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3-2024\SEBI Circular\Calculations\Website\"/>
    </mc:Choice>
  </mc:AlternateContent>
  <xr:revisionPtr revIDLastSave="0" documentId="8_{25F37A36-7521-4FFD-8904-80A845843501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externalReferences>
    <externalReference r:id="rId2"/>
  </externalReferences>
  <definedNames>
    <definedName name="_xlnm._FilterDatabase" localSheetId="0" hidden="1">Information!$B$10:$D$36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3" l="1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11" i="3"/>
</calcChain>
</file>

<file path=xl/sharedStrings.xml><?xml version="1.0" encoding="utf-8"?>
<sst xmlns="http://schemas.openxmlformats.org/spreadsheetml/2006/main" count="31" uniqueCount="31">
  <si>
    <t>Scheme Name</t>
  </si>
  <si>
    <t>Units</t>
  </si>
  <si>
    <t>Amount (in Rs.)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</si>
  <si>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</si>
  <si>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LIC MF ARBITRAGE FUND</t>
  </si>
  <si>
    <t>LIC MF BALANCED ADVANTAGE FUND</t>
  </si>
  <si>
    <t>LIC MF MEDIUM TO LONG DURATION BOND FUND</t>
  </si>
  <si>
    <t>LIC MF BANKING AND FINANCIAL SERVICES FUND</t>
  </si>
  <si>
    <t>LIC MF AGGRESSIVE HYBIRD FUND</t>
  </si>
  <si>
    <t>LIC MF DIVIDEND YIELD FUND</t>
  </si>
  <si>
    <t>LIC MF FLEXI CAP FUND</t>
  </si>
  <si>
    <t>LIC MF FOCUSED 30 EQUITY FUND</t>
  </si>
  <si>
    <t>LIC MF LARGE CAP FUND</t>
  </si>
  <si>
    <t>LIC MF GILT FUND</t>
  </si>
  <si>
    <t>LIC MF HEALTHCARE FUND</t>
  </si>
  <si>
    <t>LIC MF EQUITY SAVINGS FUND</t>
  </si>
  <si>
    <t>LIC MF MID CAP FUND</t>
  </si>
  <si>
    <t>LIC MF INFRASTRUCTURE FUND</t>
  </si>
  <si>
    <t>LIC MF LIQUID FUND</t>
  </si>
  <si>
    <t>LIC MF BANKING AND PSU DEBT FUND</t>
  </si>
  <si>
    <t>LIC MF LONG TERM VALUE FUND</t>
  </si>
  <si>
    <t>LIC MF LARGE AND MIDCAP FUND</t>
  </si>
  <si>
    <t>LIC MF CONSERVATIVE HYBRID FUND</t>
  </si>
  <si>
    <t>LIC MF MULTICAP FUND</t>
  </si>
  <si>
    <t>LIC MF MONEY MARKET FUND</t>
  </si>
  <si>
    <t>LIC MF SMALL CAP FUND</t>
  </si>
  <si>
    <t>LIC MF SHORT DURATION FUND</t>
  </si>
  <si>
    <t>LIC MF LOW DURATION FUND</t>
  </si>
  <si>
    <t>LIC MF ELSS</t>
  </si>
  <si>
    <t>LIC MF ULTRA SHORT DURATION FUND</t>
  </si>
  <si>
    <t>September'2023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</si>
</sst>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3" fillId="0" borderId="0" xfId="1" applyFont="1" applyAlignment="1">
      <alignment horizontal="center" vertical="top" wrapText="1"/>
    </xf>
    <xf numFmtId="0" fontId="0" fillId="0" borderId="1" xfId="0" applyBorder="1"/>
    <xf numFmtId="164" fontId="0" fillId="0" borderId="1" xfId="3" applyFont="1" applyBorder="1"/>
    <xf numFmtId="0" fontId="3" fillId="0" borderId="0" xfId="1" applyFont="1" applyAlignment="1">
      <alignment vertical="top" wrapText="1"/>
    </xf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HGS%20SALARY%20OUTSOURCE\2023-2024\SEBI%20Circular\Calculations\Salary\Sept%2023\September%20AMCadditionalpurchasesamplefile%20a.xls" TargetMode="External"/><Relationship Id="rId1" Type="http://schemas.openxmlformats.org/officeDocument/2006/relationships/externalLinkPath" Target="/HGS%20SALARY%20OUTSOURCE/2023-2024/SEBI%20Circular/Calculations/Salary/Sept%2023/September%20AMCadditionalpurchasesamplefile%20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UM"/>
      <sheetName val="Schemewise Details"/>
      <sheetName val="Transaction"/>
      <sheetName val="Schemewise Transaction Total"/>
      <sheetName val="For AMC"/>
      <sheetName val="Scheme Details"/>
      <sheetName val="20% Dedcution Amount"/>
    </sheetNames>
    <sheetDataSet>
      <sheetData sheetId="0"/>
      <sheetData sheetId="1"/>
      <sheetData sheetId="2"/>
      <sheetData sheetId="3"/>
      <sheetData sheetId="4">
        <row r="6">
          <cell r="C6" t="str">
            <v>Scheme Name</v>
          </cell>
          <cell r="D6" t="str">
            <v>Amount</v>
          </cell>
        </row>
        <row r="8">
          <cell r="C8" t="str">
            <v>LIC MF ARBITRAGE FUND</v>
          </cell>
          <cell r="D8">
            <v>1469</v>
          </cell>
        </row>
        <row r="9">
          <cell r="C9" t="str">
            <v>LIC MF BALANCED ADVANTAGE FUND</v>
          </cell>
          <cell r="D9">
            <v>74106</v>
          </cell>
        </row>
        <row r="10">
          <cell r="C10" t="str">
            <v>LIC MF MEDIUM TO LONG DURATION BOND FUND</v>
          </cell>
          <cell r="D10">
            <v>13153</v>
          </cell>
        </row>
        <row r="11">
          <cell r="C11" t="str">
            <v>LIC MF BANKING AND FINANCIAL SERVICES FUND</v>
          </cell>
          <cell r="D11">
            <v>15190</v>
          </cell>
        </row>
        <row r="12">
          <cell r="C12" t="str">
            <v>LIC MF AGGRESSIVE HYBIRD FUND</v>
          </cell>
          <cell r="D12">
            <v>54584</v>
          </cell>
        </row>
        <row r="13">
          <cell r="C13" t="str">
            <v>LIC MF DIVIDEND YIELD FUND</v>
          </cell>
          <cell r="D13">
            <v>4699</v>
          </cell>
        </row>
        <row r="14">
          <cell r="C14" t="str">
            <v>LIC MF FLEXI CAP FUND</v>
          </cell>
          <cell r="D14">
            <v>82975</v>
          </cell>
        </row>
        <row r="15">
          <cell r="C15" t="str">
            <v>LIC MF FOCUSED 30 EQUITY FUND</v>
          </cell>
          <cell r="D15">
            <v>6939</v>
          </cell>
        </row>
        <row r="16">
          <cell r="C16" t="str">
            <v>LIC MF LARGE CAP FUND</v>
          </cell>
          <cell r="D16">
            <v>70427</v>
          </cell>
        </row>
        <row r="17">
          <cell r="C17" t="str">
            <v>LIC MF GILT FUND</v>
          </cell>
          <cell r="D17">
            <v>3002</v>
          </cell>
        </row>
        <row r="18">
          <cell r="C18" t="str">
            <v>LIC MF HEALTHCARE FUND</v>
          </cell>
          <cell r="D18">
            <v>3261</v>
          </cell>
        </row>
        <row r="19">
          <cell r="C19" t="str">
            <v>LIC MF EQUITY SAVINGS FUND</v>
          </cell>
          <cell r="D19">
            <v>812</v>
          </cell>
        </row>
        <row r="20">
          <cell r="C20" t="str">
            <v>LIC MF MID CAP FUND</v>
          </cell>
          <cell r="D20">
            <v>14418</v>
          </cell>
        </row>
        <row r="21">
          <cell r="C21" t="str">
            <v>LIC MF INFRASTRUCTURE FUND</v>
          </cell>
          <cell r="D21">
            <v>4896</v>
          </cell>
        </row>
        <row r="22">
          <cell r="C22" t="str">
            <v>LIC MF LIQUID FUND</v>
          </cell>
          <cell r="D22">
            <v>404948</v>
          </cell>
        </row>
        <row r="23">
          <cell r="C23" t="str">
            <v>LIC MF BANKING AND PSU DEBT FUND</v>
          </cell>
          <cell r="D23">
            <v>70548</v>
          </cell>
        </row>
        <row r="24">
          <cell r="C24" t="str">
            <v>LIC MF LONG TERM VALUE FUND</v>
          </cell>
          <cell r="D24">
            <v>7031</v>
          </cell>
        </row>
        <row r="25">
          <cell r="C25" t="str">
            <v>LIC MF LARGE AND MIDCAP FUND</v>
          </cell>
          <cell r="D25">
            <v>111648</v>
          </cell>
        </row>
        <row r="26">
          <cell r="C26" t="str">
            <v>LIC MF CONSERVATIVE HYBRID FUND</v>
          </cell>
          <cell r="D26">
            <v>5744</v>
          </cell>
        </row>
        <row r="27">
          <cell r="C27" t="str">
            <v>LIC MF MULTICAP FUND</v>
          </cell>
          <cell r="D27">
            <v>32158</v>
          </cell>
        </row>
        <row r="28">
          <cell r="C28" t="str">
            <v>LIC MF MONEY MARKET FUND</v>
          </cell>
          <cell r="D28">
            <v>1902</v>
          </cell>
        </row>
        <row r="29">
          <cell r="C29" t="str">
            <v>LIC MF SMALL CAP FUND</v>
          </cell>
          <cell r="D29">
            <v>8697</v>
          </cell>
        </row>
        <row r="30">
          <cell r="C30" t="str">
            <v>LIC MF SHORT DURATION FUND</v>
          </cell>
          <cell r="D30">
            <v>8729</v>
          </cell>
        </row>
        <row r="31">
          <cell r="C31" t="str">
            <v>LIC MF LOW DURATION FUND</v>
          </cell>
          <cell r="D31">
            <v>62219</v>
          </cell>
        </row>
        <row r="32">
          <cell r="C32" t="str">
            <v>LIC MF ELSS</v>
          </cell>
          <cell r="D32">
            <v>66500</v>
          </cell>
        </row>
        <row r="33">
          <cell r="C33" t="str">
            <v>LIC MF ULTRA SHORT DURATION FUND</v>
          </cell>
          <cell r="D33">
            <v>8881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D36"/>
  <sheetViews>
    <sheetView tabSelected="1" workbookViewId="0">
      <selection activeCell="H23" sqref="H23"/>
    </sheetView>
  </sheetViews>
  <sheetFormatPr defaultRowHeight="15" x14ac:dyDescent="0.25"/>
  <cols>
    <col min="2" max="2" width="47.85546875" customWidth="1"/>
    <col min="3" max="3" width="16.85546875" customWidth="1"/>
    <col min="4" max="4" width="18.85546875" customWidth="1"/>
  </cols>
  <sheetData>
    <row r="7" spans="2:4" s="3" customFormat="1" ht="65.25" customHeight="1" x14ac:dyDescent="0.25">
      <c r="B7" s="9" t="s">
        <v>3</v>
      </c>
      <c r="C7" s="9"/>
      <c r="D7" s="9"/>
    </row>
    <row r="8" spans="2:4" ht="15.75" x14ac:dyDescent="0.25">
      <c r="B8" s="4"/>
      <c r="C8" s="4"/>
      <c r="D8" s="6" t="s">
        <v>30</v>
      </c>
    </row>
    <row r="9" spans="2:4" s="2" customFormat="1" x14ac:dyDescent="0.25">
      <c r="B9" s="5" t="s">
        <v>0</v>
      </c>
      <c r="C9" s="1" t="s">
        <v>1</v>
      </c>
      <c r="D9" s="1" t="s">
        <v>2</v>
      </c>
    </row>
    <row r="10" spans="2:4" x14ac:dyDescent="0.25">
      <c r="B10" s="5"/>
      <c r="C10" s="1"/>
      <c r="D10" s="1"/>
    </row>
    <row r="11" spans="2:4" x14ac:dyDescent="0.25">
      <c r="B11" s="7" t="s">
        <v>8</v>
      </c>
      <c r="C11" s="7">
        <v>326.29000000000002</v>
      </c>
      <c r="D11" s="8">
        <f>VLOOKUP(B11,'[1]For AMC'!$C$6:$D$33,2,0)</f>
        <v>54584</v>
      </c>
    </row>
    <row r="12" spans="2:4" x14ac:dyDescent="0.25">
      <c r="B12" s="7" t="s">
        <v>4</v>
      </c>
      <c r="C12" s="7">
        <v>115.62</v>
      </c>
      <c r="D12" s="8">
        <f>VLOOKUP(B12,'[1]For AMC'!$C$6:$D$33,2,0)</f>
        <v>1469</v>
      </c>
    </row>
    <row r="13" spans="2:4" x14ac:dyDescent="0.25">
      <c r="B13" s="7" t="s">
        <v>5</v>
      </c>
      <c r="C13" s="7">
        <v>6370.12</v>
      </c>
      <c r="D13" s="8">
        <f>VLOOKUP(B13,'[1]For AMC'!$C$6:$D$33,2,0)</f>
        <v>74106</v>
      </c>
    </row>
    <row r="14" spans="2:4" x14ac:dyDescent="0.25">
      <c r="B14" s="7" t="s">
        <v>7</v>
      </c>
      <c r="C14" s="7">
        <v>793.11</v>
      </c>
      <c r="D14" s="8">
        <f>VLOOKUP(B14,'[1]For AMC'!$C$6:$D$33,2,0)</f>
        <v>15190</v>
      </c>
    </row>
    <row r="15" spans="2:4" x14ac:dyDescent="0.25">
      <c r="B15" s="7" t="s">
        <v>19</v>
      </c>
      <c r="C15" s="7">
        <v>2171.0700000000002</v>
      </c>
      <c r="D15" s="8">
        <f>VLOOKUP(B15,'[1]For AMC'!$C$6:$D$33,2,0)</f>
        <v>70548</v>
      </c>
    </row>
    <row r="16" spans="2:4" x14ac:dyDescent="0.25">
      <c r="B16" s="7" t="s">
        <v>22</v>
      </c>
      <c r="C16" s="7">
        <v>73.849999999999994</v>
      </c>
      <c r="D16" s="8">
        <f>VLOOKUP(B16,'[1]For AMC'!$C$6:$D$33,2,0)</f>
        <v>5744</v>
      </c>
    </row>
    <row r="17" spans="2:4" x14ac:dyDescent="0.25">
      <c r="B17" s="7" t="s">
        <v>9</v>
      </c>
      <c r="C17" s="7">
        <v>219.57</v>
      </c>
      <c r="D17" s="8">
        <f>VLOOKUP(B17,'[1]For AMC'!$C$6:$D$33,2,0)</f>
        <v>4699</v>
      </c>
    </row>
    <row r="18" spans="2:4" x14ac:dyDescent="0.25">
      <c r="B18" s="7" t="s">
        <v>28</v>
      </c>
      <c r="C18" s="7">
        <v>520.78</v>
      </c>
      <c r="D18" s="8">
        <f>VLOOKUP(B18,'[1]For AMC'!$C$6:$D$33,2,0)</f>
        <v>66500</v>
      </c>
    </row>
    <row r="19" spans="2:4" x14ac:dyDescent="0.25">
      <c r="B19" s="7" t="s">
        <v>15</v>
      </c>
      <c r="C19" s="7">
        <v>31.93</v>
      </c>
      <c r="D19" s="8">
        <f>VLOOKUP(B19,'[1]For AMC'!$C$6:$D$33,2,0)</f>
        <v>812</v>
      </c>
    </row>
    <row r="20" spans="2:4" x14ac:dyDescent="0.25">
      <c r="B20" s="7" t="s">
        <v>10</v>
      </c>
      <c r="C20" s="7">
        <v>988.53</v>
      </c>
      <c r="D20" s="8">
        <f>VLOOKUP(B20,'[1]For AMC'!$C$6:$D$33,2,0)</f>
        <v>82975</v>
      </c>
    </row>
    <row r="21" spans="2:4" x14ac:dyDescent="0.25">
      <c r="B21" s="7" t="s">
        <v>11</v>
      </c>
      <c r="C21" s="7">
        <v>374.66</v>
      </c>
      <c r="D21" s="8">
        <f>VLOOKUP(B21,'[1]For AMC'!$C$6:$D$33,2,0)</f>
        <v>6939</v>
      </c>
    </row>
    <row r="22" spans="2:4" x14ac:dyDescent="0.25">
      <c r="B22" s="7" t="s">
        <v>13</v>
      </c>
      <c r="C22" s="7">
        <v>52.64</v>
      </c>
      <c r="D22" s="8">
        <f>VLOOKUP(B22,'[1]For AMC'!$C$6:$D$33,2,0)</f>
        <v>3002</v>
      </c>
    </row>
    <row r="23" spans="2:4" x14ac:dyDescent="0.25">
      <c r="B23" s="7" t="s">
        <v>14</v>
      </c>
      <c r="C23" s="7">
        <v>161.27000000000001</v>
      </c>
      <c r="D23" s="8">
        <f>VLOOKUP(B23,'[1]For AMC'!$C$6:$D$33,2,0)</f>
        <v>3261</v>
      </c>
    </row>
    <row r="24" spans="2:4" x14ac:dyDescent="0.25">
      <c r="B24" s="7" t="s">
        <v>17</v>
      </c>
      <c r="C24" s="7">
        <v>146.83000000000001</v>
      </c>
      <c r="D24" s="8">
        <f>VLOOKUP(B24,'[1]For AMC'!$C$6:$D$33,2,0)</f>
        <v>4896</v>
      </c>
    </row>
    <row r="25" spans="2:4" x14ac:dyDescent="0.25">
      <c r="B25" s="7" t="s">
        <v>21</v>
      </c>
      <c r="C25" s="7">
        <v>3639.39</v>
      </c>
      <c r="D25" s="8">
        <f>VLOOKUP(B25,'[1]For AMC'!$C$6:$D$33,2,0)</f>
        <v>111648</v>
      </c>
    </row>
    <row r="26" spans="2:4" x14ac:dyDescent="0.25">
      <c r="B26" s="7" t="s">
        <v>12</v>
      </c>
      <c r="C26" s="7">
        <v>1466.22</v>
      </c>
      <c r="D26" s="8">
        <f>VLOOKUP(B26,'[1]For AMC'!$C$6:$D$33,2,0)</f>
        <v>70427</v>
      </c>
    </row>
    <row r="27" spans="2:4" x14ac:dyDescent="0.25">
      <c r="B27" s="7" t="s">
        <v>18</v>
      </c>
      <c r="C27" s="7">
        <v>95.82</v>
      </c>
      <c r="D27" s="8">
        <f>VLOOKUP(B27,'[1]For AMC'!$C$6:$D$33,2,0)</f>
        <v>404948</v>
      </c>
    </row>
    <row r="28" spans="2:4" x14ac:dyDescent="0.25">
      <c r="B28" s="7" t="s">
        <v>20</v>
      </c>
      <c r="C28" s="7">
        <v>363.34</v>
      </c>
      <c r="D28" s="8">
        <f>VLOOKUP(B28,'[1]For AMC'!$C$6:$D$33,2,0)</f>
        <v>7031</v>
      </c>
    </row>
    <row r="29" spans="2:4" x14ac:dyDescent="0.25">
      <c r="B29" s="7" t="s">
        <v>27</v>
      </c>
      <c r="C29" s="7">
        <v>1658.75</v>
      </c>
      <c r="D29" s="8">
        <f>VLOOKUP(B29,'[1]For AMC'!$C$6:$D$33,2,0)</f>
        <v>62219</v>
      </c>
    </row>
    <row r="30" spans="2:4" x14ac:dyDescent="0.25">
      <c r="B30" s="7" t="s">
        <v>6</v>
      </c>
      <c r="C30" s="7">
        <v>197.51</v>
      </c>
      <c r="D30" s="8">
        <f>VLOOKUP(B30,'[1]For AMC'!$C$6:$D$33,2,0)</f>
        <v>13153</v>
      </c>
    </row>
    <row r="31" spans="2:4" x14ac:dyDescent="0.25">
      <c r="B31" s="7" t="s">
        <v>16</v>
      </c>
      <c r="C31" s="7">
        <v>649.72</v>
      </c>
      <c r="D31" s="8">
        <f>VLOOKUP(B31,'[1]For AMC'!$C$6:$D$33,2,0)</f>
        <v>14418</v>
      </c>
    </row>
    <row r="32" spans="2:4" x14ac:dyDescent="0.25">
      <c r="B32" s="7" t="s">
        <v>24</v>
      </c>
      <c r="C32" s="7">
        <v>1.78</v>
      </c>
      <c r="D32" s="8">
        <f>VLOOKUP(B32,'[1]For AMC'!$C$6:$D$33,2,0)</f>
        <v>1902</v>
      </c>
    </row>
    <row r="33" spans="2:4" x14ac:dyDescent="0.25">
      <c r="B33" s="7" t="s">
        <v>23</v>
      </c>
      <c r="C33" s="7">
        <v>2716.79</v>
      </c>
      <c r="D33" s="8">
        <f>VLOOKUP(B33,'[1]For AMC'!$C$6:$D$33,2,0)</f>
        <v>32158</v>
      </c>
    </row>
    <row r="34" spans="2:4" x14ac:dyDescent="0.25">
      <c r="B34" s="7" t="s">
        <v>26</v>
      </c>
      <c r="C34" s="7">
        <v>649.59</v>
      </c>
      <c r="D34" s="8">
        <f>VLOOKUP(B34,'[1]For AMC'!$C$6:$D$33,2,0)</f>
        <v>8729</v>
      </c>
    </row>
    <row r="35" spans="2:4" x14ac:dyDescent="0.25">
      <c r="B35" s="7" t="s">
        <v>25</v>
      </c>
      <c r="C35" s="7">
        <v>362.66</v>
      </c>
      <c r="D35" s="8">
        <f>VLOOKUP(B35,'[1]For AMC'!$C$6:$D$33,2,0)</f>
        <v>8697</v>
      </c>
    </row>
    <row r="36" spans="2:4" x14ac:dyDescent="0.25">
      <c r="B36" s="7" t="s">
        <v>29</v>
      </c>
      <c r="C36" s="7">
        <v>7.48</v>
      </c>
      <c r="D36" s="8">
        <f>VLOOKUP(B36,'[1]For AMC'!$C$6:$D$33,2,0)</f>
        <v>8881</v>
      </c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Tendulkar/HR-A/CO</cp:lastModifiedBy>
  <dcterms:created xsi:type="dcterms:W3CDTF">2021-10-18T08:05:15Z</dcterms:created>
  <dcterms:modified xsi:type="dcterms:W3CDTF">2023-10-03T05:43:08Z</dcterms:modified>
</cp:coreProperties>
</file>