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2 Regulatory Monthly-Half yearly ReportIng\7 October 2021\Portfolio Monthly\"/>
    </mc:Choice>
  </mc:AlternateContent>
  <xr:revisionPtr revIDLastSave="0" documentId="13_ncr:1_{140A51BB-08C8-4D12-B6D2-9C9B6A0FB7A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27" r:id="rId1"/>
    <sheet name="Riskometer - Oct 21" sheetId="28" r:id="rId2"/>
    <sheet name="LEARBF" sheetId="10" r:id="rId3"/>
    <sheet name="LEBALF" sheetId="11" r:id="rId4"/>
    <sheet name="LEBFSF" sheetId="12" r:id="rId5"/>
    <sheet name="LECHID" sheetId="13" r:id="rId6"/>
    <sheet name="LEEQTF" sheetId="14" r:id="rId7"/>
    <sheet name="LEGROW" sheetId="15" r:id="rId8"/>
    <sheet name="LEINFA" sheetId="16" r:id="rId9"/>
    <sheet name="LEINNF" sheetId="17" r:id="rId10"/>
    <sheet name="LEINSX" sheetId="18" r:id="rId11"/>
    <sheet name="LEMIDF" sheetId="19" r:id="rId12"/>
    <sheet name="LET100" sheetId="20" r:id="rId13"/>
    <sheet name="LETAXP" sheetId="21" r:id="rId14"/>
    <sheet name="LETF50" sheetId="22" r:id="rId15"/>
    <sheet name="LETFSX" sheetId="23" r:id="rId16"/>
    <sheet name="LEULIS" sheetId="24" r:id="rId17"/>
  </sheets>
  <externalReferences>
    <externalReference r:id="rId18"/>
  </externalReferences>
  <definedNames>
    <definedName name="_xlnm._FilterDatabase" localSheetId="2" hidden="1">LEARBF!$B$5:$P$66</definedName>
    <definedName name="_xlnm._FilterDatabase" localSheetId="3" hidden="1">LEBALF!$B$5:$P$98</definedName>
    <definedName name="_xlnm._FilterDatabase" localSheetId="4" hidden="1">LEBFSF!$B$5:$P$37</definedName>
    <definedName name="_xlnm._FilterDatabase" localSheetId="5" hidden="1">LECHID!$B$5:$P$86</definedName>
    <definedName name="_xlnm._FilterDatabase" localSheetId="6" hidden="1">LEEQTF!$B$5:$P$76</definedName>
    <definedName name="_xlnm._FilterDatabase" localSheetId="7" hidden="1">LEGROW!$B$5:$P$66</definedName>
    <definedName name="_xlnm._FilterDatabase" localSheetId="8" hidden="1">LEINFA!$B$5:$P$56</definedName>
    <definedName name="_xlnm._FilterDatabase" localSheetId="9" hidden="1">LEINNF!$B$5:$P$71</definedName>
    <definedName name="_xlnm._FilterDatabase" localSheetId="10" hidden="1">LEINSX!$B$5:$P$50</definedName>
    <definedName name="_xlnm._FilterDatabase" localSheetId="11" hidden="1">LEMIDF!$B$5:$K$85</definedName>
    <definedName name="_xlnm._FilterDatabase" localSheetId="12" hidden="1">'LET100'!$B$5:$P$121</definedName>
    <definedName name="_xlnm._FilterDatabase" localSheetId="13" hidden="1">LETAXP!$B$5:$P$72</definedName>
    <definedName name="_xlnm._FilterDatabase" localSheetId="14" hidden="1">LETF50!$B$5:$P$71</definedName>
    <definedName name="_xlnm._FilterDatabase" localSheetId="15" hidden="1">LETFSX!$B$5:$P$50</definedName>
    <definedName name="_xlnm._FilterDatabase" localSheetId="16" hidden="1">LEULIS!$B$5:$P$82</definedName>
    <definedName name="_xlnm._FilterDatabase" localSheetId="0" hidden="1">Sheet1!$A$3:$C$18</definedName>
    <definedName name="Hedging_Positions_through_Futures_AS_ON_MMMM_DD__YYYY___NIL" localSheetId="2">LEARBF!$L$68:$P$84</definedName>
    <definedName name="Hedging_Positions_through_Futures_AS_ON_MMMM_DD__YYYY___NIL" localSheetId="3">LEBALF!$L$68:$P$84</definedName>
    <definedName name="Hedging_Positions_through_Futures_AS_ON_MMMM_DD__YYYY___NIL" localSheetId="4">LEBFSF!$L$72:$P$88</definedName>
    <definedName name="Hedging_Positions_through_Futures_AS_ON_MMMM_DD__YYYY___NIL" localSheetId="5">LECHID!$L$68:$P$84</definedName>
    <definedName name="Hedging_Positions_through_Futures_AS_ON_MMMM_DD__YYYY___NIL" localSheetId="6">LEEQTF!$L$68:$P$88</definedName>
    <definedName name="Hedging_Positions_through_Futures_AS_ON_MMMM_DD__YYYY___NIL" localSheetId="7">LEGROW!$L$68:$P$88</definedName>
    <definedName name="Hedging_Positions_through_Futures_AS_ON_MMMM_DD__YYYY___NIL" localSheetId="8">LEINFA!$L$72:$P$88</definedName>
    <definedName name="Hedging_Positions_through_Futures_AS_ON_MMMM_DD__YYYY___NIL" localSheetId="9">LEINNF!$L$68:$P$88</definedName>
    <definedName name="Hedging_Positions_through_Futures_AS_ON_MMMM_DD__YYYY___NIL" localSheetId="10">LEINSX!$L$72:$P$88</definedName>
    <definedName name="Hedging_Positions_through_Futures_AS_ON_MMMM_DD__YYYY___NIL" localSheetId="11">LEMIDF!$J$68:$K$84</definedName>
    <definedName name="Hedging_Positions_through_Futures_AS_ON_MMMM_DD__YYYY___NIL" localSheetId="12">'LET100'!$L$68:$P$84</definedName>
    <definedName name="Hedging_Positions_through_Futures_AS_ON_MMMM_DD__YYYY___NIL" localSheetId="13">LETAXP!$L$68:$P$88</definedName>
    <definedName name="Hedging_Positions_through_Futures_AS_ON_MMMM_DD__YYYY___NIL" localSheetId="14">LETF50!$L$68:$P$88</definedName>
    <definedName name="Hedging_Positions_through_Futures_AS_ON_MMMM_DD__YYYY___NIL" localSheetId="15">LETFSX!$L$72:$P$88</definedName>
    <definedName name="Hedging_Positions_through_Futures_AS_ON_MMMM_DD__YYYY___NIL" localSheetId="16">LEULIS!$L$68:$P$84</definedName>
    <definedName name="Hedging_Positions_through_Futures_AS_ON_MMMM_DD__YYYY___NIL" localSheetId="1">#REF!</definedName>
    <definedName name="Hedging_Positions_through_Futures_AS_ON_MMMM_DD__YYYY___NIL">#REF!</definedName>
    <definedName name="JPM_Footer_disp" localSheetId="2">LEARBF!$L$74:$P$84</definedName>
    <definedName name="JPM_Footer_disp" localSheetId="3">LEBALF!$L$74:$P$84</definedName>
    <definedName name="JPM_Footer_disp" localSheetId="4">LEBFSF!$L$78:$P$88</definedName>
    <definedName name="JPM_Footer_disp" localSheetId="5">LECHID!$L$74:$P$84</definedName>
    <definedName name="JPM_Footer_disp" localSheetId="6">LEEQTF!$L$74:$P$88</definedName>
    <definedName name="JPM_Footer_disp" localSheetId="7">LEGROW!$L$78:$P$88</definedName>
    <definedName name="JPM_Footer_disp" localSheetId="8">LEINFA!$L$78:$P$88</definedName>
    <definedName name="JPM_Footer_disp" localSheetId="9">LEINNF!$L$74:$P$88</definedName>
    <definedName name="JPM_Footer_disp" localSheetId="10">LEINSX!$L$78:$P$88</definedName>
    <definedName name="JPM_Footer_disp" localSheetId="11">LEMIDF!$J$74:$K$84</definedName>
    <definedName name="JPM_Footer_disp" localSheetId="12">'LET100'!$L$74:$P$84</definedName>
    <definedName name="JPM_Footer_disp" localSheetId="13">LETAXP!$L$74:$P$88</definedName>
    <definedName name="JPM_Footer_disp" localSheetId="14">LETF50!$L$74:$P$88</definedName>
    <definedName name="JPM_Footer_disp" localSheetId="15">LETFSX!$L$78:$P$88</definedName>
    <definedName name="JPM_Footer_disp" localSheetId="16">LEULIS!$L$74:$P$84</definedName>
    <definedName name="JPM_Footer_disp" localSheetId="1">#REF!</definedName>
    <definedName name="JPM_Footer_disp">#REF!</definedName>
    <definedName name="JPM_Footer_disp12" localSheetId="2">LEARBF!$L$68:$P$86</definedName>
    <definedName name="JPM_Footer_disp12" localSheetId="3">LEBALF!$L$68:$P$86</definedName>
    <definedName name="JPM_Footer_disp12" localSheetId="4">LEBFSF!$L$72:$P$90</definedName>
    <definedName name="JPM_Footer_disp12" localSheetId="5">LECHID!$L$68:$P$86</definedName>
    <definedName name="JPM_Footer_disp12" localSheetId="6">LEEQTF!$L$68:$P$90</definedName>
    <definedName name="JPM_Footer_disp12" localSheetId="7">LEGROW!$L$68:$P$90</definedName>
    <definedName name="JPM_Footer_disp12" localSheetId="8">LEINFA!$L$72:$P$90</definedName>
    <definedName name="JPM_Footer_disp12" localSheetId="9">LEINNF!$L$68:$P$90</definedName>
    <definedName name="JPM_Footer_disp12" localSheetId="10">LEINSX!$L$72:$P$90</definedName>
    <definedName name="JPM_Footer_disp12" localSheetId="11">LEMIDF!$J$68:$K$86</definedName>
    <definedName name="JPM_Footer_disp12" localSheetId="12">'LET100'!$L$68:$P$86</definedName>
    <definedName name="JPM_Footer_disp12" localSheetId="13">LETAXP!$L$68:$P$90</definedName>
    <definedName name="JPM_Footer_disp12" localSheetId="14">LETF50!$L$68:$P$90</definedName>
    <definedName name="JPM_Footer_disp12" localSheetId="15">LETFSX!$L$72:$P$90</definedName>
    <definedName name="JPM_Footer_disp12" localSheetId="16">LEULIS!$L$68:$P$86</definedName>
    <definedName name="JPM_Footer_disp12" localSheetId="1">#REF!</definedName>
    <definedName name="JPM_Footer_disp12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51" i="13" l="1"/>
  <c r="G54" i="13"/>
  <c r="F54" i="13"/>
  <c r="F51" i="13"/>
  <c r="G42" i="16"/>
  <c r="G45" i="16"/>
  <c r="F45" i="16"/>
  <c r="F42" i="16"/>
  <c r="G62" i="14"/>
  <c r="G65" i="14"/>
  <c r="F65" i="14"/>
  <c r="F62" i="14"/>
  <c r="G71" i="19"/>
  <c r="G54" i="11"/>
  <c r="G45" i="24"/>
  <c r="F45" i="24"/>
  <c r="G48" i="24"/>
  <c r="F48" i="24"/>
  <c r="G58" i="21"/>
  <c r="F58" i="21"/>
  <c r="G61" i="21"/>
  <c r="F61" i="21"/>
  <c r="G52" i="15"/>
  <c r="F52" i="15"/>
  <c r="G55" i="15"/>
  <c r="F55" i="15"/>
  <c r="F71" i="19"/>
  <c r="G74" i="19"/>
  <c r="F74" i="19"/>
  <c r="F54" i="11"/>
  <c r="G57" i="11"/>
  <c r="F57" i="11"/>
</calcChain>
</file>

<file path=xl/sharedStrings.xml><?xml version="1.0" encoding="utf-8"?>
<sst xmlns="http://schemas.openxmlformats.org/spreadsheetml/2006/main" count="2966" uniqueCount="575">
  <si>
    <t>Name of the Instrument</t>
  </si>
  <si>
    <t>ISIN</t>
  </si>
  <si>
    <t>Quantity</t>
  </si>
  <si>
    <t>Market/Fair Value (Rounded, Rs. In Lacs)</t>
  </si>
  <si>
    <t>Rounded, % to Net Assets</t>
  </si>
  <si>
    <t>Industry / Rating</t>
  </si>
  <si>
    <t>Yield</t>
  </si>
  <si>
    <t>Monthly Portfolio Statement as on October 31,2021</t>
  </si>
  <si>
    <t>Index</t>
  </si>
  <si>
    <t>LIC MF ARBITRAGE FUND</t>
  </si>
  <si>
    <t>LIC MF EQUITY HYBRID FUND</t>
  </si>
  <si>
    <t>LIC MF BANKING AND FINANCIAL SERVICES FUND</t>
  </si>
  <si>
    <t>LIC MF CHILDREN’S GIFT FUND</t>
  </si>
  <si>
    <t>LIC MF FLEXI 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</si>
  <si>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</si>
  <si>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</si>
  <si>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</si>
  <si>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</si>
  <si>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</si>
  <si>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</si>
  <si>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</si>
  <si>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</si>
  <si>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</si>
  <si>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</si>
  <si>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LEARBF</t>
  </si>
  <si>
    <t>LIC MF Arbitrage Fund</t>
  </si>
  <si>
    <t>LEBALF</t>
  </si>
  <si>
    <t>LIC MF Equity Hybrid Fund</t>
  </si>
  <si>
    <t>LEBFSF</t>
  </si>
  <si>
    <t>LIC MF Banking and Financial Services Fund</t>
  </si>
  <si>
    <t>LECHID</t>
  </si>
  <si>
    <t>LIC MF Children’s Gift Fund</t>
  </si>
  <si>
    <t>LEEQTF</t>
  </si>
  <si>
    <t>LIC MF Flexi Cap Fund</t>
  </si>
  <si>
    <t>LEGROW</t>
  </si>
  <si>
    <t>LIC MF Large Cap Fund</t>
  </si>
  <si>
    <t>LEINFA</t>
  </si>
  <si>
    <t>LIC MF Infrastructure Fund</t>
  </si>
  <si>
    <t>LEINNF</t>
  </si>
  <si>
    <t>LIC MF Index Fund-Nifty Plan</t>
  </si>
  <si>
    <t>LEINSX</t>
  </si>
  <si>
    <t>LIC MF Index Fund-Sensex Plan</t>
  </si>
  <si>
    <t>LEMIDF</t>
  </si>
  <si>
    <t>LIC MF Large &amp; Mid Cap Fund</t>
  </si>
  <si>
    <t>LET100</t>
  </si>
  <si>
    <t>LIC MF ETF-Nifty 100</t>
  </si>
  <si>
    <t>LETAXP</t>
  </si>
  <si>
    <t>LIC MF Tax Plan</t>
  </si>
  <si>
    <t>LETF50</t>
  </si>
  <si>
    <t>LIC MF ETF-Nifty 50</t>
  </si>
  <si>
    <t>LETFSX</t>
  </si>
  <si>
    <t>LIC MF ETF-Sensex</t>
  </si>
  <si>
    <t>LEULIS</t>
  </si>
  <si>
    <t>LIC MF Unit Linked Insurance Scheme</t>
  </si>
  <si>
    <t>INDEX</t>
  </si>
  <si>
    <t>Monthly Portfolio Statement as on October 31, 2021</t>
  </si>
  <si>
    <t>Scheme</t>
  </si>
  <si>
    <t>Scheme Name</t>
  </si>
  <si>
    <t>Debt Instruments</t>
  </si>
  <si>
    <t>(a)Listed / Awaiting listing on stock Exchanges</t>
  </si>
  <si>
    <t>5.63% Government of India</t>
  </si>
  <si>
    <t>IN0020210012</t>
  </si>
  <si>
    <t>SOVEREIGN</t>
  </si>
  <si>
    <t>5.22% Government of India</t>
  </si>
  <si>
    <t>IN0020200112</t>
  </si>
  <si>
    <t>CRISIL AAA</t>
  </si>
  <si>
    <t>7.32% Government of India</t>
  </si>
  <si>
    <t>IN0020180488</t>
  </si>
  <si>
    <t>Sub Total</t>
  </si>
  <si>
    <t>(b)Privately Placed/Unlisted</t>
  </si>
  <si>
    <t>NIL</t>
  </si>
  <si>
    <t>(c)Securitised Debt Instruments</t>
  </si>
  <si>
    <t>TOTAL</t>
  </si>
  <si>
    <t>Money Market Instruments</t>
  </si>
  <si>
    <t>Treasury Bill</t>
  </si>
  <si>
    <t>182 DAYS TBILL RED 25-11-2021</t>
  </si>
  <si>
    <t>IN002021Y080</t>
  </si>
  <si>
    <t>Treps / Reverse Repo</t>
  </si>
  <si>
    <t>Treps</t>
  </si>
  <si>
    <t>Net Receivables / (Payables)</t>
  </si>
  <si>
    <t>GRAND TOTAL</t>
  </si>
  <si>
    <t>**  Non Traded Security</t>
  </si>
  <si>
    <t>6.72% NTPC Ltd. **</t>
  </si>
  <si>
    <t>INE733E07KH1</t>
  </si>
  <si>
    <t>8.94% Export Import Bank of India **</t>
  </si>
  <si>
    <t>INE514E08CB3</t>
  </si>
  <si>
    <t>91 DAYS TBILL RED 09-12-2021</t>
  </si>
  <si>
    <t>IN002021X264</t>
  </si>
  <si>
    <t>182 DAYS TBILL RED 09-12-2021</t>
  </si>
  <si>
    <t>IN002021Y106</t>
  </si>
  <si>
    <t>182 DAYS TBILL RED 18-11-2021</t>
  </si>
  <si>
    <t>IN002021Y072</t>
  </si>
  <si>
    <t>#  Unlisted Security</t>
  </si>
  <si>
    <t>Equity &amp; Equity related</t>
  </si>
  <si>
    <t>(a)Listed / Awaiting listing on Stock Exchanges</t>
  </si>
  <si>
    <t>Infosys Ltd.</t>
  </si>
  <si>
    <t>INE009A01021</t>
  </si>
  <si>
    <t>SOFTWARE</t>
  </si>
  <si>
    <t>ICICI Bank Ltd.</t>
  </si>
  <si>
    <t>INE090A01021</t>
  </si>
  <si>
    <t>BANKS</t>
  </si>
  <si>
    <t>HDFC Bank Ltd.</t>
  </si>
  <si>
    <t>INE040A01034</t>
  </si>
  <si>
    <t>Larsen &amp; Toubro Infotech Ltd.</t>
  </si>
  <si>
    <t>INE214T01019</t>
  </si>
  <si>
    <t>Nestle India Ltd.</t>
  </si>
  <si>
    <t>INE239A01016</t>
  </si>
  <si>
    <t>CONSUMER NON DURABLES</t>
  </si>
  <si>
    <t>Hindustan Unilever Ltd.</t>
  </si>
  <si>
    <t>INE030A01027</t>
  </si>
  <si>
    <t>Reliance Industries Ltd.</t>
  </si>
  <si>
    <t>INE002A01018</t>
  </si>
  <si>
    <t>PETROLEUM PRODUCTS</t>
  </si>
  <si>
    <t>Mahindra &amp; Mahindra Ltd.</t>
  </si>
  <si>
    <t>INE101A01026</t>
  </si>
  <si>
    <t>AUTO</t>
  </si>
  <si>
    <t>Tech Mahindra Ltd.</t>
  </si>
  <si>
    <t>INE669C01036</t>
  </si>
  <si>
    <t>Sanofi India Ltd.</t>
  </si>
  <si>
    <t>INE058A01010</t>
  </si>
  <si>
    <t>PHARMACEUTICALS</t>
  </si>
  <si>
    <t>Bharti Airtel Ltd.</t>
  </si>
  <si>
    <t>INE397D01024</t>
  </si>
  <si>
    <t>TELECOM - SERVICES</t>
  </si>
  <si>
    <t>Reliance Industries Ltd. PARTLY PAID UP FV 5</t>
  </si>
  <si>
    <t>IN9002A01032</t>
  </si>
  <si>
    <t>Bharti Airtel Ltd. PARTLY PAID UP FV 1.25 #</t>
  </si>
  <si>
    <t>IN9397D01014</t>
  </si>
  <si>
    <t>(b) Unlisted</t>
  </si>
  <si>
    <t>8.49% NTPC Ltd. **</t>
  </si>
  <si>
    <t>INE733E07JP6</t>
  </si>
  <si>
    <t>Tata Consultancy Services Ltd.</t>
  </si>
  <si>
    <t>INE467B01029</t>
  </si>
  <si>
    <t>HCL Technologies Ltd.</t>
  </si>
  <si>
    <t>INE860A01027</t>
  </si>
  <si>
    <t>HDFC Asset Management Company Ltd.</t>
  </si>
  <si>
    <t>INE127D01025</t>
  </si>
  <si>
    <t>CAPITAL MARKETS</t>
  </si>
  <si>
    <t>Axis Bank Ltd.</t>
  </si>
  <si>
    <t>INE238A01034</t>
  </si>
  <si>
    <t>Titan Company Ltd.</t>
  </si>
  <si>
    <t>INE280A01028</t>
  </si>
  <si>
    <t>CONSUMER DURABLES</t>
  </si>
  <si>
    <t>State Bank of India</t>
  </si>
  <si>
    <t>INE062A01020</t>
  </si>
  <si>
    <t>Grasim Industries Ltd.</t>
  </si>
  <si>
    <t>INE047A01021</t>
  </si>
  <si>
    <t>CEMENT &amp; CEMENT PRODUCTS</t>
  </si>
  <si>
    <t>Info Edge (India) Ltd.</t>
  </si>
  <si>
    <t>INE663F01024</t>
  </si>
  <si>
    <t>RETAILING</t>
  </si>
  <si>
    <t>Exide Industries Ltd.</t>
  </si>
  <si>
    <t>INE302A01020</t>
  </si>
  <si>
    <t>AUTO ANCILLARIES</t>
  </si>
  <si>
    <t>Godrej Consumer Products Ltd.</t>
  </si>
  <si>
    <t>INE102D01028</t>
  </si>
  <si>
    <t>NMDC Ltd.</t>
  </si>
  <si>
    <t>INE584A01023</t>
  </si>
  <si>
    <t>MINERALS/MINING</t>
  </si>
  <si>
    <t>JSW Steel Ltd.</t>
  </si>
  <si>
    <t>INE019A01038</t>
  </si>
  <si>
    <t>FERROUS METALS</t>
  </si>
  <si>
    <t>L&amp;T Finance Holdings Ltd.</t>
  </si>
  <si>
    <t>INE498L01015</t>
  </si>
  <si>
    <t>FINANCE</t>
  </si>
  <si>
    <t>ITC Ltd.</t>
  </si>
  <si>
    <t>INE154A01025</t>
  </si>
  <si>
    <t>Biocon Ltd.</t>
  </si>
  <si>
    <t>INE376G01013</t>
  </si>
  <si>
    <t>Ultratech Cement Ltd.</t>
  </si>
  <si>
    <t>INE481G01011</t>
  </si>
  <si>
    <t>Havells India Ltd.</t>
  </si>
  <si>
    <t>INE176B01034</t>
  </si>
  <si>
    <t>Cummins India Ltd.</t>
  </si>
  <si>
    <t>INE298A01020</t>
  </si>
  <si>
    <t>INDUSTRIAL PRODUCTS</t>
  </si>
  <si>
    <t>Hero MotoCorp Ltd.</t>
  </si>
  <si>
    <t>INE158A01026</t>
  </si>
  <si>
    <t>Tata Power Company Ltd.</t>
  </si>
  <si>
    <t>INE245A01021</t>
  </si>
  <si>
    <t>POWER</t>
  </si>
  <si>
    <t>SRF Ltd.</t>
  </si>
  <si>
    <t>INE647A01010</t>
  </si>
  <si>
    <t>CHEMICALS</t>
  </si>
  <si>
    <t>Astral Ltd.</t>
  </si>
  <si>
    <t>INE006I01046</t>
  </si>
  <si>
    <t>SBI Life Insurance Company Ltd.</t>
  </si>
  <si>
    <t>INE123W01016</t>
  </si>
  <si>
    <t>INSURANCE</t>
  </si>
  <si>
    <t>Aurobindo Pharma Ltd.</t>
  </si>
  <si>
    <t>INE406A01037</t>
  </si>
  <si>
    <t>Jubilant Foodworks Ltd.</t>
  </si>
  <si>
    <t>INE797F01012</t>
  </si>
  <si>
    <t>LEISURE SERVICES</t>
  </si>
  <si>
    <t>Escorts Ltd.</t>
  </si>
  <si>
    <t>INE042A01014</t>
  </si>
  <si>
    <t>Lupin Ltd.</t>
  </si>
  <si>
    <t>INE326A01037</t>
  </si>
  <si>
    <t>Apollo Hospitals Enterprise Ltd.</t>
  </si>
  <si>
    <t>INE437A01024</t>
  </si>
  <si>
    <t>HEALTHCARE SERVICES</t>
  </si>
  <si>
    <t>Strides Pharma Science Ltd.</t>
  </si>
  <si>
    <t>INE939A01011</t>
  </si>
  <si>
    <t>Others</t>
  </si>
  <si>
    <t>Investment in Mutual fund</t>
  </si>
  <si>
    <t>LIC MF LIQUID FUND-DR PLN-GR</t>
  </si>
  <si>
    <t>INF767K01DN1</t>
  </si>
  <si>
    <t>Disclosure in Devrivtives</t>
  </si>
  <si>
    <t>Rounded,% TO Net Assets)</t>
  </si>
  <si>
    <t>Total</t>
  </si>
  <si>
    <t>Total outstanding position(as at 31 October 2021 ) in Derivative Instruments(Gross National) 2064.5 lacs.</t>
  </si>
  <si>
    <t>Total percentage of existing assets hedge through futures is 67.61%.</t>
  </si>
  <si>
    <t>Housing Development Finance Corp Ltd.</t>
  </si>
  <si>
    <t>INE001A01036</t>
  </si>
  <si>
    <t>Transport Corporation Of India Ltd.</t>
  </si>
  <si>
    <t>INE688A01022</t>
  </si>
  <si>
    <t>TRANSPORTATION</t>
  </si>
  <si>
    <t>Coromandel International Ltd.</t>
  </si>
  <si>
    <t>INE169A01031</t>
  </si>
  <si>
    <t>FERTILISERS</t>
  </si>
  <si>
    <t>Asian Paints Ltd.</t>
  </si>
  <si>
    <t>INE021A01026</t>
  </si>
  <si>
    <t>Kansai Nerolac Paints Ltd.</t>
  </si>
  <si>
    <t>INE531A01024</t>
  </si>
  <si>
    <t>Kotak Mahindra Bank Ltd.</t>
  </si>
  <si>
    <t>INE237A01028</t>
  </si>
  <si>
    <t>Brigade Enterprises Ltd.</t>
  </si>
  <si>
    <t>INE791I01019</t>
  </si>
  <si>
    <t>CONSTRUCTION</t>
  </si>
  <si>
    <t>Maruti Suzuki India Ltd.</t>
  </si>
  <si>
    <t>INE585B01010</t>
  </si>
  <si>
    <t>Ashoka Buildcon Ltd.</t>
  </si>
  <si>
    <t>INE442H01029</t>
  </si>
  <si>
    <t>TTK Prestige Ltd.</t>
  </si>
  <si>
    <t>INE690A01010</t>
  </si>
  <si>
    <t>Gujarat Gas Ltd.</t>
  </si>
  <si>
    <t>INE844O01030</t>
  </si>
  <si>
    <t>GAS</t>
  </si>
  <si>
    <t>Carborundum Universal Ltd.</t>
  </si>
  <si>
    <t>INE120A01034</t>
  </si>
  <si>
    <t>Dabur India Ltd.</t>
  </si>
  <si>
    <t>INE016A01026</t>
  </si>
  <si>
    <t>Container Corporation Of India Ltd.</t>
  </si>
  <si>
    <t>INE111A01025</t>
  </si>
  <si>
    <t>GAIL (India) Ltd.</t>
  </si>
  <si>
    <t>INE129A01019</t>
  </si>
  <si>
    <t>Alkem Laboratories Ltd.</t>
  </si>
  <si>
    <t>INE540L01014</t>
  </si>
  <si>
    <t>ICICI Lombard General Insurance Co. Ltd.</t>
  </si>
  <si>
    <t>INE765G01017</t>
  </si>
  <si>
    <t>Timken India Ltd.</t>
  </si>
  <si>
    <t>INE325A01013</t>
  </si>
  <si>
    <t>City Union Bank Ltd.</t>
  </si>
  <si>
    <t>INE491A01021</t>
  </si>
  <si>
    <t>SBI Cards &amp; Payment Services Ltd.</t>
  </si>
  <si>
    <t>INE018E01016</t>
  </si>
  <si>
    <t>Relaxo Footwears Ltd.</t>
  </si>
  <si>
    <t>INE131B01039</t>
  </si>
  <si>
    <t>HDFC Life Insurance Company Ltd.</t>
  </si>
  <si>
    <t>INE795G01014</t>
  </si>
  <si>
    <t>3M India Ltd.</t>
  </si>
  <si>
    <t>INE470A01017</t>
  </si>
  <si>
    <t>Pfizer Ltd.</t>
  </si>
  <si>
    <t>INE182A01018</t>
  </si>
  <si>
    <t>Tata Steel Ltd.</t>
  </si>
  <si>
    <t>INE081A01012</t>
  </si>
  <si>
    <t>ICICI Prudential Life Insurance Co Ltd.</t>
  </si>
  <si>
    <t>INE726G01019</t>
  </si>
  <si>
    <t>Honeywell Automation India Ltd.</t>
  </si>
  <si>
    <t>INE671A01010</t>
  </si>
  <si>
    <t>INDUSTRIAL CAPITAL GOODS</t>
  </si>
  <si>
    <t>Gujarat State Petronet Ltd.</t>
  </si>
  <si>
    <t>INE246F01010</t>
  </si>
  <si>
    <t>Bharat Forge Ltd.</t>
  </si>
  <si>
    <t>INE465A01025</t>
  </si>
  <si>
    <t>Shriram City Union Finance Ltd.</t>
  </si>
  <si>
    <t>INE722A01011</t>
  </si>
  <si>
    <t>Birlasoft Ltd.</t>
  </si>
  <si>
    <t>INE836A01035</t>
  </si>
  <si>
    <t>Johnson Controls-Hitachi AC India Ltd.</t>
  </si>
  <si>
    <t>INE782A01015</t>
  </si>
  <si>
    <t>6.84% Government of India</t>
  </si>
  <si>
    <t>IN0020160050</t>
  </si>
  <si>
    <t>The Federal Bank Ltd.</t>
  </si>
  <si>
    <t>INE171A01029</t>
  </si>
  <si>
    <t>Bajaj Finance Ltd.</t>
  </si>
  <si>
    <t>INE296A01024</t>
  </si>
  <si>
    <t>Bank of Baroda</t>
  </si>
  <si>
    <t>INE028A01039</t>
  </si>
  <si>
    <t>Central Depository Services (I) Ltd.</t>
  </si>
  <si>
    <t>INE736A01011</t>
  </si>
  <si>
    <t>DCB Bank Ltd.</t>
  </si>
  <si>
    <t>INE503A01015</t>
  </si>
  <si>
    <t>Sundaram Finance Ltd.</t>
  </si>
  <si>
    <t>INE660A01013</t>
  </si>
  <si>
    <t>Piramal Enterprises Ltd.</t>
  </si>
  <si>
    <t>INE140A01024</t>
  </si>
  <si>
    <t>Larsen &amp; Toubro Ltd.</t>
  </si>
  <si>
    <t>INE018A01030</t>
  </si>
  <si>
    <t>CONSTRUCTION PROJECT</t>
  </si>
  <si>
    <t>Tata Motors Ltd.</t>
  </si>
  <si>
    <t>INE155A01022</t>
  </si>
  <si>
    <t>Britannia Industries Ltd.</t>
  </si>
  <si>
    <t>INE216A01030</t>
  </si>
  <si>
    <t>Dr. Reddy's Laboratories Ltd.</t>
  </si>
  <si>
    <t>INE089A01023</t>
  </si>
  <si>
    <t>Indraprastha Gas Ltd.</t>
  </si>
  <si>
    <t>INE203G01027</t>
  </si>
  <si>
    <t>Century Plyboards (India) Ltd.</t>
  </si>
  <si>
    <t>INE348B01021</t>
  </si>
  <si>
    <t>Astec LifeSciences Ltd.</t>
  </si>
  <si>
    <t>INE563J01010</t>
  </si>
  <si>
    <t>PESTICIDES</t>
  </si>
  <si>
    <t>Torrent Pharmaceuticals Ltd.</t>
  </si>
  <si>
    <t>INE685A01028</t>
  </si>
  <si>
    <t>Hindalco Industries Ltd.</t>
  </si>
  <si>
    <t>INE038A01020</t>
  </si>
  <si>
    <t>NON - FERROUS METALS</t>
  </si>
  <si>
    <t>Quess Corp Ltd.</t>
  </si>
  <si>
    <t>INE615P01015</t>
  </si>
  <si>
    <t>OTHER SERVICES</t>
  </si>
  <si>
    <t>Motherson Sumi Systems Ltd.</t>
  </si>
  <si>
    <t>INE775A01035</t>
  </si>
  <si>
    <t>Multi Commodity Exchange Of India Ltd.</t>
  </si>
  <si>
    <t>INE745G01035</t>
  </si>
  <si>
    <t>MM Forgings Ltd.</t>
  </si>
  <si>
    <t>INE227C01017</t>
  </si>
  <si>
    <t>Himatsingka Seide Ltd.</t>
  </si>
  <si>
    <t>INE049A01027</t>
  </si>
  <si>
    <t>TEXTILE PRODUCTS</t>
  </si>
  <si>
    <t>Puravankara Ltd.</t>
  </si>
  <si>
    <t>INE323I01011</t>
  </si>
  <si>
    <t>Devyani International Ltd.</t>
  </si>
  <si>
    <t>INE872J01023</t>
  </si>
  <si>
    <t>Linde India Ltd.</t>
  </si>
  <si>
    <t>INE473A01011</t>
  </si>
  <si>
    <t>Gland Pharma Ltd.</t>
  </si>
  <si>
    <t>INE068V01023</t>
  </si>
  <si>
    <t>Orient Electric Ltd.</t>
  </si>
  <si>
    <t>INE142Z01019</t>
  </si>
  <si>
    <t>The Indian Hotels Company Ltd.</t>
  </si>
  <si>
    <t>INE053A01029</t>
  </si>
  <si>
    <t>Avenue Supermarts Ltd.</t>
  </si>
  <si>
    <t>INE192R01011</t>
  </si>
  <si>
    <t>Bajaj Finserv Ltd.</t>
  </si>
  <si>
    <t>INE918I01018</t>
  </si>
  <si>
    <t>Divi's Laboratories Ltd.</t>
  </si>
  <si>
    <t>INE361B01024</t>
  </si>
  <si>
    <t>Tata Consumer Products Ltd.</t>
  </si>
  <si>
    <t>INE192A01025</t>
  </si>
  <si>
    <t>Shree Cement Ltd.</t>
  </si>
  <si>
    <t>INE070A01015</t>
  </si>
  <si>
    <t>United Spirits Ltd.</t>
  </si>
  <si>
    <t>INE854D01024</t>
  </si>
  <si>
    <t>Wipro Ltd.</t>
  </si>
  <si>
    <t>INE075A01022</t>
  </si>
  <si>
    <t>Cipla Ltd.</t>
  </si>
  <si>
    <t>INE059A01026</t>
  </si>
  <si>
    <t>Voltas Ltd.</t>
  </si>
  <si>
    <t>INE226A01021</t>
  </si>
  <si>
    <t>Bosch Ltd.</t>
  </si>
  <si>
    <t>INE323A01026</t>
  </si>
  <si>
    <t>KNR Constructions Ltd.</t>
  </si>
  <si>
    <t>INE634I01029</t>
  </si>
  <si>
    <t>SKF India Ltd.</t>
  </si>
  <si>
    <t>INE640A01023</t>
  </si>
  <si>
    <t>Indian Oil Corporation Ltd.</t>
  </si>
  <si>
    <t>INE242A01010</t>
  </si>
  <si>
    <t>JK Lakshmi Cement Ltd.</t>
  </si>
  <si>
    <t>INE786A01032</t>
  </si>
  <si>
    <t>Blue Dart Express Ltd.</t>
  </si>
  <si>
    <t>INE233B01017</t>
  </si>
  <si>
    <t>KSB Ltd.</t>
  </si>
  <si>
    <t>INE999A01015</t>
  </si>
  <si>
    <t>Lakshmi Machine Works Ltd.</t>
  </si>
  <si>
    <t>INE269B01029</t>
  </si>
  <si>
    <t>ACC Ltd.</t>
  </si>
  <si>
    <t>INE012A01025</t>
  </si>
  <si>
    <t>The Ramco Cements Ltd.</t>
  </si>
  <si>
    <t>INE331A01037</t>
  </si>
  <si>
    <t>Orient Cement Ltd.</t>
  </si>
  <si>
    <t>INE876N01018</t>
  </si>
  <si>
    <t>Elgi Equipments Ltd.</t>
  </si>
  <si>
    <t>INE285A01027</t>
  </si>
  <si>
    <t>RHI Magnesita India Ltd.</t>
  </si>
  <si>
    <t>INE743M01012</t>
  </si>
  <si>
    <t>RailTel Corporation of India Ltd.</t>
  </si>
  <si>
    <t>INE0DD101019</t>
  </si>
  <si>
    <t>Sun Pharmaceutical Industries Ltd.</t>
  </si>
  <si>
    <t>INE044A01036</t>
  </si>
  <si>
    <t>IndusInd Bank Ltd.</t>
  </si>
  <si>
    <t>INE095A01012</t>
  </si>
  <si>
    <t>Power Grid Corporation of India Ltd.</t>
  </si>
  <si>
    <t>INE752E01010</t>
  </si>
  <si>
    <t>NTPC Ltd.</t>
  </si>
  <si>
    <t>INE733E01010</t>
  </si>
  <si>
    <t>Oil &amp; Natural Gas Corporation Ltd.</t>
  </si>
  <si>
    <t>INE213A01029</t>
  </si>
  <si>
    <t>OIL</t>
  </si>
  <si>
    <t>Adani Ports &amp; Special Economic Zone Ltd.</t>
  </si>
  <si>
    <t>INE742F01042</t>
  </si>
  <si>
    <t>Bajaj Auto Ltd.</t>
  </si>
  <si>
    <t>INE917I01010</t>
  </si>
  <si>
    <t>UPL Ltd.</t>
  </si>
  <si>
    <t>INE628A01036</t>
  </si>
  <si>
    <t>Bharat Petroleum Corporation Ltd.</t>
  </si>
  <si>
    <t>INE029A01011</t>
  </si>
  <si>
    <t>Eicher Motors Ltd.</t>
  </si>
  <si>
    <t>INE066A01021</t>
  </si>
  <si>
    <t>Coal India Ltd.</t>
  </si>
  <si>
    <t>INE522F01014</t>
  </si>
  <si>
    <t>Yes Bank Ltd.</t>
  </si>
  <si>
    <t>INEYESLOCKIN</t>
  </si>
  <si>
    <t>$0.00%</t>
  </si>
  <si>
    <t>$ Less Than 0.01% of Net Asset Value</t>
  </si>
  <si>
    <t>Tata Chemicals Ltd.</t>
  </si>
  <si>
    <t>INE092A01019</t>
  </si>
  <si>
    <t>Atul Ltd.</t>
  </si>
  <si>
    <t>INE100A01010</t>
  </si>
  <si>
    <t>ICICI Securities Ltd.</t>
  </si>
  <si>
    <t>INE763G01038</t>
  </si>
  <si>
    <t>IPCA Laboratories Ltd.</t>
  </si>
  <si>
    <t>INE571A01020</t>
  </si>
  <si>
    <t>Page Industries Ltd.</t>
  </si>
  <si>
    <t>INE761H01022</t>
  </si>
  <si>
    <t>Vinati Organics Ltd.</t>
  </si>
  <si>
    <t>INE410B01037</t>
  </si>
  <si>
    <t>WABCO India Ltd.</t>
  </si>
  <si>
    <t>INE342J01019</t>
  </si>
  <si>
    <t>Trent Ltd.</t>
  </si>
  <si>
    <t>INE849A01020</t>
  </si>
  <si>
    <t>Ajanta Pharma Ltd.</t>
  </si>
  <si>
    <t>INE031B01049</t>
  </si>
  <si>
    <t>Aditya Birla Fashion and Retail Ltd.</t>
  </si>
  <si>
    <t>INE647O01011</t>
  </si>
  <si>
    <t>Cholamandalam Financial Holdings Ltd.</t>
  </si>
  <si>
    <t>INE149A01033</t>
  </si>
  <si>
    <t>Schaeffler India Ltd.</t>
  </si>
  <si>
    <t>INE513A01014</t>
  </si>
  <si>
    <t>Supreme Industries Ltd.</t>
  </si>
  <si>
    <t>INE195A01028</t>
  </si>
  <si>
    <t>Indian Railway Catering &amp;Tou. Corp. Ltd.</t>
  </si>
  <si>
    <t>INE335Y01020</t>
  </si>
  <si>
    <t>Crompton Greaves Cons Electrical Ltd.</t>
  </si>
  <si>
    <t>INE299U01018</t>
  </si>
  <si>
    <t>Navin Fluorine International Ltd.</t>
  </si>
  <si>
    <t>INE048G01026</t>
  </si>
  <si>
    <t>Dr. Lal Path Labs Ltd.</t>
  </si>
  <si>
    <t>INE600L01024</t>
  </si>
  <si>
    <t>Syngene International Ltd.</t>
  </si>
  <si>
    <t>INE398R01022</t>
  </si>
  <si>
    <t>Bata India Ltd.</t>
  </si>
  <si>
    <t>INE176A01028</t>
  </si>
  <si>
    <t>Adani Transmission Ltd.</t>
  </si>
  <si>
    <t>INE931S01010</t>
  </si>
  <si>
    <t>Adani Green Energy Ltd.</t>
  </si>
  <si>
    <t>INE364U01010</t>
  </si>
  <si>
    <t>Adani Enterprises Ltd.</t>
  </si>
  <si>
    <t>INE423A01024</t>
  </si>
  <si>
    <t>Vedanta Ltd.</t>
  </si>
  <si>
    <t>INE205A01025</t>
  </si>
  <si>
    <t>Pidilite Industries Ltd.</t>
  </si>
  <si>
    <t>INE318A01026</t>
  </si>
  <si>
    <t>Ambuja Cements Ltd.</t>
  </si>
  <si>
    <t>INE079A01024</t>
  </si>
  <si>
    <t>Marico Ltd.</t>
  </si>
  <si>
    <t>INE196A01026</t>
  </si>
  <si>
    <t>DLF Ltd.</t>
  </si>
  <si>
    <t>INE271C01023</t>
  </si>
  <si>
    <t>Bajaj Holdings &amp; Investment Ltd.</t>
  </si>
  <si>
    <t>INE118A01012</t>
  </si>
  <si>
    <t>Cholamandalam Investment &amp; Fin Co Ltd.</t>
  </si>
  <si>
    <t>INE121A01024</t>
  </si>
  <si>
    <t>P I INDUSTRIES LIMITED</t>
  </si>
  <si>
    <t>INE603J01030</t>
  </si>
  <si>
    <t>Indus Towers Ltd.</t>
  </si>
  <si>
    <t>INE121J01017</t>
  </si>
  <si>
    <t>InterGlobe Aviation Ltd.</t>
  </si>
  <si>
    <t>INE646L01027</t>
  </si>
  <si>
    <t>Colgate Palmolive (India) Ltd.</t>
  </si>
  <si>
    <t>INE259A01022</t>
  </si>
  <si>
    <t>Hindustan Petroleum Corporation Ltd.</t>
  </si>
  <si>
    <t>INE094A01015</t>
  </si>
  <si>
    <t>Bandhan Bank Ltd.</t>
  </si>
  <si>
    <t>INE545U01014</t>
  </si>
  <si>
    <t>Siemens Ltd.</t>
  </si>
  <si>
    <t>INE003A01024</t>
  </si>
  <si>
    <t>Berger Paints (I) Ltd.</t>
  </si>
  <si>
    <t>INE463A01038</t>
  </si>
  <si>
    <t>Jindal Steel &amp; Power Ltd.</t>
  </si>
  <si>
    <t>INE749A01030</t>
  </si>
  <si>
    <t>Steel Authority of India Ltd.</t>
  </si>
  <si>
    <t>INE114A01011</t>
  </si>
  <si>
    <t>INE528G01035</t>
  </si>
  <si>
    <t>Muthoot Finance Ltd.</t>
  </si>
  <si>
    <t>INE414G01012</t>
  </si>
  <si>
    <t>Procter &amp; Gamble Hygiene&amp;HealthCare Ltd.</t>
  </si>
  <si>
    <t>INE179A01014</t>
  </si>
  <si>
    <t>Cadila Healthcare Ltd.</t>
  </si>
  <si>
    <t>INE010B01027</t>
  </si>
  <si>
    <t>Punjab National Bank</t>
  </si>
  <si>
    <t>INE160A01022</t>
  </si>
  <si>
    <t>Hikal Ltd.</t>
  </si>
  <si>
    <t>INE475B01022</t>
  </si>
  <si>
    <t>Bajaj Electricals Ltd.</t>
  </si>
  <si>
    <t>INE193E01025</t>
  </si>
  <si>
    <t>S H Kelkar and Company Ltd.</t>
  </si>
  <si>
    <t>INE500L01026</t>
  </si>
  <si>
    <t>Pursuant to the Gazette Notification dated 13th March 2020 issued by Ministry of Finance (Department of Financial Services) notifying ‘Yes Bank Limited Reconstruction Scheme, 2020’, 75% of shares held by existing shareholders of Yes Bank as on March 13, 2020 placed under 3 year lock-in from March 13, 2020.  Accordingly, shares held by LIC MF ETF-NIFTY 50 were valued at “Zero Value” and any realization post three-year lock-in shall be distributed to the set of investors existing as on March 13, 2020 as per Unitholders register/BENPOS.</t>
  </si>
  <si>
    <t>The details of Reconstituted Portfolio is as under:</t>
  </si>
  <si>
    <t>Original ISIN</t>
  </si>
  <si>
    <t>Original ISIN Holidng ( Qty. )</t>
  </si>
  <si>
    <t>New ISIN Free Holidng ( Qty. )</t>
  </si>
  <si>
    <t>New ISIN 3-year Lock-in Holidng ( Qty. )</t>
  </si>
  <si>
    <t>Value of Lock-in Shares (Rs.) as of March 17, 2020</t>
  </si>
  <si>
    <t>Per unit Impact (Rs.)</t>
  </si>
  <si>
    <t>INE528G01027</t>
  </si>
  <si>
    <t>Pursuant to the Gazette Notification dated 13th March 2020 issued by Ministry of Finance (Department of Financial Services) notifying ‘Yes Bank Limited Reconstruction Scheme, 2020’, 75% of shares held by existing shareholders of Yes Bank as on March 13, 2020 placed under 3 year lock-in from March 13, 2020.  Accordingly, shares held by LICMF ETF – Nifty 100 were valued at “Zero Value” and any realization post three-year lock-in shall be distributed to the set of investors existing as on March 13, 2020 as per Unitholders register/BENPOS.</t>
  </si>
  <si>
    <t>Pursuant to the Gazette Notification dated 13th March 2020 issued by Ministry of Finance (Department of Financial Services) notifying ‘Yes Bank Limited Reconstruction Scheme, 2020’, 75% of shares held by existing shareholders of Yes Bank as on March 13, 2020 placed under 3 year lock-in from March 13, 2020.  Accordingly, shares held by LICMF Index Fund – Nifty Plan were valued at “Zero Value” and any realization post three-year lock-in shall be distributed to the set of investors existing as on March 13, 2020 as per Unitholders register/BENPOS.</t>
  </si>
  <si>
    <t>Riskometer</t>
  </si>
  <si>
    <t>Low</t>
  </si>
  <si>
    <t>The product is suitable for investors who are seeking*</t>
  </si>
  <si>
    <t>Riskometer - Scheme</t>
  </si>
  <si>
    <t>Primary Benchmark</t>
  </si>
  <si>
    <t>Riskometer - Primary Benchmark</t>
  </si>
  <si>
    <t>*Investors should consult their financial advisers if in doubt about whether the product is suitable for them.</t>
  </si>
  <si>
    <t>Mutual Fund investments are subject to market risks, read all scheme related documents carefully.</t>
  </si>
  <si>
    <r>
      <t>•</t>
    </r>
    <r>
      <rPr>
        <b/>
        <sz val="9"/>
        <color rgb="FF000000"/>
        <rFont val="Arial"/>
        <family val="2"/>
      </rPr>
      <t>Risk – Low</t>
    </r>
  </si>
  <si>
    <t>Very High</t>
  </si>
  <si>
    <t xml:space="preserve">          LIC MF Arbitrage Fund</t>
  </si>
  <si>
    <t>NIFTY 50 Arbitrage Index</t>
  </si>
  <si>
    <r>
      <t>•</t>
    </r>
    <r>
      <rPr>
        <sz val="9"/>
        <color rgb="FF000000"/>
        <rFont val="Arial"/>
        <family val="2"/>
      </rPr>
      <t>Income over a short term investment horizon</t>
    </r>
  </si>
  <si>
    <r>
      <t>•</t>
    </r>
    <r>
      <rPr>
        <sz val="9"/>
        <color rgb="FF000000"/>
        <rFont val="Arial"/>
        <family val="2"/>
      </rPr>
      <t>Income through arbitrage opportunities between cash and derivative market and arbitrage opportunities within the derivative segment of the equity market</t>
    </r>
  </si>
  <si>
    <t>CRISIL Hybrid 35+65 - Aggressive Index</t>
  </si>
  <si>
    <r>
      <t>•</t>
    </r>
    <r>
      <rPr>
        <sz val="9"/>
        <color rgb="FF000000"/>
        <rFont val="Arial"/>
        <family val="2"/>
      </rPr>
      <t>Long term capital appreciation with current income</t>
    </r>
  </si>
  <si>
    <r>
      <t>•</t>
    </r>
    <r>
      <rPr>
        <sz val="9"/>
        <color rgb="FF000000"/>
        <rFont val="Arial"/>
        <family val="2"/>
      </rPr>
      <t xml:space="preserve">A fund that invests both in stocks and fixed income instruments. </t>
    </r>
  </si>
  <si>
    <r>
      <t>•</t>
    </r>
    <r>
      <rPr>
        <b/>
        <sz val="9"/>
        <color rgb="FF000000"/>
        <rFont val="Arial"/>
        <family val="2"/>
      </rPr>
      <t>Risk - Very High</t>
    </r>
  </si>
  <si>
    <t>LIC MF Banking &amp; Financial Services Fund</t>
  </si>
  <si>
    <r>
      <t>•</t>
    </r>
    <r>
      <rPr>
        <sz val="9"/>
        <color rgb="FF000000"/>
        <rFont val="Arial"/>
        <family val="2"/>
      </rPr>
      <t>Capital appreciation over long term.</t>
    </r>
  </si>
  <si>
    <t>Nifty Financial Services TRI</t>
  </si>
  <si>
    <r>
      <t>•</t>
    </r>
    <r>
      <rPr>
        <sz val="9"/>
        <color rgb="FF000000"/>
        <rFont val="Arial"/>
        <family val="2"/>
      </rPr>
      <t>Investing predominantly in portfolio of equity and equity related securities of companies engaged in banking and financial services.</t>
    </r>
  </si>
  <si>
    <r>
      <t>•</t>
    </r>
    <r>
      <rPr>
        <b/>
        <sz val="9"/>
        <color rgb="FF000000"/>
        <rFont val="Arial"/>
        <family val="2"/>
      </rPr>
      <t>Risk – Very High</t>
    </r>
  </si>
  <si>
    <t>LIC MF Children's Gift Fund</t>
  </si>
  <si>
    <r>
      <t>•</t>
    </r>
    <r>
      <rPr>
        <sz val="9"/>
        <color rgb="FF000000"/>
        <rFont val="Arial"/>
        <family val="2"/>
      </rPr>
      <t>Long term capital appreciation and current income</t>
    </r>
  </si>
  <si>
    <r>
      <t>•</t>
    </r>
    <r>
      <rPr>
        <sz val="9"/>
        <color rgb="FF000000"/>
        <rFont val="Arial"/>
        <family val="2"/>
      </rPr>
      <t>A fund that invests both in stocks and fixed income instruments.</t>
    </r>
  </si>
  <si>
    <t>Nifty 500 TRI</t>
  </si>
  <si>
    <r>
      <t>•</t>
    </r>
    <r>
      <rPr>
        <sz val="9"/>
        <color rgb="FF000000"/>
        <rFont val="Arial"/>
        <family val="2"/>
      </rPr>
      <t>Long term capital appreciation</t>
    </r>
  </si>
  <si>
    <r>
      <t>•</t>
    </r>
    <r>
      <rPr>
        <sz val="9"/>
        <color rgb="FF000000"/>
        <rFont val="Arial"/>
        <family val="2"/>
      </rPr>
      <t>Investing across Large, Mid &amp; Small Cap stocks.</t>
    </r>
  </si>
  <si>
    <t>NIFTY 100 TRI</t>
  </si>
  <si>
    <r>
      <t>•</t>
    </r>
    <r>
      <rPr>
        <sz val="9"/>
        <color rgb="FF000000"/>
        <rFont val="Arial"/>
        <family val="2"/>
      </rPr>
      <t>Long Term Capital Appreciation</t>
    </r>
  </si>
  <si>
    <r>
      <t>•</t>
    </r>
    <r>
      <rPr>
        <sz val="9"/>
        <color rgb="FF000000"/>
        <rFont val="Arial"/>
        <family val="2"/>
      </rPr>
      <t>A Fund that primarily invest in large-cap stock.</t>
    </r>
  </si>
  <si>
    <t>Nifty Infrastructure TRI</t>
  </si>
  <si>
    <r>
      <t>•</t>
    </r>
    <r>
      <rPr>
        <sz val="9"/>
        <color rgb="FF000000"/>
        <rFont val="Arial"/>
        <family val="2"/>
      </rPr>
      <t>Long Term Capital Growth</t>
    </r>
  </si>
  <si>
    <r>
      <t>•</t>
    </r>
    <r>
      <rPr>
        <sz val="9"/>
        <color rgb="FF000000"/>
        <rFont val="Arial"/>
        <family val="2"/>
      </rPr>
      <t>Investment in equity and equity related instruments of companies engaged either directly or indirectly in infrastructure sector.</t>
    </r>
  </si>
  <si>
    <t>LIC MF Index Fund – Nifty Plan</t>
  </si>
  <si>
    <t>NIFTY 50 TRI</t>
  </si>
  <si>
    <r>
      <t>•</t>
    </r>
    <r>
      <rPr>
        <sz val="9"/>
        <color rgb="FF000000"/>
        <rFont val="Arial"/>
        <family val="2"/>
      </rPr>
      <t>Investment in equity instrument of respective index stocks subject to tracking error.</t>
    </r>
  </si>
  <si>
    <t>LIC MF Index Fund – Sensex Plan</t>
  </si>
  <si>
    <t>S&amp;P BSE Sensex TRI</t>
  </si>
  <si>
    <r>
      <t>•</t>
    </r>
    <r>
      <rPr>
        <sz val="9"/>
        <color rgb="FF000000"/>
        <rFont val="Arial"/>
        <family val="2"/>
      </rPr>
      <t>Investment in equity instrument of S &amp; P BSE Sensex index stocks subject to tracking error.</t>
    </r>
  </si>
  <si>
    <t>Nifty LargeMidcap 250 TRI</t>
  </si>
  <si>
    <r>
      <t>•</t>
    </r>
    <r>
      <rPr>
        <sz val="9"/>
        <color rgb="FF000000"/>
        <rFont val="Arial"/>
        <family val="2"/>
      </rPr>
      <t>Long Term Capital Appreciation.</t>
    </r>
  </si>
  <si>
    <r>
      <t>•</t>
    </r>
    <r>
      <rPr>
        <sz val="9"/>
        <color rgb="FF000000"/>
        <rFont val="Arial"/>
        <family val="2"/>
      </rPr>
      <t>A fund that primarily invests in Large and Mid-cap stocks</t>
    </r>
  </si>
  <si>
    <t>LIC MF Exchange Traded Fund – Nifty 100</t>
  </si>
  <si>
    <r>
      <t>•</t>
    </r>
    <r>
      <rPr>
        <sz val="9"/>
        <color rgb="FF000000"/>
        <rFont val="Arial"/>
        <family val="2"/>
      </rPr>
      <t>Long term investment.</t>
    </r>
  </si>
  <si>
    <r>
      <t>•</t>
    </r>
    <r>
      <rPr>
        <sz val="9"/>
        <color rgb="FF000000"/>
        <rFont val="Arial"/>
        <family val="2"/>
      </rPr>
      <t>Investment in equity and equity related securities and portfolios replicating the composition of Nifty 100 Index, subject to tracking errors.</t>
    </r>
  </si>
  <si>
    <r>
      <t>•</t>
    </r>
    <r>
      <rPr>
        <b/>
        <sz val="9"/>
        <color rgb="FF000000"/>
        <rFont val="Arial"/>
        <family val="2"/>
      </rPr>
      <t xml:space="preserve">Risk- Very High </t>
    </r>
  </si>
  <si>
    <r>
      <t>•</t>
    </r>
    <r>
      <rPr>
        <sz val="9"/>
        <color rgb="FF000000"/>
        <rFont val="Arial"/>
        <family val="2"/>
      </rPr>
      <t>Investment in equity and equity related securities</t>
    </r>
  </si>
  <si>
    <t>LIC MF Exchange Traded Fund – Nifty 50</t>
  </si>
  <si>
    <r>
      <t>•</t>
    </r>
    <r>
      <rPr>
        <sz val="9"/>
        <color rgb="FF000000"/>
        <rFont val="Arial"/>
        <family val="2"/>
      </rPr>
      <t>Investment in securities covered by NIFTY 50 Index, subject to tracking errors.</t>
    </r>
  </si>
  <si>
    <r>
      <t>•</t>
    </r>
    <r>
      <rPr>
        <b/>
        <sz val="9"/>
        <color rgb="FF000000"/>
        <rFont val="Arial"/>
        <family val="2"/>
      </rPr>
      <t>Risk- Very High</t>
    </r>
  </si>
  <si>
    <t>LIC MF Exchange Traded Fund – Sensex</t>
  </si>
  <si>
    <r>
      <t>•</t>
    </r>
    <r>
      <rPr>
        <sz val="9"/>
        <color rgb="FF000000"/>
        <rFont val="Arial"/>
        <family val="2"/>
      </rPr>
      <t>Investment in securities covered by S&amp;P BSE SENSEX,  subject to tracking errors.</t>
    </r>
  </si>
  <si>
    <r>
      <t>•</t>
    </r>
    <r>
      <rPr>
        <sz val="9"/>
        <color rgb="FF000000"/>
        <rFont val="Arial"/>
        <family val="2"/>
      </rPr>
      <t>Investment in Equity and equity related securities, fixed income securities (debt and money market securities).</t>
    </r>
  </si>
  <si>
    <t>SEBI vide its Circular No. SEBI/HO/IMD/DF3/CIR/P/2020/197 dated October 05, 2020, has revised guidelines on the Product Labelling (‘Risk-o-meter’) for Mutual Funds. Accordingly, Product Labelling (‘Risk-o-meter’) for all schemes of LIC Mutual Fund basis the portfolio of schemes as on October 31, 2021 is as follows: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</si>
</sst>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00"/>
    <numFmt numFmtId="165" formatCode="#,##0.00_);\(##,##0\)"/>
    <numFmt numFmtId="166" formatCode="#,##0.00_);\(##,##0.00\)"/>
    <numFmt numFmtId="167" formatCode="0.00%_);\(0.00%\)"/>
    <numFmt numFmtId="168" formatCode="#,###_);\(#,###\)"/>
    <numFmt numFmtId="169" formatCode="#,##0.0000"/>
  </numFmts>
  <fonts count="13" x14ac:knownFonts="1">
    <font>
      <sz val="11"/>
      <color theme="1"/>
      <name val="Calibri"/>
      <family val="2"/>
      <scheme val="minor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9"/>
      <name val="Arial"/>
      <family val="2"/>
    </font>
    <font>
      <b/>
      <sz val="9"/>
      <color rgb="FFFFFFFF"/>
      <name val="Arial"/>
      <family val="2"/>
    </font>
    <font>
      <b/>
      <sz val="9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2E75B6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 style="medium">
        <color indexed="64"/>
      </bottom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01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Border="1" applyAlignment="1"/>
    <xf numFmtId="0" fontId="2" fillId="0" borderId="0" xfId="0" applyFont="1" applyBorder="1" applyAlignment="1">
      <alignment vertical="top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0" fontId="2" fillId="0" borderId="0" xfId="1" applyNumberFormat="1" applyFont="1"/>
    <xf numFmtId="0" fontId="5" fillId="0" borderId="0" xfId="2"/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/>
    </xf>
    <xf numFmtId="165" fontId="2" fillId="0" borderId="6" xfId="0" applyNumberFormat="1" applyFont="1" applyBorder="1"/>
    <xf numFmtId="166" fontId="2" fillId="0" borderId="6" xfId="0" applyNumberFormat="1" applyFont="1" applyBorder="1"/>
    <xf numFmtId="167" fontId="2" fillId="0" borderId="6" xfId="0" applyNumberFormat="1" applyFont="1" applyBorder="1" applyAlignment="1">
      <alignment horizontal="right"/>
    </xf>
    <xf numFmtId="167" fontId="2" fillId="0" borderId="6" xfId="1" applyNumberFormat="1" applyFont="1" applyBorder="1"/>
    <xf numFmtId="0" fontId="3" fillId="0" borderId="7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164" fontId="2" fillId="0" borderId="7" xfId="0" applyNumberFormat="1" applyFont="1" applyBorder="1"/>
    <xf numFmtId="4" fontId="2" fillId="0" borderId="7" xfId="0" applyNumberFormat="1" applyFont="1" applyBorder="1"/>
    <xf numFmtId="10" fontId="2" fillId="0" borderId="7" xfId="0" applyNumberFormat="1" applyFont="1" applyBorder="1" applyAlignment="1">
      <alignment horizontal="right"/>
    </xf>
    <xf numFmtId="10" fontId="2" fillId="0" borderId="7" xfId="1" applyNumberFormat="1" applyFont="1" applyBorder="1"/>
    <xf numFmtId="164" fontId="3" fillId="0" borderId="7" xfId="0" applyNumberFormat="1" applyFont="1" applyBorder="1"/>
    <xf numFmtId="4" fontId="3" fillId="0" borderId="8" xfId="0" applyNumberFormat="1" applyFont="1" applyBorder="1"/>
    <xf numFmtId="10" fontId="3" fillId="0" borderId="8" xfId="0" applyNumberFormat="1" applyFont="1" applyBorder="1" applyAlignment="1">
      <alignment horizontal="right"/>
    </xf>
    <xf numFmtId="10" fontId="3" fillId="0" borderId="7" xfId="1" applyNumberFormat="1" applyFont="1" applyBorder="1"/>
    <xf numFmtId="4" fontId="2" fillId="0" borderId="8" xfId="0" applyNumberFormat="1" applyFont="1" applyBorder="1" applyAlignment="1">
      <alignment horizontal="right"/>
    </xf>
    <xf numFmtId="10" fontId="2" fillId="0" borderId="8" xfId="0" applyNumberFormat="1" applyFont="1" applyBorder="1" applyAlignment="1">
      <alignment horizontal="right"/>
    </xf>
    <xf numFmtId="0" fontId="3" fillId="0" borderId="8" xfId="0" applyFont="1" applyBorder="1" applyAlignment="1">
      <alignment horizontal="left"/>
    </xf>
    <xf numFmtId="164" fontId="3" fillId="0" borderId="8" xfId="0" applyNumberFormat="1" applyFont="1" applyBorder="1"/>
    <xf numFmtId="166" fontId="2" fillId="0" borderId="7" xfId="0" applyNumberFormat="1" applyFont="1" applyBorder="1"/>
    <xf numFmtId="167" fontId="2" fillId="0" borderId="7" xfId="0" applyNumberFormat="1" applyFont="1" applyBorder="1" applyAlignment="1">
      <alignment horizontal="right"/>
    </xf>
    <xf numFmtId="0" fontId="3" fillId="0" borderId="9" xfId="0" applyFont="1" applyBorder="1" applyAlignment="1">
      <alignment horizontal="left"/>
    </xf>
    <xf numFmtId="164" fontId="3" fillId="0" borderId="9" xfId="0" applyNumberFormat="1" applyFont="1" applyBorder="1"/>
    <xf numFmtId="4" fontId="3" fillId="0" borderId="9" xfId="0" applyNumberFormat="1" applyFont="1" applyBorder="1"/>
    <xf numFmtId="10" fontId="3" fillId="0" borderId="9" xfId="0" applyNumberFormat="1" applyFont="1" applyBorder="1" applyAlignment="1">
      <alignment horizontal="right"/>
    </xf>
    <xf numFmtId="10" fontId="3" fillId="0" borderId="9" xfId="1" applyNumberFormat="1" applyFont="1" applyBorder="1"/>
    <xf numFmtId="0" fontId="3" fillId="0" borderId="6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168" fontId="2" fillId="0" borderId="10" xfId="0" applyNumberFormat="1" applyFont="1" applyBorder="1" applyAlignment="1">
      <alignment horizontal="left"/>
    </xf>
    <xf numFmtId="166" fontId="2" fillId="0" borderId="10" xfId="0" applyNumberFormat="1" applyFont="1" applyBorder="1" applyAlignment="1">
      <alignment horizontal="left"/>
    </xf>
    <xf numFmtId="10" fontId="2" fillId="0" borderId="10" xfId="0" applyNumberFormat="1" applyFont="1" applyBorder="1"/>
    <xf numFmtId="168" fontId="3" fillId="0" borderId="1" xfId="0" applyNumberFormat="1" applyFont="1" applyBorder="1" applyAlignment="1">
      <alignment horizontal="left"/>
    </xf>
    <xf numFmtId="166" fontId="3" fillId="0" borderId="1" xfId="0" applyNumberFormat="1" applyFont="1" applyBorder="1" applyAlignment="1">
      <alignment horizontal="left"/>
    </xf>
    <xf numFmtId="10" fontId="3" fillId="0" borderId="1" xfId="0" applyNumberFormat="1" applyFont="1" applyBorder="1"/>
    <xf numFmtId="10" fontId="2" fillId="0" borderId="0" xfId="0" applyNumberFormat="1" applyFont="1" applyAlignment="1">
      <alignment horizontal="left"/>
    </xf>
    <xf numFmtId="0" fontId="2" fillId="0" borderId="0" xfId="0" applyFont="1" applyAlignment="1">
      <alignment vertical="top"/>
    </xf>
    <xf numFmtId="0" fontId="8" fillId="3" borderId="8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8" xfId="0" applyFont="1" applyFill="1" applyBorder="1"/>
    <xf numFmtId="4" fontId="8" fillId="3" borderId="8" xfId="0" applyNumberFormat="1" applyFont="1" applyFill="1" applyBorder="1"/>
    <xf numFmtId="169" fontId="8" fillId="3" borderId="8" xfId="0" applyNumberFormat="1" applyFont="1" applyFill="1" applyBorder="1"/>
    <xf numFmtId="0" fontId="0" fillId="0" borderId="8" xfId="0" applyBorder="1"/>
    <xf numFmtId="0" fontId="5" fillId="0" borderId="8" xfId="2" applyBorder="1"/>
    <xf numFmtId="0" fontId="0" fillId="0" borderId="8" xfId="0" applyFont="1" applyBorder="1"/>
    <xf numFmtId="4" fontId="3" fillId="0" borderId="8" xfId="0" applyNumberFormat="1" applyFont="1" applyBorder="1" applyAlignment="1">
      <alignment horizontal="right"/>
    </xf>
    <xf numFmtId="0" fontId="8" fillId="0" borderId="15" xfId="0" applyFont="1" applyBorder="1" applyAlignment="1">
      <alignment horizontal="left" vertical="center" wrapText="1" indent="3" readingOrder="1"/>
    </xf>
    <xf numFmtId="0" fontId="8" fillId="0" borderId="16" xfId="0" applyFont="1" applyBorder="1" applyAlignment="1">
      <alignment horizontal="left" vertical="center" wrapText="1" indent="3" readingOrder="1"/>
    </xf>
    <xf numFmtId="0" fontId="10" fillId="0" borderId="23" xfId="0" applyFont="1" applyBorder="1" applyAlignment="1">
      <alignment horizontal="left" vertical="center" wrapText="1" indent="3" readingOrder="1"/>
    </xf>
    <xf numFmtId="0" fontId="9" fillId="4" borderId="25" xfId="0" applyFont="1" applyFill="1" applyBorder="1" applyAlignment="1">
      <alignment horizontal="left" vertical="center" wrapText="1" readingOrder="1"/>
    </xf>
    <xf numFmtId="0" fontId="9" fillId="4" borderId="26" xfId="0" applyFont="1" applyFill="1" applyBorder="1" applyAlignment="1">
      <alignment horizontal="center" vertical="center" wrapText="1" readingOrder="1"/>
    </xf>
    <xf numFmtId="0" fontId="9" fillId="4" borderId="24" xfId="0" applyFont="1" applyFill="1" applyBorder="1" applyAlignment="1">
      <alignment horizontal="center" vertical="center" wrapText="1" readingOrder="1"/>
    </xf>
    <xf numFmtId="0" fontId="9" fillId="4" borderId="23" xfId="0" applyFont="1" applyFill="1" applyBorder="1" applyAlignment="1">
      <alignment horizontal="center" vertical="center" wrapText="1" readingOrder="1"/>
    </xf>
    <xf numFmtId="2" fontId="10" fillId="0" borderId="23" xfId="0" applyNumberFormat="1" applyFont="1" applyBorder="1" applyAlignment="1">
      <alignment horizontal="left" vertical="center" wrapText="1" readingOrder="1"/>
    </xf>
    <xf numFmtId="0" fontId="8" fillId="0" borderId="21" xfId="0" applyFont="1" applyBorder="1" applyAlignment="1">
      <alignment horizontal="center" vertical="center" wrapText="1" readingOrder="1"/>
    </xf>
    <xf numFmtId="0" fontId="8" fillId="0" borderId="16" xfId="0" applyFont="1" applyBorder="1" applyAlignment="1">
      <alignment horizontal="center" vertical="center" wrapText="1" readingOrder="1"/>
    </xf>
    <xf numFmtId="0" fontId="10" fillId="0" borderId="15" xfId="0" applyFont="1" applyBorder="1" applyAlignment="1">
      <alignment horizontal="left" vertical="center" wrapText="1" indent="3" readingOrder="1"/>
    </xf>
    <xf numFmtId="0" fontId="8" fillId="0" borderId="15" xfId="0" applyFont="1" applyBorder="1" applyAlignment="1">
      <alignment horizontal="center" vertical="center" wrapText="1" readingOrder="1"/>
    </xf>
    <xf numFmtId="0" fontId="6" fillId="0" borderId="0" xfId="0" applyFont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 wrapText="1" readingOrder="1"/>
    </xf>
    <xf numFmtId="0" fontId="9" fillId="0" borderId="27" xfId="0" applyFont="1" applyBorder="1" applyAlignment="1">
      <alignment horizontal="center" vertical="center" wrapText="1" readingOrder="1"/>
    </xf>
    <xf numFmtId="0" fontId="11" fillId="0" borderId="18" xfId="0" applyFont="1" applyBorder="1" applyAlignment="1">
      <alignment horizontal="center" vertical="center" readingOrder="1"/>
    </xf>
    <xf numFmtId="0" fontId="11" fillId="0" borderId="20" xfId="0" applyFont="1" applyBorder="1" applyAlignment="1">
      <alignment horizontal="center" vertical="center" readingOrder="1"/>
    </xf>
    <xf numFmtId="0" fontId="9" fillId="0" borderId="24" xfId="0" applyFont="1" applyBorder="1" applyAlignment="1">
      <alignment horizontal="center" vertical="center" wrapText="1" readingOrder="1"/>
    </xf>
    <xf numFmtId="0" fontId="9" fillId="0" borderId="19" xfId="0" applyFont="1" applyBorder="1" applyAlignment="1">
      <alignment horizontal="center" vertical="center" wrapText="1" readingOrder="1"/>
    </xf>
    <xf numFmtId="0" fontId="9" fillId="0" borderId="22" xfId="0" applyFont="1" applyBorder="1" applyAlignment="1">
      <alignment horizontal="center" vertical="center" wrapText="1" readingOrder="1"/>
    </xf>
    <xf numFmtId="0" fontId="9" fillId="0" borderId="28" xfId="0" applyFont="1" applyBorder="1" applyAlignment="1">
      <alignment horizontal="center" vertical="center" wrapText="1" readingOrder="1"/>
    </xf>
    <xf numFmtId="0" fontId="9" fillId="0" borderId="29" xfId="0" applyFont="1" applyBorder="1" applyAlignment="1">
      <alignment horizontal="center" vertical="center" wrapText="1" readingOrder="1"/>
    </xf>
    <xf numFmtId="0" fontId="11" fillId="0" borderId="15" xfId="0" applyFont="1" applyBorder="1" applyAlignment="1">
      <alignment horizontal="center" vertical="center" wrapText="1" readingOrder="1"/>
    </xf>
    <xf numFmtId="0" fontId="9" fillId="0" borderId="23" xfId="0" applyFont="1" applyBorder="1" applyAlignment="1">
      <alignment horizontal="center" vertical="center" wrapText="1" readingOrder="1"/>
    </xf>
    <xf numFmtId="0" fontId="9" fillId="0" borderId="15" xfId="0" applyFont="1" applyBorder="1" applyAlignment="1">
      <alignment horizontal="center" vertical="center" wrapText="1" readingOrder="1"/>
    </xf>
    <xf numFmtId="0" fontId="9" fillId="0" borderId="16" xfId="0" applyFont="1" applyBorder="1" applyAlignment="1">
      <alignment horizontal="center" vertical="center" wrapText="1" readingOrder="1"/>
    </xf>
    <xf numFmtId="0" fontId="9" fillId="0" borderId="14" xfId="0" applyFont="1" applyBorder="1" applyAlignment="1">
      <alignment horizontal="center" vertical="center" wrapText="1" readingOrder="1"/>
    </xf>
    <xf numFmtId="0" fontId="9" fillId="0" borderId="17" xfId="0" applyFont="1" applyBorder="1" applyAlignment="1">
      <alignment horizontal="center" vertical="center" wrapText="1" readingOrder="1"/>
    </xf>
    <xf numFmtId="0" fontId="11" fillId="0" borderId="23" xfId="0" applyFont="1" applyBorder="1" applyAlignment="1">
      <alignment horizontal="center" vertical="center" wrapText="1" readingOrder="1"/>
    </xf>
    <xf numFmtId="0" fontId="8" fillId="3" borderId="11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107160</xdr:colOff>
      <xdr:row>13</xdr:row>
      <xdr:rowOff>7143</xdr:rowOff>
    </xdr:from>
    <xdr:to>
      <xdr:col>2</xdr:col>
      <xdr:colOff>2200275</xdr:colOff>
      <xdr:row>16</xdr:row>
      <xdr:rowOff>144006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7EEC3196-93E4-488A-AF1F-9BB9466BD09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3602835" y="3645693"/>
          <a:ext cx="2093115" cy="1356063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285750</xdr:colOff>
      <xdr:row>0</xdr:row>
      <xdr:rowOff>0</xdr:rowOff>
    </xdr:from>
    <xdr:to>
      <xdr:col>2</xdr:col>
      <xdr:colOff>188595</xdr:colOff>
      <xdr:row>5</xdr:row>
      <xdr:rowOff>94470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3E3AEBF-38CD-4997-8A65-8E5135EB37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5350" y="0"/>
          <a:ext cx="2788920" cy="856470"/>
        </a:xfrm>
        <a:prstGeom prst="rect">
          <a:avLst/>
        </a:prstGeom>
      </xdr:spPr>
    </xdr:pic>
    <xdr:clientData/>
  </xdr:twoCellAnchor>
  <xdr:oneCellAnchor>
    <xdr:from>
      <xdr:col>2</xdr:col>
      <xdr:colOff>97767</xdr:colOff>
      <xdr:row>9</xdr:row>
      <xdr:rowOff>209550</xdr:rowOff>
    </xdr:from>
    <xdr:ext cx="2177403" cy="1371600"/>
    <xdr:pic>
      <xdr:nvPicPr>
        <xdr:cNvPr id="4" name="Picture 3" descr="Diagram&#10;&#10;Description automatically generated">
          <a:extLst>
            <a:ext uri="{FF2B5EF4-FFF2-40B4-BE49-F238E27FC236}">
              <a16:creationId xmlns:a16="http://schemas.microsoft.com/office/drawing/2014/main" id="{74FAFA8F-813B-4A43-90CA-E6F6BB208C0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02" t="16819" r="9762" b="17169"/>
        <a:stretch/>
      </xdr:blipFill>
      <xdr:spPr>
        <a:xfrm>
          <a:off x="3593442" y="2162175"/>
          <a:ext cx="2177403" cy="1371600"/>
        </a:xfrm>
        <a:prstGeom prst="rect">
          <a:avLst/>
        </a:prstGeom>
      </xdr:spPr>
    </xdr:pic>
    <xdr:clientData/>
  </xdr:oneCellAnchor>
  <xdr:twoCellAnchor editAs="oneCell">
    <xdr:from>
      <xdr:col>2</xdr:col>
      <xdr:colOff>114303</xdr:colOff>
      <xdr:row>17</xdr:row>
      <xdr:rowOff>238124</xdr:rowOff>
    </xdr:from>
    <xdr:to>
      <xdr:col>2</xdr:col>
      <xdr:colOff>2304911</xdr:colOff>
      <xdr:row>20</xdr:row>
      <xdr:rowOff>285749</xdr:rowOff>
    </xdr:to>
    <xdr:pic>
      <xdr:nvPicPr>
        <xdr:cNvPr id="5" name="Picture 4" descr="Diagram&#10;&#10;Description automatically generated">
          <a:extLst>
            <a:ext uri="{FF2B5EF4-FFF2-40B4-BE49-F238E27FC236}">
              <a16:creationId xmlns:a16="http://schemas.microsoft.com/office/drawing/2014/main" id="{27647967-5EE9-4017-A3A4-19B210E6335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3609978" y="5353049"/>
          <a:ext cx="2190608" cy="1371600"/>
        </a:xfrm>
        <a:prstGeom prst="rect">
          <a:avLst/>
        </a:prstGeom>
      </xdr:spPr>
    </xdr:pic>
    <xdr:clientData/>
  </xdr:twoCellAnchor>
  <xdr:twoCellAnchor editAs="oneCell">
    <xdr:from>
      <xdr:col>2</xdr:col>
      <xdr:colOff>95253</xdr:colOff>
      <xdr:row>21</xdr:row>
      <xdr:rowOff>152399</xdr:rowOff>
    </xdr:from>
    <xdr:to>
      <xdr:col>2</xdr:col>
      <xdr:colOff>2285861</xdr:colOff>
      <xdr:row>24</xdr:row>
      <xdr:rowOff>142874</xdr:rowOff>
    </xdr:to>
    <xdr:pic>
      <xdr:nvPicPr>
        <xdr:cNvPr id="6" name="Picture 5" descr="Diagram&#10;&#10;Description automatically generated">
          <a:extLst>
            <a:ext uri="{FF2B5EF4-FFF2-40B4-BE49-F238E27FC236}">
              <a16:creationId xmlns:a16="http://schemas.microsoft.com/office/drawing/2014/main" id="{5304246F-FD9C-48EF-9954-457E2E5B90E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3590928" y="6962774"/>
          <a:ext cx="2190608" cy="137160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25</xdr:row>
      <xdr:rowOff>142875</xdr:rowOff>
    </xdr:from>
    <xdr:to>
      <xdr:col>2</xdr:col>
      <xdr:colOff>2266808</xdr:colOff>
      <xdr:row>28</xdr:row>
      <xdr:rowOff>209550</xdr:rowOff>
    </xdr:to>
    <xdr:pic>
      <xdr:nvPicPr>
        <xdr:cNvPr id="7" name="Picture 6" descr="Diagram&#10;&#10;Description automatically generated">
          <a:extLst>
            <a:ext uri="{FF2B5EF4-FFF2-40B4-BE49-F238E27FC236}">
              <a16:creationId xmlns:a16="http://schemas.microsoft.com/office/drawing/2014/main" id="{8B776FFA-196A-4614-9267-D2340A91EF1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3571875" y="8629650"/>
          <a:ext cx="2190608" cy="1371600"/>
        </a:xfrm>
        <a:prstGeom prst="rect">
          <a:avLst/>
        </a:prstGeom>
      </xdr:spPr>
    </xdr:pic>
    <xdr:clientData/>
  </xdr:twoCellAnchor>
  <xdr:twoCellAnchor editAs="oneCell">
    <xdr:from>
      <xdr:col>2</xdr:col>
      <xdr:colOff>104775</xdr:colOff>
      <xdr:row>29</xdr:row>
      <xdr:rowOff>266700</xdr:rowOff>
    </xdr:from>
    <xdr:to>
      <xdr:col>2</xdr:col>
      <xdr:colOff>2295383</xdr:colOff>
      <xdr:row>32</xdr:row>
      <xdr:rowOff>276225</xdr:rowOff>
    </xdr:to>
    <xdr:pic>
      <xdr:nvPicPr>
        <xdr:cNvPr id="8" name="Picture 7" descr="Diagram&#10;&#10;Description automatically generated">
          <a:extLst>
            <a:ext uri="{FF2B5EF4-FFF2-40B4-BE49-F238E27FC236}">
              <a16:creationId xmlns:a16="http://schemas.microsoft.com/office/drawing/2014/main" id="{E446F978-A5EF-4CFF-A603-0C05F638465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3600450" y="10410825"/>
          <a:ext cx="2190608" cy="1371600"/>
        </a:xfrm>
        <a:prstGeom prst="rect">
          <a:avLst/>
        </a:prstGeom>
      </xdr:spPr>
    </xdr:pic>
    <xdr:clientData/>
  </xdr:twoCellAnchor>
  <xdr:twoCellAnchor editAs="oneCell">
    <xdr:from>
      <xdr:col>2</xdr:col>
      <xdr:colOff>104775</xdr:colOff>
      <xdr:row>33</xdr:row>
      <xdr:rowOff>104775</xdr:rowOff>
    </xdr:from>
    <xdr:to>
      <xdr:col>2</xdr:col>
      <xdr:colOff>2295383</xdr:colOff>
      <xdr:row>36</xdr:row>
      <xdr:rowOff>257175</xdr:rowOff>
    </xdr:to>
    <xdr:pic>
      <xdr:nvPicPr>
        <xdr:cNvPr id="9" name="Picture 8" descr="Diagram&#10;&#10;Description automatically generated">
          <a:extLst>
            <a:ext uri="{FF2B5EF4-FFF2-40B4-BE49-F238E27FC236}">
              <a16:creationId xmlns:a16="http://schemas.microsoft.com/office/drawing/2014/main" id="{33442F10-EC52-4AEC-9FC8-2E3981A18BD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3600450" y="11963400"/>
          <a:ext cx="2190608" cy="1371600"/>
        </a:xfrm>
        <a:prstGeom prst="rect">
          <a:avLst/>
        </a:prstGeom>
      </xdr:spPr>
    </xdr:pic>
    <xdr:clientData/>
  </xdr:twoCellAnchor>
  <xdr:twoCellAnchor editAs="oneCell">
    <xdr:from>
      <xdr:col>2</xdr:col>
      <xdr:colOff>85725</xdr:colOff>
      <xdr:row>37</xdr:row>
      <xdr:rowOff>104775</xdr:rowOff>
    </xdr:from>
    <xdr:to>
      <xdr:col>2</xdr:col>
      <xdr:colOff>2276333</xdr:colOff>
      <xdr:row>40</xdr:row>
      <xdr:rowOff>219075</xdr:rowOff>
    </xdr:to>
    <xdr:pic>
      <xdr:nvPicPr>
        <xdr:cNvPr id="10" name="Picture 9" descr="Diagram&#10;&#10;Description automatically generated">
          <a:extLst>
            <a:ext uri="{FF2B5EF4-FFF2-40B4-BE49-F238E27FC236}">
              <a16:creationId xmlns:a16="http://schemas.microsoft.com/office/drawing/2014/main" id="{DC7342DB-5FCC-4AD0-9F4D-D0192F4D4A7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3581400" y="13573125"/>
          <a:ext cx="2190608" cy="137160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41</xdr:row>
      <xdr:rowOff>85725</xdr:rowOff>
    </xdr:from>
    <xdr:to>
      <xdr:col>2</xdr:col>
      <xdr:colOff>2266808</xdr:colOff>
      <xdr:row>44</xdr:row>
      <xdr:rowOff>333375</xdr:rowOff>
    </xdr:to>
    <xdr:pic>
      <xdr:nvPicPr>
        <xdr:cNvPr id="11" name="Picture 10" descr="Diagram&#10;&#10;Description automatically generated">
          <a:extLst>
            <a:ext uri="{FF2B5EF4-FFF2-40B4-BE49-F238E27FC236}">
              <a16:creationId xmlns:a16="http://schemas.microsoft.com/office/drawing/2014/main" id="{58AA7B5E-1D5D-42F1-B057-8BAF185B989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3571875" y="15097125"/>
          <a:ext cx="2190608" cy="1371600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</xdr:colOff>
      <xdr:row>45</xdr:row>
      <xdr:rowOff>104775</xdr:rowOff>
    </xdr:from>
    <xdr:to>
      <xdr:col>2</xdr:col>
      <xdr:colOff>2285858</xdr:colOff>
      <xdr:row>48</xdr:row>
      <xdr:rowOff>219075</xdr:rowOff>
    </xdr:to>
    <xdr:pic>
      <xdr:nvPicPr>
        <xdr:cNvPr id="12" name="Picture 11" descr="Diagram&#10;&#10;Description automatically generated">
          <a:extLst>
            <a:ext uri="{FF2B5EF4-FFF2-40B4-BE49-F238E27FC236}">
              <a16:creationId xmlns:a16="http://schemas.microsoft.com/office/drawing/2014/main" id="{A70D3B98-E942-424E-B047-D529FE88CAE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3590925" y="16592550"/>
          <a:ext cx="2190608" cy="1371600"/>
        </a:xfrm>
        <a:prstGeom prst="rect">
          <a:avLst/>
        </a:prstGeom>
      </xdr:spPr>
    </xdr:pic>
    <xdr:clientData/>
  </xdr:twoCellAnchor>
  <xdr:twoCellAnchor editAs="oneCell">
    <xdr:from>
      <xdr:col>2</xdr:col>
      <xdr:colOff>104775</xdr:colOff>
      <xdr:row>49</xdr:row>
      <xdr:rowOff>152400</xdr:rowOff>
    </xdr:from>
    <xdr:to>
      <xdr:col>2</xdr:col>
      <xdr:colOff>2295383</xdr:colOff>
      <xdr:row>52</xdr:row>
      <xdr:rowOff>228600</xdr:rowOff>
    </xdr:to>
    <xdr:pic>
      <xdr:nvPicPr>
        <xdr:cNvPr id="13" name="Picture 12" descr="Diagram&#10;&#10;Description automatically generated">
          <a:extLst>
            <a:ext uri="{FF2B5EF4-FFF2-40B4-BE49-F238E27FC236}">
              <a16:creationId xmlns:a16="http://schemas.microsoft.com/office/drawing/2014/main" id="{86F7A924-ACBA-4598-87FE-4B6DD3506EE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3600450" y="18173700"/>
          <a:ext cx="2190608" cy="137160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53</xdr:row>
      <xdr:rowOff>85725</xdr:rowOff>
    </xdr:from>
    <xdr:to>
      <xdr:col>2</xdr:col>
      <xdr:colOff>2266808</xdr:colOff>
      <xdr:row>56</xdr:row>
      <xdr:rowOff>323850</xdr:rowOff>
    </xdr:to>
    <xdr:pic>
      <xdr:nvPicPr>
        <xdr:cNvPr id="14" name="Picture 13" descr="Diagram&#10;&#10;Description automatically generated">
          <a:extLst>
            <a:ext uri="{FF2B5EF4-FFF2-40B4-BE49-F238E27FC236}">
              <a16:creationId xmlns:a16="http://schemas.microsoft.com/office/drawing/2014/main" id="{B69CB4A7-827F-4A99-8801-7CC29437A55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3571875" y="19764375"/>
          <a:ext cx="2190608" cy="1371600"/>
        </a:xfrm>
        <a:prstGeom prst="rect">
          <a:avLst/>
        </a:prstGeom>
      </xdr:spPr>
    </xdr:pic>
    <xdr:clientData/>
  </xdr:twoCellAnchor>
  <xdr:twoCellAnchor editAs="oneCell">
    <xdr:from>
      <xdr:col>2</xdr:col>
      <xdr:colOff>85725</xdr:colOff>
      <xdr:row>57</xdr:row>
      <xdr:rowOff>114300</xdr:rowOff>
    </xdr:from>
    <xdr:to>
      <xdr:col>2</xdr:col>
      <xdr:colOff>2276333</xdr:colOff>
      <xdr:row>60</xdr:row>
      <xdr:rowOff>238125</xdr:rowOff>
    </xdr:to>
    <xdr:pic>
      <xdr:nvPicPr>
        <xdr:cNvPr id="15" name="Picture 14" descr="Diagram&#10;&#10;Description automatically generated">
          <a:extLst>
            <a:ext uri="{FF2B5EF4-FFF2-40B4-BE49-F238E27FC236}">
              <a16:creationId xmlns:a16="http://schemas.microsoft.com/office/drawing/2014/main" id="{C5260AC6-613F-4C8F-BB52-C90038091F8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3581400" y="21307425"/>
          <a:ext cx="2190608" cy="137160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61</xdr:row>
      <xdr:rowOff>161925</xdr:rowOff>
    </xdr:from>
    <xdr:to>
      <xdr:col>2</xdr:col>
      <xdr:colOff>2266808</xdr:colOff>
      <xdr:row>64</xdr:row>
      <xdr:rowOff>209550</xdr:rowOff>
    </xdr:to>
    <xdr:pic>
      <xdr:nvPicPr>
        <xdr:cNvPr id="16" name="Picture 15" descr="Diagram&#10;&#10;Description automatically generated">
          <a:extLst>
            <a:ext uri="{FF2B5EF4-FFF2-40B4-BE49-F238E27FC236}">
              <a16:creationId xmlns:a16="http://schemas.microsoft.com/office/drawing/2014/main" id="{394F5F40-4815-48C1-9938-65E2FB00E9B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3571875" y="22983825"/>
          <a:ext cx="2190608" cy="1371600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</xdr:colOff>
      <xdr:row>65</xdr:row>
      <xdr:rowOff>114300</xdr:rowOff>
    </xdr:from>
    <xdr:to>
      <xdr:col>2</xdr:col>
      <xdr:colOff>2238233</xdr:colOff>
      <xdr:row>68</xdr:row>
      <xdr:rowOff>104775</xdr:rowOff>
    </xdr:to>
    <xdr:pic>
      <xdr:nvPicPr>
        <xdr:cNvPr id="17" name="Picture 16" descr="Diagram&#10;&#10;Description automatically generated">
          <a:extLst>
            <a:ext uri="{FF2B5EF4-FFF2-40B4-BE49-F238E27FC236}">
              <a16:creationId xmlns:a16="http://schemas.microsoft.com/office/drawing/2014/main" id="{D239ACBA-7D16-446E-B431-AFFD35027FC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3543300" y="24631650"/>
          <a:ext cx="2190608" cy="1371600"/>
        </a:xfrm>
        <a:prstGeom prst="rect">
          <a:avLst/>
        </a:prstGeom>
      </xdr:spPr>
    </xdr:pic>
    <xdr:clientData/>
  </xdr:twoCellAnchor>
  <xdr:oneCellAnchor>
    <xdr:from>
      <xdr:col>4</xdr:col>
      <xdr:colOff>59666</xdr:colOff>
      <xdr:row>9</xdr:row>
      <xdr:rowOff>133350</xdr:rowOff>
    </xdr:from>
    <xdr:ext cx="2350807" cy="1371600"/>
    <xdr:pic>
      <xdr:nvPicPr>
        <xdr:cNvPr id="18" name="Picture 17" descr="Diagram&#10;&#10;Description automatically generated">
          <a:extLst>
            <a:ext uri="{FF2B5EF4-FFF2-40B4-BE49-F238E27FC236}">
              <a16:creationId xmlns:a16="http://schemas.microsoft.com/office/drawing/2014/main" id="{52FA976E-6231-49C3-96B4-06E8BA9DDA5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764" t="15048" r="10100" b="23809"/>
        <a:stretch/>
      </xdr:blipFill>
      <xdr:spPr>
        <a:xfrm>
          <a:off x="7765391" y="2085975"/>
          <a:ext cx="2350807" cy="1371600"/>
        </a:xfrm>
        <a:prstGeom prst="rect">
          <a:avLst/>
        </a:prstGeom>
      </xdr:spPr>
    </xdr:pic>
    <xdr:clientData/>
  </xdr:oneCellAnchor>
  <xdr:twoCellAnchor editAs="oneCell">
    <xdr:from>
      <xdr:col>4</xdr:col>
      <xdr:colOff>111914</xdr:colOff>
      <xdr:row>13</xdr:row>
      <xdr:rowOff>59530</xdr:rowOff>
    </xdr:from>
    <xdr:to>
      <xdr:col>4</xdr:col>
      <xdr:colOff>2302522</xdr:colOff>
      <xdr:row>16</xdr:row>
      <xdr:rowOff>114300</xdr:rowOff>
    </xdr:to>
    <xdr:pic>
      <xdr:nvPicPr>
        <xdr:cNvPr id="19" name="Picture 18" descr="Diagram&#10;&#10;Description automatically generated">
          <a:extLst>
            <a:ext uri="{FF2B5EF4-FFF2-40B4-BE49-F238E27FC236}">
              <a16:creationId xmlns:a16="http://schemas.microsoft.com/office/drawing/2014/main" id="{FCC5D4FB-C2A6-4F17-9555-86EE0F34710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23477"/>
        <a:stretch/>
      </xdr:blipFill>
      <xdr:spPr>
        <a:xfrm>
          <a:off x="7817639" y="3698080"/>
          <a:ext cx="2190608" cy="1273970"/>
        </a:xfrm>
        <a:prstGeom prst="rect">
          <a:avLst/>
        </a:prstGeom>
      </xdr:spPr>
    </xdr:pic>
    <xdr:clientData/>
  </xdr:twoCellAnchor>
  <xdr:twoCellAnchor editAs="oneCell">
    <xdr:from>
      <xdr:col>4</xdr:col>
      <xdr:colOff>114300</xdr:colOff>
      <xdr:row>18</xdr:row>
      <xdr:rowOff>0</xdr:rowOff>
    </xdr:from>
    <xdr:to>
      <xdr:col>4</xdr:col>
      <xdr:colOff>2304908</xdr:colOff>
      <xdr:row>20</xdr:row>
      <xdr:rowOff>207170</xdr:rowOff>
    </xdr:to>
    <xdr:pic>
      <xdr:nvPicPr>
        <xdr:cNvPr id="20" name="Picture 19" descr="Diagram&#10;&#10;Description automatically generated">
          <a:extLst>
            <a:ext uri="{FF2B5EF4-FFF2-40B4-BE49-F238E27FC236}">
              <a16:creationId xmlns:a16="http://schemas.microsoft.com/office/drawing/2014/main" id="{F6DCF62C-6561-4FE9-A2BF-B43AB69DE7A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23477"/>
        <a:stretch/>
      </xdr:blipFill>
      <xdr:spPr>
        <a:xfrm>
          <a:off x="7820025" y="5372100"/>
          <a:ext cx="2190608" cy="1273970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152400</xdr:colOff>
      <xdr:row>21</xdr:row>
      <xdr:rowOff>228600</xdr:rowOff>
    </xdr:from>
    <xdr:to>
      <xdr:col>4</xdr:col>
      <xdr:colOff>2343008</xdr:colOff>
      <xdr:row>24</xdr:row>
      <xdr:rowOff>121445</xdr:rowOff>
    </xdr:to>
    <xdr:pic>
      <xdr:nvPicPr>
        <xdr:cNvPr id="21" name="Picture 20" descr="Diagram&#10;&#10;Description automatically generated">
          <a:extLst>
            <a:ext uri="{FF2B5EF4-FFF2-40B4-BE49-F238E27FC236}">
              <a16:creationId xmlns:a16="http://schemas.microsoft.com/office/drawing/2014/main" id="{8E403C37-8863-4323-9F04-7230CA873DE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23477"/>
        <a:stretch/>
      </xdr:blipFill>
      <xdr:spPr>
        <a:xfrm>
          <a:off x="7858125" y="7038975"/>
          <a:ext cx="2190608" cy="1273970"/>
        </a:xfrm>
        <a:prstGeom prst="rect">
          <a:avLst/>
        </a:prstGeom>
      </xdr:spPr>
    </xdr:pic>
    <xdr:clientData/>
  </xdr:twoCellAnchor>
  <xdr:twoCellAnchor editAs="oneCell">
    <xdr:from>
      <xdr:col>4</xdr:col>
      <xdr:colOff>180975</xdr:colOff>
      <xdr:row>25</xdr:row>
      <xdr:rowOff>180975</xdr:rowOff>
    </xdr:from>
    <xdr:to>
      <xdr:col>4</xdr:col>
      <xdr:colOff>2371583</xdr:colOff>
      <xdr:row>28</xdr:row>
      <xdr:rowOff>150020</xdr:rowOff>
    </xdr:to>
    <xdr:pic>
      <xdr:nvPicPr>
        <xdr:cNvPr id="22" name="Picture 21" descr="Diagram&#10;&#10;Description automatically generated">
          <a:extLst>
            <a:ext uri="{FF2B5EF4-FFF2-40B4-BE49-F238E27FC236}">
              <a16:creationId xmlns:a16="http://schemas.microsoft.com/office/drawing/2014/main" id="{5AE2B71D-6357-43D4-B2DA-0710D9E90ED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23477"/>
        <a:stretch/>
      </xdr:blipFill>
      <xdr:spPr>
        <a:xfrm>
          <a:off x="7886700" y="8667750"/>
          <a:ext cx="2190608" cy="1273970"/>
        </a:xfrm>
        <a:prstGeom prst="rect">
          <a:avLst/>
        </a:prstGeom>
      </xdr:spPr>
    </xdr:pic>
    <xdr:clientData/>
  </xdr:twoCellAnchor>
  <xdr:twoCellAnchor editAs="oneCell">
    <xdr:from>
      <xdr:col>4</xdr:col>
      <xdr:colOff>200025</xdr:colOff>
      <xdr:row>29</xdr:row>
      <xdr:rowOff>200025</xdr:rowOff>
    </xdr:from>
    <xdr:to>
      <xdr:col>4</xdr:col>
      <xdr:colOff>2390633</xdr:colOff>
      <xdr:row>32</xdr:row>
      <xdr:rowOff>111920</xdr:rowOff>
    </xdr:to>
    <xdr:pic>
      <xdr:nvPicPr>
        <xdr:cNvPr id="23" name="Picture 22" descr="Diagram&#10;&#10;Description automatically generated">
          <a:extLst>
            <a:ext uri="{FF2B5EF4-FFF2-40B4-BE49-F238E27FC236}">
              <a16:creationId xmlns:a16="http://schemas.microsoft.com/office/drawing/2014/main" id="{004AC1F7-C140-4C20-8ABC-98BC9F9B6C4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23477"/>
        <a:stretch/>
      </xdr:blipFill>
      <xdr:spPr>
        <a:xfrm>
          <a:off x="7905750" y="10344150"/>
          <a:ext cx="2190608" cy="1273970"/>
        </a:xfrm>
        <a:prstGeom prst="rect">
          <a:avLst/>
        </a:prstGeom>
      </xdr:spPr>
    </xdr:pic>
    <xdr:clientData/>
  </xdr:twoCellAnchor>
  <xdr:twoCellAnchor editAs="oneCell">
    <xdr:from>
      <xdr:col>4</xdr:col>
      <xdr:colOff>142875</xdr:colOff>
      <xdr:row>33</xdr:row>
      <xdr:rowOff>104775</xdr:rowOff>
    </xdr:from>
    <xdr:to>
      <xdr:col>4</xdr:col>
      <xdr:colOff>2333483</xdr:colOff>
      <xdr:row>36</xdr:row>
      <xdr:rowOff>159545</xdr:rowOff>
    </xdr:to>
    <xdr:pic>
      <xdr:nvPicPr>
        <xdr:cNvPr id="24" name="Picture 23" descr="Diagram&#10;&#10;Description automatically generated">
          <a:extLst>
            <a:ext uri="{FF2B5EF4-FFF2-40B4-BE49-F238E27FC236}">
              <a16:creationId xmlns:a16="http://schemas.microsoft.com/office/drawing/2014/main" id="{D999E0B7-3FA5-4243-8834-B4E2CB58918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23477"/>
        <a:stretch/>
      </xdr:blipFill>
      <xdr:spPr>
        <a:xfrm>
          <a:off x="7848600" y="11963400"/>
          <a:ext cx="2190608" cy="1273970"/>
        </a:xfrm>
        <a:prstGeom prst="rect">
          <a:avLst/>
        </a:prstGeom>
      </xdr:spPr>
    </xdr:pic>
    <xdr:clientData/>
  </xdr:twoCellAnchor>
  <xdr:twoCellAnchor editAs="oneCell">
    <xdr:from>
      <xdr:col>4</xdr:col>
      <xdr:colOff>123825</xdr:colOff>
      <xdr:row>37</xdr:row>
      <xdr:rowOff>133350</xdr:rowOff>
    </xdr:from>
    <xdr:to>
      <xdr:col>4</xdr:col>
      <xdr:colOff>2314433</xdr:colOff>
      <xdr:row>40</xdr:row>
      <xdr:rowOff>150020</xdr:rowOff>
    </xdr:to>
    <xdr:pic>
      <xdr:nvPicPr>
        <xdr:cNvPr id="25" name="Picture 24" descr="Diagram&#10;&#10;Description automatically generated">
          <a:extLst>
            <a:ext uri="{FF2B5EF4-FFF2-40B4-BE49-F238E27FC236}">
              <a16:creationId xmlns:a16="http://schemas.microsoft.com/office/drawing/2014/main" id="{B6FE9CEC-B2E0-4D45-91A9-ED1D0C2A79A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23477"/>
        <a:stretch/>
      </xdr:blipFill>
      <xdr:spPr>
        <a:xfrm>
          <a:off x="7829550" y="13601700"/>
          <a:ext cx="2190608" cy="1273970"/>
        </a:xfrm>
        <a:prstGeom prst="rect">
          <a:avLst/>
        </a:prstGeom>
      </xdr:spPr>
    </xdr:pic>
    <xdr:clientData/>
  </xdr:twoCellAnchor>
  <xdr:twoCellAnchor editAs="oneCell">
    <xdr:from>
      <xdr:col>4</xdr:col>
      <xdr:colOff>161925</xdr:colOff>
      <xdr:row>41</xdr:row>
      <xdr:rowOff>66675</xdr:rowOff>
    </xdr:from>
    <xdr:to>
      <xdr:col>4</xdr:col>
      <xdr:colOff>2352533</xdr:colOff>
      <xdr:row>44</xdr:row>
      <xdr:rowOff>216695</xdr:rowOff>
    </xdr:to>
    <xdr:pic>
      <xdr:nvPicPr>
        <xdr:cNvPr id="26" name="Picture 25" descr="Diagram&#10;&#10;Description automatically generated">
          <a:extLst>
            <a:ext uri="{FF2B5EF4-FFF2-40B4-BE49-F238E27FC236}">
              <a16:creationId xmlns:a16="http://schemas.microsoft.com/office/drawing/2014/main" id="{29B35FBC-F94D-496C-A8EE-19447478269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23477"/>
        <a:stretch/>
      </xdr:blipFill>
      <xdr:spPr>
        <a:xfrm>
          <a:off x="7867650" y="15078075"/>
          <a:ext cx="2190608" cy="1273970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152400</xdr:colOff>
      <xdr:row>45</xdr:row>
      <xdr:rowOff>123825</xdr:rowOff>
    </xdr:from>
    <xdr:to>
      <xdr:col>4</xdr:col>
      <xdr:colOff>2343008</xdr:colOff>
      <xdr:row>48</xdr:row>
      <xdr:rowOff>140495</xdr:rowOff>
    </xdr:to>
    <xdr:pic>
      <xdr:nvPicPr>
        <xdr:cNvPr id="27" name="Picture 26" descr="Diagram&#10;&#10;Description automatically generated">
          <a:extLst>
            <a:ext uri="{FF2B5EF4-FFF2-40B4-BE49-F238E27FC236}">
              <a16:creationId xmlns:a16="http://schemas.microsoft.com/office/drawing/2014/main" id="{4EB63EB8-1A91-40CF-9BA2-3049405A404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23477"/>
        <a:stretch/>
      </xdr:blipFill>
      <xdr:spPr>
        <a:xfrm>
          <a:off x="7858125" y="16611600"/>
          <a:ext cx="2190608" cy="1273970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152400</xdr:colOff>
      <xdr:row>49</xdr:row>
      <xdr:rowOff>161925</xdr:rowOff>
    </xdr:from>
    <xdr:to>
      <xdr:col>4</xdr:col>
      <xdr:colOff>2343008</xdr:colOff>
      <xdr:row>52</xdr:row>
      <xdr:rowOff>140495</xdr:rowOff>
    </xdr:to>
    <xdr:pic>
      <xdr:nvPicPr>
        <xdr:cNvPr id="28" name="Picture 27" descr="Diagram&#10;&#10;Description automatically generated">
          <a:extLst>
            <a:ext uri="{FF2B5EF4-FFF2-40B4-BE49-F238E27FC236}">
              <a16:creationId xmlns:a16="http://schemas.microsoft.com/office/drawing/2014/main" id="{C7DD867A-A740-44C3-AE7E-B8BA80C33AA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23477"/>
        <a:stretch/>
      </xdr:blipFill>
      <xdr:spPr>
        <a:xfrm>
          <a:off x="7858125" y="18183225"/>
          <a:ext cx="2190608" cy="1273970"/>
        </a:xfrm>
        <a:prstGeom prst="rect">
          <a:avLst/>
        </a:prstGeom>
      </xdr:spPr>
    </xdr:pic>
    <xdr:clientData/>
  </xdr:twoCellAnchor>
  <xdr:twoCellAnchor editAs="oneCell">
    <xdr:from>
      <xdr:col>4</xdr:col>
      <xdr:colOff>161925</xdr:colOff>
      <xdr:row>53</xdr:row>
      <xdr:rowOff>142875</xdr:rowOff>
    </xdr:from>
    <xdr:to>
      <xdr:col>4</xdr:col>
      <xdr:colOff>2352533</xdr:colOff>
      <xdr:row>56</xdr:row>
      <xdr:rowOff>283370</xdr:rowOff>
    </xdr:to>
    <xdr:pic>
      <xdr:nvPicPr>
        <xdr:cNvPr id="29" name="Picture 28" descr="Diagram&#10;&#10;Description automatically generated">
          <a:extLst>
            <a:ext uri="{FF2B5EF4-FFF2-40B4-BE49-F238E27FC236}">
              <a16:creationId xmlns:a16="http://schemas.microsoft.com/office/drawing/2014/main" id="{031626DE-4851-4D9C-893D-C5783AD9B4C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23477"/>
        <a:stretch/>
      </xdr:blipFill>
      <xdr:spPr>
        <a:xfrm>
          <a:off x="7867650" y="19821525"/>
          <a:ext cx="2190608" cy="1273970"/>
        </a:xfrm>
        <a:prstGeom prst="rect">
          <a:avLst/>
        </a:prstGeom>
      </xdr:spPr>
    </xdr:pic>
    <xdr:clientData/>
  </xdr:twoCellAnchor>
  <xdr:twoCellAnchor editAs="oneCell">
    <xdr:from>
      <xdr:col>4</xdr:col>
      <xdr:colOff>142875</xdr:colOff>
      <xdr:row>57</xdr:row>
      <xdr:rowOff>104775</xdr:rowOff>
    </xdr:from>
    <xdr:to>
      <xdr:col>4</xdr:col>
      <xdr:colOff>2333483</xdr:colOff>
      <xdr:row>60</xdr:row>
      <xdr:rowOff>130970</xdr:rowOff>
    </xdr:to>
    <xdr:pic>
      <xdr:nvPicPr>
        <xdr:cNvPr id="30" name="Picture 29" descr="Diagram&#10;&#10;Description automatically generated">
          <a:extLst>
            <a:ext uri="{FF2B5EF4-FFF2-40B4-BE49-F238E27FC236}">
              <a16:creationId xmlns:a16="http://schemas.microsoft.com/office/drawing/2014/main" id="{D0EF69C5-A4F5-445A-8BC1-586A3EB9C74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23477"/>
        <a:stretch/>
      </xdr:blipFill>
      <xdr:spPr>
        <a:xfrm>
          <a:off x="7848600" y="21297900"/>
          <a:ext cx="2190608" cy="1273970"/>
        </a:xfrm>
        <a:prstGeom prst="rect">
          <a:avLst/>
        </a:prstGeom>
      </xdr:spPr>
    </xdr:pic>
    <xdr:clientData/>
  </xdr:twoCellAnchor>
  <xdr:twoCellAnchor editAs="oneCell">
    <xdr:from>
      <xdr:col>4</xdr:col>
      <xdr:colOff>161925</xdr:colOff>
      <xdr:row>61</xdr:row>
      <xdr:rowOff>200025</xdr:rowOff>
    </xdr:from>
    <xdr:to>
      <xdr:col>4</xdr:col>
      <xdr:colOff>2352533</xdr:colOff>
      <xdr:row>64</xdr:row>
      <xdr:rowOff>150020</xdr:rowOff>
    </xdr:to>
    <xdr:pic>
      <xdr:nvPicPr>
        <xdr:cNvPr id="31" name="Picture 30" descr="Diagram&#10;&#10;Description automatically generated">
          <a:extLst>
            <a:ext uri="{FF2B5EF4-FFF2-40B4-BE49-F238E27FC236}">
              <a16:creationId xmlns:a16="http://schemas.microsoft.com/office/drawing/2014/main" id="{34974F6E-2048-489E-9DA4-ACFBA1780BA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23477"/>
        <a:stretch/>
      </xdr:blipFill>
      <xdr:spPr>
        <a:xfrm>
          <a:off x="7867650" y="23021925"/>
          <a:ext cx="2190608" cy="1273970"/>
        </a:xfrm>
        <a:prstGeom prst="rect">
          <a:avLst/>
        </a:prstGeom>
      </xdr:spPr>
    </xdr:pic>
    <xdr:clientData/>
  </xdr:twoCellAnchor>
  <xdr:twoCellAnchor editAs="oneCell">
    <xdr:from>
      <xdr:col>4</xdr:col>
      <xdr:colOff>200025</xdr:colOff>
      <xdr:row>65</xdr:row>
      <xdr:rowOff>133350</xdr:rowOff>
    </xdr:from>
    <xdr:to>
      <xdr:col>4</xdr:col>
      <xdr:colOff>2390633</xdr:colOff>
      <xdr:row>68</xdr:row>
      <xdr:rowOff>26195</xdr:rowOff>
    </xdr:to>
    <xdr:pic>
      <xdr:nvPicPr>
        <xdr:cNvPr id="32" name="Picture 31" descr="Diagram&#10;&#10;Description automatically generated">
          <a:extLst>
            <a:ext uri="{FF2B5EF4-FFF2-40B4-BE49-F238E27FC236}">
              <a16:creationId xmlns:a16="http://schemas.microsoft.com/office/drawing/2014/main" id="{0753244F-790E-4BE5-9FCC-E9B00C0AB04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23477"/>
        <a:stretch/>
      </xdr:blipFill>
      <xdr:spPr>
        <a:xfrm>
          <a:off x="7905750" y="24650700"/>
          <a:ext cx="2190608" cy="12739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85067</xdr:colOff>
      <xdr:row>107</xdr:row>
      <xdr:rowOff>57150</xdr:rowOff>
    </xdr:from>
    <xdr:ext cx="2043053" cy="1400175"/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813BE6A8-D1F1-4461-8A68-61FFF8837D4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02" t="16819" r="9762" b="17169"/>
        <a:stretch/>
      </xdr:blipFill>
      <xdr:spPr>
        <a:xfrm>
          <a:off x="3094967" y="21869400"/>
          <a:ext cx="2043053" cy="1400175"/>
        </a:xfrm>
        <a:prstGeom prst="rect">
          <a:avLst/>
        </a:prstGeom>
      </xdr:spPr>
    </xdr:pic>
    <xdr:clientData/>
  </xdr:oneCellAnchor>
  <xdr:oneCellAnchor>
    <xdr:from>
      <xdr:col>4</xdr:col>
      <xdr:colOff>91416</xdr:colOff>
      <xdr:row>107</xdr:row>
      <xdr:rowOff>31750</xdr:rowOff>
    </xdr:from>
    <xdr:ext cx="2350807" cy="1511300"/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D1361D22-07AC-4D34-BF8B-34F051FCC23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764" t="15048" r="10100" b="23809"/>
        <a:stretch/>
      </xdr:blipFill>
      <xdr:spPr>
        <a:xfrm>
          <a:off x="7908266" y="21507450"/>
          <a:ext cx="2350807" cy="15113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107160</xdr:colOff>
      <xdr:row>103</xdr:row>
      <xdr:rowOff>7143</xdr:rowOff>
    </xdr:from>
    <xdr:to>
      <xdr:col>3</xdr:col>
      <xdr:colOff>0</xdr:colOff>
      <xdr:row>106</xdr:row>
      <xdr:rowOff>169406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6146130C-76E6-470E-BC64-BDEAD72ADC9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3771110" y="3594893"/>
          <a:ext cx="2093115" cy="1190963"/>
        </a:xfrm>
        <a:prstGeom prst="rect">
          <a:avLst/>
        </a:prstGeom>
      </xdr:spPr>
    </xdr:pic>
    <xdr:clientData/>
  </xdr:twoCellAnchor>
  <xdr:twoCellAnchor editAs="oneCell">
    <xdr:from>
      <xdr:col>4</xdr:col>
      <xdr:colOff>111914</xdr:colOff>
      <xdr:row>103</xdr:row>
      <xdr:rowOff>59530</xdr:rowOff>
    </xdr:from>
    <xdr:to>
      <xdr:col>4</xdr:col>
      <xdr:colOff>2292997</xdr:colOff>
      <xdr:row>106</xdr:row>
      <xdr:rowOff>139700</xdr:rowOff>
    </xdr:to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59A7FF40-A11B-4BB6-A6CD-D378F96E939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23477"/>
        <a:stretch/>
      </xdr:blipFill>
      <xdr:spPr>
        <a:xfrm>
          <a:off x="8189114" y="3647280"/>
          <a:ext cx="2190608" cy="110887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120653</xdr:colOff>
      <xdr:row>39</xdr:row>
      <xdr:rowOff>66674</xdr:rowOff>
    </xdr:from>
    <xdr:to>
      <xdr:col>2</xdr:col>
      <xdr:colOff>2311261</xdr:colOff>
      <xdr:row>42</xdr:row>
      <xdr:rowOff>330199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F16A05D3-EE01-48D8-AF8D-16500D7AAD8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3898903" y="8156574"/>
          <a:ext cx="2190608" cy="1584325"/>
        </a:xfrm>
        <a:prstGeom prst="rect">
          <a:avLst/>
        </a:prstGeom>
      </xdr:spPr>
    </xdr:pic>
    <xdr:clientData/>
  </xdr:twoCellAnchor>
  <xdr:twoCellAnchor editAs="oneCell">
    <xdr:from>
      <xdr:col>4</xdr:col>
      <xdr:colOff>114300</xdr:colOff>
      <xdr:row>39</xdr:row>
      <xdr:rowOff>38100</xdr:rowOff>
    </xdr:from>
    <xdr:to>
      <xdr:col>4</xdr:col>
      <xdr:colOff>2304908</xdr:colOff>
      <xdr:row>42</xdr:row>
      <xdr:rowOff>317500</xdr:rowOff>
    </xdr:to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1AF7C2B0-65EE-4FDC-B048-0DBB81ECB8B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23477"/>
        <a:stretch/>
      </xdr:blipFill>
      <xdr:spPr>
        <a:xfrm>
          <a:off x="8159750" y="8128000"/>
          <a:ext cx="2190608" cy="16002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114303</xdr:colOff>
      <xdr:row>90</xdr:row>
      <xdr:rowOff>57149</xdr:rowOff>
    </xdr:from>
    <xdr:to>
      <xdr:col>2</xdr:col>
      <xdr:colOff>2304911</xdr:colOff>
      <xdr:row>93</xdr:row>
      <xdr:rowOff>241300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5E0A4207-2668-4F84-885C-E42AF3159F1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3892553" y="18186399"/>
          <a:ext cx="2190608" cy="1568451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152400</xdr:colOff>
      <xdr:row>90</xdr:row>
      <xdr:rowOff>38100</xdr:rowOff>
    </xdr:from>
    <xdr:to>
      <xdr:col>4</xdr:col>
      <xdr:colOff>2343008</xdr:colOff>
      <xdr:row>93</xdr:row>
      <xdr:rowOff>235745</xdr:rowOff>
    </xdr:to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CD456403-13BF-44BD-BBC4-F7E1BEB6A4C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23477"/>
        <a:stretch/>
      </xdr:blipFill>
      <xdr:spPr>
        <a:xfrm>
          <a:off x="8147050" y="18167350"/>
          <a:ext cx="2190608" cy="158194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114300</xdr:colOff>
      <xdr:row>80</xdr:row>
      <xdr:rowOff>34925</xdr:rowOff>
    </xdr:from>
    <xdr:to>
      <xdr:col>2</xdr:col>
      <xdr:colOff>2304908</xdr:colOff>
      <xdr:row>83</xdr:row>
      <xdr:rowOff>323850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A938C452-4DAF-4BCB-BCCA-AB8122FF700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3892550" y="16195675"/>
          <a:ext cx="2190608" cy="1597025"/>
        </a:xfrm>
        <a:prstGeom prst="rect">
          <a:avLst/>
        </a:prstGeom>
      </xdr:spPr>
    </xdr:pic>
    <xdr:clientData/>
  </xdr:twoCellAnchor>
  <xdr:twoCellAnchor editAs="oneCell">
    <xdr:from>
      <xdr:col>4</xdr:col>
      <xdr:colOff>149225</xdr:colOff>
      <xdr:row>80</xdr:row>
      <xdr:rowOff>34925</xdr:rowOff>
    </xdr:from>
    <xdr:to>
      <xdr:col>4</xdr:col>
      <xdr:colOff>2339833</xdr:colOff>
      <xdr:row>83</xdr:row>
      <xdr:rowOff>289720</xdr:rowOff>
    </xdr:to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109D185B-EB08-49A2-9B43-5637B9F8DE7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23477"/>
        <a:stretch/>
      </xdr:blipFill>
      <xdr:spPr>
        <a:xfrm>
          <a:off x="8169275" y="16195675"/>
          <a:ext cx="2190608" cy="156289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117475</xdr:colOff>
      <xdr:row>70</xdr:row>
      <xdr:rowOff>25401</xdr:rowOff>
    </xdr:from>
    <xdr:to>
      <xdr:col>2</xdr:col>
      <xdr:colOff>2308083</xdr:colOff>
      <xdr:row>73</xdr:row>
      <xdr:rowOff>292101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9F889E25-F9E1-4F92-8E87-1BA3719CF92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3895725" y="14217651"/>
          <a:ext cx="2190608" cy="1631950"/>
        </a:xfrm>
        <a:prstGeom prst="rect">
          <a:avLst/>
        </a:prstGeom>
      </xdr:spPr>
    </xdr:pic>
    <xdr:clientData/>
  </xdr:twoCellAnchor>
  <xdr:twoCellAnchor editAs="oneCell">
    <xdr:from>
      <xdr:col>4</xdr:col>
      <xdr:colOff>180975</xdr:colOff>
      <xdr:row>70</xdr:row>
      <xdr:rowOff>47625</xdr:rowOff>
    </xdr:from>
    <xdr:to>
      <xdr:col>4</xdr:col>
      <xdr:colOff>2371583</xdr:colOff>
      <xdr:row>73</xdr:row>
      <xdr:rowOff>302420</xdr:rowOff>
    </xdr:to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F2D7C86F-6511-4DA0-B691-76532EFB2EB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23477"/>
        <a:stretch/>
      </xdr:blipFill>
      <xdr:spPr>
        <a:xfrm>
          <a:off x="8194675" y="14239875"/>
          <a:ext cx="2190608" cy="162004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104775</xdr:colOff>
      <xdr:row>60</xdr:row>
      <xdr:rowOff>41275</xdr:rowOff>
    </xdr:from>
    <xdr:to>
      <xdr:col>2</xdr:col>
      <xdr:colOff>2295383</xdr:colOff>
      <xdr:row>63</xdr:row>
      <xdr:rowOff>342900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F0CD274A-72D4-4ED6-AA17-8942CB5010B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3883025" y="12265025"/>
          <a:ext cx="2190608" cy="1514475"/>
        </a:xfrm>
        <a:prstGeom prst="rect">
          <a:avLst/>
        </a:prstGeom>
      </xdr:spPr>
    </xdr:pic>
    <xdr:clientData/>
  </xdr:twoCellAnchor>
  <xdr:twoCellAnchor editAs="oneCell">
    <xdr:from>
      <xdr:col>4</xdr:col>
      <xdr:colOff>111125</xdr:colOff>
      <xdr:row>60</xdr:row>
      <xdr:rowOff>15875</xdr:rowOff>
    </xdr:from>
    <xdr:to>
      <xdr:col>4</xdr:col>
      <xdr:colOff>2301733</xdr:colOff>
      <xdr:row>63</xdr:row>
      <xdr:rowOff>299245</xdr:rowOff>
    </xdr:to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8AB1FDE6-0054-4CD5-814F-EA279A9B971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23477"/>
        <a:stretch/>
      </xdr:blipFill>
      <xdr:spPr>
        <a:xfrm>
          <a:off x="8137525" y="12239625"/>
          <a:ext cx="2190608" cy="149622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73025</xdr:colOff>
      <xdr:row>81</xdr:row>
      <xdr:rowOff>53975</xdr:rowOff>
    </xdr:from>
    <xdr:to>
      <xdr:col>2</xdr:col>
      <xdr:colOff>2263633</xdr:colOff>
      <xdr:row>84</xdr:row>
      <xdr:rowOff>247650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B82F20BE-7762-498D-9CC4-C35B5C666D8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3851275" y="17230725"/>
          <a:ext cx="2190608" cy="1450975"/>
        </a:xfrm>
        <a:prstGeom prst="rect">
          <a:avLst/>
        </a:prstGeom>
      </xdr:spPr>
    </xdr:pic>
    <xdr:clientData/>
  </xdr:twoCellAnchor>
  <xdr:twoCellAnchor editAs="oneCell">
    <xdr:from>
      <xdr:col>4</xdr:col>
      <xdr:colOff>123825</xdr:colOff>
      <xdr:row>81</xdr:row>
      <xdr:rowOff>57150</xdr:rowOff>
    </xdr:from>
    <xdr:to>
      <xdr:col>4</xdr:col>
      <xdr:colOff>2314433</xdr:colOff>
      <xdr:row>84</xdr:row>
      <xdr:rowOff>245270</xdr:rowOff>
    </xdr:to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D138A35E-14CF-414A-9A09-0D3525037D7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23477"/>
        <a:stretch/>
      </xdr:blipFill>
      <xdr:spPr>
        <a:xfrm>
          <a:off x="8112125" y="17233900"/>
          <a:ext cx="2190608" cy="144542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76200</xdr:colOff>
      <xdr:row>52</xdr:row>
      <xdr:rowOff>85725</xdr:rowOff>
    </xdr:from>
    <xdr:to>
      <xdr:col>2</xdr:col>
      <xdr:colOff>2266808</xdr:colOff>
      <xdr:row>55</xdr:row>
      <xdr:rowOff>285750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00F9D35D-3EEE-48EC-8A9C-9C9AAFF6AAD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3854450" y="10734675"/>
          <a:ext cx="2190608" cy="1323975"/>
        </a:xfrm>
        <a:prstGeom prst="rect">
          <a:avLst/>
        </a:prstGeom>
      </xdr:spPr>
    </xdr:pic>
    <xdr:clientData/>
  </xdr:twoCellAnchor>
  <xdr:twoCellAnchor editAs="oneCell">
    <xdr:from>
      <xdr:col>4</xdr:col>
      <xdr:colOff>161925</xdr:colOff>
      <xdr:row>52</xdr:row>
      <xdr:rowOff>66675</xdr:rowOff>
    </xdr:from>
    <xdr:to>
      <xdr:col>4</xdr:col>
      <xdr:colOff>2352533</xdr:colOff>
      <xdr:row>55</xdr:row>
      <xdr:rowOff>311945</xdr:rowOff>
    </xdr:to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CAC9FACC-AD28-4C1A-B503-E96D6CBD8FB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23477"/>
        <a:stretch/>
      </xdr:blipFill>
      <xdr:spPr>
        <a:xfrm>
          <a:off x="8239125" y="14843125"/>
          <a:ext cx="2190608" cy="127397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101600</xdr:colOff>
      <xdr:row>89</xdr:row>
      <xdr:rowOff>34925</xdr:rowOff>
    </xdr:from>
    <xdr:to>
      <xdr:col>2</xdr:col>
      <xdr:colOff>2292208</xdr:colOff>
      <xdr:row>92</xdr:row>
      <xdr:rowOff>209550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914B584D-85B6-4E20-A3F4-27ABC78D897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3879850" y="17967325"/>
          <a:ext cx="2190608" cy="1431925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152400</xdr:colOff>
      <xdr:row>89</xdr:row>
      <xdr:rowOff>41275</xdr:rowOff>
    </xdr:from>
    <xdr:to>
      <xdr:col>4</xdr:col>
      <xdr:colOff>2343008</xdr:colOff>
      <xdr:row>92</xdr:row>
      <xdr:rowOff>216695</xdr:rowOff>
    </xdr:to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E40BF9C8-FA6C-441A-A6B8-5F876F8F153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23477"/>
        <a:stretch/>
      </xdr:blipFill>
      <xdr:spPr>
        <a:xfrm>
          <a:off x="8140700" y="17973675"/>
          <a:ext cx="2190608" cy="143272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104775</xdr:colOff>
      <xdr:row>131</xdr:row>
      <xdr:rowOff>57150</xdr:rowOff>
    </xdr:from>
    <xdr:to>
      <xdr:col>2</xdr:col>
      <xdr:colOff>2295383</xdr:colOff>
      <xdr:row>134</xdr:row>
      <xdr:rowOff>330200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C0786712-FDA5-4B54-8BDD-2B301952907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3883025" y="26854150"/>
          <a:ext cx="2190608" cy="1562100"/>
        </a:xfrm>
        <a:prstGeom prst="rect">
          <a:avLst/>
        </a:prstGeom>
      </xdr:spPr>
    </xdr:pic>
    <xdr:clientData/>
  </xdr:twoCellAnchor>
  <xdr:twoCellAnchor editAs="oneCell">
    <xdr:from>
      <xdr:col>4</xdr:col>
      <xdr:colOff>165100</xdr:colOff>
      <xdr:row>131</xdr:row>
      <xdr:rowOff>47625</xdr:rowOff>
    </xdr:from>
    <xdr:to>
      <xdr:col>4</xdr:col>
      <xdr:colOff>2355708</xdr:colOff>
      <xdr:row>134</xdr:row>
      <xdr:rowOff>305595</xdr:rowOff>
    </xdr:to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B40CB663-5E1C-4E4D-965D-247132524A1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23477"/>
        <a:stretch/>
      </xdr:blipFill>
      <xdr:spPr>
        <a:xfrm>
          <a:off x="8223250" y="26844625"/>
          <a:ext cx="2190608" cy="154702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82550</xdr:colOff>
      <xdr:row>76</xdr:row>
      <xdr:rowOff>22225</xdr:rowOff>
    </xdr:from>
    <xdr:to>
      <xdr:col>2</xdr:col>
      <xdr:colOff>2273158</xdr:colOff>
      <xdr:row>79</xdr:row>
      <xdr:rowOff>349250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2F3DA88F-BE89-4DBE-B6C9-B1339EB2716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3860800" y="15395575"/>
          <a:ext cx="2190608" cy="1457325"/>
        </a:xfrm>
        <a:prstGeom prst="rect">
          <a:avLst/>
        </a:prstGeom>
      </xdr:spPr>
    </xdr:pic>
    <xdr:clientData/>
  </xdr:twoCellAnchor>
  <xdr:twoCellAnchor editAs="oneCell">
    <xdr:from>
      <xdr:col>4</xdr:col>
      <xdr:colOff>161925</xdr:colOff>
      <xdr:row>76</xdr:row>
      <xdr:rowOff>66675</xdr:rowOff>
    </xdr:from>
    <xdr:to>
      <xdr:col>4</xdr:col>
      <xdr:colOff>2352533</xdr:colOff>
      <xdr:row>79</xdr:row>
      <xdr:rowOff>346870</xdr:rowOff>
    </xdr:to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069D69CF-FAD4-4D47-B77F-FAFA69F4898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23477"/>
        <a:stretch/>
      </xdr:blipFill>
      <xdr:spPr>
        <a:xfrm>
          <a:off x="8143875" y="15440025"/>
          <a:ext cx="2190608" cy="1410495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92075</xdr:colOff>
      <xdr:row>81</xdr:row>
      <xdr:rowOff>63500</xdr:rowOff>
    </xdr:from>
    <xdr:to>
      <xdr:col>2</xdr:col>
      <xdr:colOff>2282683</xdr:colOff>
      <xdr:row>84</xdr:row>
      <xdr:rowOff>330199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BA1F6E00-EFA8-43E1-9AB8-199A8166579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3870325" y="17208500"/>
          <a:ext cx="2190608" cy="1517649"/>
        </a:xfrm>
        <a:prstGeom prst="rect">
          <a:avLst/>
        </a:prstGeom>
      </xdr:spPr>
    </xdr:pic>
    <xdr:clientData/>
  </xdr:twoCellAnchor>
  <xdr:twoCellAnchor editAs="oneCell">
    <xdr:from>
      <xdr:col>4</xdr:col>
      <xdr:colOff>117475</xdr:colOff>
      <xdr:row>81</xdr:row>
      <xdr:rowOff>53975</xdr:rowOff>
    </xdr:from>
    <xdr:to>
      <xdr:col>4</xdr:col>
      <xdr:colOff>2308083</xdr:colOff>
      <xdr:row>84</xdr:row>
      <xdr:rowOff>340520</xdr:rowOff>
    </xdr:to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C765D6BA-6F22-40F4-B20D-437E0859980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23477"/>
        <a:stretch/>
      </xdr:blipFill>
      <xdr:spPr>
        <a:xfrm>
          <a:off x="8124825" y="17198975"/>
          <a:ext cx="2190608" cy="1537495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88900</xdr:colOff>
      <xdr:row>52</xdr:row>
      <xdr:rowOff>41275</xdr:rowOff>
    </xdr:from>
    <xdr:to>
      <xdr:col>2</xdr:col>
      <xdr:colOff>2279508</xdr:colOff>
      <xdr:row>55</xdr:row>
      <xdr:rowOff>317500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3BBFA74A-01B0-4E8D-9B53-B5493D72584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3867150" y="10690225"/>
          <a:ext cx="2190608" cy="1603375"/>
        </a:xfrm>
        <a:prstGeom prst="rect">
          <a:avLst/>
        </a:prstGeom>
      </xdr:spPr>
    </xdr:pic>
    <xdr:clientData/>
  </xdr:twoCellAnchor>
  <xdr:twoCellAnchor editAs="oneCell">
    <xdr:from>
      <xdr:col>4</xdr:col>
      <xdr:colOff>161925</xdr:colOff>
      <xdr:row>52</xdr:row>
      <xdr:rowOff>41275</xdr:rowOff>
    </xdr:from>
    <xdr:to>
      <xdr:col>4</xdr:col>
      <xdr:colOff>2352533</xdr:colOff>
      <xdr:row>55</xdr:row>
      <xdr:rowOff>315120</xdr:rowOff>
    </xdr:to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F3586D75-E20B-4D42-9C52-FA295AC94AC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23477"/>
        <a:stretch/>
      </xdr:blipFill>
      <xdr:spPr>
        <a:xfrm>
          <a:off x="8175625" y="10690225"/>
          <a:ext cx="2190608" cy="1600995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53975</xdr:colOff>
      <xdr:row>86</xdr:row>
      <xdr:rowOff>50801</xdr:rowOff>
    </xdr:from>
    <xdr:to>
      <xdr:col>2</xdr:col>
      <xdr:colOff>2244583</xdr:colOff>
      <xdr:row>89</xdr:row>
      <xdr:rowOff>285751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BFC629AA-48F5-4CA7-8303-1D1A836527B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3832225" y="17392651"/>
          <a:ext cx="2190608" cy="1619250"/>
        </a:xfrm>
        <a:prstGeom prst="rect">
          <a:avLst/>
        </a:prstGeom>
      </xdr:spPr>
    </xdr:pic>
    <xdr:clientData/>
  </xdr:twoCellAnchor>
  <xdr:twoCellAnchor editAs="oneCell">
    <xdr:from>
      <xdr:col>4</xdr:col>
      <xdr:colOff>168275</xdr:colOff>
      <xdr:row>86</xdr:row>
      <xdr:rowOff>57150</xdr:rowOff>
    </xdr:from>
    <xdr:to>
      <xdr:col>4</xdr:col>
      <xdr:colOff>2358883</xdr:colOff>
      <xdr:row>89</xdr:row>
      <xdr:rowOff>254795</xdr:rowOff>
    </xdr:to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3053FBB0-FFC3-4FCE-BB88-768491FA43B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23477"/>
        <a:stretch/>
      </xdr:blipFill>
      <xdr:spPr>
        <a:xfrm>
          <a:off x="8112125" y="17399000"/>
          <a:ext cx="2190608" cy="158194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isc/Equity%20Schemes%20Risk-O-Mete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iskometer - Oct 2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3974C0-F04B-40C2-9871-D61F8F975B70}">
  <dimension ref="A1:C18"/>
  <sheetViews>
    <sheetView tabSelected="1" workbookViewId="0">
      <selection sqref="A1:B1"/>
    </sheetView>
  </sheetViews>
  <sheetFormatPr defaultRowHeight="15" x14ac:dyDescent="0.25"/>
  <cols>
    <col min="1" max="1" width="8.5703125" bestFit="1" customWidth="1"/>
    <col min="2" max="2" width="41.140625" bestFit="1" customWidth="1"/>
    <col min="3" max="3" width="15.140625" bestFit="1" customWidth="1"/>
  </cols>
  <sheetData>
    <row r="1" spans="1:3" x14ac:dyDescent="0.25">
      <c r="A1" s="79" t="s">
        <v>54</v>
      </c>
      <c r="B1" s="79"/>
    </row>
    <row r="2" spans="1:3" x14ac:dyDescent="0.25">
      <c r="A2" s="80" t="s">
        <v>55</v>
      </c>
      <c r="B2" s="80"/>
    </row>
    <row r="3" spans="1:3" x14ac:dyDescent="0.25">
      <c r="A3" s="63" t="s">
        <v>56</v>
      </c>
      <c r="B3" s="63" t="s">
        <v>57</v>
      </c>
      <c r="C3" s="65" t="s">
        <v>519</v>
      </c>
    </row>
    <row r="4" spans="1:3" x14ac:dyDescent="0.25">
      <c r="A4" s="64" t="s">
        <v>24</v>
      </c>
      <c r="B4" s="63" t="s">
        <v>25</v>
      </c>
      <c r="C4" s="63" t="s">
        <v>520</v>
      </c>
    </row>
    <row r="5" spans="1:3" x14ac:dyDescent="0.25">
      <c r="A5" s="64" t="s">
        <v>26</v>
      </c>
      <c r="B5" s="63" t="s">
        <v>27</v>
      </c>
      <c r="C5" s="63" t="s">
        <v>528</v>
      </c>
    </row>
    <row r="6" spans="1:3" x14ac:dyDescent="0.25">
      <c r="A6" s="64" t="s">
        <v>28</v>
      </c>
      <c r="B6" s="63" t="s">
        <v>29</v>
      </c>
      <c r="C6" s="63" t="s">
        <v>528</v>
      </c>
    </row>
    <row r="7" spans="1:3" x14ac:dyDescent="0.25">
      <c r="A7" s="64" t="s">
        <v>30</v>
      </c>
      <c r="B7" s="63" t="s">
        <v>31</v>
      </c>
      <c r="C7" s="63" t="s">
        <v>528</v>
      </c>
    </row>
    <row r="8" spans="1:3" x14ac:dyDescent="0.25">
      <c r="A8" s="64" t="s">
        <v>32</v>
      </c>
      <c r="B8" s="63" t="s">
        <v>33</v>
      </c>
      <c r="C8" s="63" t="s">
        <v>528</v>
      </c>
    </row>
    <row r="9" spans="1:3" x14ac:dyDescent="0.25">
      <c r="A9" s="64" t="s">
        <v>34</v>
      </c>
      <c r="B9" s="63" t="s">
        <v>35</v>
      </c>
      <c r="C9" s="63" t="s">
        <v>528</v>
      </c>
    </row>
    <row r="10" spans="1:3" x14ac:dyDescent="0.25">
      <c r="A10" s="64" t="s">
        <v>36</v>
      </c>
      <c r="B10" s="63" t="s">
        <v>37</v>
      </c>
      <c r="C10" s="63" t="s">
        <v>528</v>
      </c>
    </row>
    <row r="11" spans="1:3" x14ac:dyDescent="0.25">
      <c r="A11" s="64" t="s">
        <v>38</v>
      </c>
      <c r="B11" s="63" t="s">
        <v>39</v>
      </c>
      <c r="C11" s="63" t="s">
        <v>528</v>
      </c>
    </row>
    <row r="12" spans="1:3" x14ac:dyDescent="0.25">
      <c r="A12" s="64" t="s">
        <v>40</v>
      </c>
      <c r="B12" s="63" t="s">
        <v>41</v>
      </c>
      <c r="C12" s="63" t="s">
        <v>528</v>
      </c>
    </row>
    <row r="13" spans="1:3" x14ac:dyDescent="0.25">
      <c r="A13" s="64" t="s">
        <v>42</v>
      </c>
      <c r="B13" s="63" t="s">
        <v>43</v>
      </c>
      <c r="C13" s="63" t="s">
        <v>528</v>
      </c>
    </row>
    <row r="14" spans="1:3" x14ac:dyDescent="0.25">
      <c r="A14" s="64" t="s">
        <v>44</v>
      </c>
      <c r="B14" s="63" t="s">
        <v>45</v>
      </c>
      <c r="C14" s="63" t="s">
        <v>528</v>
      </c>
    </row>
    <row r="15" spans="1:3" x14ac:dyDescent="0.25">
      <c r="A15" s="64" t="s">
        <v>46</v>
      </c>
      <c r="B15" s="63" t="s">
        <v>47</v>
      </c>
      <c r="C15" s="63" t="s">
        <v>528</v>
      </c>
    </row>
    <row r="16" spans="1:3" x14ac:dyDescent="0.25">
      <c r="A16" s="64" t="s">
        <v>48</v>
      </c>
      <c r="B16" s="63" t="s">
        <v>49</v>
      </c>
      <c r="C16" s="63" t="s">
        <v>528</v>
      </c>
    </row>
    <row r="17" spans="1:3" x14ac:dyDescent="0.25">
      <c r="A17" s="64" t="s">
        <v>50</v>
      </c>
      <c r="B17" s="63" t="s">
        <v>51</v>
      </c>
      <c r="C17" s="63" t="s">
        <v>528</v>
      </c>
    </row>
    <row r="18" spans="1:3" x14ac:dyDescent="0.25">
      <c r="A18" s="64" t="s">
        <v>52</v>
      </c>
      <c r="B18" s="63" t="s">
        <v>53</v>
      </c>
      <c r="C18" s="63" t="s">
        <v>528</v>
      </c>
    </row>
  </sheetData>
  <mergeCells count="2">
    <mergeCell ref="A1:B1"/>
    <mergeCell ref="A2:B2"/>
  </mergeCells>
  <hyperlinks>
    <hyperlink ref="A4" location="'LEARBF'!A1" display="LEARBF" xr:uid="{36FB85EE-42B5-4FED-BFB1-F3B884DB8587}"/>
    <hyperlink ref="A5" location="'LEBALF'!A1" display="LEBALF" xr:uid="{EC32AC12-8952-4404-A2DF-39F6185C0D8E}"/>
    <hyperlink ref="A6" location="'LEBFSF'!A1" display="LEBFSF" xr:uid="{93DA928B-148D-4D2C-86B2-0F1D6A32E26A}"/>
    <hyperlink ref="A7" location="'LECHID'!A1" display="LECHID" xr:uid="{B8054FF6-CFFE-4C7A-B8CF-C2C8C320B5B1}"/>
    <hyperlink ref="A8" location="'LEEQTF'!A1" display="LEEQTF" xr:uid="{175F8DE8-2BCC-4AD5-AD34-225157B3149D}"/>
    <hyperlink ref="A9" location="'LEGROW'!A1" display="LEGROW" xr:uid="{01534694-AF98-492D-AABB-954CCBAE0090}"/>
    <hyperlink ref="A10" location="'LEINFA'!A1" display="LEINFA" xr:uid="{EDF5C074-48B9-4EA3-A97F-2A31A631B441}"/>
    <hyperlink ref="A11" location="'LEINNF'!A1" display="LEINNF" xr:uid="{2143662B-100B-4C16-9A74-915A67CB9009}"/>
    <hyperlink ref="A12" location="'LEINSX'!A1" display="LEINSX" xr:uid="{8A39E77D-9C5A-44BD-942A-6EBEC914ADC7}"/>
    <hyperlink ref="A13" location="'LEMIDF'!A1" display="LEMIDF" xr:uid="{B6A3E88E-8A2E-406F-9253-29C8BFAC0F9A}"/>
    <hyperlink ref="A14" location="'LET100'!A1" display="LET100" xr:uid="{8C506B28-636F-47CA-A186-44CE5878BEFB}"/>
    <hyperlink ref="A15" location="'LETAXP'!A1" display="LETAXP" xr:uid="{AD05F1FE-8F7C-4F25-AF9A-FF021817A1C0}"/>
    <hyperlink ref="A16" location="'LETF50'!A1" display="LETF50" xr:uid="{55C40070-585D-4097-A44D-4C0E61B6DA31}"/>
    <hyperlink ref="A17" location="'LETFSX'!A1" display="LETFSX" xr:uid="{DDCC52F0-F87C-4E99-812A-2771147D5DC7}"/>
    <hyperlink ref="A18" location="'LEULIS'!A1" display="LEULIS" xr:uid="{DF375AEB-4C8E-4D97-B951-E78B2105FE21}"/>
  </hyperlinks>
  <pageMargins left="0.7" right="0.7" top="0.75" bottom="0.75" header="0.3" footer="0.3"/>
  <pageSetup orientation="portrait" r:id="rId1"/>
  <headerFooter>
    <oddHeader>&amp;L&amp;"Arial"&amp;9&amp;K317100PUBLIC&amp;1#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3080C9-F8FF-4A99-8180-45E403249D8A}">
  <dimension ref="B7:E72"/>
  <sheetViews>
    <sheetView showGridLines="0" zoomScaleNormal="100" workbookViewId="0"/>
  </sheetViews>
  <sheetFormatPr defaultRowHeight="12" x14ac:dyDescent="0.2"/>
  <cols>
    <col min="1" max="1" width="9.140625" style="2"/>
    <col min="2" max="2" width="43.28515625" style="2" customWidth="1"/>
    <col min="3" max="3" width="35.7109375" style="2" customWidth="1"/>
    <col min="4" max="4" width="27.42578125" style="2" customWidth="1"/>
    <col min="5" max="5" width="37" style="2" customWidth="1"/>
    <col min="6" max="16384" width="9.140625" style="2"/>
  </cols>
  <sheetData>
    <row r="7" spans="2:5" ht="42" customHeight="1" x14ac:dyDescent="0.2">
      <c r="B7" s="100" t="s">
        <v>574</v>
      </c>
      <c r="C7" s="100"/>
      <c r="D7" s="100"/>
      <c r="E7" s="100"/>
    </row>
    <row r="8" spans="2:5" ht="12.75" thickBot="1" x14ac:dyDescent="0.25"/>
    <row r="9" spans="2:5" ht="27" customHeight="1" thickBot="1" x14ac:dyDescent="0.25">
      <c r="B9" s="70" t="s">
        <v>521</v>
      </c>
      <c r="C9" s="71" t="s">
        <v>522</v>
      </c>
      <c r="D9" s="72" t="s">
        <v>523</v>
      </c>
      <c r="E9" s="73" t="s">
        <v>524</v>
      </c>
    </row>
    <row r="10" spans="2:5" ht="27" customHeight="1" x14ac:dyDescent="0.2">
      <c r="B10" s="74" t="s">
        <v>529</v>
      </c>
      <c r="C10" s="81"/>
      <c r="D10" s="83" t="s">
        <v>530</v>
      </c>
      <c r="E10" s="85"/>
    </row>
    <row r="11" spans="2:5" ht="30" customHeight="1" x14ac:dyDescent="0.2">
      <c r="B11" s="67" t="s">
        <v>531</v>
      </c>
      <c r="C11" s="81"/>
      <c r="D11" s="84"/>
      <c r="E11" s="86"/>
    </row>
    <row r="12" spans="2:5" ht="49.5" customHeight="1" x14ac:dyDescent="0.2">
      <c r="B12" s="67" t="s">
        <v>532</v>
      </c>
      <c r="C12" s="81"/>
      <c r="D12" s="84"/>
      <c r="E12" s="86"/>
    </row>
    <row r="13" spans="2:5" ht="26.25" customHeight="1" thickBot="1" x14ac:dyDescent="0.25">
      <c r="B13" s="68" t="s">
        <v>527</v>
      </c>
      <c r="C13" s="82"/>
      <c r="D13" s="75" t="s">
        <v>527</v>
      </c>
      <c r="E13" s="87"/>
    </row>
    <row r="14" spans="2:5" ht="35.25" customHeight="1" x14ac:dyDescent="0.2">
      <c r="B14" s="69" t="s">
        <v>27</v>
      </c>
      <c r="C14" s="88"/>
      <c r="D14" s="90" t="s">
        <v>533</v>
      </c>
      <c r="E14" s="91"/>
    </row>
    <row r="15" spans="2:5" ht="24" x14ac:dyDescent="0.2">
      <c r="B15" s="67" t="s">
        <v>534</v>
      </c>
      <c r="C15" s="86"/>
      <c r="D15" s="90"/>
      <c r="E15" s="92"/>
    </row>
    <row r="16" spans="2:5" ht="36.75" customHeight="1" x14ac:dyDescent="0.2">
      <c r="B16" s="67" t="s">
        <v>535</v>
      </c>
      <c r="C16" s="86"/>
      <c r="D16" s="90"/>
      <c r="E16" s="92"/>
    </row>
    <row r="17" spans="2:5" ht="20.25" customHeight="1" thickBot="1" x14ac:dyDescent="0.25">
      <c r="B17" s="68" t="s">
        <v>536</v>
      </c>
      <c r="C17" s="89"/>
      <c r="D17" s="76" t="s">
        <v>536</v>
      </c>
      <c r="E17" s="93"/>
    </row>
    <row r="18" spans="2:5" ht="20.25" customHeight="1" x14ac:dyDescent="0.2">
      <c r="B18" s="77" t="s">
        <v>537</v>
      </c>
      <c r="C18" s="94"/>
      <c r="D18" s="78"/>
      <c r="E18" s="91"/>
    </row>
    <row r="19" spans="2:5" ht="39.950000000000003" customHeight="1" x14ac:dyDescent="0.2">
      <c r="B19" s="67" t="s">
        <v>538</v>
      </c>
      <c r="C19" s="92"/>
      <c r="D19" s="90" t="s">
        <v>539</v>
      </c>
      <c r="E19" s="92"/>
    </row>
    <row r="20" spans="2:5" ht="44.25" customHeight="1" x14ac:dyDescent="0.2">
      <c r="B20" s="67" t="s">
        <v>540</v>
      </c>
      <c r="C20" s="92"/>
      <c r="D20" s="90"/>
      <c r="E20" s="92"/>
    </row>
    <row r="21" spans="2:5" ht="29.25" customHeight="1" thickBot="1" x14ac:dyDescent="0.25">
      <c r="B21" s="68" t="s">
        <v>541</v>
      </c>
      <c r="C21" s="95"/>
      <c r="D21" s="76" t="s">
        <v>541</v>
      </c>
      <c r="E21" s="93"/>
    </row>
    <row r="22" spans="2:5" ht="29.25" customHeight="1" x14ac:dyDescent="0.2">
      <c r="B22" s="69" t="s">
        <v>542</v>
      </c>
      <c r="C22" s="94"/>
      <c r="D22" s="96" t="s">
        <v>533</v>
      </c>
      <c r="E22" s="91"/>
    </row>
    <row r="23" spans="2:5" ht="39.950000000000003" customHeight="1" x14ac:dyDescent="0.2">
      <c r="B23" s="67" t="s">
        <v>543</v>
      </c>
      <c r="C23" s="92"/>
      <c r="D23" s="90"/>
      <c r="E23" s="92"/>
    </row>
    <row r="24" spans="2:5" ht="39.950000000000003" customHeight="1" x14ac:dyDescent="0.2">
      <c r="B24" s="67" t="s">
        <v>544</v>
      </c>
      <c r="C24" s="92"/>
      <c r="D24" s="90"/>
      <c r="E24" s="92"/>
    </row>
    <row r="25" spans="2:5" ht="23.25" customHeight="1" thickBot="1" x14ac:dyDescent="0.25">
      <c r="B25" s="68" t="s">
        <v>536</v>
      </c>
      <c r="C25" s="95"/>
      <c r="D25" s="76" t="s">
        <v>536</v>
      </c>
      <c r="E25" s="93"/>
    </row>
    <row r="26" spans="2:5" ht="23.25" customHeight="1" x14ac:dyDescent="0.2">
      <c r="B26" s="69" t="s">
        <v>33</v>
      </c>
      <c r="C26" s="94"/>
      <c r="D26" s="96" t="s">
        <v>545</v>
      </c>
      <c r="E26" s="91"/>
    </row>
    <row r="27" spans="2:5" ht="39.950000000000003" customHeight="1" x14ac:dyDescent="0.2">
      <c r="B27" s="67" t="s">
        <v>546</v>
      </c>
      <c r="C27" s="92"/>
      <c r="D27" s="90"/>
      <c r="E27" s="92"/>
    </row>
    <row r="28" spans="2:5" ht="39.950000000000003" customHeight="1" x14ac:dyDescent="0.2">
      <c r="B28" s="67" t="s">
        <v>547</v>
      </c>
      <c r="C28" s="92"/>
      <c r="D28" s="90"/>
      <c r="E28" s="92"/>
    </row>
    <row r="29" spans="2:5" ht="27.75" customHeight="1" thickBot="1" x14ac:dyDescent="0.25">
      <c r="B29" s="68" t="s">
        <v>536</v>
      </c>
      <c r="C29" s="95"/>
      <c r="D29" s="76" t="s">
        <v>541</v>
      </c>
      <c r="E29" s="93"/>
    </row>
    <row r="30" spans="2:5" ht="27.75" customHeight="1" x14ac:dyDescent="0.2">
      <c r="B30" s="69" t="s">
        <v>35</v>
      </c>
      <c r="C30" s="94"/>
      <c r="D30" s="96" t="s">
        <v>548</v>
      </c>
      <c r="E30" s="91"/>
    </row>
    <row r="31" spans="2:5" ht="39.950000000000003" customHeight="1" x14ac:dyDescent="0.2">
      <c r="B31" s="67" t="s">
        <v>549</v>
      </c>
      <c r="C31" s="92"/>
      <c r="D31" s="90"/>
      <c r="E31" s="92"/>
    </row>
    <row r="32" spans="2:5" ht="39.950000000000003" customHeight="1" x14ac:dyDescent="0.2">
      <c r="B32" s="67" t="s">
        <v>550</v>
      </c>
      <c r="C32" s="92"/>
      <c r="D32" s="90"/>
      <c r="E32" s="92"/>
    </row>
    <row r="33" spans="2:5" ht="27.75" customHeight="1" thickBot="1" x14ac:dyDescent="0.25">
      <c r="B33" s="68" t="s">
        <v>541</v>
      </c>
      <c r="C33" s="95"/>
      <c r="D33" s="76" t="s">
        <v>541</v>
      </c>
      <c r="E33" s="93"/>
    </row>
    <row r="34" spans="2:5" ht="21.75" customHeight="1" x14ac:dyDescent="0.2">
      <c r="B34" s="77" t="s">
        <v>37</v>
      </c>
      <c r="C34" s="94"/>
      <c r="D34" s="96" t="s">
        <v>551</v>
      </c>
      <c r="E34" s="91"/>
    </row>
    <row r="35" spans="2:5" ht="27.75" customHeight="1" x14ac:dyDescent="0.2">
      <c r="B35" s="67" t="s">
        <v>552</v>
      </c>
      <c r="C35" s="92"/>
      <c r="D35" s="90"/>
      <c r="E35" s="92"/>
    </row>
    <row r="36" spans="2:5" ht="46.5" customHeight="1" x14ac:dyDescent="0.2">
      <c r="B36" s="67" t="s">
        <v>553</v>
      </c>
      <c r="C36" s="92"/>
      <c r="D36" s="90"/>
      <c r="E36" s="92"/>
    </row>
    <row r="37" spans="2:5" ht="30.75" customHeight="1" thickBot="1" x14ac:dyDescent="0.25">
      <c r="B37" s="68" t="s">
        <v>541</v>
      </c>
      <c r="C37" s="95"/>
      <c r="D37" s="76" t="s">
        <v>541</v>
      </c>
      <c r="E37" s="93"/>
    </row>
    <row r="38" spans="2:5" ht="27.75" customHeight="1" x14ac:dyDescent="0.2">
      <c r="B38" s="77" t="s">
        <v>554</v>
      </c>
      <c r="C38" s="94"/>
      <c r="D38" s="96" t="s">
        <v>555</v>
      </c>
      <c r="E38" s="91"/>
    </row>
    <row r="39" spans="2:5" ht="31.5" customHeight="1" x14ac:dyDescent="0.2">
      <c r="B39" s="67" t="s">
        <v>552</v>
      </c>
      <c r="C39" s="92"/>
      <c r="D39" s="90"/>
      <c r="E39" s="92"/>
    </row>
    <row r="40" spans="2:5" ht="39.950000000000003" customHeight="1" x14ac:dyDescent="0.2">
      <c r="B40" s="67" t="s">
        <v>556</v>
      </c>
      <c r="C40" s="92"/>
      <c r="D40" s="90"/>
      <c r="E40" s="92"/>
    </row>
    <row r="41" spans="2:5" ht="22.5" customHeight="1" thickBot="1" x14ac:dyDescent="0.25">
      <c r="B41" s="68" t="s">
        <v>536</v>
      </c>
      <c r="C41" s="95"/>
      <c r="D41" s="76" t="s">
        <v>536</v>
      </c>
      <c r="E41" s="93"/>
    </row>
    <row r="42" spans="2:5" ht="22.5" customHeight="1" x14ac:dyDescent="0.2">
      <c r="B42" s="77" t="s">
        <v>557</v>
      </c>
      <c r="C42" s="94"/>
      <c r="D42" s="96" t="s">
        <v>558</v>
      </c>
      <c r="E42" s="91"/>
    </row>
    <row r="43" spans="2:5" ht="26.25" customHeight="1" x14ac:dyDescent="0.2">
      <c r="B43" s="67" t="s">
        <v>552</v>
      </c>
      <c r="C43" s="92"/>
      <c r="D43" s="90"/>
      <c r="E43" s="92"/>
    </row>
    <row r="44" spans="2:5" ht="39.950000000000003" customHeight="1" x14ac:dyDescent="0.2">
      <c r="B44" s="67" t="s">
        <v>559</v>
      </c>
      <c r="C44" s="92"/>
      <c r="D44" s="90"/>
      <c r="E44" s="92"/>
    </row>
    <row r="45" spans="2:5" ht="27.75" customHeight="1" thickBot="1" x14ac:dyDescent="0.25">
      <c r="B45" s="68" t="s">
        <v>536</v>
      </c>
      <c r="C45" s="95"/>
      <c r="D45" s="76" t="s">
        <v>536</v>
      </c>
      <c r="E45" s="93"/>
    </row>
    <row r="46" spans="2:5" ht="27.75" customHeight="1" x14ac:dyDescent="0.2">
      <c r="B46" s="77" t="s">
        <v>43</v>
      </c>
      <c r="C46" s="94"/>
      <c r="D46" s="96" t="s">
        <v>560</v>
      </c>
      <c r="E46" s="91"/>
    </row>
    <row r="47" spans="2:5" ht="31.5" customHeight="1" x14ac:dyDescent="0.2">
      <c r="B47" s="67" t="s">
        <v>561</v>
      </c>
      <c r="C47" s="92"/>
      <c r="D47" s="90"/>
      <c r="E47" s="92"/>
    </row>
    <row r="48" spans="2:5" ht="39.950000000000003" customHeight="1" x14ac:dyDescent="0.2">
      <c r="B48" s="67" t="s">
        <v>562</v>
      </c>
      <c r="C48" s="92"/>
      <c r="D48" s="90"/>
      <c r="E48" s="92"/>
    </row>
    <row r="49" spans="2:5" ht="21.75" customHeight="1" thickBot="1" x14ac:dyDescent="0.25">
      <c r="B49" s="68" t="s">
        <v>541</v>
      </c>
      <c r="C49" s="95"/>
      <c r="D49" s="76" t="s">
        <v>541</v>
      </c>
      <c r="E49" s="93"/>
    </row>
    <row r="50" spans="2:5" ht="21.75" customHeight="1" x14ac:dyDescent="0.2">
      <c r="B50" s="77" t="s">
        <v>563</v>
      </c>
      <c r="C50" s="94"/>
      <c r="D50" s="96" t="s">
        <v>548</v>
      </c>
      <c r="E50" s="91"/>
    </row>
    <row r="51" spans="2:5" ht="31.5" customHeight="1" x14ac:dyDescent="0.2">
      <c r="B51" s="67" t="s">
        <v>564</v>
      </c>
      <c r="C51" s="92"/>
      <c r="D51" s="90"/>
      <c r="E51" s="92"/>
    </row>
    <row r="52" spans="2:5" ht="48.75" customHeight="1" x14ac:dyDescent="0.2">
      <c r="B52" s="67" t="s">
        <v>565</v>
      </c>
      <c r="C52" s="92"/>
      <c r="D52" s="90"/>
      <c r="E52" s="92"/>
    </row>
    <row r="53" spans="2:5" ht="28.5" customHeight="1" thickBot="1" x14ac:dyDescent="0.25">
      <c r="B53" s="68" t="s">
        <v>566</v>
      </c>
      <c r="C53" s="95"/>
      <c r="D53" s="76" t="s">
        <v>566</v>
      </c>
      <c r="E53" s="93"/>
    </row>
    <row r="54" spans="2:5" ht="28.5" customHeight="1" x14ac:dyDescent="0.2">
      <c r="B54" s="77" t="s">
        <v>47</v>
      </c>
      <c r="C54" s="94"/>
      <c r="D54" s="96" t="s">
        <v>545</v>
      </c>
      <c r="E54" s="91"/>
    </row>
    <row r="55" spans="2:5" ht="30" customHeight="1" x14ac:dyDescent="0.2">
      <c r="B55" s="67" t="s">
        <v>552</v>
      </c>
      <c r="C55" s="92"/>
      <c r="D55" s="90"/>
      <c r="E55" s="92"/>
    </row>
    <row r="56" spans="2:5" ht="30.75" customHeight="1" x14ac:dyDescent="0.2">
      <c r="B56" s="67" t="s">
        <v>567</v>
      </c>
      <c r="C56" s="92"/>
      <c r="D56" s="90"/>
      <c r="E56" s="92"/>
    </row>
    <row r="57" spans="2:5" ht="30" customHeight="1" thickBot="1" x14ac:dyDescent="0.25">
      <c r="B57" s="68" t="s">
        <v>536</v>
      </c>
      <c r="C57" s="95"/>
      <c r="D57" s="76" t="s">
        <v>536</v>
      </c>
      <c r="E57" s="93"/>
    </row>
    <row r="58" spans="2:5" ht="30" customHeight="1" x14ac:dyDescent="0.2">
      <c r="B58" s="77" t="s">
        <v>568</v>
      </c>
      <c r="C58" s="94"/>
      <c r="D58" s="96" t="s">
        <v>555</v>
      </c>
      <c r="E58" s="91"/>
    </row>
    <row r="59" spans="2:5" ht="28.5" customHeight="1" x14ac:dyDescent="0.2">
      <c r="B59" s="67" t="s">
        <v>564</v>
      </c>
      <c r="C59" s="92"/>
      <c r="D59" s="90"/>
      <c r="E59" s="92"/>
    </row>
    <row r="60" spans="2:5" ht="39.950000000000003" customHeight="1" x14ac:dyDescent="0.2">
      <c r="B60" s="67" t="s">
        <v>569</v>
      </c>
      <c r="C60" s="92"/>
      <c r="D60" s="90"/>
      <c r="E60" s="92"/>
    </row>
    <row r="61" spans="2:5" ht="30" customHeight="1" thickBot="1" x14ac:dyDescent="0.25">
      <c r="B61" s="68" t="s">
        <v>570</v>
      </c>
      <c r="C61" s="95"/>
      <c r="D61" s="76" t="s">
        <v>570</v>
      </c>
      <c r="E61" s="93"/>
    </row>
    <row r="62" spans="2:5" ht="30" customHeight="1" x14ac:dyDescent="0.2">
      <c r="B62" s="77" t="s">
        <v>571</v>
      </c>
      <c r="C62" s="94"/>
      <c r="D62" s="96" t="s">
        <v>558</v>
      </c>
      <c r="E62" s="91"/>
    </row>
    <row r="63" spans="2:5" ht="34.5" customHeight="1" x14ac:dyDescent="0.2">
      <c r="B63" s="67" t="s">
        <v>564</v>
      </c>
      <c r="C63" s="92"/>
      <c r="D63" s="90"/>
      <c r="E63" s="92"/>
    </row>
    <row r="64" spans="2:5" ht="39.950000000000003" customHeight="1" x14ac:dyDescent="0.2">
      <c r="B64" s="67" t="s">
        <v>572</v>
      </c>
      <c r="C64" s="92"/>
      <c r="D64" s="90"/>
      <c r="E64" s="92"/>
    </row>
    <row r="65" spans="2:5" ht="29.25" customHeight="1" thickBot="1" x14ac:dyDescent="0.25">
      <c r="B65" s="68" t="s">
        <v>570</v>
      </c>
      <c r="C65" s="95"/>
      <c r="D65" s="76" t="s">
        <v>570</v>
      </c>
      <c r="E65" s="93"/>
    </row>
    <row r="66" spans="2:5" ht="29.25" customHeight="1" x14ac:dyDescent="0.2">
      <c r="B66" s="77" t="s">
        <v>53</v>
      </c>
      <c r="C66" s="94"/>
      <c r="D66" s="96" t="s">
        <v>533</v>
      </c>
      <c r="E66" s="91"/>
    </row>
    <row r="67" spans="2:5" ht="39.950000000000003" customHeight="1" x14ac:dyDescent="0.2">
      <c r="B67" s="67" t="s">
        <v>543</v>
      </c>
      <c r="C67" s="92"/>
      <c r="D67" s="90"/>
      <c r="E67" s="92"/>
    </row>
    <row r="68" spans="2:5" ht="39.950000000000003" customHeight="1" x14ac:dyDescent="0.2">
      <c r="B68" s="67" t="s">
        <v>573</v>
      </c>
      <c r="C68" s="92"/>
      <c r="D68" s="90"/>
      <c r="E68" s="92"/>
    </row>
    <row r="69" spans="2:5" ht="23.25" customHeight="1" thickBot="1" x14ac:dyDescent="0.25">
      <c r="B69" s="68" t="s">
        <v>536</v>
      </c>
      <c r="C69" s="95"/>
      <c r="D69" s="76" t="s">
        <v>536</v>
      </c>
      <c r="E69" s="93"/>
    </row>
    <row r="71" spans="2:5" x14ac:dyDescent="0.2">
      <c r="B71" s="2" t="s">
        <v>525</v>
      </c>
    </row>
    <row r="72" spans="2:5" x14ac:dyDescent="0.2">
      <c r="B72" s="3" t="s">
        <v>526</v>
      </c>
    </row>
  </sheetData>
  <mergeCells count="46">
    <mergeCell ref="C66:C69"/>
    <mergeCell ref="D66:D68"/>
    <mergeCell ref="E66:E69"/>
    <mergeCell ref="C58:C61"/>
    <mergeCell ref="D58:D60"/>
    <mergeCell ref="E58:E61"/>
    <mergeCell ref="C62:C65"/>
    <mergeCell ref="D62:D64"/>
    <mergeCell ref="E62:E65"/>
    <mergeCell ref="C50:C53"/>
    <mergeCell ref="D50:D52"/>
    <mergeCell ref="E50:E53"/>
    <mergeCell ref="C54:C57"/>
    <mergeCell ref="D54:D56"/>
    <mergeCell ref="E54:E57"/>
    <mergeCell ref="C42:C45"/>
    <mergeCell ref="D42:D44"/>
    <mergeCell ref="E42:E45"/>
    <mergeCell ref="C46:C49"/>
    <mergeCell ref="D46:D48"/>
    <mergeCell ref="E46:E49"/>
    <mergeCell ref="C34:C37"/>
    <mergeCell ref="D34:D36"/>
    <mergeCell ref="E34:E37"/>
    <mergeCell ref="C38:C41"/>
    <mergeCell ref="D38:D40"/>
    <mergeCell ref="E38:E41"/>
    <mergeCell ref="C26:C29"/>
    <mergeCell ref="D26:D28"/>
    <mergeCell ref="E26:E29"/>
    <mergeCell ref="C30:C33"/>
    <mergeCell ref="D30:D32"/>
    <mergeCell ref="E30:E33"/>
    <mergeCell ref="C18:C21"/>
    <mergeCell ref="E18:E21"/>
    <mergeCell ref="D19:D20"/>
    <mergeCell ref="C22:C25"/>
    <mergeCell ref="D22:D24"/>
    <mergeCell ref="E22:E25"/>
    <mergeCell ref="B7:E7"/>
    <mergeCell ref="C10:C13"/>
    <mergeCell ref="D10:D12"/>
    <mergeCell ref="E10:E13"/>
    <mergeCell ref="C14:C17"/>
    <mergeCell ref="D14:D16"/>
    <mergeCell ref="E14:E17"/>
  </mergeCells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6947A1-5109-4D13-BBE1-2808F80211F1}">
  <dimension ref="B1:P114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41.5703125" style="12" bestFit="1" customWidth="1"/>
    <col min="3" max="3" width="33.140625" style="12" customWidth="1"/>
    <col min="4" max="4" width="33.42578125" style="12" bestFit="1" customWidth="1"/>
    <col min="5" max="5" width="36.7109375" style="2" customWidth="1"/>
    <col min="6" max="6" width="16.42578125" style="2" customWidth="1"/>
    <col min="7" max="7" width="15.28515625" style="11" customWidth="1"/>
    <col min="8" max="8" width="6.57031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9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93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94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110</v>
      </c>
      <c r="C7" s="28" t="s">
        <v>111</v>
      </c>
      <c r="D7" s="28" t="s">
        <v>112</v>
      </c>
      <c r="E7" s="29">
        <v>9250</v>
      </c>
      <c r="F7" s="30">
        <v>234.6</v>
      </c>
      <c r="G7" s="31">
        <v>7.6799999999999993E-2</v>
      </c>
      <c r="H7" s="32"/>
    </row>
    <row r="8" spans="2:9" ht="15.75" customHeight="1" x14ac:dyDescent="0.2">
      <c r="B8" s="28" t="s">
        <v>131</v>
      </c>
      <c r="C8" s="28" t="s">
        <v>132</v>
      </c>
      <c r="D8" s="28" t="s">
        <v>97</v>
      </c>
      <c r="E8" s="29">
        <v>6900</v>
      </c>
      <c r="F8" s="30">
        <v>234.44</v>
      </c>
      <c r="G8" s="31">
        <v>7.6799999999999993E-2</v>
      </c>
      <c r="H8" s="32"/>
    </row>
    <row r="9" spans="2:9" ht="15.75" customHeight="1" x14ac:dyDescent="0.2">
      <c r="B9" s="28" t="s">
        <v>133</v>
      </c>
      <c r="C9" s="28" t="s">
        <v>134</v>
      </c>
      <c r="D9" s="28" t="s">
        <v>97</v>
      </c>
      <c r="E9" s="29">
        <v>14700</v>
      </c>
      <c r="F9" s="30">
        <v>168.13</v>
      </c>
      <c r="G9" s="31">
        <v>5.5100000000000003E-2</v>
      </c>
      <c r="H9" s="32"/>
    </row>
    <row r="10" spans="2:9" ht="15.75" customHeight="1" x14ac:dyDescent="0.2">
      <c r="B10" s="28" t="s">
        <v>108</v>
      </c>
      <c r="C10" s="28" t="s">
        <v>109</v>
      </c>
      <c r="D10" s="28" t="s">
        <v>107</v>
      </c>
      <c r="E10" s="29">
        <v>6300</v>
      </c>
      <c r="F10" s="30">
        <v>150.77000000000001</v>
      </c>
      <c r="G10" s="31">
        <v>4.9399999999999999E-2</v>
      </c>
      <c r="H10" s="32"/>
    </row>
    <row r="11" spans="2:9" ht="15.75" customHeight="1" x14ac:dyDescent="0.2">
      <c r="B11" s="28" t="s">
        <v>135</v>
      </c>
      <c r="C11" s="28" t="s">
        <v>136</v>
      </c>
      <c r="D11" s="28" t="s">
        <v>137</v>
      </c>
      <c r="E11" s="29">
        <v>5000</v>
      </c>
      <c r="F11" s="30">
        <v>132.36000000000001</v>
      </c>
      <c r="G11" s="31">
        <v>4.3400000000000001E-2</v>
      </c>
      <c r="H11" s="32"/>
    </row>
    <row r="12" spans="2:9" ht="15.75" customHeight="1" x14ac:dyDescent="0.2">
      <c r="B12" s="28" t="s">
        <v>138</v>
      </c>
      <c r="C12" s="28" t="s">
        <v>139</v>
      </c>
      <c r="D12" s="28" t="s">
        <v>100</v>
      </c>
      <c r="E12" s="29">
        <v>15600</v>
      </c>
      <c r="F12" s="30">
        <v>115.75</v>
      </c>
      <c r="G12" s="31">
        <v>3.7900000000000003E-2</v>
      </c>
      <c r="H12" s="32"/>
    </row>
    <row r="13" spans="2:9" ht="15.75" customHeight="1" x14ac:dyDescent="0.2">
      <c r="B13" s="28" t="s">
        <v>140</v>
      </c>
      <c r="C13" s="28" t="s">
        <v>141</v>
      </c>
      <c r="D13" s="28" t="s">
        <v>142</v>
      </c>
      <c r="E13" s="29">
        <v>4500</v>
      </c>
      <c r="F13" s="30">
        <v>107.26</v>
      </c>
      <c r="G13" s="31">
        <v>3.5099999999999999E-2</v>
      </c>
      <c r="H13" s="32"/>
    </row>
    <row r="14" spans="2:9" ht="15.75" customHeight="1" x14ac:dyDescent="0.2">
      <c r="B14" s="28" t="s">
        <v>143</v>
      </c>
      <c r="C14" s="28" t="s">
        <v>144</v>
      </c>
      <c r="D14" s="28" t="s">
        <v>100</v>
      </c>
      <c r="E14" s="29">
        <v>21000</v>
      </c>
      <c r="F14" s="30">
        <v>105.45</v>
      </c>
      <c r="G14" s="31">
        <v>3.4500000000000003E-2</v>
      </c>
      <c r="H14" s="32"/>
    </row>
    <row r="15" spans="2:9" ht="15.75" customHeight="1" x14ac:dyDescent="0.2">
      <c r="B15" s="28" t="s">
        <v>145</v>
      </c>
      <c r="C15" s="28" t="s">
        <v>146</v>
      </c>
      <c r="D15" s="28" t="s">
        <v>147</v>
      </c>
      <c r="E15" s="29">
        <v>4750</v>
      </c>
      <c r="F15" s="30">
        <v>81.75</v>
      </c>
      <c r="G15" s="31">
        <v>2.6800000000000001E-2</v>
      </c>
      <c r="H15" s="32"/>
    </row>
    <row r="16" spans="2:9" ht="15.75" customHeight="1" x14ac:dyDescent="0.2">
      <c r="B16" s="28" t="s">
        <v>148</v>
      </c>
      <c r="C16" s="28" t="s">
        <v>149</v>
      </c>
      <c r="D16" s="28" t="s">
        <v>150</v>
      </c>
      <c r="E16" s="29">
        <v>1250</v>
      </c>
      <c r="F16" s="30">
        <v>75.94</v>
      </c>
      <c r="G16" s="31">
        <v>2.4899999999999999E-2</v>
      </c>
      <c r="H16" s="32"/>
    </row>
    <row r="17" spans="2:8" ht="15.75" customHeight="1" x14ac:dyDescent="0.2">
      <c r="B17" s="28" t="s">
        <v>151</v>
      </c>
      <c r="C17" s="28" t="s">
        <v>152</v>
      </c>
      <c r="D17" s="28" t="s">
        <v>153</v>
      </c>
      <c r="E17" s="29">
        <v>36000</v>
      </c>
      <c r="F17" s="30">
        <v>62.24</v>
      </c>
      <c r="G17" s="31">
        <v>2.0400000000000001E-2</v>
      </c>
      <c r="H17" s="32"/>
    </row>
    <row r="18" spans="2:8" ht="15.75" customHeight="1" x14ac:dyDescent="0.2">
      <c r="B18" s="28" t="s">
        <v>154</v>
      </c>
      <c r="C18" s="28" t="s">
        <v>155</v>
      </c>
      <c r="D18" s="28" t="s">
        <v>107</v>
      </c>
      <c r="E18" s="29">
        <v>6500</v>
      </c>
      <c r="F18" s="30">
        <v>62.18</v>
      </c>
      <c r="G18" s="31">
        <v>2.0400000000000001E-2</v>
      </c>
      <c r="H18" s="32"/>
    </row>
    <row r="19" spans="2:8" ht="15.75" customHeight="1" x14ac:dyDescent="0.2">
      <c r="B19" s="28" t="s">
        <v>156</v>
      </c>
      <c r="C19" s="28" t="s">
        <v>157</v>
      </c>
      <c r="D19" s="28" t="s">
        <v>158</v>
      </c>
      <c r="E19" s="29">
        <v>33500</v>
      </c>
      <c r="F19" s="30">
        <v>47.96</v>
      </c>
      <c r="G19" s="31">
        <v>1.5699999999999999E-2</v>
      </c>
      <c r="H19" s="32"/>
    </row>
    <row r="20" spans="2:8" ht="15.75" customHeight="1" x14ac:dyDescent="0.2">
      <c r="B20" s="28" t="s">
        <v>159</v>
      </c>
      <c r="C20" s="28" t="s">
        <v>160</v>
      </c>
      <c r="D20" s="28" t="s">
        <v>161</v>
      </c>
      <c r="E20" s="29">
        <v>6750</v>
      </c>
      <c r="F20" s="30">
        <v>45.17</v>
      </c>
      <c r="G20" s="31">
        <v>1.4800000000000001E-2</v>
      </c>
      <c r="H20" s="32"/>
    </row>
    <row r="21" spans="2:8" ht="15.75" customHeight="1" x14ac:dyDescent="0.2">
      <c r="B21" s="28" t="s">
        <v>162</v>
      </c>
      <c r="C21" s="28" t="s">
        <v>163</v>
      </c>
      <c r="D21" s="28" t="s">
        <v>164</v>
      </c>
      <c r="E21" s="29">
        <v>53544</v>
      </c>
      <c r="F21" s="30">
        <v>43.93</v>
      </c>
      <c r="G21" s="31">
        <v>1.44E-2</v>
      </c>
      <c r="H21" s="32"/>
    </row>
    <row r="22" spans="2:8" ht="15.75" customHeight="1" x14ac:dyDescent="0.2">
      <c r="B22" s="28" t="s">
        <v>165</v>
      </c>
      <c r="C22" s="28" t="s">
        <v>166</v>
      </c>
      <c r="D22" s="28" t="s">
        <v>107</v>
      </c>
      <c r="E22" s="29">
        <v>19200</v>
      </c>
      <c r="F22" s="30">
        <v>42.85</v>
      </c>
      <c r="G22" s="31">
        <v>1.4E-2</v>
      </c>
      <c r="H22" s="32"/>
    </row>
    <row r="23" spans="2:8" ht="15.75" customHeight="1" x14ac:dyDescent="0.2">
      <c r="B23" s="28" t="s">
        <v>167</v>
      </c>
      <c r="C23" s="28" t="s">
        <v>168</v>
      </c>
      <c r="D23" s="28" t="s">
        <v>120</v>
      </c>
      <c r="E23" s="29">
        <v>11500</v>
      </c>
      <c r="F23" s="30">
        <v>40.380000000000003</v>
      </c>
      <c r="G23" s="31">
        <v>1.32E-2</v>
      </c>
      <c r="H23" s="32"/>
    </row>
    <row r="24" spans="2:8" ht="15.75" customHeight="1" x14ac:dyDescent="0.2">
      <c r="B24" s="28" t="s">
        <v>169</v>
      </c>
      <c r="C24" s="28" t="s">
        <v>170</v>
      </c>
      <c r="D24" s="28" t="s">
        <v>147</v>
      </c>
      <c r="E24" s="29">
        <v>500</v>
      </c>
      <c r="F24" s="30">
        <v>38.18</v>
      </c>
      <c r="G24" s="31">
        <v>1.2500000000000001E-2</v>
      </c>
      <c r="H24" s="32"/>
    </row>
    <row r="25" spans="2:8" ht="15.75" customHeight="1" x14ac:dyDescent="0.2">
      <c r="B25" s="28" t="s">
        <v>171</v>
      </c>
      <c r="C25" s="28" t="s">
        <v>172</v>
      </c>
      <c r="D25" s="28" t="s">
        <v>142</v>
      </c>
      <c r="E25" s="29">
        <v>3000</v>
      </c>
      <c r="F25" s="30">
        <v>37.89</v>
      </c>
      <c r="G25" s="31">
        <v>1.24E-2</v>
      </c>
      <c r="H25" s="32"/>
    </row>
    <row r="26" spans="2:8" ht="15.75" customHeight="1" x14ac:dyDescent="0.2">
      <c r="B26" s="28" t="s">
        <v>173</v>
      </c>
      <c r="C26" s="28" t="s">
        <v>174</v>
      </c>
      <c r="D26" s="28" t="s">
        <v>175</v>
      </c>
      <c r="E26" s="29">
        <v>3600</v>
      </c>
      <c r="F26" s="30">
        <v>32.25</v>
      </c>
      <c r="G26" s="31">
        <v>1.06E-2</v>
      </c>
      <c r="H26" s="32"/>
    </row>
    <row r="27" spans="2:8" ht="15.75" customHeight="1" x14ac:dyDescent="0.2">
      <c r="B27" s="28" t="s">
        <v>176</v>
      </c>
      <c r="C27" s="28" t="s">
        <v>177</v>
      </c>
      <c r="D27" s="28" t="s">
        <v>115</v>
      </c>
      <c r="E27" s="29">
        <v>1200</v>
      </c>
      <c r="F27" s="30">
        <v>31.89</v>
      </c>
      <c r="G27" s="31">
        <v>1.04E-2</v>
      </c>
      <c r="H27" s="32"/>
    </row>
    <row r="28" spans="2:8" ht="15.75" customHeight="1" x14ac:dyDescent="0.2">
      <c r="B28" s="28" t="s">
        <v>178</v>
      </c>
      <c r="C28" s="28" t="s">
        <v>179</v>
      </c>
      <c r="D28" s="28" t="s">
        <v>180</v>
      </c>
      <c r="E28" s="29">
        <v>13500</v>
      </c>
      <c r="F28" s="30">
        <v>28.93</v>
      </c>
      <c r="G28" s="31">
        <v>9.4999999999999998E-3</v>
      </c>
      <c r="H28" s="32"/>
    </row>
    <row r="29" spans="2:8" ht="15.75" customHeight="1" x14ac:dyDescent="0.2">
      <c r="B29" s="28" t="s">
        <v>116</v>
      </c>
      <c r="C29" s="28" t="s">
        <v>117</v>
      </c>
      <c r="D29" s="28" t="s">
        <v>97</v>
      </c>
      <c r="E29" s="29">
        <v>1800</v>
      </c>
      <c r="F29" s="30">
        <v>26.6</v>
      </c>
      <c r="G29" s="31">
        <v>8.6999999999999994E-3</v>
      </c>
      <c r="H29" s="32"/>
    </row>
    <row r="30" spans="2:8" ht="15.75" customHeight="1" x14ac:dyDescent="0.2">
      <c r="B30" s="28" t="s">
        <v>181</v>
      </c>
      <c r="C30" s="28" t="s">
        <v>182</v>
      </c>
      <c r="D30" s="28" t="s">
        <v>183</v>
      </c>
      <c r="E30" s="29">
        <v>1250</v>
      </c>
      <c r="F30" s="30">
        <v>26.47</v>
      </c>
      <c r="G30" s="31">
        <v>8.6999999999999994E-3</v>
      </c>
      <c r="H30" s="32"/>
    </row>
    <row r="31" spans="2:8" ht="15.75" customHeight="1" x14ac:dyDescent="0.2">
      <c r="B31" s="28" t="s">
        <v>184</v>
      </c>
      <c r="C31" s="28" t="s">
        <v>185</v>
      </c>
      <c r="D31" s="28" t="s">
        <v>175</v>
      </c>
      <c r="E31" s="29">
        <v>825</v>
      </c>
      <c r="F31" s="30">
        <v>18.02</v>
      </c>
      <c r="G31" s="31">
        <v>5.8999999999999999E-3</v>
      </c>
      <c r="H31" s="32"/>
    </row>
    <row r="32" spans="2:8" ht="15.75" customHeight="1" x14ac:dyDescent="0.2">
      <c r="B32" s="28" t="s">
        <v>186</v>
      </c>
      <c r="C32" s="28" t="s">
        <v>187</v>
      </c>
      <c r="D32" s="28" t="s">
        <v>188</v>
      </c>
      <c r="E32" s="29">
        <v>1500</v>
      </c>
      <c r="F32" s="30">
        <v>17.18</v>
      </c>
      <c r="G32" s="31">
        <v>5.5999999999999999E-3</v>
      </c>
      <c r="H32" s="32"/>
    </row>
    <row r="33" spans="2:8" ht="15.75" customHeight="1" x14ac:dyDescent="0.2">
      <c r="B33" s="28" t="s">
        <v>189</v>
      </c>
      <c r="C33" s="28" t="s">
        <v>190</v>
      </c>
      <c r="D33" s="28" t="s">
        <v>120</v>
      </c>
      <c r="E33" s="29">
        <v>1950</v>
      </c>
      <c r="F33" s="30">
        <v>13.44</v>
      </c>
      <c r="G33" s="31">
        <v>4.4000000000000003E-3</v>
      </c>
      <c r="H33" s="32"/>
    </row>
    <row r="34" spans="2:8" ht="15.75" customHeight="1" x14ac:dyDescent="0.2">
      <c r="B34" s="28" t="s">
        <v>191</v>
      </c>
      <c r="C34" s="28" t="s">
        <v>192</v>
      </c>
      <c r="D34" s="28" t="s">
        <v>193</v>
      </c>
      <c r="E34" s="29">
        <v>250</v>
      </c>
      <c r="F34" s="30">
        <v>9.2200000000000006</v>
      </c>
      <c r="G34" s="31">
        <v>3.0000000000000001E-3</v>
      </c>
      <c r="H34" s="32"/>
    </row>
    <row r="35" spans="2:8" ht="15.75" customHeight="1" x14ac:dyDescent="0.2">
      <c r="B35" s="28" t="s">
        <v>194</v>
      </c>
      <c r="C35" s="28" t="s">
        <v>195</v>
      </c>
      <c r="D35" s="28" t="s">
        <v>115</v>
      </c>
      <c r="E35" s="29">
        <v>550</v>
      </c>
      <c r="F35" s="30">
        <v>8.6300000000000008</v>
      </c>
      <c r="G35" s="31">
        <v>2.8E-3</v>
      </c>
      <c r="H35" s="32"/>
    </row>
    <row r="36" spans="2:8" ht="15.75" customHeight="1" x14ac:dyDescent="0.2">
      <c r="B36" s="28" t="s">
        <v>196</v>
      </c>
      <c r="C36" s="28" t="s">
        <v>197</v>
      </c>
      <c r="D36" s="28" t="s">
        <v>120</v>
      </c>
      <c r="E36" s="29">
        <v>850</v>
      </c>
      <c r="F36" s="30">
        <v>7.84</v>
      </c>
      <c r="G36" s="31">
        <v>2.5999999999999999E-3</v>
      </c>
      <c r="H36" s="32"/>
    </row>
    <row r="37" spans="2:8" ht="15.75" customHeight="1" x14ac:dyDescent="0.2">
      <c r="B37" s="28" t="s">
        <v>198</v>
      </c>
      <c r="C37" s="28" t="s">
        <v>199</v>
      </c>
      <c r="D37" s="28" t="s">
        <v>200</v>
      </c>
      <c r="E37" s="29">
        <v>125</v>
      </c>
      <c r="F37" s="30">
        <v>5.33</v>
      </c>
      <c r="G37" s="31">
        <v>1.6999999999999999E-3</v>
      </c>
      <c r="H37" s="32"/>
    </row>
    <row r="38" spans="2:8" ht="15.75" customHeight="1" x14ac:dyDescent="0.2">
      <c r="B38" s="28" t="s">
        <v>201</v>
      </c>
      <c r="C38" s="28" t="s">
        <v>202</v>
      </c>
      <c r="D38" s="28" t="s">
        <v>120</v>
      </c>
      <c r="E38" s="29">
        <v>675</v>
      </c>
      <c r="F38" s="30">
        <v>3.61</v>
      </c>
      <c r="G38" s="31">
        <v>1.1999999999999999E-3</v>
      </c>
      <c r="H38" s="32"/>
    </row>
    <row r="39" spans="2:8" ht="15.75" customHeight="1" x14ac:dyDescent="0.2">
      <c r="B39" s="27" t="s">
        <v>68</v>
      </c>
      <c r="C39" s="27"/>
      <c r="D39" s="27"/>
      <c r="E39" s="33"/>
      <c r="F39" s="34">
        <v>2056.64</v>
      </c>
      <c r="G39" s="35">
        <v>0.67359999999999998</v>
      </c>
      <c r="H39" s="36"/>
    </row>
    <row r="40" spans="2:8" ht="15.75" customHeight="1" x14ac:dyDescent="0.2">
      <c r="B40" s="27" t="s">
        <v>128</v>
      </c>
      <c r="C40" s="28"/>
      <c r="D40" s="28"/>
      <c r="E40" s="29"/>
      <c r="F40" s="30"/>
      <c r="G40" s="31"/>
      <c r="H40" s="32"/>
    </row>
    <row r="41" spans="2:8" ht="15.75" customHeight="1" x14ac:dyDescent="0.2">
      <c r="B41" s="27" t="s">
        <v>68</v>
      </c>
      <c r="C41" s="28"/>
      <c r="D41" s="28"/>
      <c r="E41" s="29"/>
      <c r="F41" s="37" t="s">
        <v>70</v>
      </c>
      <c r="G41" s="38" t="s">
        <v>70</v>
      </c>
      <c r="H41" s="32"/>
    </row>
    <row r="42" spans="2:8" ht="15.75" customHeight="1" x14ac:dyDescent="0.2">
      <c r="B42" s="28"/>
      <c r="C42" s="28"/>
      <c r="D42" s="28"/>
      <c r="E42" s="29"/>
      <c r="F42" s="30"/>
      <c r="G42" s="31"/>
      <c r="H42" s="32"/>
    </row>
    <row r="43" spans="2:8" ht="15.75" customHeight="1" x14ac:dyDescent="0.2">
      <c r="B43" s="39" t="s">
        <v>72</v>
      </c>
      <c r="C43" s="39"/>
      <c r="D43" s="39"/>
      <c r="E43" s="40"/>
      <c r="F43" s="34">
        <v>2056.64</v>
      </c>
      <c r="G43" s="35">
        <v>0.67359999999999998</v>
      </c>
      <c r="H43" s="36"/>
    </row>
    <row r="44" spans="2:8" ht="15.75" customHeight="1" x14ac:dyDescent="0.2">
      <c r="B44" s="28"/>
      <c r="C44" s="28"/>
      <c r="D44" s="28"/>
      <c r="E44" s="29"/>
      <c r="F44" s="30"/>
      <c r="G44" s="31"/>
      <c r="H44" s="32"/>
    </row>
    <row r="45" spans="2:8" ht="15.75" customHeight="1" x14ac:dyDescent="0.2">
      <c r="B45" s="27" t="s">
        <v>73</v>
      </c>
      <c r="C45" s="28"/>
      <c r="D45" s="28"/>
      <c r="E45" s="29"/>
      <c r="F45" s="30"/>
      <c r="G45" s="31"/>
      <c r="H45" s="32"/>
    </row>
    <row r="46" spans="2:8" ht="15.75" customHeight="1" x14ac:dyDescent="0.2">
      <c r="B46" s="28"/>
      <c r="C46" s="28"/>
      <c r="D46" s="28"/>
      <c r="E46" s="29"/>
      <c r="F46" s="30"/>
      <c r="G46" s="31"/>
      <c r="H46" s="32"/>
    </row>
    <row r="47" spans="2:8" ht="15.75" customHeight="1" x14ac:dyDescent="0.2">
      <c r="B47" s="27" t="s">
        <v>74</v>
      </c>
      <c r="C47" s="28"/>
      <c r="D47" s="28"/>
      <c r="E47" s="29"/>
      <c r="F47" s="30"/>
      <c r="G47" s="31"/>
      <c r="H47" s="32"/>
    </row>
    <row r="48" spans="2:8" ht="15.75" customHeight="1" x14ac:dyDescent="0.2">
      <c r="B48" s="28" t="s">
        <v>75</v>
      </c>
      <c r="C48" s="28" t="s">
        <v>76</v>
      </c>
      <c r="D48" s="28" t="s">
        <v>62</v>
      </c>
      <c r="E48" s="29">
        <v>200000</v>
      </c>
      <c r="F48" s="30">
        <v>199.55</v>
      </c>
      <c r="G48" s="31">
        <v>6.54E-2</v>
      </c>
      <c r="H48" s="32">
        <v>3.4494999999999998E-2</v>
      </c>
    </row>
    <row r="49" spans="2:8" ht="15.75" customHeight="1" x14ac:dyDescent="0.2">
      <c r="B49" s="27" t="s">
        <v>68</v>
      </c>
      <c r="C49" s="27"/>
      <c r="D49" s="27"/>
      <c r="E49" s="33"/>
      <c r="F49" s="34">
        <v>199.55</v>
      </c>
      <c r="G49" s="35">
        <v>6.54E-2</v>
      </c>
      <c r="H49" s="36"/>
    </row>
    <row r="50" spans="2:8" ht="15.75" customHeight="1" x14ac:dyDescent="0.2">
      <c r="B50" s="28"/>
      <c r="C50" s="28"/>
      <c r="D50" s="28"/>
      <c r="E50" s="29"/>
      <c r="F50" s="30"/>
      <c r="G50" s="31"/>
      <c r="H50" s="32"/>
    </row>
    <row r="51" spans="2:8" ht="15.75" customHeight="1" x14ac:dyDescent="0.2">
      <c r="B51" s="39" t="s">
        <v>72</v>
      </c>
      <c r="C51" s="39"/>
      <c r="D51" s="39"/>
      <c r="E51" s="40"/>
      <c r="F51" s="34">
        <v>199.55</v>
      </c>
      <c r="G51" s="35">
        <v>6.54E-2</v>
      </c>
      <c r="H51" s="36"/>
    </row>
    <row r="52" spans="2:8" ht="15.75" customHeight="1" x14ac:dyDescent="0.2">
      <c r="B52" s="28"/>
      <c r="C52" s="28"/>
      <c r="D52" s="28"/>
      <c r="E52" s="29"/>
      <c r="F52" s="30"/>
      <c r="G52" s="31"/>
      <c r="H52" s="32"/>
    </row>
    <row r="53" spans="2:8" ht="15.75" customHeight="1" x14ac:dyDescent="0.2">
      <c r="B53" s="28"/>
      <c r="C53" s="28"/>
      <c r="D53" s="28"/>
      <c r="E53" s="29"/>
      <c r="F53" s="30"/>
      <c r="G53" s="31"/>
      <c r="H53" s="32"/>
    </row>
    <row r="54" spans="2:8" ht="15.75" customHeight="1" x14ac:dyDescent="0.2">
      <c r="B54" s="27" t="s">
        <v>203</v>
      </c>
      <c r="C54" s="28"/>
      <c r="D54" s="28"/>
      <c r="E54" s="29"/>
      <c r="F54" s="30"/>
      <c r="G54" s="31"/>
      <c r="H54" s="32"/>
    </row>
    <row r="55" spans="2:8" ht="15.75" customHeight="1" x14ac:dyDescent="0.2">
      <c r="B55" s="27" t="s">
        <v>204</v>
      </c>
      <c r="C55" s="28"/>
      <c r="D55" s="28"/>
      <c r="E55" s="29"/>
      <c r="F55" s="30"/>
      <c r="G55" s="31"/>
      <c r="H55" s="32"/>
    </row>
    <row r="56" spans="2:8" ht="15.75" customHeight="1" x14ac:dyDescent="0.2">
      <c r="B56" s="28" t="s">
        <v>205</v>
      </c>
      <c r="C56" s="28" t="s">
        <v>206</v>
      </c>
      <c r="D56" s="28"/>
      <c r="E56" s="29">
        <v>15000.517</v>
      </c>
      <c r="F56" s="30">
        <v>571.44000000000005</v>
      </c>
      <c r="G56" s="31">
        <v>0.18720000000000001</v>
      </c>
      <c r="H56" s="32"/>
    </row>
    <row r="57" spans="2:8" ht="15.75" customHeight="1" x14ac:dyDescent="0.2">
      <c r="B57" s="28"/>
      <c r="C57" s="28"/>
      <c r="D57" s="28"/>
      <c r="E57" s="29"/>
      <c r="F57" s="30"/>
      <c r="G57" s="31"/>
      <c r="H57" s="32"/>
    </row>
    <row r="58" spans="2:8" ht="15.75" customHeight="1" x14ac:dyDescent="0.2">
      <c r="B58" s="39" t="s">
        <v>72</v>
      </c>
      <c r="C58" s="39"/>
      <c r="D58" s="39"/>
      <c r="E58" s="40"/>
      <c r="F58" s="34">
        <v>571.44000000000005</v>
      </c>
      <c r="G58" s="35">
        <v>0.18720000000000001</v>
      </c>
      <c r="H58" s="36"/>
    </row>
    <row r="59" spans="2:8" ht="15.75" customHeight="1" x14ac:dyDescent="0.2">
      <c r="B59" s="28"/>
      <c r="C59" s="28"/>
      <c r="D59" s="28"/>
      <c r="E59" s="29"/>
      <c r="F59" s="30"/>
      <c r="G59" s="31"/>
      <c r="H59" s="32"/>
    </row>
    <row r="60" spans="2:8" ht="15.75" customHeight="1" x14ac:dyDescent="0.2">
      <c r="B60" s="27" t="s">
        <v>77</v>
      </c>
      <c r="C60" s="28"/>
      <c r="D60" s="28"/>
      <c r="E60" s="29"/>
      <c r="F60" s="30"/>
      <c r="G60" s="31"/>
      <c r="H60" s="32"/>
    </row>
    <row r="61" spans="2:8" ht="15.75" customHeight="1" x14ac:dyDescent="0.2">
      <c r="B61" s="28" t="s">
        <v>78</v>
      </c>
      <c r="C61" s="28"/>
      <c r="D61" s="28"/>
      <c r="E61" s="29"/>
      <c r="F61" s="30">
        <v>292.73</v>
      </c>
      <c r="G61" s="31">
        <v>9.5899999999999999E-2</v>
      </c>
      <c r="H61" s="32"/>
    </row>
    <row r="62" spans="2:8" ht="15.75" customHeight="1" x14ac:dyDescent="0.2">
      <c r="B62" s="27" t="s">
        <v>68</v>
      </c>
      <c r="C62" s="27"/>
      <c r="D62" s="27"/>
      <c r="E62" s="33"/>
      <c r="F62" s="34">
        <v>292.73</v>
      </c>
      <c r="G62" s="35">
        <v>9.5899999999999999E-2</v>
      </c>
      <c r="H62" s="36"/>
    </row>
    <row r="63" spans="2:8" ht="15.75" customHeight="1" x14ac:dyDescent="0.2">
      <c r="B63" s="28"/>
      <c r="C63" s="28"/>
      <c r="D63" s="28"/>
      <c r="E63" s="29"/>
      <c r="F63" s="30"/>
      <c r="G63" s="31"/>
      <c r="H63" s="32"/>
    </row>
    <row r="64" spans="2:8" ht="15.75" customHeight="1" x14ac:dyDescent="0.2">
      <c r="B64" s="39" t="s">
        <v>72</v>
      </c>
      <c r="C64" s="39"/>
      <c r="D64" s="39"/>
      <c r="E64" s="40"/>
      <c r="F64" s="34">
        <v>292.73</v>
      </c>
      <c r="G64" s="35">
        <v>9.5899999999999999E-2</v>
      </c>
      <c r="H64" s="36"/>
    </row>
    <row r="65" spans="2:16" ht="15.75" customHeight="1" x14ac:dyDescent="0.2">
      <c r="B65" s="28" t="s">
        <v>79</v>
      </c>
      <c r="C65" s="28"/>
      <c r="D65" s="28"/>
      <c r="E65" s="29"/>
      <c r="F65" s="41">
        <v>-67.28</v>
      </c>
      <c r="G65" s="42">
        <v>-2.2100000000000009E-2</v>
      </c>
      <c r="H65" s="32"/>
    </row>
    <row r="66" spans="2:16" ht="15.75" customHeight="1" x14ac:dyDescent="0.2">
      <c r="B66" s="43" t="s">
        <v>80</v>
      </c>
      <c r="C66" s="43"/>
      <c r="D66" s="43"/>
      <c r="E66" s="44"/>
      <c r="F66" s="45">
        <v>3053.08</v>
      </c>
      <c r="G66" s="46">
        <v>1</v>
      </c>
      <c r="H66" s="47"/>
    </row>
    <row r="67" spans="2:16" ht="15.75" customHeight="1" x14ac:dyDescent="0.2">
      <c r="B67" s="2"/>
    </row>
    <row r="68" spans="2:16" ht="15.75" customHeight="1" x14ac:dyDescent="0.2">
      <c r="B68" s="56"/>
      <c r="L68" s="3"/>
    </row>
    <row r="69" spans="2:16" ht="15.75" customHeight="1" x14ac:dyDescent="0.2">
      <c r="B69" s="12" t="s">
        <v>210</v>
      </c>
    </row>
    <row r="70" spans="2:16" ht="15.75" customHeight="1" x14ac:dyDescent="0.2">
      <c r="B70" s="12" t="s">
        <v>211</v>
      </c>
      <c r="L70" s="3"/>
    </row>
    <row r="71" spans="2:16" ht="15.75" customHeight="1" x14ac:dyDescent="0.2">
      <c r="B71" s="16" t="s">
        <v>207</v>
      </c>
      <c r="C71" s="53" t="s">
        <v>2</v>
      </c>
      <c r="D71" s="54" t="s">
        <v>3</v>
      </c>
      <c r="E71" s="55" t="s">
        <v>208</v>
      </c>
      <c r="L71" s="3"/>
    </row>
    <row r="72" spans="2:16" ht="15.75" customHeight="1" x14ac:dyDescent="0.2">
      <c r="B72" s="49" t="s">
        <v>198</v>
      </c>
      <c r="C72" s="50">
        <v>-125</v>
      </c>
      <c r="D72" s="51">
        <v>-5.34</v>
      </c>
      <c r="E72" s="52">
        <v>-1.6999999999999999E-3</v>
      </c>
      <c r="L72" s="3"/>
    </row>
    <row r="73" spans="2:16" ht="15.75" customHeight="1" x14ac:dyDescent="0.2">
      <c r="B73" s="49" t="s">
        <v>189</v>
      </c>
      <c r="C73" s="50">
        <v>-1950</v>
      </c>
      <c r="D73" s="51">
        <v>-13.49</v>
      </c>
      <c r="E73" s="52">
        <v>-4.4000000000000003E-3</v>
      </c>
      <c r="L73" s="3"/>
    </row>
    <row r="74" spans="2:16" ht="15.75" customHeight="1" x14ac:dyDescent="0.2">
      <c r="B74" s="49" t="s">
        <v>138</v>
      </c>
      <c r="C74" s="50">
        <v>-15600</v>
      </c>
      <c r="D74" s="51">
        <v>-116.38</v>
      </c>
      <c r="E74" s="52">
        <v>-3.8100000000000002E-2</v>
      </c>
      <c r="L74" s="3"/>
    </row>
    <row r="75" spans="2:16" ht="15.75" customHeight="1" x14ac:dyDescent="0.2">
      <c r="B75" s="49" t="s">
        <v>167</v>
      </c>
      <c r="C75" s="50">
        <v>-11500</v>
      </c>
      <c r="D75" s="51">
        <v>-40.450000000000003</v>
      </c>
      <c r="E75" s="52">
        <v>-1.32E-2</v>
      </c>
      <c r="L75" s="5"/>
      <c r="M75" s="5"/>
      <c r="N75" s="6"/>
      <c r="O75" s="6"/>
      <c r="P75" s="5"/>
    </row>
    <row r="76" spans="2:16" ht="15.75" customHeight="1" x14ac:dyDescent="0.2">
      <c r="B76" s="49" t="s">
        <v>173</v>
      </c>
      <c r="C76" s="50">
        <v>-3600</v>
      </c>
      <c r="D76" s="51">
        <v>-32.409999999999997</v>
      </c>
      <c r="E76" s="52">
        <v>-1.06E-2</v>
      </c>
      <c r="L76" s="7"/>
      <c r="M76" s="8"/>
      <c r="N76" s="8"/>
      <c r="O76" s="7"/>
      <c r="P76" s="7"/>
    </row>
    <row r="77" spans="2:16" ht="15.75" customHeight="1" x14ac:dyDescent="0.2">
      <c r="B77" s="49" t="s">
        <v>194</v>
      </c>
      <c r="C77" s="50">
        <v>-550</v>
      </c>
      <c r="D77" s="51">
        <v>-8.68</v>
      </c>
      <c r="E77" s="52">
        <v>-2.8E-3</v>
      </c>
      <c r="L77" s="8"/>
      <c r="M77" s="8"/>
      <c r="N77" s="8"/>
      <c r="O77" s="8"/>
      <c r="P77" s="7"/>
    </row>
    <row r="78" spans="2:16" ht="15.75" customHeight="1" x14ac:dyDescent="0.2">
      <c r="B78" s="49" t="s">
        <v>151</v>
      </c>
      <c r="C78" s="50">
        <v>-36000</v>
      </c>
      <c r="D78" s="51">
        <v>-62.39</v>
      </c>
      <c r="E78" s="52">
        <v>-2.0400000000000001E-2</v>
      </c>
      <c r="L78" s="9"/>
      <c r="M78" s="9"/>
      <c r="N78" s="9"/>
      <c r="O78" s="9"/>
      <c r="P78" s="9"/>
    </row>
    <row r="79" spans="2:16" ht="15.75" customHeight="1" x14ac:dyDescent="0.2">
      <c r="B79" s="49" t="s">
        <v>154</v>
      </c>
      <c r="C79" s="50">
        <v>-6500</v>
      </c>
      <c r="D79" s="51">
        <v>-62.48</v>
      </c>
      <c r="E79" s="52">
        <v>-2.0500000000000001E-2</v>
      </c>
      <c r="L79" s="9"/>
      <c r="M79" s="9"/>
      <c r="N79" s="9"/>
      <c r="O79" s="9"/>
      <c r="P79" s="9"/>
    </row>
    <row r="80" spans="2:16" ht="15.75" customHeight="1" x14ac:dyDescent="0.2">
      <c r="B80" s="49" t="s">
        <v>145</v>
      </c>
      <c r="C80" s="50">
        <v>-4750</v>
      </c>
      <c r="D80" s="51">
        <v>-82.08</v>
      </c>
      <c r="E80" s="52">
        <v>-2.69E-2</v>
      </c>
      <c r="L80" s="9"/>
      <c r="M80" s="9"/>
      <c r="N80" s="9"/>
      <c r="O80" s="9"/>
      <c r="P80" s="9"/>
    </row>
    <row r="81" spans="2:16" ht="15.75" customHeight="1" x14ac:dyDescent="0.2">
      <c r="B81" s="49" t="s">
        <v>171</v>
      </c>
      <c r="C81" s="50">
        <v>-3000</v>
      </c>
      <c r="D81" s="51">
        <v>-38.07</v>
      </c>
      <c r="E81" s="52">
        <v>-1.2500000000000001E-2</v>
      </c>
      <c r="L81" s="9"/>
      <c r="M81" s="9"/>
      <c r="N81" s="9"/>
      <c r="O81" s="9"/>
      <c r="P81" s="9"/>
    </row>
    <row r="82" spans="2:16" ht="15.75" customHeight="1" x14ac:dyDescent="0.2">
      <c r="B82" s="49" t="s">
        <v>133</v>
      </c>
      <c r="C82" s="50">
        <v>-14700</v>
      </c>
      <c r="D82" s="51">
        <v>-168.69</v>
      </c>
      <c r="E82" s="52">
        <v>-5.5300000000000002E-2</v>
      </c>
      <c r="L82" s="9"/>
      <c r="M82" s="9"/>
      <c r="N82" s="9"/>
      <c r="O82" s="9"/>
      <c r="P82" s="9"/>
    </row>
    <row r="83" spans="2:16" ht="15.75" customHeight="1" x14ac:dyDescent="0.2">
      <c r="B83" s="49" t="s">
        <v>176</v>
      </c>
      <c r="C83" s="50">
        <v>-1200</v>
      </c>
      <c r="D83" s="51">
        <v>-32.020000000000003</v>
      </c>
      <c r="E83" s="52">
        <v>-1.0500000000000001E-2</v>
      </c>
      <c r="L83" s="9"/>
      <c r="M83" s="9"/>
      <c r="N83" s="9"/>
      <c r="O83" s="9"/>
      <c r="P83" s="9"/>
    </row>
    <row r="84" spans="2:16" ht="15.75" customHeight="1" x14ac:dyDescent="0.2">
      <c r="B84" s="49" t="s">
        <v>108</v>
      </c>
      <c r="C84" s="50">
        <v>-6300</v>
      </c>
      <c r="D84" s="51">
        <v>-151.13</v>
      </c>
      <c r="E84" s="52">
        <v>-4.9500000000000002E-2</v>
      </c>
      <c r="L84" s="9"/>
      <c r="M84" s="9"/>
      <c r="N84" s="9"/>
      <c r="O84" s="9"/>
      <c r="P84" s="9"/>
    </row>
    <row r="85" spans="2:16" ht="15.75" customHeight="1" x14ac:dyDescent="0.2">
      <c r="B85" s="49" t="s">
        <v>165</v>
      </c>
      <c r="C85" s="50">
        <v>-19200</v>
      </c>
      <c r="D85" s="51">
        <v>-43.07</v>
      </c>
      <c r="E85" s="52">
        <v>-1.41E-2</v>
      </c>
    </row>
    <row r="86" spans="2:16" ht="15.75" customHeight="1" x14ac:dyDescent="0.2">
      <c r="B86" s="49" t="s">
        <v>159</v>
      </c>
      <c r="C86" s="50">
        <v>-6750</v>
      </c>
      <c r="D86" s="51">
        <v>-45.36</v>
      </c>
      <c r="E86" s="52">
        <v>-1.49E-2</v>
      </c>
      <c r="L86" s="3"/>
    </row>
    <row r="87" spans="2:16" ht="15.75" customHeight="1" x14ac:dyDescent="0.2">
      <c r="B87" s="49" t="s">
        <v>191</v>
      </c>
      <c r="C87" s="50">
        <v>-250</v>
      </c>
      <c r="D87" s="51">
        <v>-9.27</v>
      </c>
      <c r="E87" s="52">
        <v>-3.0000000000000001E-3</v>
      </c>
    </row>
    <row r="88" spans="2:16" ht="15.75" customHeight="1" x14ac:dyDescent="0.2">
      <c r="B88" s="49" t="s">
        <v>162</v>
      </c>
      <c r="C88" s="50">
        <v>-53544</v>
      </c>
      <c r="D88" s="51">
        <v>-44.15</v>
      </c>
      <c r="E88" s="52">
        <v>-1.4500000000000001E-2</v>
      </c>
    </row>
    <row r="89" spans="2:16" ht="15.75" customHeight="1" x14ac:dyDescent="0.2">
      <c r="B89" s="49" t="s">
        <v>196</v>
      </c>
      <c r="C89" s="50">
        <v>-850</v>
      </c>
      <c r="D89" s="51">
        <v>-7.88</v>
      </c>
      <c r="E89" s="52">
        <v>-2.5999999999999999E-3</v>
      </c>
    </row>
    <row r="90" spans="2:16" ht="15.75" customHeight="1" x14ac:dyDescent="0.2">
      <c r="B90" s="49" t="s">
        <v>156</v>
      </c>
      <c r="C90" s="50">
        <v>-33500</v>
      </c>
      <c r="D90" s="51">
        <v>-48.16</v>
      </c>
      <c r="E90" s="52">
        <v>-1.5800000000000002E-2</v>
      </c>
    </row>
    <row r="91" spans="2:16" ht="15.75" customHeight="1" x14ac:dyDescent="0.2">
      <c r="B91" s="49" t="s">
        <v>110</v>
      </c>
      <c r="C91" s="50">
        <v>-9250</v>
      </c>
      <c r="D91" s="51">
        <v>-235.52</v>
      </c>
      <c r="E91" s="52">
        <v>-7.7100000000000002E-2</v>
      </c>
    </row>
    <row r="92" spans="2:16" ht="15.75" customHeight="1" x14ac:dyDescent="0.2">
      <c r="B92" s="49" t="s">
        <v>143</v>
      </c>
      <c r="C92" s="50">
        <v>-21000</v>
      </c>
      <c r="D92" s="51">
        <v>-106.01</v>
      </c>
      <c r="E92" s="52">
        <v>-3.4700000000000002E-2</v>
      </c>
    </row>
    <row r="93" spans="2:16" ht="15.75" customHeight="1" x14ac:dyDescent="0.2">
      <c r="B93" s="49" t="s">
        <v>181</v>
      </c>
      <c r="C93" s="50">
        <v>-1250</v>
      </c>
      <c r="D93" s="51">
        <v>-26.54</v>
      </c>
      <c r="E93" s="52">
        <v>-8.6999999999999994E-3</v>
      </c>
    </row>
    <row r="94" spans="2:16" ht="15.75" customHeight="1" x14ac:dyDescent="0.2">
      <c r="B94" s="49" t="s">
        <v>201</v>
      </c>
      <c r="C94" s="50">
        <v>-675</v>
      </c>
      <c r="D94" s="51">
        <v>-3.63</v>
      </c>
      <c r="E94" s="52">
        <v>-1.1999999999999999E-3</v>
      </c>
    </row>
    <row r="95" spans="2:16" ht="15.75" customHeight="1" x14ac:dyDescent="0.2">
      <c r="B95" s="49" t="s">
        <v>178</v>
      </c>
      <c r="C95" s="50">
        <v>-13500</v>
      </c>
      <c r="D95" s="51">
        <v>-29.1</v>
      </c>
      <c r="E95" s="52">
        <v>-9.4999999999999998E-3</v>
      </c>
    </row>
    <row r="96" spans="2:16" ht="15.75" customHeight="1" x14ac:dyDescent="0.2">
      <c r="B96" s="49" t="s">
        <v>131</v>
      </c>
      <c r="C96" s="50">
        <v>-6900</v>
      </c>
      <c r="D96" s="51">
        <v>-235.51</v>
      </c>
      <c r="E96" s="52">
        <v>-7.7100000000000002E-2</v>
      </c>
    </row>
    <row r="97" spans="2:8" ht="15.75" customHeight="1" x14ac:dyDescent="0.2">
      <c r="B97" s="49" t="s">
        <v>116</v>
      </c>
      <c r="C97" s="50">
        <v>-1800</v>
      </c>
      <c r="D97" s="51">
        <v>-26.44</v>
      </c>
      <c r="E97" s="52">
        <v>-8.6999999999999994E-3</v>
      </c>
    </row>
    <row r="98" spans="2:8" ht="15.75" customHeight="1" x14ac:dyDescent="0.2">
      <c r="B98" s="49" t="s">
        <v>140</v>
      </c>
      <c r="C98" s="50">
        <v>-4500</v>
      </c>
      <c r="D98" s="51">
        <v>-107.76</v>
      </c>
      <c r="E98" s="52">
        <v>-3.5299999999999998E-2</v>
      </c>
    </row>
    <row r="99" spans="2:8" ht="15.75" customHeight="1" x14ac:dyDescent="0.2">
      <c r="B99" s="49" t="s">
        <v>169</v>
      </c>
      <c r="C99" s="50">
        <v>-500</v>
      </c>
      <c r="D99" s="51">
        <v>-38.270000000000003</v>
      </c>
      <c r="E99" s="52">
        <v>-1.2500000000000001E-2</v>
      </c>
    </row>
    <row r="100" spans="2:8" ht="15.75" customHeight="1" x14ac:dyDescent="0.2">
      <c r="B100" s="49" t="s">
        <v>148</v>
      </c>
      <c r="C100" s="50">
        <v>-1250</v>
      </c>
      <c r="D100" s="51">
        <v>-76.290000000000006</v>
      </c>
      <c r="E100" s="52">
        <v>-2.5000000000000001E-2</v>
      </c>
    </row>
    <row r="101" spans="2:8" ht="15.75" customHeight="1" x14ac:dyDescent="0.2">
      <c r="B101" s="49" t="s">
        <v>186</v>
      </c>
      <c r="C101" s="50">
        <v>-1500</v>
      </c>
      <c r="D101" s="51">
        <v>-17.260000000000002</v>
      </c>
      <c r="E101" s="52">
        <v>-5.7000000000000002E-3</v>
      </c>
    </row>
    <row r="102" spans="2:8" ht="15.75" customHeight="1" x14ac:dyDescent="0.2">
      <c r="B102" s="49" t="s">
        <v>135</v>
      </c>
      <c r="C102" s="50">
        <v>-5000</v>
      </c>
      <c r="D102" s="51">
        <v>-132.63999999999999</v>
      </c>
      <c r="E102" s="52">
        <v>-4.3400000000000001E-2</v>
      </c>
    </row>
    <row r="103" spans="2:8" ht="15.75" customHeight="1" x14ac:dyDescent="0.2">
      <c r="B103" s="49" t="s">
        <v>184</v>
      </c>
      <c r="C103" s="50">
        <v>-825</v>
      </c>
      <c r="D103" s="51">
        <v>-18.03</v>
      </c>
      <c r="E103" s="52">
        <v>-5.8999999999999999E-3</v>
      </c>
    </row>
    <row r="104" spans="2:8" ht="15.75" customHeight="1" x14ac:dyDescent="0.2">
      <c r="B104" s="16" t="s">
        <v>209</v>
      </c>
      <c r="C104" s="53">
        <v>-287819</v>
      </c>
      <c r="D104" s="54">
        <v>-2064.5</v>
      </c>
      <c r="E104" s="55">
        <v>-0.67610000000000003</v>
      </c>
    </row>
    <row r="106" spans="2:8" ht="15.75" customHeight="1" thickBot="1" x14ac:dyDescent="0.25"/>
    <row r="107" spans="2:8" ht="27" customHeight="1" thickBot="1" x14ac:dyDescent="0.25">
      <c r="B107" s="70" t="s">
        <v>521</v>
      </c>
      <c r="C107" s="71" t="s">
        <v>522</v>
      </c>
      <c r="D107" s="72" t="s">
        <v>523</v>
      </c>
      <c r="E107" s="73" t="s">
        <v>524</v>
      </c>
      <c r="G107" s="2"/>
      <c r="H107" s="2"/>
    </row>
    <row r="108" spans="2:8" ht="28.5" customHeight="1" x14ac:dyDescent="0.2">
      <c r="B108" s="74" t="s">
        <v>529</v>
      </c>
      <c r="C108" s="81"/>
      <c r="D108" s="83" t="s">
        <v>530</v>
      </c>
      <c r="E108" s="85"/>
      <c r="G108" s="2"/>
      <c r="H108" s="2"/>
    </row>
    <row r="109" spans="2:8" ht="28.5" customHeight="1" x14ac:dyDescent="0.2">
      <c r="B109" s="67" t="s">
        <v>531</v>
      </c>
      <c r="C109" s="81"/>
      <c r="D109" s="84"/>
      <c r="E109" s="86"/>
      <c r="G109" s="2"/>
      <c r="H109" s="2"/>
    </row>
    <row r="110" spans="2:8" ht="48" x14ac:dyDescent="0.2">
      <c r="B110" s="67" t="s">
        <v>532</v>
      </c>
      <c r="C110" s="81"/>
      <c r="D110" s="84"/>
      <c r="E110" s="86"/>
      <c r="G110" s="2"/>
      <c r="H110" s="2"/>
    </row>
    <row r="111" spans="2:8" ht="28.5" customHeight="1" thickBot="1" x14ac:dyDescent="0.25">
      <c r="B111" s="68" t="s">
        <v>527</v>
      </c>
      <c r="C111" s="82"/>
      <c r="D111" s="75" t="s">
        <v>527</v>
      </c>
      <c r="E111" s="87"/>
      <c r="G111" s="2"/>
      <c r="H111" s="2"/>
    </row>
    <row r="113" spans="2:8" ht="12" x14ac:dyDescent="0.2">
      <c r="B113" s="2" t="s">
        <v>525</v>
      </c>
      <c r="C113" s="2"/>
      <c r="D113" s="2"/>
      <c r="G113" s="2"/>
      <c r="H113" s="2"/>
    </row>
    <row r="114" spans="2:8" ht="12" x14ac:dyDescent="0.2">
      <c r="B114" s="3" t="s">
        <v>526</v>
      </c>
      <c r="C114" s="2"/>
      <c r="D114" s="2"/>
      <c r="G114" s="2"/>
      <c r="H114" s="2"/>
    </row>
  </sheetData>
  <mergeCells count="3">
    <mergeCell ref="C108:C111"/>
    <mergeCell ref="D108:D110"/>
    <mergeCell ref="E108:E111"/>
  </mergeCells>
  <hyperlinks>
    <hyperlink ref="I1" location="'Sheet1'!A1" display="Index" xr:uid="{FEA460F7-9970-4365-AD5A-A03251FA0808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01D45-F334-4228-A09D-132E7889F965}">
  <dimension ref="B1:P110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2.85546875" style="12" customWidth="1"/>
    <col min="4" max="4" width="26.5703125" style="12" customWidth="1"/>
    <col min="5" max="5" width="34.42578125" style="2" customWidth="1"/>
    <col min="6" max="6" width="16.42578125" style="2" customWidth="1"/>
    <col min="7" max="7" width="15.28515625" style="11" customWidth="1"/>
    <col min="8" max="8" width="6.1406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10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93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94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98</v>
      </c>
      <c r="C7" s="28" t="s">
        <v>99</v>
      </c>
      <c r="D7" s="28" t="s">
        <v>100</v>
      </c>
      <c r="E7" s="29">
        <v>512612</v>
      </c>
      <c r="F7" s="30">
        <v>4111.3999999999996</v>
      </c>
      <c r="G7" s="31">
        <v>8.72E-2</v>
      </c>
      <c r="H7" s="32"/>
    </row>
    <row r="8" spans="2:9" ht="15.75" customHeight="1" x14ac:dyDescent="0.2">
      <c r="B8" s="28" t="s">
        <v>95</v>
      </c>
      <c r="C8" s="28" t="s">
        <v>96</v>
      </c>
      <c r="D8" s="28" t="s">
        <v>97</v>
      </c>
      <c r="E8" s="29">
        <v>197637</v>
      </c>
      <c r="F8" s="30">
        <v>3296.09</v>
      </c>
      <c r="G8" s="31">
        <v>6.9900000000000004E-2</v>
      </c>
      <c r="H8" s="32"/>
    </row>
    <row r="9" spans="2:9" ht="15.75" customHeight="1" x14ac:dyDescent="0.2">
      <c r="B9" s="28" t="s">
        <v>101</v>
      </c>
      <c r="C9" s="28" t="s">
        <v>102</v>
      </c>
      <c r="D9" s="28" t="s">
        <v>100</v>
      </c>
      <c r="E9" s="29">
        <v>207329</v>
      </c>
      <c r="F9" s="30">
        <v>3281.71</v>
      </c>
      <c r="G9" s="31">
        <v>6.9599999999999995E-2</v>
      </c>
      <c r="H9" s="32"/>
    </row>
    <row r="10" spans="2:9" ht="15.75" customHeight="1" x14ac:dyDescent="0.2">
      <c r="B10" s="28" t="s">
        <v>131</v>
      </c>
      <c r="C10" s="28" t="s">
        <v>132</v>
      </c>
      <c r="D10" s="28" t="s">
        <v>97</v>
      </c>
      <c r="E10" s="29">
        <v>62891</v>
      </c>
      <c r="F10" s="30">
        <v>2136.88</v>
      </c>
      <c r="G10" s="31">
        <v>4.53E-2</v>
      </c>
      <c r="H10" s="32"/>
    </row>
    <row r="11" spans="2:9" ht="15.75" customHeight="1" x14ac:dyDescent="0.2">
      <c r="B11" s="28" t="s">
        <v>108</v>
      </c>
      <c r="C11" s="28" t="s">
        <v>109</v>
      </c>
      <c r="D11" s="28" t="s">
        <v>107</v>
      </c>
      <c r="E11" s="29">
        <v>49531</v>
      </c>
      <c r="F11" s="30">
        <v>1185.3499999999999</v>
      </c>
      <c r="G11" s="31">
        <v>2.52E-2</v>
      </c>
      <c r="H11" s="32"/>
    </row>
    <row r="12" spans="2:9" ht="15.75" customHeight="1" x14ac:dyDescent="0.2">
      <c r="B12" s="28" t="s">
        <v>212</v>
      </c>
      <c r="C12" s="28" t="s">
        <v>213</v>
      </c>
      <c r="D12" s="28" t="s">
        <v>164</v>
      </c>
      <c r="E12" s="29">
        <v>36724</v>
      </c>
      <c r="F12" s="30">
        <v>1044.69</v>
      </c>
      <c r="G12" s="31">
        <v>2.2200000000000001E-2</v>
      </c>
      <c r="H12" s="32"/>
    </row>
    <row r="13" spans="2:9" ht="15.75" customHeight="1" x14ac:dyDescent="0.2">
      <c r="B13" s="28" t="s">
        <v>214</v>
      </c>
      <c r="C13" s="28" t="s">
        <v>215</v>
      </c>
      <c r="D13" s="28" t="s">
        <v>216</v>
      </c>
      <c r="E13" s="29">
        <v>160138</v>
      </c>
      <c r="F13" s="30">
        <v>1007.91</v>
      </c>
      <c r="G13" s="31">
        <v>2.1399999999999999E-2</v>
      </c>
      <c r="H13" s="32"/>
    </row>
    <row r="14" spans="2:9" ht="15.75" customHeight="1" x14ac:dyDescent="0.2">
      <c r="B14" s="28" t="s">
        <v>167</v>
      </c>
      <c r="C14" s="28" t="s">
        <v>168</v>
      </c>
      <c r="D14" s="28" t="s">
        <v>120</v>
      </c>
      <c r="E14" s="29">
        <v>286778</v>
      </c>
      <c r="F14" s="30">
        <v>1006.88</v>
      </c>
      <c r="G14" s="31">
        <v>2.1399999999999999E-2</v>
      </c>
      <c r="H14" s="32"/>
    </row>
    <row r="15" spans="2:9" ht="15.75" customHeight="1" x14ac:dyDescent="0.2">
      <c r="B15" s="28" t="s">
        <v>105</v>
      </c>
      <c r="C15" s="28" t="s">
        <v>106</v>
      </c>
      <c r="D15" s="28" t="s">
        <v>107</v>
      </c>
      <c r="E15" s="29">
        <v>5232</v>
      </c>
      <c r="F15" s="30">
        <v>994.09</v>
      </c>
      <c r="G15" s="31">
        <v>2.1100000000000001E-2</v>
      </c>
      <c r="H15" s="32"/>
    </row>
    <row r="16" spans="2:9" ht="15.75" customHeight="1" x14ac:dyDescent="0.2">
      <c r="B16" s="28" t="s">
        <v>217</v>
      </c>
      <c r="C16" s="28" t="s">
        <v>218</v>
      </c>
      <c r="D16" s="28" t="s">
        <v>219</v>
      </c>
      <c r="E16" s="29">
        <v>119197</v>
      </c>
      <c r="F16" s="30">
        <v>936.41</v>
      </c>
      <c r="G16" s="31">
        <v>1.9900000000000001E-2</v>
      </c>
      <c r="H16" s="32"/>
    </row>
    <row r="17" spans="2:8" ht="15.75" customHeight="1" x14ac:dyDescent="0.2">
      <c r="B17" s="28" t="s">
        <v>220</v>
      </c>
      <c r="C17" s="28" t="s">
        <v>221</v>
      </c>
      <c r="D17" s="28" t="s">
        <v>107</v>
      </c>
      <c r="E17" s="29">
        <v>29650</v>
      </c>
      <c r="F17" s="30">
        <v>919.18</v>
      </c>
      <c r="G17" s="31">
        <v>1.95E-2</v>
      </c>
      <c r="H17" s="32"/>
    </row>
    <row r="18" spans="2:8" ht="15.75" customHeight="1" x14ac:dyDescent="0.2">
      <c r="B18" s="28" t="s">
        <v>222</v>
      </c>
      <c r="C18" s="28" t="s">
        <v>223</v>
      </c>
      <c r="D18" s="28" t="s">
        <v>107</v>
      </c>
      <c r="E18" s="29">
        <v>158625</v>
      </c>
      <c r="F18" s="30">
        <v>864.59</v>
      </c>
      <c r="G18" s="31">
        <v>1.83E-2</v>
      </c>
      <c r="H18" s="32"/>
    </row>
    <row r="19" spans="2:8" ht="15.75" customHeight="1" x14ac:dyDescent="0.2">
      <c r="B19" s="28" t="s">
        <v>224</v>
      </c>
      <c r="C19" s="28" t="s">
        <v>225</v>
      </c>
      <c r="D19" s="28" t="s">
        <v>100</v>
      </c>
      <c r="E19" s="29">
        <v>40826</v>
      </c>
      <c r="F19" s="30">
        <v>829.24</v>
      </c>
      <c r="G19" s="31">
        <v>1.7600000000000001E-2</v>
      </c>
      <c r="H19" s="32"/>
    </row>
    <row r="20" spans="2:8" ht="15.75" customHeight="1" x14ac:dyDescent="0.2">
      <c r="B20" s="28" t="s">
        <v>226</v>
      </c>
      <c r="C20" s="28" t="s">
        <v>227</v>
      </c>
      <c r="D20" s="28" t="s">
        <v>228</v>
      </c>
      <c r="E20" s="29">
        <v>175000</v>
      </c>
      <c r="F20" s="30">
        <v>812.26</v>
      </c>
      <c r="G20" s="31">
        <v>1.72E-2</v>
      </c>
      <c r="H20" s="32"/>
    </row>
    <row r="21" spans="2:8" ht="15.75" customHeight="1" x14ac:dyDescent="0.2">
      <c r="B21" s="28" t="s">
        <v>143</v>
      </c>
      <c r="C21" s="28" t="s">
        <v>144</v>
      </c>
      <c r="D21" s="28" t="s">
        <v>100</v>
      </c>
      <c r="E21" s="29">
        <v>152549</v>
      </c>
      <c r="F21" s="30">
        <v>766.02</v>
      </c>
      <c r="G21" s="31">
        <v>1.6299999999999999E-2</v>
      </c>
      <c r="H21" s="32"/>
    </row>
    <row r="22" spans="2:8" ht="15.75" customHeight="1" x14ac:dyDescent="0.2">
      <c r="B22" s="28" t="s">
        <v>140</v>
      </c>
      <c r="C22" s="28" t="s">
        <v>141</v>
      </c>
      <c r="D22" s="28" t="s">
        <v>142</v>
      </c>
      <c r="E22" s="29">
        <v>29892</v>
      </c>
      <c r="F22" s="30">
        <v>712.49</v>
      </c>
      <c r="G22" s="31">
        <v>1.5100000000000001E-2</v>
      </c>
      <c r="H22" s="32"/>
    </row>
    <row r="23" spans="2:8" ht="15.75" customHeight="1" x14ac:dyDescent="0.2">
      <c r="B23" s="28" t="s">
        <v>121</v>
      </c>
      <c r="C23" s="28" t="s">
        <v>122</v>
      </c>
      <c r="D23" s="28" t="s">
        <v>123</v>
      </c>
      <c r="E23" s="29">
        <v>103694</v>
      </c>
      <c r="F23" s="30">
        <v>710.67</v>
      </c>
      <c r="G23" s="31">
        <v>1.5100000000000001E-2</v>
      </c>
      <c r="H23" s="32"/>
    </row>
    <row r="24" spans="2:8" ht="15.75" customHeight="1" x14ac:dyDescent="0.2">
      <c r="B24" s="28" t="s">
        <v>229</v>
      </c>
      <c r="C24" s="28" t="s">
        <v>230</v>
      </c>
      <c r="D24" s="28" t="s">
        <v>115</v>
      </c>
      <c r="E24" s="29">
        <v>9017</v>
      </c>
      <c r="F24" s="30">
        <v>674.69</v>
      </c>
      <c r="G24" s="31">
        <v>1.43E-2</v>
      </c>
      <c r="H24" s="32"/>
    </row>
    <row r="25" spans="2:8" ht="15.75" customHeight="1" x14ac:dyDescent="0.2">
      <c r="B25" s="28" t="s">
        <v>186</v>
      </c>
      <c r="C25" s="28" t="s">
        <v>187</v>
      </c>
      <c r="D25" s="28" t="s">
        <v>188</v>
      </c>
      <c r="E25" s="29">
        <v>54909</v>
      </c>
      <c r="F25" s="30">
        <v>629.01</v>
      </c>
      <c r="G25" s="31">
        <v>1.3299999999999999E-2</v>
      </c>
      <c r="H25" s="32"/>
    </row>
    <row r="26" spans="2:8" ht="15.75" customHeight="1" x14ac:dyDescent="0.2">
      <c r="B26" s="28" t="s">
        <v>138</v>
      </c>
      <c r="C26" s="28" t="s">
        <v>139</v>
      </c>
      <c r="D26" s="28" t="s">
        <v>100</v>
      </c>
      <c r="E26" s="29">
        <v>82851</v>
      </c>
      <c r="F26" s="30">
        <v>614.75</v>
      </c>
      <c r="G26" s="31">
        <v>1.2999999999999999E-2</v>
      </c>
      <c r="H26" s="32"/>
    </row>
    <row r="27" spans="2:8" ht="15.75" customHeight="1" x14ac:dyDescent="0.2">
      <c r="B27" s="28" t="s">
        <v>231</v>
      </c>
      <c r="C27" s="28" t="s">
        <v>232</v>
      </c>
      <c r="D27" s="28" t="s">
        <v>228</v>
      </c>
      <c r="E27" s="29">
        <v>535840</v>
      </c>
      <c r="F27" s="30">
        <v>561.02</v>
      </c>
      <c r="G27" s="31">
        <v>1.1900000000000001E-2</v>
      </c>
      <c r="H27" s="32"/>
    </row>
    <row r="28" spans="2:8" ht="15.75" customHeight="1" x14ac:dyDescent="0.2">
      <c r="B28" s="28" t="s">
        <v>233</v>
      </c>
      <c r="C28" s="28" t="s">
        <v>234</v>
      </c>
      <c r="D28" s="28" t="s">
        <v>142</v>
      </c>
      <c r="E28" s="29">
        <v>5098</v>
      </c>
      <c r="F28" s="30">
        <v>557.57000000000005</v>
      </c>
      <c r="G28" s="31">
        <v>1.18E-2</v>
      </c>
      <c r="H28" s="32"/>
    </row>
    <row r="29" spans="2:8" ht="15.75" customHeight="1" x14ac:dyDescent="0.2">
      <c r="B29" s="28" t="s">
        <v>235</v>
      </c>
      <c r="C29" s="28" t="s">
        <v>236</v>
      </c>
      <c r="D29" s="28" t="s">
        <v>237</v>
      </c>
      <c r="E29" s="29">
        <v>88986</v>
      </c>
      <c r="F29" s="30">
        <v>553.76</v>
      </c>
      <c r="G29" s="31">
        <v>1.18E-2</v>
      </c>
      <c r="H29" s="32"/>
    </row>
    <row r="30" spans="2:8" ht="15.75" customHeight="1" x14ac:dyDescent="0.2">
      <c r="B30" s="28" t="s">
        <v>133</v>
      </c>
      <c r="C30" s="28" t="s">
        <v>134</v>
      </c>
      <c r="D30" s="28" t="s">
        <v>97</v>
      </c>
      <c r="E30" s="29">
        <v>47296</v>
      </c>
      <c r="F30" s="30">
        <v>540.95000000000005</v>
      </c>
      <c r="G30" s="31">
        <v>1.15E-2</v>
      </c>
      <c r="H30" s="32"/>
    </row>
    <row r="31" spans="2:8" ht="15.75" customHeight="1" x14ac:dyDescent="0.2">
      <c r="B31" s="28" t="s">
        <v>238</v>
      </c>
      <c r="C31" s="28" t="s">
        <v>239</v>
      </c>
      <c r="D31" s="28" t="s">
        <v>175</v>
      </c>
      <c r="E31" s="29">
        <v>56285</v>
      </c>
      <c r="F31" s="30">
        <v>472.4</v>
      </c>
      <c r="G31" s="31">
        <v>0.01</v>
      </c>
      <c r="H31" s="32"/>
    </row>
    <row r="32" spans="2:8" ht="15.75" customHeight="1" x14ac:dyDescent="0.2">
      <c r="B32" s="28" t="s">
        <v>116</v>
      </c>
      <c r="C32" s="28" t="s">
        <v>117</v>
      </c>
      <c r="D32" s="28" t="s">
        <v>97</v>
      </c>
      <c r="E32" s="29">
        <v>31578</v>
      </c>
      <c r="F32" s="30">
        <v>466.68</v>
      </c>
      <c r="G32" s="31">
        <v>9.9000000000000008E-3</v>
      </c>
      <c r="H32" s="32"/>
    </row>
    <row r="33" spans="2:8" ht="15.75" customHeight="1" x14ac:dyDescent="0.2">
      <c r="B33" s="28" t="s">
        <v>240</v>
      </c>
      <c r="C33" s="28" t="s">
        <v>241</v>
      </c>
      <c r="D33" s="28" t="s">
        <v>107</v>
      </c>
      <c r="E33" s="29">
        <v>78873</v>
      </c>
      <c r="F33" s="30">
        <v>462.08</v>
      </c>
      <c r="G33" s="31">
        <v>9.7999999999999997E-3</v>
      </c>
      <c r="H33" s="32"/>
    </row>
    <row r="34" spans="2:8" ht="15.75" customHeight="1" x14ac:dyDescent="0.2">
      <c r="B34" s="28" t="s">
        <v>242</v>
      </c>
      <c r="C34" s="28" t="s">
        <v>243</v>
      </c>
      <c r="D34" s="28" t="s">
        <v>216</v>
      </c>
      <c r="E34" s="29">
        <v>69384</v>
      </c>
      <c r="F34" s="30">
        <v>454.53</v>
      </c>
      <c r="G34" s="31">
        <v>9.5999999999999992E-3</v>
      </c>
      <c r="H34" s="32"/>
    </row>
    <row r="35" spans="2:8" ht="15.75" customHeight="1" x14ac:dyDescent="0.2">
      <c r="B35" s="28" t="s">
        <v>244</v>
      </c>
      <c r="C35" s="28" t="s">
        <v>245</v>
      </c>
      <c r="D35" s="28" t="s">
        <v>237</v>
      </c>
      <c r="E35" s="29">
        <v>288211</v>
      </c>
      <c r="F35" s="30">
        <v>429</v>
      </c>
      <c r="G35" s="31">
        <v>9.1000000000000004E-3</v>
      </c>
      <c r="H35" s="32"/>
    </row>
    <row r="36" spans="2:8" ht="15.75" customHeight="1" x14ac:dyDescent="0.2">
      <c r="B36" s="28" t="s">
        <v>246</v>
      </c>
      <c r="C36" s="28" t="s">
        <v>247</v>
      </c>
      <c r="D36" s="28" t="s">
        <v>120</v>
      </c>
      <c r="E36" s="29">
        <v>11671</v>
      </c>
      <c r="F36" s="30">
        <v>421.4</v>
      </c>
      <c r="G36" s="31">
        <v>8.8999999999999999E-3</v>
      </c>
      <c r="H36" s="32"/>
    </row>
    <row r="37" spans="2:8" ht="15.75" customHeight="1" x14ac:dyDescent="0.2">
      <c r="B37" s="28" t="s">
        <v>248</v>
      </c>
      <c r="C37" s="28" t="s">
        <v>249</v>
      </c>
      <c r="D37" s="28" t="s">
        <v>188</v>
      </c>
      <c r="E37" s="29">
        <v>26619</v>
      </c>
      <c r="F37" s="30">
        <v>394.37</v>
      </c>
      <c r="G37" s="31">
        <v>8.3999999999999995E-3</v>
      </c>
      <c r="H37" s="32"/>
    </row>
    <row r="38" spans="2:8" ht="15.75" customHeight="1" x14ac:dyDescent="0.2">
      <c r="B38" s="28" t="s">
        <v>250</v>
      </c>
      <c r="C38" s="28" t="s">
        <v>251</v>
      </c>
      <c r="D38" s="28" t="s">
        <v>175</v>
      </c>
      <c r="E38" s="29">
        <v>21443</v>
      </c>
      <c r="F38" s="30">
        <v>385.53</v>
      </c>
      <c r="G38" s="31">
        <v>8.2000000000000007E-3</v>
      </c>
      <c r="H38" s="32"/>
    </row>
    <row r="39" spans="2:8" ht="15.75" customHeight="1" x14ac:dyDescent="0.2">
      <c r="B39" s="28" t="s">
        <v>252</v>
      </c>
      <c r="C39" s="28" t="s">
        <v>253</v>
      </c>
      <c r="D39" s="28" t="s">
        <v>100</v>
      </c>
      <c r="E39" s="29">
        <v>218986</v>
      </c>
      <c r="F39" s="30">
        <v>368.22</v>
      </c>
      <c r="G39" s="31">
        <v>7.7999999999999996E-3</v>
      </c>
      <c r="H39" s="32"/>
    </row>
    <row r="40" spans="2:8" ht="15.75" customHeight="1" x14ac:dyDescent="0.2">
      <c r="B40" s="28" t="s">
        <v>254</v>
      </c>
      <c r="C40" s="28" t="s">
        <v>255</v>
      </c>
      <c r="D40" s="28" t="s">
        <v>164</v>
      </c>
      <c r="E40" s="29">
        <v>32936</v>
      </c>
      <c r="F40" s="30">
        <v>347.51</v>
      </c>
      <c r="G40" s="31">
        <v>7.4000000000000003E-3</v>
      </c>
      <c r="H40" s="32"/>
    </row>
    <row r="41" spans="2:8" ht="15.75" customHeight="1" x14ac:dyDescent="0.2">
      <c r="B41" s="28" t="s">
        <v>256</v>
      </c>
      <c r="C41" s="28" t="s">
        <v>257</v>
      </c>
      <c r="D41" s="28" t="s">
        <v>142</v>
      </c>
      <c r="E41" s="29">
        <v>25857</v>
      </c>
      <c r="F41" s="30">
        <v>344.16</v>
      </c>
      <c r="G41" s="31">
        <v>7.3000000000000001E-3</v>
      </c>
      <c r="H41" s="32"/>
    </row>
    <row r="42" spans="2:8" ht="15.75" customHeight="1" x14ac:dyDescent="0.2">
      <c r="B42" s="28" t="s">
        <v>258</v>
      </c>
      <c r="C42" s="28" t="s">
        <v>259</v>
      </c>
      <c r="D42" s="28" t="s">
        <v>188</v>
      </c>
      <c r="E42" s="29">
        <v>47081</v>
      </c>
      <c r="F42" s="30">
        <v>320.36</v>
      </c>
      <c r="G42" s="31">
        <v>6.7999999999999996E-3</v>
      </c>
      <c r="H42" s="32"/>
    </row>
    <row r="43" spans="2:8" ht="15.75" customHeight="1" x14ac:dyDescent="0.2">
      <c r="B43" s="28" t="s">
        <v>260</v>
      </c>
      <c r="C43" s="28" t="s">
        <v>261</v>
      </c>
      <c r="D43" s="28" t="s">
        <v>107</v>
      </c>
      <c r="E43" s="29">
        <v>1166</v>
      </c>
      <c r="F43" s="30">
        <v>296.17</v>
      </c>
      <c r="G43" s="31">
        <v>6.3E-3</v>
      </c>
      <c r="H43" s="32"/>
    </row>
    <row r="44" spans="2:8" ht="15.75" customHeight="1" x14ac:dyDescent="0.2">
      <c r="B44" s="28" t="s">
        <v>262</v>
      </c>
      <c r="C44" s="28" t="s">
        <v>263</v>
      </c>
      <c r="D44" s="28" t="s">
        <v>120</v>
      </c>
      <c r="E44" s="29">
        <v>5800</v>
      </c>
      <c r="F44" s="30">
        <v>292.75</v>
      </c>
      <c r="G44" s="31">
        <v>6.1999999999999998E-3</v>
      </c>
      <c r="H44" s="32"/>
    </row>
    <row r="45" spans="2:8" ht="15.75" customHeight="1" x14ac:dyDescent="0.2">
      <c r="B45" s="28" t="s">
        <v>264</v>
      </c>
      <c r="C45" s="28" t="s">
        <v>265</v>
      </c>
      <c r="D45" s="28" t="s">
        <v>161</v>
      </c>
      <c r="E45" s="29">
        <v>19706</v>
      </c>
      <c r="F45" s="30">
        <v>259.32</v>
      </c>
      <c r="G45" s="31">
        <v>5.4999999999999997E-3</v>
      </c>
      <c r="H45" s="32"/>
    </row>
    <row r="46" spans="2:8" ht="15.75" customHeight="1" x14ac:dyDescent="0.2">
      <c r="B46" s="28" t="s">
        <v>118</v>
      </c>
      <c r="C46" s="28" t="s">
        <v>119</v>
      </c>
      <c r="D46" s="28" t="s">
        <v>120</v>
      </c>
      <c r="E46" s="29">
        <v>2753</v>
      </c>
      <c r="F46" s="30">
        <v>229.79</v>
      </c>
      <c r="G46" s="31">
        <v>4.8999999999999998E-3</v>
      </c>
      <c r="H46" s="32"/>
    </row>
    <row r="47" spans="2:8" ht="15.75" customHeight="1" x14ac:dyDescent="0.2">
      <c r="B47" s="28" t="s">
        <v>266</v>
      </c>
      <c r="C47" s="28" t="s">
        <v>267</v>
      </c>
      <c r="D47" s="28" t="s">
        <v>188</v>
      </c>
      <c r="E47" s="29">
        <v>36123</v>
      </c>
      <c r="F47" s="30">
        <v>223.38</v>
      </c>
      <c r="G47" s="31">
        <v>4.7000000000000002E-3</v>
      </c>
      <c r="H47" s="32"/>
    </row>
    <row r="48" spans="2:8" ht="15.75" customHeight="1" x14ac:dyDescent="0.2">
      <c r="B48" s="28" t="s">
        <v>268</v>
      </c>
      <c r="C48" s="28" t="s">
        <v>269</v>
      </c>
      <c r="D48" s="28" t="s">
        <v>270</v>
      </c>
      <c r="E48" s="29">
        <v>527</v>
      </c>
      <c r="F48" s="30">
        <v>220.99</v>
      </c>
      <c r="G48" s="31">
        <v>4.7000000000000002E-3</v>
      </c>
      <c r="H48" s="32"/>
    </row>
    <row r="49" spans="2:8" ht="15.75" customHeight="1" x14ac:dyDescent="0.2">
      <c r="B49" s="28" t="s">
        <v>271</v>
      </c>
      <c r="C49" s="28" t="s">
        <v>272</v>
      </c>
      <c r="D49" s="28" t="s">
        <v>237</v>
      </c>
      <c r="E49" s="29">
        <v>68767</v>
      </c>
      <c r="F49" s="30">
        <v>209.84</v>
      </c>
      <c r="G49" s="31">
        <v>4.4999999999999997E-3</v>
      </c>
      <c r="H49" s="32"/>
    </row>
    <row r="50" spans="2:8" ht="15.75" customHeight="1" x14ac:dyDescent="0.2">
      <c r="B50" s="28" t="s">
        <v>273</v>
      </c>
      <c r="C50" s="28" t="s">
        <v>274</v>
      </c>
      <c r="D50" s="28" t="s">
        <v>175</v>
      </c>
      <c r="E50" s="29">
        <v>25000</v>
      </c>
      <c r="F50" s="30">
        <v>191.79</v>
      </c>
      <c r="G50" s="31">
        <v>4.1000000000000003E-3</v>
      </c>
      <c r="H50" s="32"/>
    </row>
    <row r="51" spans="2:8" ht="15.75" customHeight="1" x14ac:dyDescent="0.2">
      <c r="B51" s="28" t="s">
        <v>275</v>
      </c>
      <c r="C51" s="28" t="s">
        <v>276</v>
      </c>
      <c r="D51" s="28" t="s">
        <v>164</v>
      </c>
      <c r="E51" s="29">
        <v>8182</v>
      </c>
      <c r="F51" s="30">
        <v>177.16</v>
      </c>
      <c r="G51" s="31">
        <v>3.8E-3</v>
      </c>
      <c r="H51" s="32"/>
    </row>
    <row r="52" spans="2:8" ht="15.75" customHeight="1" x14ac:dyDescent="0.2">
      <c r="B52" s="28" t="s">
        <v>277</v>
      </c>
      <c r="C52" s="28" t="s">
        <v>278</v>
      </c>
      <c r="D52" s="28" t="s">
        <v>97</v>
      </c>
      <c r="E52" s="29">
        <v>35000</v>
      </c>
      <c r="F52" s="30">
        <v>142.26</v>
      </c>
      <c r="G52" s="31">
        <v>3.0000000000000001E-3</v>
      </c>
      <c r="H52" s="32"/>
    </row>
    <row r="53" spans="2:8" ht="15.75" customHeight="1" x14ac:dyDescent="0.2">
      <c r="B53" s="28" t="s">
        <v>279</v>
      </c>
      <c r="C53" s="28" t="s">
        <v>280</v>
      </c>
      <c r="D53" s="28" t="s">
        <v>142</v>
      </c>
      <c r="E53" s="29">
        <v>5296</v>
      </c>
      <c r="F53" s="30">
        <v>109.79</v>
      </c>
      <c r="G53" s="31">
        <v>2.3E-3</v>
      </c>
      <c r="H53" s="32"/>
    </row>
    <row r="54" spans="2:8" ht="15.75" customHeight="1" x14ac:dyDescent="0.2">
      <c r="B54" s="27" t="s">
        <v>68</v>
      </c>
      <c r="C54" s="27"/>
      <c r="D54" s="27"/>
      <c r="E54" s="33"/>
      <c r="F54" s="34">
        <f>SUM(F7:F53)</f>
        <v>35967.090000000004</v>
      </c>
      <c r="G54" s="35">
        <f>SUM(G7:G53)+0.01%</f>
        <v>0.76319999999999999</v>
      </c>
      <c r="H54" s="36"/>
    </row>
    <row r="55" spans="2:8" ht="15.75" customHeight="1" x14ac:dyDescent="0.2">
      <c r="B55" s="27" t="s">
        <v>128</v>
      </c>
      <c r="C55" s="28"/>
      <c r="D55" s="28"/>
      <c r="E55" s="29"/>
      <c r="F55" s="30"/>
      <c r="G55" s="31"/>
      <c r="H55" s="32"/>
    </row>
    <row r="56" spans="2:8" ht="15.75" customHeight="1" x14ac:dyDescent="0.2">
      <c r="B56" s="28" t="s">
        <v>126</v>
      </c>
      <c r="C56" s="28" t="s">
        <v>127</v>
      </c>
      <c r="D56" s="28" t="s">
        <v>123</v>
      </c>
      <c r="E56" s="29">
        <v>7406</v>
      </c>
      <c r="F56" s="30">
        <v>21.04</v>
      </c>
      <c r="G56" s="31">
        <v>4.0000000000000002E-4</v>
      </c>
      <c r="H56" s="32"/>
    </row>
    <row r="57" spans="2:8" ht="15.75" customHeight="1" x14ac:dyDescent="0.2">
      <c r="B57" s="27" t="s">
        <v>68</v>
      </c>
      <c r="C57" s="28"/>
      <c r="D57" s="28"/>
      <c r="E57" s="29"/>
      <c r="F57" s="66">
        <f>SUM(F56)</f>
        <v>21.04</v>
      </c>
      <c r="G57" s="35">
        <f>SUM(G56)</f>
        <v>4.0000000000000002E-4</v>
      </c>
      <c r="H57" s="32"/>
    </row>
    <row r="58" spans="2:8" ht="15.75" customHeight="1" x14ac:dyDescent="0.2">
      <c r="B58" s="28"/>
      <c r="C58" s="28"/>
      <c r="D58" s="28"/>
      <c r="E58" s="29"/>
      <c r="F58" s="30"/>
      <c r="G58" s="31"/>
      <c r="H58" s="32"/>
    </row>
    <row r="59" spans="2:8" ht="15.75" customHeight="1" x14ac:dyDescent="0.2">
      <c r="B59" s="39" t="s">
        <v>72</v>
      </c>
      <c r="C59" s="39"/>
      <c r="D59" s="39"/>
      <c r="E59" s="40"/>
      <c r="F59" s="34">
        <v>35988.129999999997</v>
      </c>
      <c r="G59" s="35">
        <v>0.76359999999999995</v>
      </c>
      <c r="H59" s="36"/>
    </row>
    <row r="60" spans="2:8" ht="15.75" customHeight="1" x14ac:dyDescent="0.2">
      <c r="B60" s="28"/>
      <c r="C60" s="28"/>
      <c r="D60" s="28"/>
      <c r="E60" s="29"/>
      <c r="F60" s="30"/>
      <c r="G60" s="31"/>
      <c r="H60" s="32"/>
    </row>
    <row r="61" spans="2:8" ht="15.75" customHeight="1" x14ac:dyDescent="0.2">
      <c r="B61" s="27" t="s">
        <v>58</v>
      </c>
      <c r="C61" s="28"/>
      <c r="D61" s="28"/>
      <c r="E61" s="29"/>
      <c r="F61" s="30"/>
      <c r="G61" s="31"/>
      <c r="H61" s="32"/>
    </row>
    <row r="62" spans="2:8" ht="15.75" customHeight="1" x14ac:dyDescent="0.2">
      <c r="B62" s="27" t="s">
        <v>59</v>
      </c>
      <c r="C62" s="28"/>
      <c r="D62" s="28"/>
      <c r="E62" s="29"/>
      <c r="F62" s="30"/>
      <c r="G62" s="31"/>
      <c r="H62" s="32"/>
    </row>
    <row r="63" spans="2:8" ht="15.75" customHeight="1" x14ac:dyDescent="0.2">
      <c r="B63" s="28" t="s">
        <v>281</v>
      </c>
      <c r="C63" s="28" t="s">
        <v>282</v>
      </c>
      <c r="D63" s="28" t="s">
        <v>62</v>
      </c>
      <c r="E63" s="29">
        <v>1400000</v>
      </c>
      <c r="F63" s="30">
        <v>1474.95</v>
      </c>
      <c r="G63" s="31">
        <v>3.1300000000000001E-2</v>
      </c>
      <c r="H63" s="32">
        <v>4.2354000000000003E-2</v>
      </c>
    </row>
    <row r="64" spans="2:8" ht="15.75" customHeight="1" x14ac:dyDescent="0.2">
      <c r="B64" s="28" t="s">
        <v>63</v>
      </c>
      <c r="C64" s="28" t="s">
        <v>64</v>
      </c>
      <c r="D64" s="28" t="s">
        <v>62</v>
      </c>
      <c r="E64" s="29">
        <v>1000000</v>
      </c>
      <c r="F64" s="30">
        <v>1013.35</v>
      </c>
      <c r="G64" s="31">
        <v>2.1499999999999998E-2</v>
      </c>
      <c r="H64" s="32">
        <v>5.4141000000000002E-2</v>
      </c>
    </row>
    <row r="65" spans="2:16" ht="15.75" customHeight="1" x14ac:dyDescent="0.2">
      <c r="B65" s="28" t="s">
        <v>84</v>
      </c>
      <c r="C65" s="28" t="s">
        <v>85</v>
      </c>
      <c r="D65" s="28" t="s">
        <v>65</v>
      </c>
      <c r="E65" s="29">
        <v>50</v>
      </c>
      <c r="F65" s="30">
        <v>562.27</v>
      </c>
      <c r="G65" s="31">
        <v>1.1900000000000001E-2</v>
      </c>
      <c r="H65" s="32">
        <v>4.4299999999999999E-2</v>
      </c>
    </row>
    <row r="66" spans="2:16" ht="15.75" customHeight="1" x14ac:dyDescent="0.2">
      <c r="B66" s="28" t="s">
        <v>60</v>
      </c>
      <c r="C66" s="28" t="s">
        <v>61</v>
      </c>
      <c r="D66" s="28" t="s">
        <v>62</v>
      </c>
      <c r="E66" s="29">
        <v>500000</v>
      </c>
      <c r="F66" s="30">
        <v>498.94</v>
      </c>
      <c r="G66" s="31">
        <v>1.06E-2</v>
      </c>
      <c r="H66" s="32">
        <v>5.7603000000000001E-2</v>
      </c>
    </row>
    <row r="67" spans="2:16" ht="15.75" customHeight="1" x14ac:dyDescent="0.2">
      <c r="B67" s="28" t="s">
        <v>66</v>
      </c>
      <c r="C67" s="28" t="s">
        <v>67</v>
      </c>
      <c r="D67" s="28" t="s">
        <v>62</v>
      </c>
      <c r="E67" s="29">
        <v>200000</v>
      </c>
      <c r="F67" s="30">
        <v>214.09</v>
      </c>
      <c r="G67" s="31">
        <v>4.4999999999999997E-3</v>
      </c>
      <c r="H67" s="32">
        <v>4.8594999999999999E-2</v>
      </c>
    </row>
    <row r="68" spans="2:16" ht="15.75" customHeight="1" x14ac:dyDescent="0.2">
      <c r="B68" s="28" t="s">
        <v>82</v>
      </c>
      <c r="C68" s="28" t="s">
        <v>83</v>
      </c>
      <c r="D68" s="28" t="s">
        <v>65</v>
      </c>
      <c r="E68" s="29">
        <v>10</v>
      </c>
      <c r="F68" s="30">
        <v>106.48</v>
      </c>
      <c r="G68" s="31">
        <v>2.3E-3</v>
      </c>
      <c r="H68" s="32">
        <v>3.5492999999999997E-2</v>
      </c>
      <c r="L68" s="3"/>
    </row>
    <row r="69" spans="2:16" ht="15.75" customHeight="1" x14ac:dyDescent="0.2">
      <c r="B69" s="28" t="s">
        <v>129</v>
      </c>
      <c r="C69" s="28" t="s">
        <v>130</v>
      </c>
      <c r="D69" s="28" t="s">
        <v>65</v>
      </c>
      <c r="E69" s="29">
        <v>36000</v>
      </c>
      <c r="F69" s="30">
        <v>5.05</v>
      </c>
      <c r="G69" s="31">
        <v>1E-4</v>
      </c>
      <c r="H69" s="32">
        <v>5.4550000000000001E-2</v>
      </c>
    </row>
    <row r="70" spans="2:16" ht="15.75" customHeight="1" x14ac:dyDescent="0.2">
      <c r="B70" s="27" t="s">
        <v>68</v>
      </c>
      <c r="C70" s="27"/>
      <c r="D70" s="27"/>
      <c r="E70" s="33"/>
      <c r="F70" s="34">
        <v>3875.13</v>
      </c>
      <c r="G70" s="35">
        <v>8.2199999999999995E-2</v>
      </c>
      <c r="H70" s="36"/>
      <c r="L70" s="3"/>
    </row>
    <row r="71" spans="2:16" ht="15.75" customHeight="1" x14ac:dyDescent="0.2">
      <c r="B71" s="28"/>
      <c r="C71" s="28"/>
      <c r="D71" s="28"/>
      <c r="E71" s="29"/>
      <c r="F71" s="30"/>
      <c r="G71" s="31"/>
      <c r="H71" s="32"/>
      <c r="L71" s="3"/>
    </row>
    <row r="72" spans="2:16" ht="15.75" customHeight="1" x14ac:dyDescent="0.2">
      <c r="B72" s="27" t="s">
        <v>69</v>
      </c>
      <c r="C72" s="28"/>
      <c r="D72" s="28"/>
      <c r="E72" s="29"/>
      <c r="F72" s="30"/>
      <c r="G72" s="31"/>
      <c r="H72" s="32"/>
      <c r="L72" s="3"/>
    </row>
    <row r="73" spans="2:16" ht="15.75" customHeight="1" x14ac:dyDescent="0.2">
      <c r="B73" s="27" t="s">
        <v>68</v>
      </c>
      <c r="C73" s="28"/>
      <c r="D73" s="28"/>
      <c r="E73" s="29"/>
      <c r="F73" s="37" t="s">
        <v>70</v>
      </c>
      <c r="G73" s="38" t="s">
        <v>70</v>
      </c>
      <c r="H73" s="32"/>
      <c r="L73" s="3"/>
    </row>
    <row r="74" spans="2:16" ht="15.75" customHeight="1" x14ac:dyDescent="0.2">
      <c r="B74" s="28"/>
      <c r="C74" s="28"/>
      <c r="D74" s="28"/>
      <c r="E74" s="29"/>
      <c r="F74" s="30"/>
      <c r="G74" s="31"/>
      <c r="H74" s="32"/>
      <c r="L74" s="3"/>
    </row>
    <row r="75" spans="2:16" ht="15.75" customHeight="1" x14ac:dyDescent="0.2">
      <c r="B75" s="27" t="s">
        <v>71</v>
      </c>
      <c r="C75" s="28"/>
      <c r="D75" s="28"/>
      <c r="E75" s="29"/>
      <c r="F75" s="30"/>
      <c r="G75" s="31"/>
      <c r="H75" s="32"/>
      <c r="L75" s="5"/>
      <c r="M75" s="5"/>
      <c r="N75" s="6"/>
      <c r="O75" s="6"/>
      <c r="P75" s="5"/>
    </row>
    <row r="76" spans="2:16" ht="15.75" customHeight="1" x14ac:dyDescent="0.2">
      <c r="B76" s="27" t="s">
        <v>68</v>
      </c>
      <c r="C76" s="28"/>
      <c r="D76" s="28"/>
      <c r="E76" s="29"/>
      <c r="F76" s="37" t="s">
        <v>70</v>
      </c>
      <c r="G76" s="38" t="s">
        <v>70</v>
      </c>
      <c r="H76" s="32"/>
      <c r="L76" s="7"/>
      <c r="M76" s="8"/>
      <c r="N76" s="8"/>
      <c r="O76" s="7"/>
      <c r="P76" s="7"/>
    </row>
    <row r="77" spans="2:16" ht="15.75" customHeight="1" x14ac:dyDescent="0.2">
      <c r="B77" s="28"/>
      <c r="C77" s="28"/>
      <c r="D77" s="28"/>
      <c r="E77" s="29"/>
      <c r="F77" s="30"/>
      <c r="G77" s="31"/>
      <c r="H77" s="32"/>
      <c r="L77" s="8"/>
      <c r="M77" s="8"/>
      <c r="N77" s="8"/>
      <c r="O77" s="8"/>
      <c r="P77" s="7"/>
    </row>
    <row r="78" spans="2:16" ht="15.75" customHeight="1" x14ac:dyDescent="0.2">
      <c r="B78" s="39" t="s">
        <v>72</v>
      </c>
      <c r="C78" s="39"/>
      <c r="D78" s="39"/>
      <c r="E78" s="40"/>
      <c r="F78" s="34">
        <v>3875.13</v>
      </c>
      <c r="G78" s="35">
        <v>8.2199999999999995E-2</v>
      </c>
      <c r="H78" s="36"/>
      <c r="L78" s="9"/>
      <c r="M78" s="9"/>
      <c r="N78" s="9"/>
      <c r="O78" s="9"/>
      <c r="P78" s="9"/>
    </row>
    <row r="79" spans="2:16" ht="15.75" customHeight="1" x14ac:dyDescent="0.2">
      <c r="B79" s="28"/>
      <c r="C79" s="28"/>
      <c r="D79" s="28"/>
      <c r="E79" s="29"/>
      <c r="F79" s="30"/>
      <c r="G79" s="31"/>
      <c r="H79" s="32"/>
      <c r="L79" s="9"/>
      <c r="M79" s="9"/>
      <c r="N79" s="9"/>
      <c r="O79" s="9"/>
      <c r="P79" s="9"/>
    </row>
    <row r="80" spans="2:16" ht="15.75" customHeight="1" x14ac:dyDescent="0.2">
      <c r="B80" s="27" t="s">
        <v>73</v>
      </c>
      <c r="C80" s="28"/>
      <c r="D80" s="28"/>
      <c r="E80" s="29"/>
      <c r="F80" s="30"/>
      <c r="G80" s="31"/>
      <c r="H80" s="32"/>
      <c r="L80" s="9"/>
      <c r="M80" s="9"/>
      <c r="N80" s="9"/>
      <c r="O80" s="9"/>
      <c r="P80" s="9"/>
    </row>
    <row r="81" spans="2:16" ht="15.75" customHeight="1" x14ac:dyDescent="0.2">
      <c r="B81" s="28"/>
      <c r="C81" s="28"/>
      <c r="D81" s="28"/>
      <c r="E81" s="29"/>
      <c r="F81" s="30"/>
      <c r="G81" s="31"/>
      <c r="H81" s="32"/>
      <c r="L81" s="9"/>
      <c r="M81" s="9"/>
      <c r="N81" s="9"/>
      <c r="O81" s="9"/>
      <c r="P81" s="9"/>
    </row>
    <row r="82" spans="2:16" ht="15.75" customHeight="1" x14ac:dyDescent="0.2">
      <c r="B82" s="27" t="s">
        <v>74</v>
      </c>
      <c r="C82" s="28"/>
      <c r="D82" s="28"/>
      <c r="E82" s="29"/>
      <c r="F82" s="30"/>
      <c r="G82" s="31"/>
      <c r="H82" s="32"/>
      <c r="L82" s="9"/>
      <c r="M82" s="9"/>
      <c r="N82" s="9"/>
      <c r="O82" s="9"/>
      <c r="P82" s="9"/>
    </row>
    <row r="83" spans="2:16" ht="15.75" customHeight="1" x14ac:dyDescent="0.2">
      <c r="B83" s="28" t="s">
        <v>75</v>
      </c>
      <c r="C83" s="28" t="s">
        <v>76</v>
      </c>
      <c r="D83" s="28" t="s">
        <v>62</v>
      </c>
      <c r="E83" s="29">
        <v>2915000</v>
      </c>
      <c r="F83" s="30">
        <v>2908.4</v>
      </c>
      <c r="G83" s="31">
        <v>6.1699999999999998E-2</v>
      </c>
      <c r="H83" s="32">
        <v>3.4494999999999998E-2</v>
      </c>
      <c r="L83" s="9"/>
      <c r="M83" s="9"/>
      <c r="N83" s="9"/>
      <c r="O83" s="9"/>
      <c r="P83" s="9"/>
    </row>
    <row r="84" spans="2:16" ht="15.75" customHeight="1" x14ac:dyDescent="0.2">
      <c r="B84" s="28" t="s">
        <v>88</v>
      </c>
      <c r="C84" s="28" t="s">
        <v>89</v>
      </c>
      <c r="D84" s="28" t="s">
        <v>62</v>
      </c>
      <c r="E84" s="29">
        <v>2900000</v>
      </c>
      <c r="F84" s="30">
        <v>2889.71</v>
      </c>
      <c r="G84" s="31">
        <v>6.13E-2</v>
      </c>
      <c r="H84" s="32">
        <v>3.4201000000000002E-2</v>
      </c>
      <c r="L84" s="9"/>
      <c r="M84" s="9"/>
      <c r="N84" s="9"/>
      <c r="O84" s="9"/>
      <c r="P84" s="9"/>
    </row>
    <row r="85" spans="2:16" ht="15.75" customHeight="1" x14ac:dyDescent="0.2">
      <c r="B85" s="28" t="s">
        <v>86</v>
      </c>
      <c r="C85" s="28" t="s">
        <v>87</v>
      </c>
      <c r="D85" s="28" t="s">
        <v>62</v>
      </c>
      <c r="E85" s="29">
        <v>250000</v>
      </c>
      <c r="F85" s="30">
        <v>249.11</v>
      </c>
      <c r="G85" s="31">
        <v>5.3E-3</v>
      </c>
      <c r="H85" s="32">
        <v>3.4452000000000003E-2</v>
      </c>
    </row>
    <row r="86" spans="2:16" ht="15.75" customHeight="1" x14ac:dyDescent="0.2">
      <c r="B86" s="28" t="s">
        <v>90</v>
      </c>
      <c r="C86" s="28" t="s">
        <v>91</v>
      </c>
      <c r="D86" s="28" t="s">
        <v>62</v>
      </c>
      <c r="E86" s="29">
        <v>50000</v>
      </c>
      <c r="F86" s="30">
        <v>49.92</v>
      </c>
      <c r="G86" s="31">
        <v>1.1000000000000001E-3</v>
      </c>
      <c r="H86" s="32">
        <v>3.3999000000000001E-2</v>
      </c>
      <c r="L86" s="3"/>
    </row>
    <row r="87" spans="2:16" ht="15.75" customHeight="1" x14ac:dyDescent="0.2">
      <c r="B87" s="27" t="s">
        <v>68</v>
      </c>
      <c r="C87" s="27"/>
      <c r="D87" s="27"/>
      <c r="E87" s="33"/>
      <c r="F87" s="34">
        <v>6097.14</v>
      </c>
      <c r="G87" s="35">
        <v>0.12939999999999999</v>
      </c>
      <c r="H87" s="36"/>
    </row>
    <row r="88" spans="2:16" ht="15.75" customHeight="1" x14ac:dyDescent="0.2">
      <c r="B88" s="28"/>
      <c r="C88" s="28"/>
      <c r="D88" s="28"/>
      <c r="E88" s="29"/>
      <c r="F88" s="30"/>
      <c r="G88" s="31"/>
      <c r="H88" s="32"/>
    </row>
    <row r="89" spans="2:16" ht="15.75" customHeight="1" x14ac:dyDescent="0.2">
      <c r="B89" s="39" t="s">
        <v>72</v>
      </c>
      <c r="C89" s="39"/>
      <c r="D89" s="39"/>
      <c r="E89" s="40"/>
      <c r="F89" s="34">
        <v>6097.14</v>
      </c>
      <c r="G89" s="35">
        <v>0.12939999999999999</v>
      </c>
      <c r="H89" s="36"/>
    </row>
    <row r="90" spans="2:16" ht="15.75" customHeight="1" x14ac:dyDescent="0.2">
      <c r="B90" s="28"/>
      <c r="C90" s="28"/>
      <c r="D90" s="28"/>
      <c r="E90" s="29"/>
      <c r="F90" s="30"/>
      <c r="G90" s="31"/>
      <c r="H90" s="32"/>
    </row>
    <row r="91" spans="2:16" ht="15.75" customHeight="1" x14ac:dyDescent="0.2">
      <c r="B91" s="28"/>
      <c r="C91" s="28"/>
      <c r="D91" s="28"/>
      <c r="E91" s="29"/>
      <c r="F91" s="30"/>
      <c r="G91" s="31"/>
      <c r="H91" s="32"/>
    </row>
    <row r="92" spans="2:16" ht="15.75" customHeight="1" x14ac:dyDescent="0.2">
      <c r="B92" s="27" t="s">
        <v>77</v>
      </c>
      <c r="C92" s="28"/>
      <c r="D92" s="28"/>
      <c r="E92" s="29"/>
      <c r="F92" s="30"/>
      <c r="G92" s="31"/>
      <c r="H92" s="32"/>
    </row>
    <row r="93" spans="2:16" ht="15.75" customHeight="1" x14ac:dyDescent="0.2">
      <c r="B93" s="28" t="s">
        <v>78</v>
      </c>
      <c r="C93" s="28"/>
      <c r="D93" s="28"/>
      <c r="E93" s="29"/>
      <c r="F93" s="30">
        <v>1431.79</v>
      </c>
      <c r="G93" s="31">
        <v>3.04E-2</v>
      </c>
      <c r="H93" s="32"/>
    </row>
    <row r="94" spans="2:16" ht="15.75" customHeight="1" x14ac:dyDescent="0.2">
      <c r="B94" s="27" t="s">
        <v>68</v>
      </c>
      <c r="C94" s="27"/>
      <c r="D94" s="27"/>
      <c r="E94" s="33"/>
      <c r="F94" s="34">
        <v>1431.79</v>
      </c>
      <c r="G94" s="35">
        <v>3.04E-2</v>
      </c>
      <c r="H94" s="36"/>
    </row>
    <row r="95" spans="2:16" ht="15.75" customHeight="1" x14ac:dyDescent="0.2">
      <c r="B95" s="28"/>
      <c r="C95" s="28"/>
      <c r="D95" s="28"/>
      <c r="E95" s="29"/>
      <c r="F95" s="30"/>
      <c r="G95" s="31"/>
      <c r="H95" s="32"/>
    </row>
    <row r="96" spans="2:16" ht="15.75" customHeight="1" x14ac:dyDescent="0.2">
      <c r="B96" s="39" t="s">
        <v>72</v>
      </c>
      <c r="C96" s="39"/>
      <c r="D96" s="39"/>
      <c r="E96" s="40"/>
      <c r="F96" s="34">
        <v>1431.79</v>
      </c>
      <c r="G96" s="35">
        <v>3.04E-2</v>
      </c>
      <c r="H96" s="36"/>
    </row>
    <row r="97" spans="2:8" ht="15.75" customHeight="1" x14ac:dyDescent="0.2">
      <c r="B97" s="28" t="s">
        <v>79</v>
      </c>
      <c r="C97" s="28"/>
      <c r="D97" s="28"/>
      <c r="E97" s="29"/>
      <c r="F97" s="41">
        <v>-265.8</v>
      </c>
      <c r="G97" s="42">
        <v>-5.5999999999998273E-3</v>
      </c>
      <c r="H97" s="32"/>
    </row>
    <row r="98" spans="2:8" ht="15.75" customHeight="1" x14ac:dyDescent="0.2">
      <c r="B98" s="43" t="s">
        <v>80</v>
      </c>
      <c r="C98" s="43"/>
      <c r="D98" s="43"/>
      <c r="E98" s="44"/>
      <c r="F98" s="45">
        <v>47126.39</v>
      </c>
      <c r="G98" s="46">
        <v>1</v>
      </c>
      <c r="H98" s="47"/>
    </row>
    <row r="99" spans="2:8" ht="15.75" customHeight="1" x14ac:dyDescent="0.2">
      <c r="B99" s="2"/>
    </row>
    <row r="100" spans="2:8" ht="15.75" customHeight="1" x14ac:dyDescent="0.2">
      <c r="B100" s="15" t="s">
        <v>92</v>
      </c>
    </row>
    <row r="101" spans="2:8" ht="15.75" customHeight="1" x14ac:dyDescent="0.2">
      <c r="B101" s="15" t="s">
        <v>81</v>
      </c>
    </row>
    <row r="102" spans="2:8" ht="15.75" customHeight="1" thickBot="1" x14ac:dyDescent="0.25"/>
    <row r="103" spans="2:8" ht="27" customHeight="1" thickBot="1" x14ac:dyDescent="0.25">
      <c r="B103" s="70" t="s">
        <v>521</v>
      </c>
      <c r="C103" s="71" t="s">
        <v>522</v>
      </c>
      <c r="D103" s="72" t="s">
        <v>523</v>
      </c>
      <c r="E103" s="73" t="s">
        <v>524</v>
      </c>
      <c r="G103" s="2"/>
      <c r="H103" s="2"/>
    </row>
    <row r="104" spans="2:8" ht="35.25" customHeight="1" x14ac:dyDescent="0.2">
      <c r="B104" s="69" t="s">
        <v>27</v>
      </c>
      <c r="C104" s="88"/>
      <c r="D104" s="90" t="s">
        <v>533</v>
      </c>
      <c r="E104" s="91"/>
      <c r="G104" s="2"/>
      <c r="H104" s="2"/>
    </row>
    <row r="105" spans="2:8" ht="12" x14ac:dyDescent="0.2">
      <c r="B105" s="67" t="s">
        <v>534</v>
      </c>
      <c r="C105" s="86"/>
      <c r="D105" s="90"/>
      <c r="E105" s="92"/>
      <c r="G105" s="2"/>
      <c r="H105" s="2"/>
    </row>
    <row r="106" spans="2:8" ht="36.75" customHeight="1" x14ac:dyDescent="0.2">
      <c r="B106" s="67" t="s">
        <v>535</v>
      </c>
      <c r="C106" s="86"/>
      <c r="D106" s="90"/>
      <c r="E106" s="92"/>
      <c r="G106" s="2"/>
      <c r="H106" s="2"/>
    </row>
    <row r="107" spans="2:8" ht="20.25" customHeight="1" thickBot="1" x14ac:dyDescent="0.25">
      <c r="B107" s="68" t="s">
        <v>536</v>
      </c>
      <c r="C107" s="89"/>
      <c r="D107" s="76" t="s">
        <v>536</v>
      </c>
      <c r="E107" s="93"/>
      <c r="G107" s="2"/>
      <c r="H107" s="2"/>
    </row>
    <row r="109" spans="2:8" ht="12" x14ac:dyDescent="0.2">
      <c r="B109" s="2" t="s">
        <v>525</v>
      </c>
      <c r="C109" s="2"/>
      <c r="D109" s="2"/>
      <c r="G109" s="2"/>
      <c r="H109" s="2"/>
    </row>
    <row r="110" spans="2:8" ht="12" x14ac:dyDescent="0.2">
      <c r="B110" s="3" t="s">
        <v>526</v>
      </c>
      <c r="C110" s="2"/>
      <c r="D110" s="2"/>
      <c r="G110" s="2"/>
      <c r="H110" s="2"/>
    </row>
  </sheetData>
  <mergeCells count="3">
    <mergeCell ref="C104:C107"/>
    <mergeCell ref="D104:D106"/>
    <mergeCell ref="E104:E107"/>
  </mergeCells>
  <hyperlinks>
    <hyperlink ref="I1" location="'Sheet1'!A1" display="Index" xr:uid="{38A9E56E-CF7C-4861-82E9-BAD621C2A166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B69C4-51F4-4BD4-BE89-1C1162C0515A}">
  <dimension ref="B1:P90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4.42578125" style="12" customWidth="1"/>
    <col min="4" max="4" width="26.5703125" style="12" customWidth="1"/>
    <col min="5" max="5" width="34.4257812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11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93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94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101</v>
      </c>
      <c r="C7" s="28" t="s">
        <v>102</v>
      </c>
      <c r="D7" s="28" t="s">
        <v>100</v>
      </c>
      <c r="E7" s="29">
        <v>88669</v>
      </c>
      <c r="F7" s="30">
        <v>1403.5</v>
      </c>
      <c r="G7" s="31">
        <v>0.2238</v>
      </c>
      <c r="H7" s="32"/>
    </row>
    <row r="8" spans="2:9" ht="15.75" customHeight="1" x14ac:dyDescent="0.2">
      <c r="B8" s="28" t="s">
        <v>98</v>
      </c>
      <c r="C8" s="28" t="s">
        <v>99</v>
      </c>
      <c r="D8" s="28" t="s">
        <v>100</v>
      </c>
      <c r="E8" s="29">
        <v>137985</v>
      </c>
      <c r="F8" s="30">
        <v>1106.71</v>
      </c>
      <c r="G8" s="31">
        <v>0.17649999999999999</v>
      </c>
      <c r="H8" s="32"/>
    </row>
    <row r="9" spans="2:9" ht="15.75" customHeight="1" x14ac:dyDescent="0.2">
      <c r="B9" s="28" t="s">
        <v>143</v>
      </c>
      <c r="C9" s="28" t="s">
        <v>144</v>
      </c>
      <c r="D9" s="28" t="s">
        <v>100</v>
      </c>
      <c r="E9" s="29">
        <v>115506</v>
      </c>
      <c r="F9" s="30">
        <v>580.01</v>
      </c>
      <c r="G9" s="31">
        <v>9.2499999999999999E-2</v>
      </c>
      <c r="H9" s="32"/>
    </row>
    <row r="10" spans="2:9" ht="15.75" customHeight="1" x14ac:dyDescent="0.2">
      <c r="B10" s="28" t="s">
        <v>138</v>
      </c>
      <c r="C10" s="28" t="s">
        <v>139</v>
      </c>
      <c r="D10" s="28" t="s">
        <v>100</v>
      </c>
      <c r="E10" s="29">
        <v>67586</v>
      </c>
      <c r="F10" s="30">
        <v>501.49</v>
      </c>
      <c r="G10" s="31">
        <v>0.08</v>
      </c>
      <c r="H10" s="32"/>
    </row>
    <row r="11" spans="2:9" ht="15.75" customHeight="1" x14ac:dyDescent="0.2">
      <c r="B11" s="28" t="s">
        <v>212</v>
      </c>
      <c r="C11" s="28" t="s">
        <v>213</v>
      </c>
      <c r="D11" s="28" t="s">
        <v>164</v>
      </c>
      <c r="E11" s="29">
        <v>17362</v>
      </c>
      <c r="F11" s="30">
        <v>493.9</v>
      </c>
      <c r="G11" s="31">
        <v>7.8700000000000006E-2</v>
      </c>
      <c r="H11" s="32"/>
    </row>
    <row r="12" spans="2:9" ht="15.75" customHeight="1" x14ac:dyDescent="0.2">
      <c r="B12" s="28" t="s">
        <v>224</v>
      </c>
      <c r="C12" s="28" t="s">
        <v>225</v>
      </c>
      <c r="D12" s="28" t="s">
        <v>100</v>
      </c>
      <c r="E12" s="29">
        <v>22205</v>
      </c>
      <c r="F12" s="30">
        <v>451.02</v>
      </c>
      <c r="G12" s="31">
        <v>7.1900000000000006E-2</v>
      </c>
      <c r="H12" s="32"/>
    </row>
    <row r="13" spans="2:9" ht="15.75" customHeight="1" x14ac:dyDescent="0.2">
      <c r="B13" s="28" t="s">
        <v>283</v>
      </c>
      <c r="C13" s="28" t="s">
        <v>284</v>
      </c>
      <c r="D13" s="28" t="s">
        <v>100</v>
      </c>
      <c r="E13" s="29">
        <v>313245</v>
      </c>
      <c r="F13" s="30">
        <v>305.26</v>
      </c>
      <c r="G13" s="31">
        <v>4.87E-2</v>
      </c>
      <c r="H13" s="32"/>
    </row>
    <row r="14" spans="2:9" ht="15.75" customHeight="1" x14ac:dyDescent="0.2">
      <c r="B14" s="28" t="s">
        <v>252</v>
      </c>
      <c r="C14" s="28" t="s">
        <v>253</v>
      </c>
      <c r="D14" s="28" t="s">
        <v>100</v>
      </c>
      <c r="E14" s="29">
        <v>162020</v>
      </c>
      <c r="F14" s="30">
        <v>272.44</v>
      </c>
      <c r="G14" s="31">
        <v>4.3400000000000001E-2</v>
      </c>
      <c r="H14" s="32"/>
    </row>
    <row r="15" spans="2:9" ht="15.75" customHeight="1" x14ac:dyDescent="0.2">
      <c r="B15" s="28" t="s">
        <v>285</v>
      </c>
      <c r="C15" s="28" t="s">
        <v>286</v>
      </c>
      <c r="D15" s="28" t="s">
        <v>164</v>
      </c>
      <c r="E15" s="29">
        <v>2233</v>
      </c>
      <c r="F15" s="30">
        <v>165.25</v>
      </c>
      <c r="G15" s="31">
        <v>2.63E-2</v>
      </c>
      <c r="H15" s="32"/>
    </row>
    <row r="16" spans="2:9" ht="15.75" customHeight="1" x14ac:dyDescent="0.2">
      <c r="B16" s="28" t="s">
        <v>287</v>
      </c>
      <c r="C16" s="28" t="s">
        <v>288</v>
      </c>
      <c r="D16" s="28" t="s">
        <v>100</v>
      </c>
      <c r="E16" s="29">
        <v>151796</v>
      </c>
      <c r="F16" s="30">
        <v>148</v>
      </c>
      <c r="G16" s="31">
        <v>2.3599999999999999E-2</v>
      </c>
      <c r="H16" s="32"/>
    </row>
    <row r="17" spans="2:8" ht="15.75" customHeight="1" x14ac:dyDescent="0.2">
      <c r="B17" s="28" t="s">
        <v>258</v>
      </c>
      <c r="C17" s="28" t="s">
        <v>259</v>
      </c>
      <c r="D17" s="28" t="s">
        <v>188</v>
      </c>
      <c r="E17" s="29">
        <v>20437</v>
      </c>
      <c r="F17" s="30">
        <v>139.06</v>
      </c>
      <c r="G17" s="31">
        <v>2.2200000000000001E-2</v>
      </c>
      <c r="H17" s="32"/>
    </row>
    <row r="18" spans="2:8" ht="15.75" customHeight="1" x14ac:dyDescent="0.2">
      <c r="B18" s="28" t="s">
        <v>289</v>
      </c>
      <c r="C18" s="28" t="s">
        <v>290</v>
      </c>
      <c r="D18" s="28" t="s">
        <v>137</v>
      </c>
      <c r="E18" s="29">
        <v>9576</v>
      </c>
      <c r="F18" s="30">
        <v>129.58000000000001</v>
      </c>
      <c r="G18" s="31">
        <v>2.07E-2</v>
      </c>
      <c r="H18" s="32"/>
    </row>
    <row r="19" spans="2:8" ht="15.75" customHeight="1" x14ac:dyDescent="0.2">
      <c r="B19" s="28" t="s">
        <v>186</v>
      </c>
      <c r="C19" s="28" t="s">
        <v>187</v>
      </c>
      <c r="D19" s="28" t="s">
        <v>188</v>
      </c>
      <c r="E19" s="29">
        <v>11067</v>
      </c>
      <c r="F19" s="30">
        <v>126.78</v>
      </c>
      <c r="G19" s="31">
        <v>2.0199999999999999E-2</v>
      </c>
      <c r="H19" s="32"/>
    </row>
    <row r="20" spans="2:8" ht="15.75" customHeight="1" x14ac:dyDescent="0.2">
      <c r="B20" s="28" t="s">
        <v>291</v>
      </c>
      <c r="C20" s="28" t="s">
        <v>292</v>
      </c>
      <c r="D20" s="28" t="s">
        <v>100</v>
      </c>
      <c r="E20" s="29">
        <v>120552</v>
      </c>
      <c r="F20" s="30">
        <v>109.46</v>
      </c>
      <c r="G20" s="31">
        <v>1.7500000000000002E-2</v>
      </c>
      <c r="H20" s="32"/>
    </row>
    <row r="21" spans="2:8" ht="15.75" customHeight="1" x14ac:dyDescent="0.2">
      <c r="B21" s="28" t="s">
        <v>293</v>
      </c>
      <c r="C21" s="28" t="s">
        <v>294</v>
      </c>
      <c r="D21" s="28" t="s">
        <v>164</v>
      </c>
      <c r="E21" s="29">
        <v>3960</v>
      </c>
      <c r="F21" s="30">
        <v>94.65</v>
      </c>
      <c r="G21" s="31">
        <v>1.5100000000000001E-2</v>
      </c>
      <c r="H21" s="32"/>
    </row>
    <row r="22" spans="2:8" ht="15.75" customHeight="1" x14ac:dyDescent="0.2">
      <c r="B22" s="28" t="s">
        <v>295</v>
      </c>
      <c r="C22" s="28" t="s">
        <v>296</v>
      </c>
      <c r="D22" s="28" t="s">
        <v>164</v>
      </c>
      <c r="E22" s="29">
        <v>2515</v>
      </c>
      <c r="F22" s="30">
        <v>65.430000000000007</v>
      </c>
      <c r="G22" s="31">
        <v>1.04E-2</v>
      </c>
      <c r="H22" s="32"/>
    </row>
    <row r="23" spans="2:8" ht="15.75" customHeight="1" x14ac:dyDescent="0.2">
      <c r="B23" s="28" t="s">
        <v>254</v>
      </c>
      <c r="C23" s="28" t="s">
        <v>255</v>
      </c>
      <c r="D23" s="28" t="s">
        <v>164</v>
      </c>
      <c r="E23" s="29">
        <v>3887</v>
      </c>
      <c r="F23" s="30">
        <v>41.01</v>
      </c>
      <c r="G23" s="31">
        <v>6.4999999999999997E-3</v>
      </c>
      <c r="H23" s="32"/>
    </row>
    <row r="24" spans="2:8" ht="15.75" customHeight="1" x14ac:dyDescent="0.2">
      <c r="B24" s="27" t="s">
        <v>68</v>
      </c>
      <c r="C24" s="27"/>
      <c r="D24" s="27"/>
      <c r="E24" s="33"/>
      <c r="F24" s="34">
        <v>6133.55</v>
      </c>
      <c r="G24" s="35">
        <v>0.97789999999999999</v>
      </c>
      <c r="H24" s="36"/>
    </row>
    <row r="25" spans="2:8" ht="15.75" customHeight="1" x14ac:dyDescent="0.2">
      <c r="B25" s="27" t="s">
        <v>128</v>
      </c>
      <c r="C25" s="28"/>
      <c r="D25" s="28"/>
      <c r="E25" s="29"/>
      <c r="F25" s="30"/>
      <c r="G25" s="31"/>
      <c r="H25" s="32"/>
    </row>
    <row r="26" spans="2:8" ht="15.75" customHeight="1" x14ac:dyDescent="0.2">
      <c r="B26" s="27" t="s">
        <v>68</v>
      </c>
      <c r="C26" s="28"/>
      <c r="D26" s="28"/>
      <c r="E26" s="29"/>
      <c r="F26" s="37" t="s">
        <v>70</v>
      </c>
      <c r="G26" s="38" t="s">
        <v>70</v>
      </c>
      <c r="H26" s="32"/>
    </row>
    <row r="27" spans="2:8" ht="15.75" customHeight="1" x14ac:dyDescent="0.2">
      <c r="B27" s="28"/>
      <c r="C27" s="28"/>
      <c r="D27" s="28"/>
      <c r="E27" s="29"/>
      <c r="F27" s="30"/>
      <c r="G27" s="31"/>
      <c r="H27" s="32"/>
    </row>
    <row r="28" spans="2:8" ht="15.75" customHeight="1" x14ac:dyDescent="0.2">
      <c r="B28" s="39" t="s">
        <v>72</v>
      </c>
      <c r="C28" s="39"/>
      <c r="D28" s="39"/>
      <c r="E28" s="40"/>
      <c r="F28" s="34">
        <v>6133.55</v>
      </c>
      <c r="G28" s="35">
        <v>0.97789999999999999</v>
      </c>
      <c r="H28" s="36"/>
    </row>
    <row r="29" spans="2:8" ht="15.75" customHeight="1" x14ac:dyDescent="0.2">
      <c r="B29" s="28"/>
      <c r="C29" s="28"/>
      <c r="D29" s="28"/>
      <c r="E29" s="29"/>
      <c r="F29" s="30"/>
      <c r="G29" s="31"/>
      <c r="H29" s="32"/>
    </row>
    <row r="30" spans="2:8" ht="15.75" customHeight="1" x14ac:dyDescent="0.2">
      <c r="B30" s="28"/>
      <c r="C30" s="28"/>
      <c r="D30" s="28"/>
      <c r="E30" s="29"/>
      <c r="F30" s="30"/>
      <c r="G30" s="31"/>
      <c r="H30" s="32"/>
    </row>
    <row r="31" spans="2:8" ht="15.75" customHeight="1" x14ac:dyDescent="0.2">
      <c r="B31" s="27" t="s">
        <v>77</v>
      </c>
      <c r="C31" s="28"/>
      <c r="D31" s="28"/>
      <c r="E31" s="29"/>
      <c r="F31" s="30"/>
      <c r="G31" s="31"/>
      <c r="H31" s="32"/>
    </row>
    <row r="32" spans="2:8" ht="15.75" customHeight="1" x14ac:dyDescent="0.2">
      <c r="B32" s="28" t="s">
        <v>78</v>
      </c>
      <c r="C32" s="28"/>
      <c r="D32" s="28"/>
      <c r="E32" s="29"/>
      <c r="F32" s="30">
        <v>189</v>
      </c>
      <c r="G32" s="31">
        <v>3.0099999999999998E-2</v>
      </c>
      <c r="H32" s="32"/>
    </row>
    <row r="33" spans="2:8" ht="15.75" customHeight="1" x14ac:dyDescent="0.2">
      <c r="B33" s="27" t="s">
        <v>68</v>
      </c>
      <c r="C33" s="27"/>
      <c r="D33" s="27"/>
      <c r="E33" s="33"/>
      <c r="F33" s="34">
        <v>189</v>
      </c>
      <c r="G33" s="35">
        <v>3.0099999999999998E-2</v>
      </c>
      <c r="H33" s="36"/>
    </row>
    <row r="34" spans="2:8" ht="15.75" customHeight="1" x14ac:dyDescent="0.2">
      <c r="B34" s="28"/>
      <c r="C34" s="28"/>
      <c r="D34" s="28"/>
      <c r="E34" s="29"/>
      <c r="F34" s="30"/>
      <c r="G34" s="31"/>
      <c r="H34" s="32"/>
    </row>
    <row r="35" spans="2:8" ht="15.75" customHeight="1" x14ac:dyDescent="0.2">
      <c r="B35" s="39" t="s">
        <v>72</v>
      </c>
      <c r="C35" s="39"/>
      <c r="D35" s="39"/>
      <c r="E35" s="40"/>
      <c r="F35" s="34">
        <v>189</v>
      </c>
      <c r="G35" s="35">
        <v>3.0099999999999998E-2</v>
      </c>
      <c r="H35" s="36"/>
    </row>
    <row r="36" spans="2:8" ht="15.75" customHeight="1" x14ac:dyDescent="0.2">
      <c r="B36" s="28" t="s">
        <v>79</v>
      </c>
      <c r="C36" s="28"/>
      <c r="D36" s="28"/>
      <c r="E36" s="29"/>
      <c r="F36" s="41">
        <v>-50.63</v>
      </c>
      <c r="G36" s="42">
        <v>-8.0000000000000071E-3</v>
      </c>
      <c r="H36" s="32"/>
    </row>
    <row r="37" spans="2:8" ht="15.75" customHeight="1" x14ac:dyDescent="0.2">
      <c r="B37" s="43" t="s">
        <v>80</v>
      </c>
      <c r="C37" s="43"/>
      <c r="D37" s="43"/>
      <c r="E37" s="44"/>
      <c r="F37" s="45">
        <v>6271.92</v>
      </c>
      <c r="G37" s="46">
        <v>1</v>
      </c>
      <c r="H37" s="47"/>
    </row>
    <row r="38" spans="2:8" ht="15.75" customHeight="1" thickBot="1" x14ac:dyDescent="0.25">
      <c r="B38" s="2"/>
    </row>
    <row r="39" spans="2:8" ht="27" customHeight="1" thickBot="1" x14ac:dyDescent="0.25">
      <c r="B39" s="70" t="s">
        <v>521</v>
      </c>
      <c r="C39" s="71" t="s">
        <v>522</v>
      </c>
      <c r="D39" s="72" t="s">
        <v>523</v>
      </c>
      <c r="E39" s="73" t="s">
        <v>524</v>
      </c>
      <c r="G39" s="2"/>
      <c r="H39" s="2"/>
    </row>
    <row r="40" spans="2:8" ht="20.25" customHeight="1" x14ac:dyDescent="0.2">
      <c r="B40" s="77" t="s">
        <v>537</v>
      </c>
      <c r="C40" s="94"/>
      <c r="D40" s="78"/>
      <c r="E40" s="91"/>
      <c r="G40" s="2"/>
      <c r="H40" s="2"/>
    </row>
    <row r="41" spans="2:8" ht="39.950000000000003" customHeight="1" x14ac:dyDescent="0.2">
      <c r="B41" s="67" t="s">
        <v>538</v>
      </c>
      <c r="C41" s="92"/>
      <c r="D41" s="90" t="s">
        <v>539</v>
      </c>
      <c r="E41" s="92"/>
      <c r="G41" s="2"/>
      <c r="H41" s="2"/>
    </row>
    <row r="42" spans="2:8" ht="44.25" customHeight="1" x14ac:dyDescent="0.2">
      <c r="B42" s="67" t="s">
        <v>540</v>
      </c>
      <c r="C42" s="92"/>
      <c r="D42" s="90"/>
      <c r="E42" s="92"/>
      <c r="G42" s="2"/>
      <c r="H42" s="2"/>
    </row>
    <row r="43" spans="2:8" ht="29.25" customHeight="1" thickBot="1" x14ac:dyDescent="0.25">
      <c r="B43" s="68" t="s">
        <v>541</v>
      </c>
      <c r="C43" s="95"/>
      <c r="D43" s="76" t="s">
        <v>541</v>
      </c>
      <c r="E43" s="93"/>
      <c r="G43" s="2"/>
      <c r="H43" s="2"/>
    </row>
    <row r="45" spans="2:8" ht="12" x14ac:dyDescent="0.2">
      <c r="B45" s="2" t="s">
        <v>525</v>
      </c>
      <c r="C45" s="2"/>
      <c r="D45" s="2"/>
      <c r="G45" s="2"/>
      <c r="H45" s="2"/>
    </row>
    <row r="46" spans="2:8" ht="12" x14ac:dyDescent="0.2">
      <c r="B46" s="3" t="s">
        <v>526</v>
      </c>
      <c r="C46" s="2"/>
      <c r="D46" s="2"/>
      <c r="G46" s="2"/>
      <c r="H46" s="2"/>
    </row>
    <row r="72" spans="12:16" ht="15.75" customHeight="1" x14ac:dyDescent="0.2">
      <c r="L72" s="3"/>
    </row>
    <row r="74" spans="12:16" ht="15.75" customHeight="1" x14ac:dyDescent="0.2">
      <c r="L74" s="3"/>
    </row>
    <row r="75" spans="12:16" ht="15.75" customHeight="1" x14ac:dyDescent="0.2">
      <c r="L75" s="3"/>
    </row>
    <row r="76" spans="12:16" ht="15.75" customHeight="1" x14ac:dyDescent="0.2">
      <c r="L76" s="3"/>
    </row>
    <row r="77" spans="12:16" ht="15.75" customHeight="1" x14ac:dyDescent="0.2">
      <c r="L77" s="3"/>
    </row>
    <row r="78" spans="12:16" ht="15.75" customHeight="1" x14ac:dyDescent="0.2">
      <c r="L78" s="3"/>
    </row>
    <row r="79" spans="12:16" ht="15.75" customHeight="1" x14ac:dyDescent="0.2">
      <c r="L79" s="5"/>
      <c r="M79" s="5"/>
      <c r="N79" s="6"/>
      <c r="O79" s="6"/>
      <c r="P79" s="5"/>
    </row>
    <row r="80" spans="12:16" ht="15.75" customHeight="1" x14ac:dyDescent="0.2">
      <c r="L80" s="7"/>
      <c r="M80" s="8"/>
      <c r="N80" s="8"/>
      <c r="O80" s="7"/>
      <c r="P80" s="7"/>
    </row>
    <row r="81" spans="12:16" ht="15.75" customHeight="1" x14ac:dyDescent="0.2">
      <c r="L81" s="8"/>
      <c r="M81" s="8"/>
      <c r="N81" s="8"/>
      <c r="O81" s="8"/>
      <c r="P81" s="7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5" spans="12:16" ht="15.75" customHeight="1" x14ac:dyDescent="0.2">
      <c r="L85" s="9"/>
      <c r="M85" s="9"/>
      <c r="N85" s="9"/>
      <c r="O85" s="9"/>
      <c r="P85" s="9"/>
    </row>
    <row r="86" spans="12:16" ht="15.75" customHeight="1" x14ac:dyDescent="0.2">
      <c r="L86" s="9"/>
      <c r="M86" s="9"/>
      <c r="N86" s="9"/>
      <c r="O86" s="9"/>
      <c r="P86" s="9"/>
    </row>
    <row r="87" spans="12:16" ht="15.75" customHeight="1" x14ac:dyDescent="0.2">
      <c r="L87" s="9"/>
      <c r="M87" s="9"/>
      <c r="N87" s="9"/>
      <c r="O87" s="9"/>
      <c r="P87" s="9"/>
    </row>
    <row r="88" spans="12:16" ht="15.75" customHeight="1" x14ac:dyDescent="0.2">
      <c r="L88" s="9"/>
      <c r="M88" s="9"/>
      <c r="N88" s="9"/>
      <c r="O88" s="9"/>
      <c r="P88" s="9"/>
    </row>
    <row r="90" spans="12:16" ht="15.75" customHeight="1" x14ac:dyDescent="0.2">
      <c r="L90" s="3"/>
    </row>
  </sheetData>
  <mergeCells count="3">
    <mergeCell ref="C40:C43"/>
    <mergeCell ref="E40:E43"/>
    <mergeCell ref="D41:D42"/>
  </mergeCells>
  <hyperlinks>
    <hyperlink ref="I1" location="'Sheet1'!A1" display="Index" xr:uid="{8CD5945A-0387-4CC1-A003-09538CCB643D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DA80C2-E13F-4899-86E3-43EDC9EE1CBF}">
  <dimension ref="B1:P97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3.7109375" style="12" customWidth="1"/>
    <col min="4" max="4" width="26.5703125" style="12" customWidth="1"/>
    <col min="5" max="5" width="34.5703125" style="2" customWidth="1"/>
    <col min="6" max="6" width="16.42578125" style="2" customWidth="1"/>
    <col min="7" max="7" width="15.28515625" style="11" customWidth="1"/>
    <col min="8" max="8" width="5.4257812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12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93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94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98</v>
      </c>
      <c r="C7" s="28" t="s">
        <v>99</v>
      </c>
      <c r="D7" s="28" t="s">
        <v>100</v>
      </c>
      <c r="E7" s="29">
        <v>15494</v>
      </c>
      <c r="F7" s="30">
        <v>124.27</v>
      </c>
      <c r="G7" s="31">
        <v>8.7599999999999997E-2</v>
      </c>
      <c r="H7" s="32"/>
    </row>
    <row r="8" spans="2:9" ht="15.75" customHeight="1" x14ac:dyDescent="0.2">
      <c r="B8" s="28" t="s">
        <v>95</v>
      </c>
      <c r="C8" s="28" t="s">
        <v>96</v>
      </c>
      <c r="D8" s="28" t="s">
        <v>97</v>
      </c>
      <c r="E8" s="29">
        <v>6978</v>
      </c>
      <c r="F8" s="30">
        <v>116.38</v>
      </c>
      <c r="G8" s="31">
        <v>8.2000000000000003E-2</v>
      </c>
      <c r="H8" s="32"/>
    </row>
    <row r="9" spans="2:9" ht="15.75" customHeight="1" x14ac:dyDescent="0.2">
      <c r="B9" s="28" t="s">
        <v>101</v>
      </c>
      <c r="C9" s="28" t="s">
        <v>102</v>
      </c>
      <c r="D9" s="28" t="s">
        <v>100</v>
      </c>
      <c r="E9" s="29">
        <v>6572</v>
      </c>
      <c r="F9" s="30">
        <v>104.02</v>
      </c>
      <c r="G9" s="31">
        <v>7.3300000000000004E-2</v>
      </c>
      <c r="H9" s="32"/>
    </row>
    <row r="10" spans="2:9" ht="15.75" customHeight="1" x14ac:dyDescent="0.2">
      <c r="B10" s="28" t="s">
        <v>110</v>
      </c>
      <c r="C10" s="28" t="s">
        <v>111</v>
      </c>
      <c r="D10" s="28" t="s">
        <v>112</v>
      </c>
      <c r="E10" s="29">
        <v>2337</v>
      </c>
      <c r="F10" s="30">
        <v>59.27</v>
      </c>
      <c r="G10" s="31">
        <v>4.1799999999999997E-2</v>
      </c>
      <c r="H10" s="32"/>
    </row>
    <row r="11" spans="2:9" ht="15.75" customHeight="1" x14ac:dyDescent="0.2">
      <c r="B11" s="28" t="s">
        <v>131</v>
      </c>
      <c r="C11" s="28" t="s">
        <v>132</v>
      </c>
      <c r="D11" s="28" t="s">
        <v>97</v>
      </c>
      <c r="E11" s="29">
        <v>1626</v>
      </c>
      <c r="F11" s="30">
        <v>55.25</v>
      </c>
      <c r="G11" s="31">
        <v>3.8899999999999997E-2</v>
      </c>
      <c r="H11" s="32"/>
    </row>
    <row r="12" spans="2:9" ht="15.75" customHeight="1" x14ac:dyDescent="0.2">
      <c r="B12" s="28" t="s">
        <v>224</v>
      </c>
      <c r="C12" s="28" t="s">
        <v>225</v>
      </c>
      <c r="D12" s="28" t="s">
        <v>100</v>
      </c>
      <c r="E12" s="29">
        <v>2233</v>
      </c>
      <c r="F12" s="30">
        <v>45.36</v>
      </c>
      <c r="G12" s="31">
        <v>3.2000000000000001E-2</v>
      </c>
      <c r="H12" s="32"/>
    </row>
    <row r="13" spans="2:9" ht="15.75" customHeight="1" x14ac:dyDescent="0.2">
      <c r="B13" s="28" t="s">
        <v>138</v>
      </c>
      <c r="C13" s="28" t="s">
        <v>139</v>
      </c>
      <c r="D13" s="28" t="s">
        <v>100</v>
      </c>
      <c r="E13" s="29">
        <v>5735</v>
      </c>
      <c r="F13" s="30">
        <v>42.55</v>
      </c>
      <c r="G13" s="31">
        <v>0.03</v>
      </c>
      <c r="H13" s="32"/>
    </row>
    <row r="14" spans="2:9" ht="15.75" customHeight="1" x14ac:dyDescent="0.2">
      <c r="B14" s="28" t="s">
        <v>186</v>
      </c>
      <c r="C14" s="28" t="s">
        <v>187</v>
      </c>
      <c r="D14" s="28" t="s">
        <v>188</v>
      </c>
      <c r="E14" s="29">
        <v>3695</v>
      </c>
      <c r="F14" s="30">
        <v>42.33</v>
      </c>
      <c r="G14" s="31">
        <v>2.98E-2</v>
      </c>
      <c r="H14" s="32"/>
    </row>
    <row r="15" spans="2:9" ht="15.75" customHeight="1" x14ac:dyDescent="0.2">
      <c r="B15" s="28" t="s">
        <v>212</v>
      </c>
      <c r="C15" s="28" t="s">
        <v>213</v>
      </c>
      <c r="D15" s="28" t="s">
        <v>164</v>
      </c>
      <c r="E15" s="29">
        <v>1475</v>
      </c>
      <c r="F15" s="30">
        <v>41.96</v>
      </c>
      <c r="G15" s="31">
        <v>2.9600000000000001E-2</v>
      </c>
      <c r="H15" s="32"/>
    </row>
    <row r="16" spans="2:9" ht="15.75" customHeight="1" x14ac:dyDescent="0.2">
      <c r="B16" s="28" t="s">
        <v>108</v>
      </c>
      <c r="C16" s="28" t="s">
        <v>109</v>
      </c>
      <c r="D16" s="28" t="s">
        <v>107</v>
      </c>
      <c r="E16" s="29">
        <v>1547</v>
      </c>
      <c r="F16" s="30">
        <v>37.020000000000003</v>
      </c>
      <c r="G16" s="31">
        <v>2.6100000000000002E-2</v>
      </c>
      <c r="H16" s="32"/>
    </row>
    <row r="17" spans="2:8" ht="15.75" customHeight="1" x14ac:dyDescent="0.2">
      <c r="B17" s="28" t="s">
        <v>133</v>
      </c>
      <c r="C17" s="28" t="s">
        <v>134</v>
      </c>
      <c r="D17" s="28" t="s">
        <v>97</v>
      </c>
      <c r="E17" s="29">
        <v>3225</v>
      </c>
      <c r="F17" s="30">
        <v>36.89</v>
      </c>
      <c r="G17" s="31">
        <v>2.5999999999999999E-2</v>
      </c>
      <c r="H17" s="32"/>
    </row>
    <row r="18" spans="2:8" ht="15.75" customHeight="1" x14ac:dyDescent="0.2">
      <c r="B18" s="28" t="s">
        <v>143</v>
      </c>
      <c r="C18" s="28" t="s">
        <v>144</v>
      </c>
      <c r="D18" s="28" t="s">
        <v>100</v>
      </c>
      <c r="E18" s="29">
        <v>6329</v>
      </c>
      <c r="F18" s="30">
        <v>31.78</v>
      </c>
      <c r="G18" s="31">
        <v>2.24E-2</v>
      </c>
      <c r="H18" s="32"/>
    </row>
    <row r="19" spans="2:8" ht="15.75" customHeight="1" x14ac:dyDescent="0.2">
      <c r="B19" s="28" t="s">
        <v>105</v>
      </c>
      <c r="C19" s="28" t="s">
        <v>106</v>
      </c>
      <c r="D19" s="28" t="s">
        <v>107</v>
      </c>
      <c r="E19" s="29">
        <v>146</v>
      </c>
      <c r="F19" s="30">
        <v>27.74</v>
      </c>
      <c r="G19" s="31">
        <v>1.95E-2</v>
      </c>
      <c r="H19" s="32"/>
    </row>
    <row r="20" spans="2:8" ht="15.75" customHeight="1" x14ac:dyDescent="0.2">
      <c r="B20" s="28" t="s">
        <v>217</v>
      </c>
      <c r="C20" s="28" t="s">
        <v>218</v>
      </c>
      <c r="D20" s="28" t="s">
        <v>219</v>
      </c>
      <c r="E20" s="29">
        <v>3323</v>
      </c>
      <c r="F20" s="30">
        <v>26.11</v>
      </c>
      <c r="G20" s="31">
        <v>1.84E-2</v>
      </c>
      <c r="H20" s="32"/>
    </row>
    <row r="21" spans="2:8" ht="15.75" customHeight="1" x14ac:dyDescent="0.2">
      <c r="B21" s="28" t="s">
        <v>242</v>
      </c>
      <c r="C21" s="28" t="s">
        <v>243</v>
      </c>
      <c r="D21" s="28" t="s">
        <v>216</v>
      </c>
      <c r="E21" s="29">
        <v>3720</v>
      </c>
      <c r="F21" s="30">
        <v>24.37</v>
      </c>
      <c r="G21" s="31">
        <v>1.72E-2</v>
      </c>
      <c r="H21" s="32"/>
    </row>
    <row r="22" spans="2:8" ht="15.75" customHeight="1" x14ac:dyDescent="0.2">
      <c r="B22" s="28" t="s">
        <v>297</v>
      </c>
      <c r="C22" s="28" t="s">
        <v>298</v>
      </c>
      <c r="D22" s="28" t="s">
        <v>299</v>
      </c>
      <c r="E22" s="29">
        <v>1327</v>
      </c>
      <c r="F22" s="30">
        <v>23.44</v>
      </c>
      <c r="G22" s="31">
        <v>1.6500000000000001E-2</v>
      </c>
      <c r="H22" s="32"/>
    </row>
    <row r="23" spans="2:8" ht="15.75" customHeight="1" x14ac:dyDescent="0.2">
      <c r="B23" s="28" t="s">
        <v>300</v>
      </c>
      <c r="C23" s="28" t="s">
        <v>301</v>
      </c>
      <c r="D23" s="28" t="s">
        <v>115</v>
      </c>
      <c r="E23" s="29">
        <v>4803</v>
      </c>
      <c r="F23" s="30">
        <v>23.23</v>
      </c>
      <c r="G23" s="31">
        <v>1.6400000000000001E-2</v>
      </c>
      <c r="H23" s="32"/>
    </row>
    <row r="24" spans="2:8" ht="15.75" customHeight="1" x14ac:dyDescent="0.2">
      <c r="B24" s="28" t="s">
        <v>240</v>
      </c>
      <c r="C24" s="28" t="s">
        <v>241</v>
      </c>
      <c r="D24" s="28" t="s">
        <v>107</v>
      </c>
      <c r="E24" s="29">
        <v>3562</v>
      </c>
      <c r="F24" s="30">
        <v>20.87</v>
      </c>
      <c r="G24" s="31">
        <v>1.47E-2</v>
      </c>
      <c r="H24" s="32"/>
    </row>
    <row r="25" spans="2:8" ht="15.75" customHeight="1" x14ac:dyDescent="0.2">
      <c r="B25" s="28" t="s">
        <v>248</v>
      </c>
      <c r="C25" s="28" t="s">
        <v>249</v>
      </c>
      <c r="D25" s="28" t="s">
        <v>188</v>
      </c>
      <c r="E25" s="29">
        <v>1391</v>
      </c>
      <c r="F25" s="30">
        <v>20.61</v>
      </c>
      <c r="G25" s="31">
        <v>1.4500000000000001E-2</v>
      </c>
      <c r="H25" s="32"/>
    </row>
    <row r="26" spans="2:8" ht="15.75" customHeight="1" x14ac:dyDescent="0.2">
      <c r="B26" s="28" t="s">
        <v>246</v>
      </c>
      <c r="C26" s="28" t="s">
        <v>247</v>
      </c>
      <c r="D26" s="28" t="s">
        <v>120</v>
      </c>
      <c r="E26" s="29">
        <v>564</v>
      </c>
      <c r="F26" s="30">
        <v>20.36</v>
      </c>
      <c r="G26" s="31">
        <v>1.44E-2</v>
      </c>
      <c r="H26" s="32"/>
    </row>
    <row r="27" spans="2:8" ht="15.75" customHeight="1" x14ac:dyDescent="0.2">
      <c r="B27" s="28" t="s">
        <v>302</v>
      </c>
      <c r="C27" s="28" t="s">
        <v>303</v>
      </c>
      <c r="D27" s="28" t="s">
        <v>107</v>
      </c>
      <c r="E27" s="29">
        <v>551</v>
      </c>
      <c r="F27" s="30">
        <v>20.25</v>
      </c>
      <c r="G27" s="31">
        <v>1.43E-2</v>
      </c>
      <c r="H27" s="32"/>
    </row>
    <row r="28" spans="2:8" ht="15.75" customHeight="1" x14ac:dyDescent="0.2">
      <c r="B28" s="28" t="s">
        <v>304</v>
      </c>
      <c r="C28" s="28" t="s">
        <v>305</v>
      </c>
      <c r="D28" s="28" t="s">
        <v>120</v>
      </c>
      <c r="E28" s="29">
        <v>431</v>
      </c>
      <c r="F28" s="30">
        <v>20.079999999999998</v>
      </c>
      <c r="G28" s="31">
        <v>1.4200000000000001E-2</v>
      </c>
      <c r="H28" s="32"/>
    </row>
    <row r="29" spans="2:8" ht="15.75" customHeight="1" x14ac:dyDescent="0.2">
      <c r="B29" s="28" t="s">
        <v>103</v>
      </c>
      <c r="C29" s="28" t="s">
        <v>104</v>
      </c>
      <c r="D29" s="28" t="s">
        <v>97</v>
      </c>
      <c r="E29" s="29">
        <v>300</v>
      </c>
      <c r="F29" s="30">
        <v>20.05</v>
      </c>
      <c r="G29" s="31">
        <v>1.41E-2</v>
      </c>
      <c r="H29" s="32"/>
    </row>
    <row r="30" spans="2:8" ht="15.75" customHeight="1" x14ac:dyDescent="0.2">
      <c r="B30" s="28" t="s">
        <v>222</v>
      </c>
      <c r="C30" s="28" t="s">
        <v>223</v>
      </c>
      <c r="D30" s="28" t="s">
        <v>107</v>
      </c>
      <c r="E30" s="29">
        <v>3499</v>
      </c>
      <c r="F30" s="30">
        <v>19.07</v>
      </c>
      <c r="G30" s="31">
        <v>1.34E-2</v>
      </c>
      <c r="H30" s="32"/>
    </row>
    <row r="31" spans="2:8" ht="15.75" customHeight="1" x14ac:dyDescent="0.2">
      <c r="B31" s="28" t="s">
        <v>252</v>
      </c>
      <c r="C31" s="28" t="s">
        <v>253</v>
      </c>
      <c r="D31" s="28" t="s">
        <v>100</v>
      </c>
      <c r="E31" s="29">
        <v>11240</v>
      </c>
      <c r="F31" s="30">
        <v>18.899999999999999</v>
      </c>
      <c r="G31" s="31">
        <v>1.3299999999999999E-2</v>
      </c>
      <c r="H31" s="32"/>
    </row>
    <row r="32" spans="2:8" ht="15.75" customHeight="1" x14ac:dyDescent="0.2">
      <c r="B32" s="28" t="s">
        <v>167</v>
      </c>
      <c r="C32" s="28" t="s">
        <v>168</v>
      </c>
      <c r="D32" s="28" t="s">
        <v>120</v>
      </c>
      <c r="E32" s="29">
        <v>5083</v>
      </c>
      <c r="F32" s="30">
        <v>17.850000000000001</v>
      </c>
      <c r="G32" s="31">
        <v>1.26E-2</v>
      </c>
      <c r="H32" s="32"/>
    </row>
    <row r="33" spans="2:8" ht="15.75" customHeight="1" x14ac:dyDescent="0.2">
      <c r="B33" s="28" t="s">
        <v>121</v>
      </c>
      <c r="C33" s="28" t="s">
        <v>122</v>
      </c>
      <c r="D33" s="28" t="s">
        <v>123</v>
      </c>
      <c r="E33" s="29">
        <v>2510</v>
      </c>
      <c r="F33" s="30">
        <v>17.2</v>
      </c>
      <c r="G33" s="31">
        <v>1.21E-2</v>
      </c>
      <c r="H33" s="32"/>
    </row>
    <row r="34" spans="2:8" ht="15.75" customHeight="1" x14ac:dyDescent="0.2">
      <c r="B34" s="28" t="s">
        <v>169</v>
      </c>
      <c r="C34" s="28" t="s">
        <v>170</v>
      </c>
      <c r="D34" s="28" t="s">
        <v>147</v>
      </c>
      <c r="E34" s="29">
        <v>202</v>
      </c>
      <c r="F34" s="30">
        <v>15.42</v>
      </c>
      <c r="G34" s="31">
        <v>1.09E-2</v>
      </c>
      <c r="H34" s="32"/>
    </row>
    <row r="35" spans="2:8" ht="15.75" customHeight="1" x14ac:dyDescent="0.2">
      <c r="B35" s="28" t="s">
        <v>306</v>
      </c>
      <c r="C35" s="28" t="s">
        <v>307</v>
      </c>
      <c r="D35" s="28" t="s">
        <v>237</v>
      </c>
      <c r="E35" s="29">
        <v>3170</v>
      </c>
      <c r="F35" s="30">
        <v>15.02</v>
      </c>
      <c r="G35" s="31">
        <v>1.06E-2</v>
      </c>
      <c r="H35" s="32"/>
    </row>
    <row r="36" spans="2:8" ht="15.75" customHeight="1" x14ac:dyDescent="0.2">
      <c r="B36" s="28" t="s">
        <v>308</v>
      </c>
      <c r="C36" s="28" t="s">
        <v>309</v>
      </c>
      <c r="D36" s="28" t="s">
        <v>142</v>
      </c>
      <c r="E36" s="29">
        <v>2734</v>
      </c>
      <c r="F36" s="30">
        <v>14.77</v>
      </c>
      <c r="G36" s="31">
        <v>1.04E-2</v>
      </c>
      <c r="H36" s="32"/>
    </row>
    <row r="37" spans="2:8" ht="15.75" customHeight="1" x14ac:dyDescent="0.2">
      <c r="B37" s="28" t="s">
        <v>229</v>
      </c>
      <c r="C37" s="28" t="s">
        <v>230</v>
      </c>
      <c r="D37" s="28" t="s">
        <v>115</v>
      </c>
      <c r="E37" s="29">
        <v>192</v>
      </c>
      <c r="F37" s="30">
        <v>14.37</v>
      </c>
      <c r="G37" s="31">
        <v>1.01E-2</v>
      </c>
      <c r="H37" s="32"/>
    </row>
    <row r="38" spans="2:8" ht="15.75" customHeight="1" x14ac:dyDescent="0.2">
      <c r="B38" s="28" t="s">
        <v>277</v>
      </c>
      <c r="C38" s="28" t="s">
        <v>278</v>
      </c>
      <c r="D38" s="28" t="s">
        <v>97</v>
      </c>
      <c r="E38" s="29">
        <v>3525</v>
      </c>
      <c r="F38" s="30">
        <v>14.33</v>
      </c>
      <c r="G38" s="31">
        <v>1.01E-2</v>
      </c>
      <c r="H38" s="32"/>
    </row>
    <row r="39" spans="2:8" ht="15.75" customHeight="1" x14ac:dyDescent="0.2">
      <c r="B39" s="28" t="s">
        <v>116</v>
      </c>
      <c r="C39" s="28" t="s">
        <v>117</v>
      </c>
      <c r="D39" s="28" t="s">
        <v>97</v>
      </c>
      <c r="E39" s="29">
        <v>939</v>
      </c>
      <c r="F39" s="30">
        <v>13.88</v>
      </c>
      <c r="G39" s="31">
        <v>9.7999999999999997E-3</v>
      </c>
      <c r="H39" s="32"/>
    </row>
    <row r="40" spans="2:8" ht="15.75" customHeight="1" x14ac:dyDescent="0.2">
      <c r="B40" s="28" t="s">
        <v>310</v>
      </c>
      <c r="C40" s="28" t="s">
        <v>311</v>
      </c>
      <c r="D40" s="28" t="s">
        <v>312</v>
      </c>
      <c r="E40" s="29">
        <v>1024</v>
      </c>
      <c r="F40" s="30">
        <v>12.93</v>
      </c>
      <c r="G40" s="31">
        <v>9.1000000000000004E-3</v>
      </c>
      <c r="H40" s="32"/>
    </row>
    <row r="41" spans="2:8" ht="15.75" customHeight="1" x14ac:dyDescent="0.2">
      <c r="B41" s="28" t="s">
        <v>220</v>
      </c>
      <c r="C41" s="28" t="s">
        <v>221</v>
      </c>
      <c r="D41" s="28" t="s">
        <v>107</v>
      </c>
      <c r="E41" s="29">
        <v>400</v>
      </c>
      <c r="F41" s="30">
        <v>12.4</v>
      </c>
      <c r="G41" s="31">
        <v>8.6999999999999994E-3</v>
      </c>
      <c r="H41" s="32"/>
    </row>
    <row r="42" spans="2:8" ht="15.75" customHeight="1" x14ac:dyDescent="0.2">
      <c r="B42" s="28" t="s">
        <v>313</v>
      </c>
      <c r="C42" s="28" t="s">
        <v>314</v>
      </c>
      <c r="D42" s="28" t="s">
        <v>120</v>
      </c>
      <c r="E42" s="29">
        <v>402</v>
      </c>
      <c r="F42" s="30">
        <v>11.5</v>
      </c>
      <c r="G42" s="31">
        <v>8.0999999999999996E-3</v>
      </c>
      <c r="H42" s="32"/>
    </row>
    <row r="43" spans="2:8" ht="15.75" customHeight="1" x14ac:dyDescent="0.2">
      <c r="B43" s="28" t="s">
        <v>268</v>
      </c>
      <c r="C43" s="28" t="s">
        <v>269</v>
      </c>
      <c r="D43" s="28" t="s">
        <v>270</v>
      </c>
      <c r="E43" s="29">
        <v>27</v>
      </c>
      <c r="F43" s="30">
        <v>11.32</v>
      </c>
      <c r="G43" s="31">
        <v>8.0000000000000002E-3</v>
      </c>
      <c r="H43" s="32"/>
    </row>
    <row r="44" spans="2:8" ht="15.75" customHeight="1" x14ac:dyDescent="0.2">
      <c r="B44" s="28" t="s">
        <v>315</v>
      </c>
      <c r="C44" s="28" t="s">
        <v>316</v>
      </c>
      <c r="D44" s="28" t="s">
        <v>317</v>
      </c>
      <c r="E44" s="29">
        <v>1776</v>
      </c>
      <c r="F44" s="30">
        <v>8.17</v>
      </c>
      <c r="G44" s="31">
        <v>5.7999999999999996E-3</v>
      </c>
      <c r="H44" s="32"/>
    </row>
    <row r="45" spans="2:8" ht="15.75" customHeight="1" x14ac:dyDescent="0.2">
      <c r="B45" s="28" t="s">
        <v>318</v>
      </c>
      <c r="C45" s="28" t="s">
        <v>319</v>
      </c>
      <c r="D45" s="28" t="s">
        <v>320</v>
      </c>
      <c r="E45" s="29">
        <v>871</v>
      </c>
      <c r="F45" s="30">
        <v>7.55</v>
      </c>
      <c r="G45" s="31">
        <v>5.3E-3</v>
      </c>
      <c r="H45" s="32"/>
    </row>
    <row r="46" spans="2:8" ht="15.75" customHeight="1" x14ac:dyDescent="0.2">
      <c r="B46" s="28" t="s">
        <v>321</v>
      </c>
      <c r="C46" s="28" t="s">
        <v>322</v>
      </c>
      <c r="D46" s="28" t="s">
        <v>153</v>
      </c>
      <c r="E46" s="29">
        <v>3356</v>
      </c>
      <c r="F46" s="30">
        <v>7.5</v>
      </c>
      <c r="G46" s="31">
        <v>5.3E-3</v>
      </c>
      <c r="H46" s="32"/>
    </row>
    <row r="47" spans="2:8" ht="15.75" customHeight="1" x14ac:dyDescent="0.2">
      <c r="B47" s="28" t="s">
        <v>244</v>
      </c>
      <c r="C47" s="28" t="s">
        <v>245</v>
      </c>
      <c r="D47" s="28" t="s">
        <v>237</v>
      </c>
      <c r="E47" s="29">
        <v>4689</v>
      </c>
      <c r="F47" s="30">
        <v>6.98</v>
      </c>
      <c r="G47" s="31">
        <v>4.8999999999999998E-3</v>
      </c>
      <c r="H47" s="32"/>
    </row>
    <row r="48" spans="2:8" ht="15.75" customHeight="1" x14ac:dyDescent="0.2">
      <c r="B48" s="28" t="s">
        <v>258</v>
      </c>
      <c r="C48" s="28" t="s">
        <v>259</v>
      </c>
      <c r="D48" s="28" t="s">
        <v>188</v>
      </c>
      <c r="E48" s="29">
        <v>993</v>
      </c>
      <c r="F48" s="30">
        <v>6.76</v>
      </c>
      <c r="G48" s="31">
        <v>4.7999999999999996E-3</v>
      </c>
      <c r="H48" s="32"/>
    </row>
    <row r="49" spans="2:8" ht="15.75" customHeight="1" x14ac:dyDescent="0.2">
      <c r="B49" s="28" t="s">
        <v>264</v>
      </c>
      <c r="C49" s="28" t="s">
        <v>265</v>
      </c>
      <c r="D49" s="28" t="s">
        <v>161</v>
      </c>
      <c r="E49" s="29">
        <v>431</v>
      </c>
      <c r="F49" s="30">
        <v>5.67</v>
      </c>
      <c r="G49" s="31">
        <v>4.0000000000000001E-3</v>
      </c>
      <c r="H49" s="32"/>
    </row>
    <row r="50" spans="2:8" ht="15.75" customHeight="1" x14ac:dyDescent="0.2">
      <c r="B50" s="28" t="s">
        <v>124</v>
      </c>
      <c r="C50" s="28" t="s">
        <v>125</v>
      </c>
      <c r="D50" s="28" t="s">
        <v>112</v>
      </c>
      <c r="E50" s="29">
        <v>94</v>
      </c>
      <c r="F50" s="30">
        <v>1.79</v>
      </c>
      <c r="G50" s="31">
        <v>1.2999999999999999E-3</v>
      </c>
      <c r="H50" s="32"/>
    </row>
    <row r="51" spans="2:8" ht="15.75" customHeight="1" x14ac:dyDescent="0.2">
      <c r="B51" s="27" t="s">
        <v>68</v>
      </c>
      <c r="C51" s="27"/>
      <c r="D51" s="27"/>
      <c r="E51" s="33"/>
      <c r="F51" s="34">
        <f>SUM(F7:F50)</f>
        <v>1237.5700000000002</v>
      </c>
      <c r="G51" s="35">
        <f>SUM(G7:G50)-0.02%</f>
        <v>0.87209999999999999</v>
      </c>
      <c r="H51" s="36"/>
    </row>
    <row r="52" spans="2:8" ht="15.75" customHeight="1" x14ac:dyDescent="0.2">
      <c r="B52" s="27" t="s">
        <v>128</v>
      </c>
      <c r="C52" s="28"/>
      <c r="D52" s="28"/>
      <c r="E52" s="29"/>
      <c r="F52" s="30"/>
      <c r="G52" s="31"/>
      <c r="H52" s="32"/>
    </row>
    <row r="53" spans="2:8" ht="15.75" customHeight="1" x14ac:dyDescent="0.2">
      <c r="B53" s="28" t="s">
        <v>126</v>
      </c>
      <c r="C53" s="28" t="s">
        <v>127</v>
      </c>
      <c r="D53" s="28" t="s">
        <v>123</v>
      </c>
      <c r="E53" s="29">
        <v>179</v>
      </c>
      <c r="F53" s="30">
        <v>0.51</v>
      </c>
      <c r="G53" s="31">
        <v>4.0000000000000002E-4</v>
      </c>
      <c r="H53" s="32"/>
    </row>
    <row r="54" spans="2:8" ht="15.75" customHeight="1" x14ac:dyDescent="0.2">
      <c r="B54" s="27" t="s">
        <v>68</v>
      </c>
      <c r="C54" s="28"/>
      <c r="D54" s="28"/>
      <c r="E54" s="29"/>
      <c r="F54" s="66">
        <f>SUM(F53)</f>
        <v>0.51</v>
      </c>
      <c r="G54" s="35">
        <f>SUM(G53)</f>
        <v>4.0000000000000002E-4</v>
      </c>
      <c r="H54" s="32"/>
    </row>
    <row r="55" spans="2:8" ht="15.75" customHeight="1" x14ac:dyDescent="0.2">
      <c r="B55" s="28"/>
      <c r="C55" s="28"/>
      <c r="D55" s="28"/>
      <c r="E55" s="29"/>
      <c r="F55" s="30"/>
      <c r="G55" s="31"/>
      <c r="H55" s="32"/>
    </row>
    <row r="56" spans="2:8" ht="15.75" customHeight="1" x14ac:dyDescent="0.2">
      <c r="B56" s="39" t="s">
        <v>72</v>
      </c>
      <c r="C56" s="39"/>
      <c r="D56" s="39"/>
      <c r="E56" s="40"/>
      <c r="F56" s="34">
        <v>1238.08</v>
      </c>
      <c r="G56" s="35">
        <v>0.87250000000000005</v>
      </c>
      <c r="H56" s="36"/>
    </row>
    <row r="57" spans="2:8" ht="15.75" customHeight="1" x14ac:dyDescent="0.2">
      <c r="B57" s="28"/>
      <c r="C57" s="28"/>
      <c r="D57" s="28"/>
      <c r="E57" s="29"/>
      <c r="F57" s="30"/>
      <c r="G57" s="31"/>
      <c r="H57" s="32"/>
    </row>
    <row r="58" spans="2:8" ht="15.75" customHeight="1" x14ac:dyDescent="0.2">
      <c r="B58" s="27" t="s">
        <v>58</v>
      </c>
      <c r="C58" s="28"/>
      <c r="D58" s="28"/>
      <c r="E58" s="29"/>
      <c r="F58" s="30"/>
      <c r="G58" s="31"/>
      <c r="H58" s="32"/>
    </row>
    <row r="59" spans="2:8" ht="15.75" customHeight="1" x14ac:dyDescent="0.2">
      <c r="B59" s="27" t="s">
        <v>59</v>
      </c>
      <c r="C59" s="28"/>
      <c r="D59" s="28"/>
      <c r="E59" s="29"/>
      <c r="F59" s="30"/>
      <c r="G59" s="31"/>
      <c r="H59" s="32"/>
    </row>
    <row r="60" spans="2:8" ht="15.75" customHeight="1" x14ac:dyDescent="0.2">
      <c r="B60" s="28" t="s">
        <v>281</v>
      </c>
      <c r="C60" s="28" t="s">
        <v>282</v>
      </c>
      <c r="D60" s="28" t="s">
        <v>62</v>
      </c>
      <c r="E60" s="29">
        <v>100000</v>
      </c>
      <c r="F60" s="30">
        <v>105.35</v>
      </c>
      <c r="G60" s="31">
        <v>7.4200000000000002E-2</v>
      </c>
      <c r="H60" s="32">
        <v>4.2354000000000003E-2</v>
      </c>
    </row>
    <row r="61" spans="2:8" ht="15.75" customHeight="1" x14ac:dyDescent="0.2">
      <c r="B61" s="27" t="s">
        <v>68</v>
      </c>
      <c r="C61" s="27"/>
      <c r="D61" s="27"/>
      <c r="E61" s="33"/>
      <c r="F61" s="34">
        <v>105.35</v>
      </c>
      <c r="G61" s="35">
        <v>7.4200000000000002E-2</v>
      </c>
      <c r="H61" s="36"/>
    </row>
    <row r="62" spans="2:8" ht="15.75" customHeight="1" x14ac:dyDescent="0.2">
      <c r="B62" s="28"/>
      <c r="C62" s="28"/>
      <c r="D62" s="28"/>
      <c r="E62" s="29"/>
      <c r="F62" s="30"/>
      <c r="G62" s="31"/>
      <c r="H62" s="32"/>
    </row>
    <row r="63" spans="2:8" ht="15.75" customHeight="1" x14ac:dyDescent="0.2">
      <c r="B63" s="27" t="s">
        <v>69</v>
      </c>
      <c r="C63" s="28"/>
      <c r="D63" s="28"/>
      <c r="E63" s="29"/>
      <c r="F63" s="30"/>
      <c r="G63" s="31"/>
      <c r="H63" s="32"/>
    </row>
    <row r="64" spans="2:8" ht="15.75" customHeight="1" x14ac:dyDescent="0.2">
      <c r="B64" s="27" t="s">
        <v>68</v>
      </c>
      <c r="C64" s="28"/>
      <c r="D64" s="28"/>
      <c r="E64" s="29"/>
      <c r="F64" s="37" t="s">
        <v>70</v>
      </c>
      <c r="G64" s="38" t="s">
        <v>70</v>
      </c>
      <c r="H64" s="32"/>
    </row>
    <row r="65" spans="2:16" ht="15.75" customHeight="1" x14ac:dyDescent="0.2">
      <c r="B65" s="28"/>
      <c r="C65" s="28"/>
      <c r="D65" s="28"/>
      <c r="E65" s="29"/>
      <c r="F65" s="30"/>
      <c r="G65" s="31"/>
      <c r="H65" s="32"/>
    </row>
    <row r="66" spans="2:16" ht="15.75" customHeight="1" x14ac:dyDescent="0.2">
      <c r="B66" s="27" t="s">
        <v>71</v>
      </c>
      <c r="C66" s="28"/>
      <c r="D66" s="28"/>
      <c r="E66" s="29"/>
      <c r="F66" s="30"/>
      <c r="G66" s="31"/>
      <c r="H66" s="32"/>
    </row>
    <row r="67" spans="2:16" ht="15.75" customHeight="1" x14ac:dyDescent="0.2">
      <c r="B67" s="27" t="s">
        <v>68</v>
      </c>
      <c r="C67" s="28"/>
      <c r="D67" s="28"/>
      <c r="E67" s="29"/>
      <c r="F67" s="37" t="s">
        <v>70</v>
      </c>
      <c r="G67" s="38" t="s">
        <v>70</v>
      </c>
      <c r="H67" s="32"/>
    </row>
    <row r="68" spans="2:16" ht="15.75" customHeight="1" x14ac:dyDescent="0.2">
      <c r="B68" s="28"/>
      <c r="C68" s="28"/>
      <c r="D68" s="28"/>
      <c r="E68" s="29"/>
      <c r="F68" s="30"/>
      <c r="G68" s="31"/>
      <c r="H68" s="32"/>
      <c r="L68" s="3"/>
    </row>
    <row r="69" spans="2:16" ht="15.75" customHeight="1" x14ac:dyDescent="0.2">
      <c r="B69" s="39" t="s">
        <v>72</v>
      </c>
      <c r="C69" s="39"/>
      <c r="D69" s="39"/>
      <c r="E69" s="40"/>
      <c r="F69" s="34">
        <v>105.35</v>
      </c>
      <c r="G69" s="35">
        <v>7.4200000000000002E-2</v>
      </c>
      <c r="H69" s="36"/>
    </row>
    <row r="70" spans="2:16" ht="15.75" customHeight="1" x14ac:dyDescent="0.2">
      <c r="B70" s="28"/>
      <c r="C70" s="28"/>
      <c r="D70" s="28"/>
      <c r="E70" s="29"/>
      <c r="F70" s="30"/>
      <c r="G70" s="31"/>
      <c r="H70" s="32"/>
      <c r="L70" s="3"/>
    </row>
    <row r="71" spans="2:16" ht="15.75" customHeight="1" x14ac:dyDescent="0.2">
      <c r="B71" s="27" t="s">
        <v>73</v>
      </c>
      <c r="C71" s="28"/>
      <c r="D71" s="28"/>
      <c r="E71" s="29"/>
      <c r="F71" s="30"/>
      <c r="G71" s="31"/>
      <c r="H71" s="32"/>
      <c r="L71" s="3"/>
    </row>
    <row r="72" spans="2:16" ht="15.75" customHeight="1" x14ac:dyDescent="0.2">
      <c r="B72" s="28"/>
      <c r="C72" s="28"/>
      <c r="D72" s="28"/>
      <c r="E72" s="29"/>
      <c r="F72" s="30"/>
      <c r="G72" s="31"/>
      <c r="H72" s="32"/>
      <c r="L72" s="3"/>
    </row>
    <row r="73" spans="2:16" ht="15.75" customHeight="1" x14ac:dyDescent="0.2">
      <c r="B73" s="27" t="s">
        <v>74</v>
      </c>
      <c r="C73" s="28"/>
      <c r="D73" s="28"/>
      <c r="E73" s="29"/>
      <c r="F73" s="30"/>
      <c r="G73" s="31"/>
      <c r="H73" s="32"/>
      <c r="L73" s="3"/>
    </row>
    <row r="74" spans="2:16" ht="15.75" customHeight="1" x14ac:dyDescent="0.2">
      <c r="B74" s="28" t="s">
        <v>75</v>
      </c>
      <c r="C74" s="28" t="s">
        <v>76</v>
      </c>
      <c r="D74" s="28" t="s">
        <v>62</v>
      </c>
      <c r="E74" s="29">
        <v>45000</v>
      </c>
      <c r="F74" s="30">
        <v>44.9</v>
      </c>
      <c r="G74" s="31">
        <v>3.1600000000000003E-2</v>
      </c>
      <c r="H74" s="32">
        <v>3.4494999999999998E-2</v>
      </c>
      <c r="L74" s="3"/>
    </row>
    <row r="75" spans="2:16" ht="15.75" customHeight="1" x14ac:dyDescent="0.2">
      <c r="B75" s="27" t="s">
        <v>68</v>
      </c>
      <c r="C75" s="27"/>
      <c r="D75" s="27"/>
      <c r="E75" s="33"/>
      <c r="F75" s="34">
        <v>44.9</v>
      </c>
      <c r="G75" s="35">
        <v>3.1600000000000003E-2</v>
      </c>
      <c r="H75" s="36"/>
      <c r="L75" s="5"/>
      <c r="M75" s="5"/>
      <c r="N75" s="6"/>
      <c r="O75" s="6"/>
      <c r="P75" s="5"/>
    </row>
    <row r="76" spans="2:16" ht="15.75" customHeight="1" x14ac:dyDescent="0.2">
      <c r="B76" s="28"/>
      <c r="C76" s="28"/>
      <c r="D76" s="28"/>
      <c r="E76" s="29"/>
      <c r="F76" s="30"/>
      <c r="G76" s="31"/>
      <c r="H76" s="32"/>
      <c r="L76" s="7"/>
      <c r="M76" s="8"/>
      <c r="N76" s="8"/>
      <c r="O76" s="7"/>
      <c r="P76" s="7"/>
    </row>
    <row r="77" spans="2:16" ht="15.75" customHeight="1" x14ac:dyDescent="0.2">
      <c r="B77" s="39" t="s">
        <v>72</v>
      </c>
      <c r="C77" s="39"/>
      <c r="D77" s="39"/>
      <c r="E77" s="40"/>
      <c r="F77" s="34">
        <v>44.9</v>
      </c>
      <c r="G77" s="35">
        <v>3.1600000000000003E-2</v>
      </c>
      <c r="H77" s="36"/>
      <c r="L77" s="8"/>
      <c r="M77" s="8"/>
      <c r="N77" s="8"/>
      <c r="O77" s="8"/>
      <c r="P77" s="7"/>
    </row>
    <row r="78" spans="2:16" ht="15.75" customHeight="1" x14ac:dyDescent="0.2">
      <c r="B78" s="28"/>
      <c r="C78" s="28"/>
      <c r="D78" s="28"/>
      <c r="E78" s="29"/>
      <c r="F78" s="30"/>
      <c r="G78" s="31"/>
      <c r="H78" s="32"/>
      <c r="L78" s="9"/>
      <c r="M78" s="9"/>
      <c r="N78" s="9"/>
      <c r="O78" s="9"/>
      <c r="P78" s="9"/>
    </row>
    <row r="79" spans="2:16" ht="15.75" customHeight="1" x14ac:dyDescent="0.2">
      <c r="B79" s="28"/>
      <c r="C79" s="28"/>
      <c r="D79" s="28"/>
      <c r="E79" s="29"/>
      <c r="F79" s="30"/>
      <c r="G79" s="31"/>
      <c r="H79" s="32"/>
      <c r="L79" s="9"/>
      <c r="M79" s="9"/>
      <c r="N79" s="9"/>
      <c r="O79" s="9"/>
      <c r="P79" s="9"/>
    </row>
    <row r="80" spans="2:16" ht="15.75" customHeight="1" x14ac:dyDescent="0.2">
      <c r="B80" s="27" t="s">
        <v>77</v>
      </c>
      <c r="C80" s="28"/>
      <c r="D80" s="28"/>
      <c r="E80" s="29"/>
      <c r="F80" s="30"/>
      <c r="G80" s="31"/>
      <c r="H80" s="32"/>
      <c r="L80" s="9"/>
      <c r="M80" s="9"/>
      <c r="N80" s="9"/>
      <c r="O80" s="9"/>
      <c r="P80" s="9"/>
    </row>
    <row r="81" spans="2:16" ht="15.75" customHeight="1" x14ac:dyDescent="0.2">
      <c r="B81" s="28" t="s">
        <v>78</v>
      </c>
      <c r="C81" s="28"/>
      <c r="D81" s="28"/>
      <c r="E81" s="29"/>
      <c r="F81" s="30">
        <v>26.2</v>
      </c>
      <c r="G81" s="31">
        <v>1.8499999999999999E-2</v>
      </c>
      <c r="H81" s="32"/>
      <c r="L81" s="9"/>
      <c r="M81" s="9"/>
      <c r="N81" s="9"/>
      <c r="O81" s="9"/>
      <c r="P81" s="9"/>
    </row>
    <row r="82" spans="2:16" ht="15.75" customHeight="1" x14ac:dyDescent="0.2">
      <c r="B82" s="27" t="s">
        <v>68</v>
      </c>
      <c r="C82" s="27"/>
      <c r="D82" s="27"/>
      <c r="E82" s="33"/>
      <c r="F82" s="34">
        <v>26.2</v>
      </c>
      <c r="G82" s="35">
        <v>1.8499999999999999E-2</v>
      </c>
      <c r="H82" s="36"/>
      <c r="L82" s="9"/>
      <c r="M82" s="9"/>
      <c r="N82" s="9"/>
      <c r="O82" s="9"/>
      <c r="P82" s="9"/>
    </row>
    <row r="83" spans="2:16" ht="15.75" customHeight="1" x14ac:dyDescent="0.2">
      <c r="B83" s="28"/>
      <c r="C83" s="28"/>
      <c r="D83" s="28"/>
      <c r="E83" s="29"/>
      <c r="F83" s="30"/>
      <c r="G83" s="31"/>
      <c r="H83" s="32"/>
      <c r="L83" s="9"/>
      <c r="M83" s="9"/>
      <c r="N83" s="9"/>
      <c r="O83" s="9"/>
      <c r="P83" s="9"/>
    </row>
    <row r="84" spans="2:16" ht="15.75" customHeight="1" x14ac:dyDescent="0.2">
      <c r="B84" s="39" t="s">
        <v>72</v>
      </c>
      <c r="C84" s="39"/>
      <c r="D84" s="39"/>
      <c r="E84" s="40"/>
      <c r="F84" s="34">
        <v>26.2</v>
      </c>
      <c r="G84" s="35">
        <v>1.8499999999999999E-2</v>
      </c>
      <c r="H84" s="36"/>
      <c r="L84" s="9"/>
      <c r="M84" s="9"/>
      <c r="N84" s="9"/>
      <c r="O84" s="9"/>
      <c r="P84" s="9"/>
    </row>
    <row r="85" spans="2:16" ht="15.75" customHeight="1" x14ac:dyDescent="0.2">
      <c r="B85" s="28" t="s">
        <v>79</v>
      </c>
      <c r="C85" s="28"/>
      <c r="D85" s="28"/>
      <c r="E85" s="29"/>
      <c r="F85" s="30">
        <v>4.45</v>
      </c>
      <c r="G85" s="31">
        <v>3.1999999999999806E-3</v>
      </c>
      <c r="H85" s="32"/>
    </row>
    <row r="86" spans="2:16" ht="15.75" customHeight="1" x14ac:dyDescent="0.2">
      <c r="B86" s="43" t="s">
        <v>80</v>
      </c>
      <c r="C86" s="43"/>
      <c r="D86" s="43"/>
      <c r="E86" s="44"/>
      <c r="F86" s="45">
        <v>1418.98</v>
      </c>
      <c r="G86" s="46">
        <v>1</v>
      </c>
      <c r="H86" s="47"/>
      <c r="L86" s="3"/>
    </row>
    <row r="87" spans="2:16" ht="15.75" customHeight="1" x14ac:dyDescent="0.2">
      <c r="B87" s="2"/>
    </row>
    <row r="88" spans="2:16" ht="15.75" customHeight="1" x14ac:dyDescent="0.2">
      <c r="B88" s="15" t="s">
        <v>92</v>
      </c>
    </row>
    <row r="89" spans="2:16" ht="15.75" customHeight="1" thickBot="1" x14ac:dyDescent="0.25"/>
    <row r="90" spans="2:16" ht="27" customHeight="1" thickBot="1" x14ac:dyDescent="0.25">
      <c r="B90" s="70" t="s">
        <v>521</v>
      </c>
      <c r="C90" s="71" t="s">
        <v>522</v>
      </c>
      <c r="D90" s="72" t="s">
        <v>523</v>
      </c>
      <c r="E90" s="73" t="s">
        <v>524</v>
      </c>
      <c r="G90" s="2"/>
      <c r="H90" s="2"/>
    </row>
    <row r="91" spans="2:16" ht="29.25" customHeight="1" x14ac:dyDescent="0.2">
      <c r="B91" s="69" t="s">
        <v>542</v>
      </c>
      <c r="C91" s="94"/>
      <c r="D91" s="96" t="s">
        <v>533</v>
      </c>
      <c r="E91" s="91"/>
      <c r="G91" s="2"/>
      <c r="H91" s="2"/>
    </row>
    <row r="92" spans="2:16" ht="39.950000000000003" customHeight="1" x14ac:dyDescent="0.2">
      <c r="B92" s="67" t="s">
        <v>543</v>
      </c>
      <c r="C92" s="92"/>
      <c r="D92" s="90"/>
      <c r="E92" s="92"/>
      <c r="G92" s="2"/>
      <c r="H92" s="2"/>
    </row>
    <row r="93" spans="2:16" ht="39.950000000000003" customHeight="1" x14ac:dyDescent="0.2">
      <c r="B93" s="67" t="s">
        <v>544</v>
      </c>
      <c r="C93" s="92"/>
      <c r="D93" s="90"/>
      <c r="E93" s="92"/>
      <c r="G93" s="2"/>
      <c r="H93" s="2"/>
    </row>
    <row r="94" spans="2:16" ht="23.25" customHeight="1" thickBot="1" x14ac:dyDescent="0.25">
      <c r="B94" s="68" t="s">
        <v>536</v>
      </c>
      <c r="C94" s="95"/>
      <c r="D94" s="76" t="s">
        <v>536</v>
      </c>
      <c r="E94" s="93"/>
      <c r="G94" s="2"/>
      <c r="H94" s="2"/>
    </row>
    <row r="96" spans="2:16" ht="12" x14ac:dyDescent="0.2">
      <c r="B96" s="2" t="s">
        <v>525</v>
      </c>
      <c r="C96" s="2"/>
      <c r="D96" s="2"/>
      <c r="G96" s="2"/>
      <c r="H96" s="2"/>
    </row>
    <row r="97" spans="2:8" ht="12" x14ac:dyDescent="0.2">
      <c r="B97" s="3" t="s">
        <v>526</v>
      </c>
      <c r="C97" s="2"/>
      <c r="D97" s="2"/>
      <c r="G97" s="2"/>
      <c r="H97" s="2"/>
    </row>
  </sheetData>
  <mergeCells count="3">
    <mergeCell ref="C91:C94"/>
    <mergeCell ref="D91:D93"/>
    <mergeCell ref="E91:E94"/>
  </mergeCells>
  <hyperlinks>
    <hyperlink ref="I1" location="'Sheet1'!A1" display="Index" xr:uid="{BBC56800-7DD4-4B42-B838-C6C2020C1D06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7D02E-204D-4272-B2D0-D861DF835256}">
  <dimension ref="B1:P90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4.140625" style="12" customWidth="1"/>
    <col min="4" max="4" width="26.5703125" style="12" customWidth="1"/>
    <col min="5" max="5" width="35.14062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13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93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94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98</v>
      </c>
      <c r="C7" s="28" t="s">
        <v>99</v>
      </c>
      <c r="D7" s="28" t="s">
        <v>100</v>
      </c>
      <c r="E7" s="29">
        <v>485787</v>
      </c>
      <c r="F7" s="30">
        <v>3896.25</v>
      </c>
      <c r="G7" s="31">
        <v>9.11E-2</v>
      </c>
      <c r="H7" s="32"/>
    </row>
    <row r="8" spans="2:9" ht="15.75" customHeight="1" x14ac:dyDescent="0.2">
      <c r="B8" s="28" t="s">
        <v>95</v>
      </c>
      <c r="C8" s="28" t="s">
        <v>96</v>
      </c>
      <c r="D8" s="28" t="s">
        <v>97</v>
      </c>
      <c r="E8" s="29">
        <v>218948</v>
      </c>
      <c r="F8" s="30">
        <v>3651.51</v>
      </c>
      <c r="G8" s="31">
        <v>8.5300000000000001E-2</v>
      </c>
      <c r="H8" s="32"/>
    </row>
    <row r="9" spans="2:9" ht="15.75" customHeight="1" x14ac:dyDescent="0.2">
      <c r="B9" s="28" t="s">
        <v>101</v>
      </c>
      <c r="C9" s="28" t="s">
        <v>102</v>
      </c>
      <c r="D9" s="28" t="s">
        <v>100</v>
      </c>
      <c r="E9" s="29">
        <v>194602</v>
      </c>
      <c r="F9" s="30">
        <v>3080.26</v>
      </c>
      <c r="G9" s="31">
        <v>7.1999999999999995E-2</v>
      </c>
      <c r="H9" s="32"/>
    </row>
    <row r="10" spans="2:9" ht="15.75" customHeight="1" x14ac:dyDescent="0.2">
      <c r="B10" s="28" t="s">
        <v>131</v>
      </c>
      <c r="C10" s="28" t="s">
        <v>132</v>
      </c>
      <c r="D10" s="28" t="s">
        <v>97</v>
      </c>
      <c r="E10" s="29">
        <v>67158</v>
      </c>
      <c r="F10" s="30">
        <v>2281.86</v>
      </c>
      <c r="G10" s="31">
        <v>5.33E-2</v>
      </c>
      <c r="H10" s="32"/>
    </row>
    <row r="11" spans="2:9" ht="15.75" customHeight="1" x14ac:dyDescent="0.2">
      <c r="B11" s="28" t="s">
        <v>224</v>
      </c>
      <c r="C11" s="28" t="s">
        <v>225</v>
      </c>
      <c r="D11" s="28" t="s">
        <v>100</v>
      </c>
      <c r="E11" s="29">
        <v>68505</v>
      </c>
      <c r="F11" s="30">
        <v>1391.44</v>
      </c>
      <c r="G11" s="31">
        <v>3.2500000000000001E-2</v>
      </c>
      <c r="H11" s="32"/>
    </row>
    <row r="12" spans="2:9" ht="15.75" customHeight="1" x14ac:dyDescent="0.2">
      <c r="B12" s="28" t="s">
        <v>121</v>
      </c>
      <c r="C12" s="28" t="s">
        <v>122</v>
      </c>
      <c r="D12" s="28" t="s">
        <v>123</v>
      </c>
      <c r="E12" s="29">
        <v>178275</v>
      </c>
      <c r="F12" s="30">
        <v>1221.81</v>
      </c>
      <c r="G12" s="31">
        <v>2.86E-2</v>
      </c>
      <c r="H12" s="32"/>
    </row>
    <row r="13" spans="2:9" ht="15.75" customHeight="1" x14ac:dyDescent="0.2">
      <c r="B13" s="28" t="s">
        <v>108</v>
      </c>
      <c r="C13" s="28" t="s">
        <v>109</v>
      </c>
      <c r="D13" s="28" t="s">
        <v>107</v>
      </c>
      <c r="E13" s="29">
        <v>49644</v>
      </c>
      <c r="F13" s="30">
        <v>1188.06</v>
      </c>
      <c r="G13" s="31">
        <v>2.7799999999999998E-2</v>
      </c>
      <c r="H13" s="32"/>
    </row>
    <row r="14" spans="2:9" ht="15.75" customHeight="1" x14ac:dyDescent="0.2">
      <c r="B14" s="28" t="s">
        <v>217</v>
      </c>
      <c r="C14" s="28" t="s">
        <v>218</v>
      </c>
      <c r="D14" s="28" t="s">
        <v>219</v>
      </c>
      <c r="E14" s="29">
        <v>150706</v>
      </c>
      <c r="F14" s="30">
        <v>1183.95</v>
      </c>
      <c r="G14" s="31">
        <v>2.7699999999999999E-2</v>
      </c>
      <c r="H14" s="32"/>
    </row>
    <row r="15" spans="2:9" ht="15.75" customHeight="1" x14ac:dyDescent="0.2">
      <c r="B15" s="28" t="s">
        <v>214</v>
      </c>
      <c r="C15" s="28" t="s">
        <v>215</v>
      </c>
      <c r="D15" s="28" t="s">
        <v>216</v>
      </c>
      <c r="E15" s="29">
        <v>171793</v>
      </c>
      <c r="F15" s="30">
        <v>1081.27</v>
      </c>
      <c r="G15" s="31">
        <v>2.53E-2</v>
      </c>
      <c r="H15" s="32"/>
    </row>
    <row r="16" spans="2:9" ht="15.75" customHeight="1" x14ac:dyDescent="0.2">
      <c r="B16" s="28" t="s">
        <v>167</v>
      </c>
      <c r="C16" s="28" t="s">
        <v>168</v>
      </c>
      <c r="D16" s="28" t="s">
        <v>120</v>
      </c>
      <c r="E16" s="29">
        <v>295549</v>
      </c>
      <c r="F16" s="30">
        <v>1037.67</v>
      </c>
      <c r="G16" s="31">
        <v>2.4199999999999999E-2</v>
      </c>
      <c r="H16" s="32"/>
    </row>
    <row r="17" spans="2:8" ht="15.75" customHeight="1" x14ac:dyDescent="0.2">
      <c r="B17" s="28" t="s">
        <v>212</v>
      </c>
      <c r="C17" s="28" t="s">
        <v>213</v>
      </c>
      <c r="D17" s="28" t="s">
        <v>164</v>
      </c>
      <c r="E17" s="29">
        <v>35116</v>
      </c>
      <c r="F17" s="30">
        <v>998.94</v>
      </c>
      <c r="G17" s="31">
        <v>2.3300000000000001E-2</v>
      </c>
      <c r="H17" s="32"/>
    </row>
    <row r="18" spans="2:8" ht="15.75" customHeight="1" x14ac:dyDescent="0.2">
      <c r="B18" s="28" t="s">
        <v>235</v>
      </c>
      <c r="C18" s="28" t="s">
        <v>236</v>
      </c>
      <c r="D18" s="28" t="s">
        <v>237</v>
      </c>
      <c r="E18" s="29">
        <v>158141</v>
      </c>
      <c r="F18" s="30">
        <v>984.11</v>
      </c>
      <c r="G18" s="31">
        <v>2.3E-2</v>
      </c>
      <c r="H18" s="32"/>
    </row>
    <row r="19" spans="2:8" ht="15.75" customHeight="1" x14ac:dyDescent="0.2">
      <c r="B19" s="28" t="s">
        <v>143</v>
      </c>
      <c r="C19" s="28" t="s">
        <v>144</v>
      </c>
      <c r="D19" s="28" t="s">
        <v>100</v>
      </c>
      <c r="E19" s="29">
        <v>183221</v>
      </c>
      <c r="F19" s="30">
        <v>920.04</v>
      </c>
      <c r="G19" s="31">
        <v>2.1499999999999998E-2</v>
      </c>
      <c r="H19" s="32"/>
    </row>
    <row r="20" spans="2:8" ht="15.75" customHeight="1" x14ac:dyDescent="0.2">
      <c r="B20" s="28" t="s">
        <v>133</v>
      </c>
      <c r="C20" s="28" t="s">
        <v>134</v>
      </c>
      <c r="D20" s="28" t="s">
        <v>97</v>
      </c>
      <c r="E20" s="29">
        <v>65369</v>
      </c>
      <c r="F20" s="30">
        <v>747.66</v>
      </c>
      <c r="G20" s="31">
        <v>1.7500000000000002E-2</v>
      </c>
      <c r="H20" s="32"/>
    </row>
    <row r="21" spans="2:8" ht="15.75" customHeight="1" x14ac:dyDescent="0.2">
      <c r="B21" s="28" t="s">
        <v>220</v>
      </c>
      <c r="C21" s="28" t="s">
        <v>221</v>
      </c>
      <c r="D21" s="28" t="s">
        <v>107</v>
      </c>
      <c r="E21" s="29">
        <v>24000</v>
      </c>
      <c r="F21" s="30">
        <v>744.02</v>
      </c>
      <c r="G21" s="31">
        <v>1.7399999999999999E-2</v>
      </c>
      <c r="H21" s="32"/>
    </row>
    <row r="22" spans="2:8" ht="15.75" customHeight="1" x14ac:dyDescent="0.2">
      <c r="B22" s="28" t="s">
        <v>222</v>
      </c>
      <c r="C22" s="28" t="s">
        <v>223</v>
      </c>
      <c r="D22" s="28" t="s">
        <v>107</v>
      </c>
      <c r="E22" s="29">
        <v>133215</v>
      </c>
      <c r="F22" s="30">
        <v>726.09</v>
      </c>
      <c r="G22" s="31">
        <v>1.7000000000000001E-2</v>
      </c>
      <c r="H22" s="32"/>
    </row>
    <row r="23" spans="2:8" ht="15.75" customHeight="1" x14ac:dyDescent="0.2">
      <c r="B23" s="28" t="s">
        <v>140</v>
      </c>
      <c r="C23" s="28" t="s">
        <v>141</v>
      </c>
      <c r="D23" s="28" t="s">
        <v>142</v>
      </c>
      <c r="E23" s="29">
        <v>29569</v>
      </c>
      <c r="F23" s="30">
        <v>704.79</v>
      </c>
      <c r="G23" s="31">
        <v>1.6500000000000001E-2</v>
      </c>
      <c r="H23" s="32"/>
    </row>
    <row r="24" spans="2:8" ht="15.75" customHeight="1" x14ac:dyDescent="0.2">
      <c r="B24" s="28" t="s">
        <v>105</v>
      </c>
      <c r="C24" s="28" t="s">
        <v>106</v>
      </c>
      <c r="D24" s="28" t="s">
        <v>107</v>
      </c>
      <c r="E24" s="29">
        <v>3645</v>
      </c>
      <c r="F24" s="30">
        <v>692.56</v>
      </c>
      <c r="G24" s="31">
        <v>1.6199999999999999E-2</v>
      </c>
      <c r="H24" s="32"/>
    </row>
    <row r="25" spans="2:8" ht="15.75" customHeight="1" x14ac:dyDescent="0.2">
      <c r="B25" s="28" t="s">
        <v>242</v>
      </c>
      <c r="C25" s="28" t="s">
        <v>243</v>
      </c>
      <c r="D25" s="28" t="s">
        <v>216</v>
      </c>
      <c r="E25" s="29">
        <v>103140</v>
      </c>
      <c r="F25" s="30">
        <v>675.67</v>
      </c>
      <c r="G25" s="31">
        <v>1.5800000000000002E-2</v>
      </c>
      <c r="H25" s="32"/>
    </row>
    <row r="26" spans="2:8" ht="15.75" customHeight="1" x14ac:dyDescent="0.2">
      <c r="B26" s="28" t="s">
        <v>233</v>
      </c>
      <c r="C26" s="28" t="s">
        <v>234</v>
      </c>
      <c r="D26" s="28" t="s">
        <v>142</v>
      </c>
      <c r="E26" s="29">
        <v>5867</v>
      </c>
      <c r="F26" s="30">
        <v>641.67999999999995</v>
      </c>
      <c r="G26" s="31">
        <v>1.4999999999999999E-2</v>
      </c>
      <c r="H26" s="32"/>
    </row>
    <row r="27" spans="2:8" ht="15.75" customHeight="1" x14ac:dyDescent="0.2">
      <c r="B27" s="28" t="s">
        <v>231</v>
      </c>
      <c r="C27" s="28" t="s">
        <v>232</v>
      </c>
      <c r="D27" s="28" t="s">
        <v>228</v>
      </c>
      <c r="E27" s="29">
        <v>546303</v>
      </c>
      <c r="F27" s="30">
        <v>571.98</v>
      </c>
      <c r="G27" s="31">
        <v>1.34E-2</v>
      </c>
      <c r="H27" s="32"/>
    </row>
    <row r="28" spans="2:8" ht="15.75" customHeight="1" x14ac:dyDescent="0.2">
      <c r="B28" s="28" t="s">
        <v>116</v>
      </c>
      <c r="C28" s="28" t="s">
        <v>117</v>
      </c>
      <c r="D28" s="28" t="s">
        <v>97</v>
      </c>
      <c r="E28" s="29">
        <v>38680</v>
      </c>
      <c r="F28" s="30">
        <v>571.63</v>
      </c>
      <c r="G28" s="31">
        <v>1.34E-2</v>
      </c>
      <c r="H28" s="32"/>
    </row>
    <row r="29" spans="2:8" ht="15.75" customHeight="1" x14ac:dyDescent="0.2">
      <c r="B29" s="28" t="s">
        <v>186</v>
      </c>
      <c r="C29" s="28" t="s">
        <v>187</v>
      </c>
      <c r="D29" s="28" t="s">
        <v>188</v>
      </c>
      <c r="E29" s="29">
        <v>46903</v>
      </c>
      <c r="F29" s="30">
        <v>537.29999999999995</v>
      </c>
      <c r="G29" s="31">
        <v>1.26E-2</v>
      </c>
      <c r="H29" s="32"/>
    </row>
    <row r="30" spans="2:8" ht="15.75" customHeight="1" x14ac:dyDescent="0.2">
      <c r="B30" s="28" t="s">
        <v>275</v>
      </c>
      <c r="C30" s="28" t="s">
        <v>276</v>
      </c>
      <c r="D30" s="28" t="s">
        <v>164</v>
      </c>
      <c r="E30" s="29">
        <v>24677</v>
      </c>
      <c r="F30" s="30">
        <v>534.32000000000005</v>
      </c>
      <c r="G30" s="31">
        <v>1.2500000000000001E-2</v>
      </c>
      <c r="H30" s="32"/>
    </row>
    <row r="31" spans="2:8" ht="15.75" customHeight="1" x14ac:dyDescent="0.2">
      <c r="B31" s="28" t="s">
        <v>323</v>
      </c>
      <c r="C31" s="28" t="s">
        <v>324</v>
      </c>
      <c r="D31" s="28" t="s">
        <v>137</v>
      </c>
      <c r="E31" s="29">
        <v>30751</v>
      </c>
      <c r="F31" s="30">
        <v>523.91999999999996</v>
      </c>
      <c r="G31" s="31">
        <v>1.2200000000000001E-2</v>
      </c>
      <c r="H31" s="32"/>
    </row>
    <row r="32" spans="2:8" ht="15.75" customHeight="1" x14ac:dyDescent="0.2">
      <c r="B32" s="28" t="s">
        <v>315</v>
      </c>
      <c r="C32" s="28" t="s">
        <v>316</v>
      </c>
      <c r="D32" s="28" t="s">
        <v>317</v>
      </c>
      <c r="E32" s="29">
        <v>112072</v>
      </c>
      <c r="F32" s="30">
        <v>515.30999999999995</v>
      </c>
      <c r="G32" s="31">
        <v>1.2E-2</v>
      </c>
      <c r="H32" s="32"/>
    </row>
    <row r="33" spans="2:8" ht="15.75" customHeight="1" x14ac:dyDescent="0.2">
      <c r="B33" s="28" t="s">
        <v>240</v>
      </c>
      <c r="C33" s="28" t="s">
        <v>241</v>
      </c>
      <c r="D33" s="28" t="s">
        <v>107</v>
      </c>
      <c r="E33" s="29">
        <v>86731</v>
      </c>
      <c r="F33" s="30">
        <v>508.11</v>
      </c>
      <c r="G33" s="31">
        <v>1.1900000000000001E-2</v>
      </c>
      <c r="H33" s="32"/>
    </row>
    <row r="34" spans="2:8" ht="15.75" customHeight="1" x14ac:dyDescent="0.2">
      <c r="B34" s="28" t="s">
        <v>138</v>
      </c>
      <c r="C34" s="28" t="s">
        <v>139</v>
      </c>
      <c r="D34" s="28" t="s">
        <v>100</v>
      </c>
      <c r="E34" s="29">
        <v>66038</v>
      </c>
      <c r="F34" s="30">
        <v>490</v>
      </c>
      <c r="G34" s="31">
        <v>1.15E-2</v>
      </c>
      <c r="H34" s="32"/>
    </row>
    <row r="35" spans="2:8" ht="15.75" customHeight="1" x14ac:dyDescent="0.2">
      <c r="B35" s="28" t="s">
        <v>325</v>
      </c>
      <c r="C35" s="28" t="s">
        <v>326</v>
      </c>
      <c r="D35" s="28" t="s">
        <v>175</v>
      </c>
      <c r="E35" s="29">
        <v>57544</v>
      </c>
      <c r="F35" s="30">
        <v>489.79</v>
      </c>
      <c r="G35" s="31">
        <v>1.14E-2</v>
      </c>
      <c r="H35" s="32"/>
    </row>
    <row r="36" spans="2:8" ht="15.75" customHeight="1" x14ac:dyDescent="0.2">
      <c r="B36" s="28" t="s">
        <v>327</v>
      </c>
      <c r="C36" s="28" t="s">
        <v>328</v>
      </c>
      <c r="D36" s="28" t="s">
        <v>329</v>
      </c>
      <c r="E36" s="29">
        <v>197300</v>
      </c>
      <c r="F36" s="30">
        <v>489.7</v>
      </c>
      <c r="G36" s="31">
        <v>1.14E-2</v>
      </c>
      <c r="H36" s="32"/>
    </row>
    <row r="37" spans="2:8" ht="15.75" customHeight="1" x14ac:dyDescent="0.2">
      <c r="B37" s="28" t="s">
        <v>330</v>
      </c>
      <c r="C37" s="28" t="s">
        <v>331</v>
      </c>
      <c r="D37" s="28" t="s">
        <v>228</v>
      </c>
      <c r="E37" s="29">
        <v>387019</v>
      </c>
      <c r="F37" s="30">
        <v>487.84</v>
      </c>
      <c r="G37" s="31">
        <v>1.14E-2</v>
      </c>
      <c r="H37" s="32"/>
    </row>
    <row r="38" spans="2:8" ht="15.75" customHeight="1" x14ac:dyDescent="0.2">
      <c r="B38" s="28" t="s">
        <v>300</v>
      </c>
      <c r="C38" s="28" t="s">
        <v>301</v>
      </c>
      <c r="D38" s="28" t="s">
        <v>115</v>
      </c>
      <c r="E38" s="29">
        <v>99212</v>
      </c>
      <c r="F38" s="30">
        <v>479.89</v>
      </c>
      <c r="G38" s="31">
        <v>1.12E-2</v>
      </c>
      <c r="H38" s="32"/>
    </row>
    <row r="39" spans="2:8" ht="15.75" customHeight="1" x14ac:dyDescent="0.2">
      <c r="B39" s="28" t="s">
        <v>283</v>
      </c>
      <c r="C39" s="28" t="s">
        <v>284</v>
      </c>
      <c r="D39" s="28" t="s">
        <v>100</v>
      </c>
      <c r="E39" s="29">
        <v>477310</v>
      </c>
      <c r="F39" s="30">
        <v>465.14</v>
      </c>
      <c r="G39" s="31">
        <v>1.09E-2</v>
      </c>
      <c r="H39" s="32"/>
    </row>
    <row r="40" spans="2:8" ht="15.75" customHeight="1" x14ac:dyDescent="0.2">
      <c r="B40" s="28" t="s">
        <v>332</v>
      </c>
      <c r="C40" s="28" t="s">
        <v>333</v>
      </c>
      <c r="D40" s="28" t="s">
        <v>193</v>
      </c>
      <c r="E40" s="29">
        <v>331335</v>
      </c>
      <c r="F40" s="30">
        <v>406.55</v>
      </c>
      <c r="G40" s="31">
        <v>9.4999999999999998E-3</v>
      </c>
      <c r="H40" s="32"/>
    </row>
    <row r="41" spans="2:8" ht="15.75" customHeight="1" x14ac:dyDescent="0.2">
      <c r="B41" s="28" t="s">
        <v>252</v>
      </c>
      <c r="C41" s="28" t="s">
        <v>253</v>
      </c>
      <c r="D41" s="28" t="s">
        <v>100</v>
      </c>
      <c r="E41" s="29">
        <v>239427</v>
      </c>
      <c r="F41" s="30">
        <v>402.6</v>
      </c>
      <c r="G41" s="31">
        <v>9.4000000000000004E-3</v>
      </c>
      <c r="H41" s="32"/>
    </row>
    <row r="42" spans="2:8" ht="15.75" customHeight="1" x14ac:dyDescent="0.2">
      <c r="B42" s="28" t="s">
        <v>244</v>
      </c>
      <c r="C42" s="28" t="s">
        <v>245</v>
      </c>
      <c r="D42" s="28" t="s">
        <v>237</v>
      </c>
      <c r="E42" s="29">
        <v>270036</v>
      </c>
      <c r="F42" s="30">
        <v>401.95</v>
      </c>
      <c r="G42" s="31">
        <v>9.4000000000000004E-3</v>
      </c>
      <c r="H42" s="32"/>
    </row>
    <row r="43" spans="2:8" ht="15.75" customHeight="1" x14ac:dyDescent="0.2">
      <c r="B43" s="28" t="s">
        <v>246</v>
      </c>
      <c r="C43" s="28" t="s">
        <v>247</v>
      </c>
      <c r="D43" s="28" t="s">
        <v>120</v>
      </c>
      <c r="E43" s="29">
        <v>10984</v>
      </c>
      <c r="F43" s="30">
        <v>396.59</v>
      </c>
      <c r="G43" s="31">
        <v>9.2999999999999992E-3</v>
      </c>
      <c r="H43" s="32"/>
    </row>
    <row r="44" spans="2:8" ht="15.75" customHeight="1" x14ac:dyDescent="0.2">
      <c r="B44" s="28" t="s">
        <v>229</v>
      </c>
      <c r="C44" s="28" t="s">
        <v>230</v>
      </c>
      <c r="D44" s="28" t="s">
        <v>115</v>
      </c>
      <c r="E44" s="29">
        <v>5247</v>
      </c>
      <c r="F44" s="30">
        <v>392.6</v>
      </c>
      <c r="G44" s="31">
        <v>9.1999999999999998E-3</v>
      </c>
      <c r="H44" s="32"/>
    </row>
    <row r="45" spans="2:8" ht="15.75" customHeight="1" x14ac:dyDescent="0.2">
      <c r="B45" s="28" t="s">
        <v>258</v>
      </c>
      <c r="C45" s="28" t="s">
        <v>259</v>
      </c>
      <c r="D45" s="28" t="s">
        <v>188</v>
      </c>
      <c r="E45" s="29">
        <v>56662</v>
      </c>
      <c r="F45" s="30">
        <v>385.56</v>
      </c>
      <c r="G45" s="31">
        <v>8.9999999999999993E-3</v>
      </c>
      <c r="H45" s="32"/>
    </row>
    <row r="46" spans="2:8" ht="15.75" customHeight="1" x14ac:dyDescent="0.2">
      <c r="B46" s="28" t="s">
        <v>268</v>
      </c>
      <c r="C46" s="28" t="s">
        <v>269</v>
      </c>
      <c r="D46" s="28" t="s">
        <v>270</v>
      </c>
      <c r="E46" s="29">
        <v>915</v>
      </c>
      <c r="F46" s="30">
        <v>383.7</v>
      </c>
      <c r="G46" s="31">
        <v>8.9999999999999993E-3</v>
      </c>
      <c r="H46" s="32"/>
    </row>
    <row r="47" spans="2:8" ht="15.75" customHeight="1" x14ac:dyDescent="0.2">
      <c r="B47" s="28" t="s">
        <v>271</v>
      </c>
      <c r="C47" s="28" t="s">
        <v>272</v>
      </c>
      <c r="D47" s="28" t="s">
        <v>237</v>
      </c>
      <c r="E47" s="29">
        <v>120127</v>
      </c>
      <c r="F47" s="30">
        <v>366.57</v>
      </c>
      <c r="G47" s="31">
        <v>8.6E-3</v>
      </c>
      <c r="H47" s="32"/>
    </row>
    <row r="48" spans="2:8" ht="15.75" customHeight="1" x14ac:dyDescent="0.2">
      <c r="B48" s="28" t="s">
        <v>262</v>
      </c>
      <c r="C48" s="28" t="s">
        <v>263</v>
      </c>
      <c r="D48" s="28" t="s">
        <v>120</v>
      </c>
      <c r="E48" s="29">
        <v>6914</v>
      </c>
      <c r="F48" s="30">
        <v>348.97</v>
      </c>
      <c r="G48" s="31">
        <v>8.2000000000000007E-3</v>
      </c>
      <c r="H48" s="32"/>
    </row>
    <row r="49" spans="2:8" ht="15.75" customHeight="1" x14ac:dyDescent="0.2">
      <c r="B49" s="28" t="s">
        <v>334</v>
      </c>
      <c r="C49" s="28" t="s">
        <v>335</v>
      </c>
      <c r="D49" s="28" t="s">
        <v>183</v>
      </c>
      <c r="E49" s="29">
        <v>14791</v>
      </c>
      <c r="F49" s="30">
        <v>340.87</v>
      </c>
      <c r="G49" s="31">
        <v>8.0000000000000002E-3</v>
      </c>
      <c r="H49" s="32"/>
    </row>
    <row r="50" spans="2:8" ht="15.75" customHeight="1" x14ac:dyDescent="0.2">
      <c r="B50" s="28" t="s">
        <v>336</v>
      </c>
      <c r="C50" s="28" t="s">
        <v>337</v>
      </c>
      <c r="D50" s="28" t="s">
        <v>120</v>
      </c>
      <c r="E50" s="29">
        <v>9152</v>
      </c>
      <c r="F50" s="30">
        <v>338.64</v>
      </c>
      <c r="G50" s="31">
        <v>7.9000000000000008E-3</v>
      </c>
      <c r="H50" s="32"/>
    </row>
    <row r="51" spans="2:8" ht="15.75" customHeight="1" x14ac:dyDescent="0.2">
      <c r="B51" s="28" t="s">
        <v>118</v>
      </c>
      <c r="C51" s="28" t="s">
        <v>119</v>
      </c>
      <c r="D51" s="28" t="s">
        <v>120</v>
      </c>
      <c r="E51" s="29">
        <v>3964</v>
      </c>
      <c r="F51" s="30">
        <v>330.87</v>
      </c>
      <c r="G51" s="31">
        <v>7.7000000000000002E-3</v>
      </c>
      <c r="H51" s="32"/>
    </row>
    <row r="52" spans="2:8" ht="15.75" customHeight="1" x14ac:dyDescent="0.2">
      <c r="B52" s="28" t="s">
        <v>260</v>
      </c>
      <c r="C52" s="28" t="s">
        <v>261</v>
      </c>
      <c r="D52" s="28" t="s">
        <v>107</v>
      </c>
      <c r="E52" s="29">
        <v>1266</v>
      </c>
      <c r="F52" s="30">
        <v>321.57</v>
      </c>
      <c r="G52" s="31">
        <v>7.4999999999999997E-3</v>
      </c>
      <c r="H52" s="32"/>
    </row>
    <row r="53" spans="2:8" ht="15.75" customHeight="1" x14ac:dyDescent="0.2">
      <c r="B53" s="28" t="s">
        <v>181</v>
      </c>
      <c r="C53" s="28" t="s">
        <v>182</v>
      </c>
      <c r="D53" s="28" t="s">
        <v>183</v>
      </c>
      <c r="E53" s="29">
        <v>14909</v>
      </c>
      <c r="F53" s="30">
        <v>315.67</v>
      </c>
      <c r="G53" s="31">
        <v>7.4000000000000003E-3</v>
      </c>
      <c r="H53" s="32"/>
    </row>
    <row r="54" spans="2:8" ht="15.75" customHeight="1" x14ac:dyDescent="0.2">
      <c r="B54" s="28" t="s">
        <v>304</v>
      </c>
      <c r="C54" s="28" t="s">
        <v>305</v>
      </c>
      <c r="D54" s="28" t="s">
        <v>120</v>
      </c>
      <c r="E54" s="29">
        <v>6752</v>
      </c>
      <c r="F54" s="30">
        <v>314.58999999999997</v>
      </c>
      <c r="G54" s="31">
        <v>7.4000000000000003E-3</v>
      </c>
      <c r="H54" s="32"/>
    </row>
    <row r="55" spans="2:8" ht="15.75" customHeight="1" x14ac:dyDescent="0.2">
      <c r="B55" s="28" t="s">
        <v>264</v>
      </c>
      <c r="C55" s="28" t="s">
        <v>265</v>
      </c>
      <c r="D55" s="28" t="s">
        <v>161</v>
      </c>
      <c r="E55" s="29">
        <v>23154</v>
      </c>
      <c r="F55" s="30">
        <v>304.7</v>
      </c>
      <c r="G55" s="31">
        <v>7.1000000000000004E-3</v>
      </c>
      <c r="H55" s="32"/>
    </row>
    <row r="56" spans="2:8" ht="15.75" customHeight="1" x14ac:dyDescent="0.2">
      <c r="B56" s="28" t="s">
        <v>338</v>
      </c>
      <c r="C56" s="28" t="s">
        <v>339</v>
      </c>
      <c r="D56" s="28" t="s">
        <v>142</v>
      </c>
      <c r="E56" s="29">
        <v>76002</v>
      </c>
      <c r="F56" s="30">
        <v>262.93</v>
      </c>
      <c r="G56" s="31">
        <v>6.1000000000000004E-3</v>
      </c>
      <c r="H56" s="32"/>
    </row>
    <row r="57" spans="2:8" ht="15.75" customHeight="1" x14ac:dyDescent="0.2">
      <c r="B57" s="28" t="s">
        <v>318</v>
      </c>
      <c r="C57" s="28" t="s">
        <v>319</v>
      </c>
      <c r="D57" s="28" t="s">
        <v>320</v>
      </c>
      <c r="E57" s="29">
        <v>30126</v>
      </c>
      <c r="F57" s="30">
        <v>261</v>
      </c>
      <c r="G57" s="31">
        <v>6.1000000000000004E-3</v>
      </c>
      <c r="H57" s="32"/>
    </row>
    <row r="58" spans="2:8" ht="15.75" customHeight="1" x14ac:dyDescent="0.2">
      <c r="B58" s="28" t="s">
        <v>306</v>
      </c>
      <c r="C58" s="28" t="s">
        <v>307</v>
      </c>
      <c r="D58" s="28" t="s">
        <v>237</v>
      </c>
      <c r="E58" s="29">
        <v>54005</v>
      </c>
      <c r="F58" s="30">
        <v>255.93</v>
      </c>
      <c r="G58" s="31">
        <v>6.0000000000000001E-3</v>
      </c>
      <c r="H58" s="32"/>
    </row>
    <row r="59" spans="2:8" ht="15.75" customHeight="1" x14ac:dyDescent="0.2">
      <c r="B59" s="28" t="s">
        <v>248</v>
      </c>
      <c r="C59" s="28" t="s">
        <v>249</v>
      </c>
      <c r="D59" s="28" t="s">
        <v>188</v>
      </c>
      <c r="E59" s="29">
        <v>14404</v>
      </c>
      <c r="F59" s="30">
        <v>213.4</v>
      </c>
      <c r="G59" s="31">
        <v>5.0000000000000001E-3</v>
      </c>
      <c r="H59" s="32"/>
    </row>
    <row r="60" spans="2:8" ht="15.75" customHeight="1" x14ac:dyDescent="0.2">
      <c r="B60" s="28" t="s">
        <v>279</v>
      </c>
      <c r="C60" s="28" t="s">
        <v>280</v>
      </c>
      <c r="D60" s="28" t="s">
        <v>142</v>
      </c>
      <c r="E60" s="29">
        <v>8573</v>
      </c>
      <c r="F60" s="30">
        <v>177.72</v>
      </c>
      <c r="G60" s="31">
        <v>4.1999999999999997E-3</v>
      </c>
      <c r="H60" s="32"/>
    </row>
    <row r="61" spans="2:8" ht="15.75" customHeight="1" x14ac:dyDescent="0.2">
      <c r="B61" s="28" t="s">
        <v>340</v>
      </c>
      <c r="C61" s="28" t="s">
        <v>341</v>
      </c>
      <c r="D61" s="28" t="s">
        <v>193</v>
      </c>
      <c r="E61" s="29">
        <v>60047</v>
      </c>
      <c r="F61" s="30">
        <v>118.08</v>
      </c>
      <c r="G61" s="31">
        <v>2.8E-3</v>
      </c>
      <c r="H61" s="32"/>
    </row>
    <row r="62" spans="2:8" ht="15.75" customHeight="1" x14ac:dyDescent="0.2">
      <c r="B62" s="27" t="s">
        <v>68</v>
      </c>
      <c r="C62" s="27"/>
      <c r="D62" s="27"/>
      <c r="E62" s="33"/>
      <c r="F62" s="34">
        <f>SUM(F7:F61)</f>
        <v>41555.62999999999</v>
      </c>
      <c r="G62" s="35">
        <f>SUM(G7:G61)-0.05%</f>
        <v>0.97109999999999963</v>
      </c>
      <c r="H62" s="36"/>
    </row>
    <row r="63" spans="2:8" ht="15.75" customHeight="1" x14ac:dyDescent="0.2">
      <c r="B63" s="27" t="s">
        <v>128</v>
      </c>
      <c r="C63" s="28"/>
      <c r="D63" s="28"/>
      <c r="E63" s="29"/>
      <c r="F63" s="30"/>
      <c r="G63" s="31"/>
      <c r="H63" s="32"/>
    </row>
    <row r="64" spans="2:8" ht="15.75" customHeight="1" x14ac:dyDescent="0.2">
      <c r="B64" s="28" t="s">
        <v>126</v>
      </c>
      <c r="C64" s="28" t="s">
        <v>127</v>
      </c>
      <c r="D64" s="28" t="s">
        <v>123</v>
      </c>
      <c r="E64" s="29">
        <v>12733</v>
      </c>
      <c r="F64" s="30">
        <v>36.17</v>
      </c>
      <c r="G64" s="31">
        <v>8.0000000000000004E-4</v>
      </c>
      <c r="H64" s="32"/>
    </row>
    <row r="65" spans="2:16" ht="15.75" customHeight="1" x14ac:dyDescent="0.2">
      <c r="B65" s="27" t="s">
        <v>68</v>
      </c>
      <c r="C65" s="28"/>
      <c r="D65" s="28"/>
      <c r="E65" s="29"/>
      <c r="F65" s="66">
        <f>SUM(F64)</f>
        <v>36.17</v>
      </c>
      <c r="G65" s="35">
        <f>SUM(G64)</f>
        <v>8.0000000000000004E-4</v>
      </c>
      <c r="H65" s="32"/>
    </row>
    <row r="66" spans="2:16" ht="15.75" customHeight="1" x14ac:dyDescent="0.2">
      <c r="B66" s="28"/>
      <c r="C66" s="28"/>
      <c r="D66" s="28"/>
      <c r="E66" s="29"/>
      <c r="F66" s="30"/>
      <c r="G66" s="31"/>
      <c r="H66" s="32"/>
    </row>
    <row r="67" spans="2:16" ht="15.75" customHeight="1" x14ac:dyDescent="0.2">
      <c r="B67" s="39" t="s">
        <v>72</v>
      </c>
      <c r="C67" s="39"/>
      <c r="D67" s="39"/>
      <c r="E67" s="40"/>
      <c r="F67" s="34">
        <v>41591.800000000003</v>
      </c>
      <c r="G67" s="35">
        <v>0.97189999999999999</v>
      </c>
      <c r="H67" s="36"/>
    </row>
    <row r="68" spans="2:16" ht="15.75" customHeight="1" x14ac:dyDescent="0.2">
      <c r="B68" s="28"/>
      <c r="C68" s="28"/>
      <c r="D68" s="28"/>
      <c r="E68" s="29"/>
      <c r="F68" s="30"/>
      <c r="G68" s="31"/>
      <c r="H68" s="32"/>
      <c r="L68" s="3"/>
    </row>
    <row r="69" spans="2:16" ht="15.75" customHeight="1" x14ac:dyDescent="0.2">
      <c r="B69" s="28"/>
      <c r="C69" s="28"/>
      <c r="D69" s="28"/>
      <c r="E69" s="29"/>
      <c r="F69" s="30"/>
      <c r="G69" s="31"/>
      <c r="H69" s="32"/>
    </row>
    <row r="70" spans="2:16" ht="15.75" customHeight="1" x14ac:dyDescent="0.2">
      <c r="B70" s="27" t="s">
        <v>77</v>
      </c>
      <c r="C70" s="28"/>
      <c r="D70" s="28"/>
      <c r="E70" s="29"/>
      <c r="F70" s="30"/>
      <c r="G70" s="31"/>
      <c r="H70" s="32"/>
      <c r="L70" s="3"/>
    </row>
    <row r="71" spans="2:16" ht="15.75" customHeight="1" x14ac:dyDescent="0.2">
      <c r="B71" s="28" t="s">
        <v>78</v>
      </c>
      <c r="C71" s="28"/>
      <c r="D71" s="28"/>
      <c r="E71" s="29"/>
      <c r="F71" s="30">
        <v>1491.36</v>
      </c>
      <c r="G71" s="31">
        <v>3.49E-2</v>
      </c>
      <c r="H71" s="32"/>
      <c r="L71" s="3"/>
    </row>
    <row r="72" spans="2:16" ht="15.75" customHeight="1" x14ac:dyDescent="0.2">
      <c r="B72" s="27" t="s">
        <v>68</v>
      </c>
      <c r="C72" s="27"/>
      <c r="D72" s="27"/>
      <c r="E72" s="33"/>
      <c r="F72" s="34">
        <v>1491.36</v>
      </c>
      <c r="G72" s="35">
        <v>3.49E-2</v>
      </c>
      <c r="H72" s="36"/>
      <c r="L72" s="3"/>
    </row>
    <row r="73" spans="2:16" ht="15.75" customHeight="1" x14ac:dyDescent="0.2">
      <c r="B73" s="28"/>
      <c r="C73" s="28"/>
      <c r="D73" s="28"/>
      <c r="E73" s="29"/>
      <c r="F73" s="30"/>
      <c r="G73" s="31"/>
      <c r="H73" s="32"/>
      <c r="L73" s="3"/>
    </row>
    <row r="74" spans="2:16" ht="15.75" customHeight="1" x14ac:dyDescent="0.2">
      <c r="B74" s="39" t="s">
        <v>72</v>
      </c>
      <c r="C74" s="39"/>
      <c r="D74" s="39"/>
      <c r="E74" s="40"/>
      <c r="F74" s="34">
        <v>1491.36</v>
      </c>
      <c r="G74" s="35">
        <v>3.49E-2</v>
      </c>
      <c r="H74" s="36"/>
      <c r="L74" s="3"/>
    </row>
    <row r="75" spans="2:16" ht="15.75" customHeight="1" x14ac:dyDescent="0.2">
      <c r="B75" s="28" t="s">
        <v>79</v>
      </c>
      <c r="C75" s="28"/>
      <c r="D75" s="28"/>
      <c r="E75" s="29"/>
      <c r="F75" s="41">
        <v>-291.86</v>
      </c>
      <c r="G75" s="42">
        <v>-6.7999999999999172E-3</v>
      </c>
      <c r="H75" s="32"/>
      <c r="L75" s="5"/>
      <c r="M75" s="5"/>
      <c r="N75" s="6"/>
      <c r="O75" s="6"/>
      <c r="P75" s="5"/>
    </row>
    <row r="76" spans="2:16" ht="15.75" customHeight="1" x14ac:dyDescent="0.2">
      <c r="B76" s="43" t="s">
        <v>80</v>
      </c>
      <c r="C76" s="43"/>
      <c r="D76" s="43"/>
      <c r="E76" s="44"/>
      <c r="F76" s="45">
        <v>42791.3</v>
      </c>
      <c r="G76" s="46">
        <v>1</v>
      </c>
      <c r="H76" s="47"/>
      <c r="L76" s="7"/>
      <c r="M76" s="8"/>
      <c r="N76" s="8"/>
      <c r="O76" s="7"/>
      <c r="P76" s="7"/>
    </row>
    <row r="77" spans="2:16" ht="15.75" customHeight="1" x14ac:dyDescent="0.2">
      <c r="B77" s="2"/>
      <c r="L77" s="8"/>
      <c r="M77" s="8"/>
      <c r="N77" s="8"/>
      <c r="O77" s="8"/>
      <c r="P77" s="7"/>
    </row>
    <row r="78" spans="2:16" ht="15.75" customHeight="1" x14ac:dyDescent="0.2">
      <c r="B78" s="15" t="s">
        <v>92</v>
      </c>
      <c r="L78" s="9"/>
      <c r="M78" s="9"/>
      <c r="N78" s="9"/>
      <c r="O78" s="9"/>
      <c r="P78" s="9"/>
    </row>
    <row r="79" spans="2:16" ht="15.75" customHeight="1" thickBot="1" x14ac:dyDescent="0.25">
      <c r="L79" s="9"/>
      <c r="M79" s="9"/>
      <c r="N79" s="9"/>
      <c r="O79" s="9"/>
      <c r="P79" s="9"/>
    </row>
    <row r="80" spans="2:16" ht="27" customHeight="1" thickBot="1" x14ac:dyDescent="0.25">
      <c r="B80" s="70" t="s">
        <v>521</v>
      </c>
      <c r="C80" s="71" t="s">
        <v>522</v>
      </c>
      <c r="D80" s="72" t="s">
        <v>523</v>
      </c>
      <c r="E80" s="73" t="s">
        <v>524</v>
      </c>
      <c r="G80" s="2"/>
      <c r="H80" s="2"/>
    </row>
    <row r="81" spans="2:16" ht="23.25" customHeight="1" x14ac:dyDescent="0.2">
      <c r="B81" s="69" t="s">
        <v>33</v>
      </c>
      <c r="C81" s="94"/>
      <c r="D81" s="96" t="s">
        <v>545</v>
      </c>
      <c r="E81" s="91"/>
      <c r="G81" s="2"/>
      <c r="H81" s="2"/>
    </row>
    <row r="82" spans="2:16" ht="39.950000000000003" customHeight="1" x14ac:dyDescent="0.2">
      <c r="B82" s="67" t="s">
        <v>546</v>
      </c>
      <c r="C82" s="92"/>
      <c r="D82" s="90"/>
      <c r="E82" s="92"/>
      <c r="G82" s="2"/>
      <c r="H82" s="2"/>
    </row>
    <row r="83" spans="2:16" ht="39.950000000000003" customHeight="1" x14ac:dyDescent="0.2">
      <c r="B83" s="67" t="s">
        <v>547</v>
      </c>
      <c r="C83" s="92"/>
      <c r="D83" s="90"/>
      <c r="E83" s="92"/>
      <c r="G83" s="2"/>
      <c r="H83" s="2"/>
    </row>
    <row r="84" spans="2:16" ht="27.75" customHeight="1" thickBot="1" x14ac:dyDescent="0.25">
      <c r="B84" s="68" t="s">
        <v>536</v>
      </c>
      <c r="C84" s="95"/>
      <c r="D84" s="76" t="s">
        <v>541</v>
      </c>
      <c r="E84" s="93"/>
      <c r="G84" s="2"/>
      <c r="H84" s="2"/>
    </row>
    <row r="86" spans="2:16" ht="12" x14ac:dyDescent="0.2">
      <c r="B86" s="2" t="s">
        <v>525</v>
      </c>
      <c r="C86" s="2"/>
      <c r="D86" s="2"/>
      <c r="G86" s="2"/>
      <c r="H86" s="2"/>
    </row>
    <row r="87" spans="2:16" ht="12" x14ac:dyDescent="0.2">
      <c r="B87" s="3" t="s">
        <v>526</v>
      </c>
      <c r="C87" s="2"/>
      <c r="D87" s="2"/>
      <c r="G87" s="2"/>
      <c r="H87" s="2"/>
    </row>
    <row r="88" spans="2:16" ht="15.75" customHeight="1" x14ac:dyDescent="0.2">
      <c r="L88" s="9"/>
      <c r="M88" s="9"/>
      <c r="N88" s="9"/>
      <c r="O88" s="9"/>
      <c r="P88" s="9"/>
    </row>
    <row r="90" spans="2:16" ht="15.75" customHeight="1" x14ac:dyDescent="0.2">
      <c r="L90" s="3"/>
    </row>
  </sheetData>
  <mergeCells count="3">
    <mergeCell ref="C81:C84"/>
    <mergeCell ref="D81:D83"/>
    <mergeCell ref="E81:E84"/>
  </mergeCells>
  <hyperlinks>
    <hyperlink ref="I1" location="'Sheet1'!A1" display="Index" xr:uid="{FC9D031B-28D8-4D8E-9FF2-9172B05A27A4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568550-FD1F-4329-B549-1DC4CA3476E8}">
  <dimension ref="B1:P90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4" style="12" customWidth="1"/>
    <col min="4" max="4" width="26.5703125" style="12" customWidth="1"/>
    <col min="5" max="5" width="36.14062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14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93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94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98</v>
      </c>
      <c r="C7" s="28" t="s">
        <v>99</v>
      </c>
      <c r="D7" s="28" t="s">
        <v>100</v>
      </c>
      <c r="E7" s="29">
        <v>683444</v>
      </c>
      <c r="F7" s="30">
        <v>5481.56</v>
      </c>
      <c r="G7" s="31">
        <v>8.4599999999999995E-2</v>
      </c>
      <c r="H7" s="32"/>
    </row>
    <row r="8" spans="2:9" ht="15.75" customHeight="1" x14ac:dyDescent="0.2">
      <c r="B8" s="28" t="s">
        <v>95</v>
      </c>
      <c r="C8" s="28" t="s">
        <v>96</v>
      </c>
      <c r="D8" s="28" t="s">
        <v>97</v>
      </c>
      <c r="E8" s="29">
        <v>324317</v>
      </c>
      <c r="F8" s="30">
        <v>5408.8</v>
      </c>
      <c r="G8" s="31">
        <v>8.3400000000000002E-2</v>
      </c>
      <c r="H8" s="32"/>
    </row>
    <row r="9" spans="2:9" ht="15.75" customHeight="1" x14ac:dyDescent="0.2">
      <c r="B9" s="28" t="s">
        <v>101</v>
      </c>
      <c r="C9" s="28" t="s">
        <v>102</v>
      </c>
      <c r="D9" s="28" t="s">
        <v>100</v>
      </c>
      <c r="E9" s="29">
        <v>293882</v>
      </c>
      <c r="F9" s="30">
        <v>4651.71</v>
      </c>
      <c r="G9" s="31">
        <v>7.1800000000000003E-2</v>
      </c>
      <c r="H9" s="32"/>
    </row>
    <row r="10" spans="2:9" ht="15.75" customHeight="1" x14ac:dyDescent="0.2">
      <c r="B10" s="28" t="s">
        <v>285</v>
      </c>
      <c r="C10" s="28" t="s">
        <v>286</v>
      </c>
      <c r="D10" s="28" t="s">
        <v>164</v>
      </c>
      <c r="E10" s="29">
        <v>50715</v>
      </c>
      <c r="F10" s="30">
        <v>3753.01</v>
      </c>
      <c r="G10" s="31">
        <v>5.79E-2</v>
      </c>
      <c r="H10" s="32"/>
    </row>
    <row r="11" spans="2:9" ht="15.75" customHeight="1" x14ac:dyDescent="0.2">
      <c r="B11" s="28" t="s">
        <v>342</v>
      </c>
      <c r="C11" s="28" t="s">
        <v>343</v>
      </c>
      <c r="D11" s="28" t="s">
        <v>150</v>
      </c>
      <c r="E11" s="29">
        <v>76927</v>
      </c>
      <c r="F11" s="30">
        <v>3565.91</v>
      </c>
      <c r="G11" s="31">
        <v>5.5E-2</v>
      </c>
      <c r="H11" s="32"/>
    </row>
    <row r="12" spans="2:9" ht="15.75" customHeight="1" x14ac:dyDescent="0.2">
      <c r="B12" s="28" t="s">
        <v>110</v>
      </c>
      <c r="C12" s="28" t="s">
        <v>111</v>
      </c>
      <c r="D12" s="28" t="s">
        <v>112</v>
      </c>
      <c r="E12" s="29">
        <v>131050</v>
      </c>
      <c r="F12" s="30">
        <v>3323.76</v>
      </c>
      <c r="G12" s="31">
        <v>5.1299999999999998E-2</v>
      </c>
      <c r="H12" s="32"/>
    </row>
    <row r="13" spans="2:9" ht="15.75" customHeight="1" x14ac:dyDescent="0.2">
      <c r="B13" s="28" t="s">
        <v>131</v>
      </c>
      <c r="C13" s="28" t="s">
        <v>132</v>
      </c>
      <c r="D13" s="28" t="s">
        <v>97</v>
      </c>
      <c r="E13" s="29">
        <v>94629</v>
      </c>
      <c r="F13" s="30">
        <v>3215.26</v>
      </c>
      <c r="G13" s="31">
        <v>4.9599999999999998E-2</v>
      </c>
      <c r="H13" s="32"/>
    </row>
    <row r="14" spans="2:9" ht="15.75" customHeight="1" x14ac:dyDescent="0.2">
      <c r="B14" s="28" t="s">
        <v>344</v>
      </c>
      <c r="C14" s="28" t="s">
        <v>345</v>
      </c>
      <c r="D14" s="28" t="s">
        <v>188</v>
      </c>
      <c r="E14" s="29">
        <v>12910</v>
      </c>
      <c r="F14" s="30">
        <v>2300.71</v>
      </c>
      <c r="G14" s="31">
        <v>3.5499999999999997E-2</v>
      </c>
      <c r="H14" s="32"/>
    </row>
    <row r="15" spans="2:9" ht="15.75" customHeight="1" x14ac:dyDescent="0.2">
      <c r="B15" s="28" t="s">
        <v>224</v>
      </c>
      <c r="C15" s="28" t="s">
        <v>225</v>
      </c>
      <c r="D15" s="28" t="s">
        <v>100</v>
      </c>
      <c r="E15" s="29">
        <v>103752</v>
      </c>
      <c r="F15" s="30">
        <v>2107.36</v>
      </c>
      <c r="G15" s="31">
        <v>3.2500000000000001E-2</v>
      </c>
      <c r="H15" s="32"/>
    </row>
    <row r="16" spans="2:9" ht="15.75" customHeight="1" x14ac:dyDescent="0.2">
      <c r="B16" s="28" t="s">
        <v>212</v>
      </c>
      <c r="C16" s="28" t="s">
        <v>213</v>
      </c>
      <c r="D16" s="28" t="s">
        <v>164</v>
      </c>
      <c r="E16" s="29">
        <v>66858</v>
      </c>
      <c r="F16" s="30">
        <v>1901.91</v>
      </c>
      <c r="G16" s="31">
        <v>2.93E-2</v>
      </c>
      <c r="H16" s="32"/>
    </row>
    <row r="17" spans="2:8" ht="15.75" customHeight="1" x14ac:dyDescent="0.2">
      <c r="B17" s="28" t="s">
        <v>143</v>
      </c>
      <c r="C17" s="28" t="s">
        <v>144</v>
      </c>
      <c r="D17" s="28" t="s">
        <v>100</v>
      </c>
      <c r="E17" s="29">
        <v>331256</v>
      </c>
      <c r="F17" s="30">
        <v>1663.4</v>
      </c>
      <c r="G17" s="31">
        <v>2.5700000000000001E-2</v>
      </c>
      <c r="H17" s="32"/>
    </row>
    <row r="18" spans="2:8" ht="15.75" customHeight="1" x14ac:dyDescent="0.2">
      <c r="B18" s="28" t="s">
        <v>121</v>
      </c>
      <c r="C18" s="28" t="s">
        <v>122</v>
      </c>
      <c r="D18" s="28" t="s">
        <v>123</v>
      </c>
      <c r="E18" s="29">
        <v>227650</v>
      </c>
      <c r="F18" s="30">
        <v>1560.2</v>
      </c>
      <c r="G18" s="31">
        <v>2.41E-2</v>
      </c>
      <c r="H18" s="32"/>
    </row>
    <row r="19" spans="2:8" ht="15.75" customHeight="1" x14ac:dyDescent="0.2">
      <c r="B19" s="28" t="s">
        <v>140</v>
      </c>
      <c r="C19" s="28" t="s">
        <v>141</v>
      </c>
      <c r="D19" s="28" t="s">
        <v>142</v>
      </c>
      <c r="E19" s="29">
        <v>64388</v>
      </c>
      <c r="F19" s="30">
        <v>1534.72</v>
      </c>
      <c r="G19" s="31">
        <v>2.3699999999999999E-2</v>
      </c>
      <c r="H19" s="32"/>
    </row>
    <row r="20" spans="2:8" ht="15.75" customHeight="1" x14ac:dyDescent="0.2">
      <c r="B20" s="28" t="s">
        <v>297</v>
      </c>
      <c r="C20" s="28" t="s">
        <v>298</v>
      </c>
      <c r="D20" s="28" t="s">
        <v>299</v>
      </c>
      <c r="E20" s="29">
        <v>86071</v>
      </c>
      <c r="F20" s="30">
        <v>1520.57</v>
      </c>
      <c r="G20" s="31">
        <v>2.35E-2</v>
      </c>
      <c r="H20" s="32"/>
    </row>
    <row r="21" spans="2:8" ht="15.75" customHeight="1" x14ac:dyDescent="0.2">
      <c r="B21" s="28" t="s">
        <v>346</v>
      </c>
      <c r="C21" s="28" t="s">
        <v>347</v>
      </c>
      <c r="D21" s="28" t="s">
        <v>120</v>
      </c>
      <c r="E21" s="29">
        <v>28617</v>
      </c>
      <c r="F21" s="30">
        <v>1473.82</v>
      </c>
      <c r="G21" s="31">
        <v>2.2700000000000001E-2</v>
      </c>
      <c r="H21" s="32"/>
    </row>
    <row r="22" spans="2:8" ht="15.75" customHeight="1" x14ac:dyDescent="0.2">
      <c r="B22" s="28" t="s">
        <v>108</v>
      </c>
      <c r="C22" s="28" t="s">
        <v>109</v>
      </c>
      <c r="D22" s="28" t="s">
        <v>107</v>
      </c>
      <c r="E22" s="29">
        <v>57245</v>
      </c>
      <c r="F22" s="30">
        <v>1369.96</v>
      </c>
      <c r="G22" s="31">
        <v>2.1100000000000001E-2</v>
      </c>
      <c r="H22" s="32"/>
    </row>
    <row r="23" spans="2:8" ht="15.75" customHeight="1" x14ac:dyDescent="0.2">
      <c r="B23" s="28" t="s">
        <v>169</v>
      </c>
      <c r="C23" s="28" t="s">
        <v>170</v>
      </c>
      <c r="D23" s="28" t="s">
        <v>147</v>
      </c>
      <c r="E23" s="29">
        <v>17097</v>
      </c>
      <c r="F23" s="30">
        <v>1305.54</v>
      </c>
      <c r="G23" s="31">
        <v>2.01E-2</v>
      </c>
      <c r="H23" s="32"/>
    </row>
    <row r="24" spans="2:8" ht="15.75" customHeight="1" x14ac:dyDescent="0.2">
      <c r="B24" s="28" t="s">
        <v>229</v>
      </c>
      <c r="C24" s="28" t="s">
        <v>230</v>
      </c>
      <c r="D24" s="28" t="s">
        <v>115</v>
      </c>
      <c r="E24" s="29">
        <v>16437</v>
      </c>
      <c r="F24" s="30">
        <v>1229.8800000000001</v>
      </c>
      <c r="G24" s="31">
        <v>1.9E-2</v>
      </c>
      <c r="H24" s="32"/>
    </row>
    <row r="25" spans="2:8" ht="15.75" customHeight="1" x14ac:dyDescent="0.2">
      <c r="B25" s="28" t="s">
        <v>300</v>
      </c>
      <c r="C25" s="28" t="s">
        <v>301</v>
      </c>
      <c r="D25" s="28" t="s">
        <v>115</v>
      </c>
      <c r="E25" s="29">
        <v>232931</v>
      </c>
      <c r="F25" s="30">
        <v>1126.69</v>
      </c>
      <c r="G25" s="31">
        <v>1.7399999999999999E-2</v>
      </c>
      <c r="H25" s="32"/>
    </row>
    <row r="26" spans="2:8" ht="15.75" customHeight="1" x14ac:dyDescent="0.2">
      <c r="B26" s="28" t="s">
        <v>138</v>
      </c>
      <c r="C26" s="28" t="s">
        <v>139</v>
      </c>
      <c r="D26" s="28" t="s">
        <v>100</v>
      </c>
      <c r="E26" s="29">
        <v>148490</v>
      </c>
      <c r="F26" s="30">
        <v>1101.8</v>
      </c>
      <c r="G26" s="31">
        <v>1.7000000000000001E-2</v>
      </c>
      <c r="H26" s="32"/>
    </row>
    <row r="27" spans="2:8" ht="15.75" customHeight="1" x14ac:dyDescent="0.2">
      <c r="B27" s="28" t="s">
        <v>348</v>
      </c>
      <c r="C27" s="28" t="s">
        <v>349</v>
      </c>
      <c r="D27" s="28" t="s">
        <v>107</v>
      </c>
      <c r="E27" s="29">
        <v>119058</v>
      </c>
      <c r="F27" s="30">
        <v>963.77</v>
      </c>
      <c r="G27" s="31">
        <v>1.49E-2</v>
      </c>
      <c r="H27" s="32"/>
    </row>
    <row r="28" spans="2:8" ht="15.75" customHeight="1" x14ac:dyDescent="0.2">
      <c r="B28" s="28" t="s">
        <v>220</v>
      </c>
      <c r="C28" s="28" t="s">
        <v>221</v>
      </c>
      <c r="D28" s="28" t="s">
        <v>107</v>
      </c>
      <c r="E28" s="29">
        <v>30785</v>
      </c>
      <c r="F28" s="30">
        <v>954.37</v>
      </c>
      <c r="G28" s="31">
        <v>1.47E-2</v>
      </c>
      <c r="H28" s="32"/>
    </row>
    <row r="29" spans="2:8" ht="15.75" customHeight="1" x14ac:dyDescent="0.2">
      <c r="B29" s="28" t="s">
        <v>133</v>
      </c>
      <c r="C29" s="28" t="s">
        <v>134</v>
      </c>
      <c r="D29" s="28" t="s">
        <v>97</v>
      </c>
      <c r="E29" s="29">
        <v>78821</v>
      </c>
      <c r="F29" s="30">
        <v>901.52</v>
      </c>
      <c r="G29" s="31">
        <v>1.3899999999999999E-2</v>
      </c>
      <c r="H29" s="32"/>
    </row>
    <row r="30" spans="2:8" ht="15.75" customHeight="1" x14ac:dyDescent="0.2">
      <c r="B30" s="28" t="s">
        <v>350</v>
      </c>
      <c r="C30" s="28" t="s">
        <v>351</v>
      </c>
      <c r="D30" s="28" t="s">
        <v>147</v>
      </c>
      <c r="E30" s="29">
        <v>2786</v>
      </c>
      <c r="F30" s="30">
        <v>797.78</v>
      </c>
      <c r="G30" s="31">
        <v>1.23E-2</v>
      </c>
      <c r="H30" s="32"/>
    </row>
    <row r="31" spans="2:8" ht="15.75" customHeight="1" x14ac:dyDescent="0.2">
      <c r="B31" s="28" t="s">
        <v>352</v>
      </c>
      <c r="C31" s="28" t="s">
        <v>353</v>
      </c>
      <c r="D31" s="28" t="s">
        <v>107</v>
      </c>
      <c r="E31" s="29">
        <v>80019</v>
      </c>
      <c r="F31" s="30">
        <v>758.06</v>
      </c>
      <c r="G31" s="31">
        <v>1.17E-2</v>
      </c>
      <c r="H31" s="32"/>
    </row>
    <row r="32" spans="2:8" ht="15.75" customHeight="1" x14ac:dyDescent="0.2">
      <c r="B32" s="28" t="s">
        <v>354</v>
      </c>
      <c r="C32" s="28" t="s">
        <v>355</v>
      </c>
      <c r="D32" s="28" t="s">
        <v>97</v>
      </c>
      <c r="E32" s="29">
        <v>116520</v>
      </c>
      <c r="F32" s="30">
        <v>753.59</v>
      </c>
      <c r="G32" s="31">
        <v>1.1599999999999999E-2</v>
      </c>
      <c r="H32" s="32"/>
    </row>
    <row r="33" spans="2:8" ht="15.75" customHeight="1" x14ac:dyDescent="0.2">
      <c r="B33" s="28" t="s">
        <v>105</v>
      </c>
      <c r="C33" s="28" t="s">
        <v>106</v>
      </c>
      <c r="D33" s="28" t="s">
        <v>107</v>
      </c>
      <c r="E33" s="29">
        <v>3810</v>
      </c>
      <c r="F33" s="30">
        <v>723.91</v>
      </c>
      <c r="G33" s="31">
        <v>1.12E-2</v>
      </c>
      <c r="H33" s="32"/>
    </row>
    <row r="34" spans="2:8" ht="15.75" customHeight="1" x14ac:dyDescent="0.2">
      <c r="B34" s="28" t="s">
        <v>315</v>
      </c>
      <c r="C34" s="28" t="s">
        <v>316</v>
      </c>
      <c r="D34" s="28" t="s">
        <v>317</v>
      </c>
      <c r="E34" s="29">
        <v>155077</v>
      </c>
      <c r="F34" s="30">
        <v>713.04</v>
      </c>
      <c r="G34" s="31">
        <v>1.0999999999999999E-2</v>
      </c>
      <c r="H34" s="32"/>
    </row>
    <row r="35" spans="2:8" ht="15.75" customHeight="1" x14ac:dyDescent="0.2">
      <c r="B35" s="28" t="s">
        <v>321</v>
      </c>
      <c r="C35" s="28" t="s">
        <v>322</v>
      </c>
      <c r="D35" s="28" t="s">
        <v>153</v>
      </c>
      <c r="E35" s="29">
        <v>310033</v>
      </c>
      <c r="F35" s="30">
        <v>692.77</v>
      </c>
      <c r="G35" s="31">
        <v>1.0699999999999999E-2</v>
      </c>
      <c r="H35" s="32"/>
    </row>
    <row r="36" spans="2:8" ht="15.75" customHeight="1" x14ac:dyDescent="0.2">
      <c r="B36" s="28" t="s">
        <v>113</v>
      </c>
      <c r="C36" s="28" t="s">
        <v>114</v>
      </c>
      <c r="D36" s="28" t="s">
        <v>115</v>
      </c>
      <c r="E36" s="29">
        <v>71650</v>
      </c>
      <c r="F36" s="30">
        <v>633.57000000000005</v>
      </c>
      <c r="G36" s="31">
        <v>9.7999999999999997E-3</v>
      </c>
      <c r="H36" s="32"/>
    </row>
    <row r="37" spans="2:8" ht="15.75" customHeight="1" x14ac:dyDescent="0.2">
      <c r="B37" s="28" t="s">
        <v>304</v>
      </c>
      <c r="C37" s="28" t="s">
        <v>305</v>
      </c>
      <c r="D37" s="28" t="s">
        <v>120</v>
      </c>
      <c r="E37" s="29">
        <v>13344</v>
      </c>
      <c r="F37" s="30">
        <v>621.72</v>
      </c>
      <c r="G37" s="31">
        <v>9.5999999999999992E-3</v>
      </c>
      <c r="H37" s="32"/>
    </row>
    <row r="38" spans="2:8" ht="15.75" customHeight="1" x14ac:dyDescent="0.2">
      <c r="B38" s="28" t="s">
        <v>258</v>
      </c>
      <c r="C38" s="28" t="s">
        <v>259</v>
      </c>
      <c r="D38" s="28" t="s">
        <v>188</v>
      </c>
      <c r="E38" s="29">
        <v>86966</v>
      </c>
      <c r="F38" s="30">
        <v>591.76</v>
      </c>
      <c r="G38" s="31">
        <v>9.1000000000000004E-3</v>
      </c>
      <c r="H38" s="32"/>
    </row>
    <row r="39" spans="2:8" ht="15.75" customHeight="1" x14ac:dyDescent="0.2">
      <c r="B39" s="28" t="s">
        <v>313</v>
      </c>
      <c r="C39" s="28" t="s">
        <v>314</v>
      </c>
      <c r="D39" s="28" t="s">
        <v>120</v>
      </c>
      <c r="E39" s="29">
        <v>19393</v>
      </c>
      <c r="F39" s="30">
        <v>554.72</v>
      </c>
      <c r="G39" s="31">
        <v>8.6E-3</v>
      </c>
      <c r="H39" s="32"/>
    </row>
    <row r="40" spans="2:8" ht="15.75" customHeight="1" x14ac:dyDescent="0.2">
      <c r="B40" s="28" t="s">
        <v>264</v>
      </c>
      <c r="C40" s="28" t="s">
        <v>265</v>
      </c>
      <c r="D40" s="28" t="s">
        <v>161</v>
      </c>
      <c r="E40" s="29">
        <v>37218</v>
      </c>
      <c r="F40" s="30">
        <v>489.77</v>
      </c>
      <c r="G40" s="31">
        <v>7.6E-3</v>
      </c>
      <c r="H40" s="32"/>
    </row>
    <row r="41" spans="2:8" ht="15.75" customHeight="1" x14ac:dyDescent="0.2">
      <c r="B41" s="28" t="s">
        <v>244</v>
      </c>
      <c r="C41" s="28" t="s">
        <v>245</v>
      </c>
      <c r="D41" s="28" t="s">
        <v>237</v>
      </c>
      <c r="E41" s="29">
        <v>278940</v>
      </c>
      <c r="F41" s="30">
        <v>415.2</v>
      </c>
      <c r="G41" s="31">
        <v>6.4000000000000003E-3</v>
      </c>
      <c r="H41" s="32"/>
    </row>
    <row r="42" spans="2:8" ht="15.75" customHeight="1" x14ac:dyDescent="0.2">
      <c r="B42" s="28" t="s">
        <v>181</v>
      </c>
      <c r="C42" s="28" t="s">
        <v>182</v>
      </c>
      <c r="D42" s="28" t="s">
        <v>183</v>
      </c>
      <c r="E42" s="29">
        <v>19605</v>
      </c>
      <c r="F42" s="30">
        <v>415.1</v>
      </c>
      <c r="G42" s="31">
        <v>6.4000000000000003E-3</v>
      </c>
      <c r="H42" s="32"/>
    </row>
    <row r="43" spans="2:8" ht="15.75" customHeight="1" x14ac:dyDescent="0.2">
      <c r="B43" s="28" t="s">
        <v>186</v>
      </c>
      <c r="C43" s="28" t="s">
        <v>187</v>
      </c>
      <c r="D43" s="28" t="s">
        <v>188</v>
      </c>
      <c r="E43" s="29">
        <v>32556</v>
      </c>
      <c r="F43" s="30">
        <v>372.95</v>
      </c>
      <c r="G43" s="31">
        <v>5.7999999999999996E-3</v>
      </c>
      <c r="H43" s="32"/>
    </row>
    <row r="44" spans="2:8" ht="15.75" customHeight="1" x14ac:dyDescent="0.2">
      <c r="B44" s="28" t="s">
        <v>248</v>
      </c>
      <c r="C44" s="28" t="s">
        <v>249</v>
      </c>
      <c r="D44" s="28" t="s">
        <v>188</v>
      </c>
      <c r="E44" s="29">
        <v>24700</v>
      </c>
      <c r="F44" s="30">
        <v>365.94</v>
      </c>
      <c r="G44" s="31">
        <v>5.5999999999999999E-3</v>
      </c>
      <c r="H44" s="32"/>
    </row>
    <row r="45" spans="2:8" ht="15.75" customHeight="1" x14ac:dyDescent="0.2">
      <c r="B45" s="28" t="s">
        <v>356</v>
      </c>
      <c r="C45" s="28" t="s">
        <v>357</v>
      </c>
      <c r="D45" s="28" t="s">
        <v>120</v>
      </c>
      <c r="E45" s="29">
        <v>40006</v>
      </c>
      <c r="F45" s="30">
        <v>362.07</v>
      </c>
      <c r="G45" s="31">
        <v>5.5999999999999999E-3</v>
      </c>
      <c r="H45" s="32"/>
    </row>
    <row r="46" spans="2:8" ht="15.75" customHeight="1" x14ac:dyDescent="0.2">
      <c r="B46" s="28" t="s">
        <v>167</v>
      </c>
      <c r="C46" s="28" t="s">
        <v>168</v>
      </c>
      <c r="D46" s="28" t="s">
        <v>120</v>
      </c>
      <c r="E46" s="29">
        <v>87227</v>
      </c>
      <c r="F46" s="30">
        <v>306.25</v>
      </c>
      <c r="G46" s="31">
        <v>4.7000000000000002E-3</v>
      </c>
      <c r="H46" s="32"/>
    </row>
    <row r="47" spans="2:8" ht="15.75" customHeight="1" x14ac:dyDescent="0.2">
      <c r="B47" s="28" t="s">
        <v>306</v>
      </c>
      <c r="C47" s="28" t="s">
        <v>307</v>
      </c>
      <c r="D47" s="28" t="s">
        <v>237</v>
      </c>
      <c r="E47" s="29">
        <v>62615</v>
      </c>
      <c r="F47" s="30">
        <v>296.73</v>
      </c>
      <c r="G47" s="31">
        <v>4.5999999999999999E-3</v>
      </c>
      <c r="H47" s="32"/>
    </row>
    <row r="48" spans="2:8" ht="15.75" customHeight="1" x14ac:dyDescent="0.2">
      <c r="B48" s="28" t="s">
        <v>336</v>
      </c>
      <c r="C48" s="28" t="s">
        <v>337</v>
      </c>
      <c r="D48" s="28" t="s">
        <v>120</v>
      </c>
      <c r="E48" s="29">
        <v>7912</v>
      </c>
      <c r="F48" s="30">
        <v>292.76</v>
      </c>
      <c r="G48" s="31">
        <v>4.4999999999999997E-3</v>
      </c>
      <c r="H48" s="32"/>
    </row>
    <row r="49" spans="2:8" ht="15.75" customHeight="1" x14ac:dyDescent="0.2">
      <c r="B49" s="28" t="s">
        <v>358</v>
      </c>
      <c r="C49" s="28" t="s">
        <v>359</v>
      </c>
      <c r="D49" s="28" t="s">
        <v>142</v>
      </c>
      <c r="E49" s="29">
        <v>19945</v>
      </c>
      <c r="F49" s="30">
        <v>240.25</v>
      </c>
      <c r="G49" s="31">
        <v>3.7000000000000002E-3</v>
      </c>
      <c r="H49" s="32"/>
    </row>
    <row r="50" spans="2:8" ht="15.75" customHeight="1" x14ac:dyDescent="0.2">
      <c r="B50" s="28" t="s">
        <v>360</v>
      </c>
      <c r="C50" s="28" t="s">
        <v>361</v>
      </c>
      <c r="D50" s="28" t="s">
        <v>153</v>
      </c>
      <c r="E50" s="29">
        <v>1417</v>
      </c>
      <c r="F50" s="30">
        <v>240.21</v>
      </c>
      <c r="G50" s="31">
        <v>3.7000000000000002E-3</v>
      </c>
      <c r="H50" s="32"/>
    </row>
    <row r="51" spans="2:8" ht="15.75" customHeight="1" x14ac:dyDescent="0.2">
      <c r="B51" s="28" t="s">
        <v>124</v>
      </c>
      <c r="C51" s="28" t="s">
        <v>125</v>
      </c>
      <c r="D51" s="28" t="s">
        <v>112</v>
      </c>
      <c r="E51" s="29">
        <v>2920</v>
      </c>
      <c r="F51" s="30">
        <v>55.55</v>
      </c>
      <c r="G51" s="31">
        <v>8.9999999999999998E-4</v>
      </c>
      <c r="H51" s="32"/>
    </row>
    <row r="52" spans="2:8" ht="15.75" customHeight="1" x14ac:dyDescent="0.2">
      <c r="B52" s="27" t="s">
        <v>68</v>
      </c>
      <c r="C52" s="27"/>
      <c r="D52" s="27"/>
      <c r="E52" s="33"/>
      <c r="F52" s="34">
        <f>SUM(F7:F51)</f>
        <v>63109.93</v>
      </c>
      <c r="G52" s="35">
        <f>SUM(G7:G51)-0.04%</f>
        <v>0.97340000000000071</v>
      </c>
      <c r="H52" s="36"/>
    </row>
    <row r="53" spans="2:8" ht="15.75" customHeight="1" x14ac:dyDescent="0.2">
      <c r="B53" s="27" t="s">
        <v>128</v>
      </c>
      <c r="C53" s="28"/>
      <c r="D53" s="28"/>
      <c r="E53" s="29"/>
      <c r="F53" s="30"/>
      <c r="G53" s="31"/>
      <c r="H53" s="32"/>
    </row>
    <row r="54" spans="2:8" ht="15.75" customHeight="1" x14ac:dyDescent="0.2">
      <c r="B54" s="28" t="s">
        <v>126</v>
      </c>
      <c r="C54" s="28" t="s">
        <v>127</v>
      </c>
      <c r="D54" s="28" t="s">
        <v>123</v>
      </c>
      <c r="E54" s="29">
        <v>16260</v>
      </c>
      <c r="F54" s="30">
        <v>46.19</v>
      </c>
      <c r="G54" s="31">
        <v>6.9999999999999999E-4</v>
      </c>
      <c r="H54" s="32"/>
    </row>
    <row r="55" spans="2:8" ht="15.75" customHeight="1" x14ac:dyDescent="0.2">
      <c r="B55" s="27" t="s">
        <v>68</v>
      </c>
      <c r="C55" s="28"/>
      <c r="D55" s="28"/>
      <c r="E55" s="29"/>
      <c r="F55" s="66">
        <f>SUM(F54)</f>
        <v>46.19</v>
      </c>
      <c r="G55" s="35">
        <f>SUM(G54)</f>
        <v>6.9999999999999999E-4</v>
      </c>
      <c r="H55" s="32"/>
    </row>
    <row r="56" spans="2:8" ht="15.75" customHeight="1" x14ac:dyDescent="0.2">
      <c r="B56" s="28"/>
      <c r="C56" s="28"/>
      <c r="D56" s="28"/>
      <c r="E56" s="29"/>
      <c r="F56" s="30"/>
      <c r="G56" s="31"/>
      <c r="H56" s="32"/>
    </row>
    <row r="57" spans="2:8" ht="15.75" customHeight="1" x14ac:dyDescent="0.2">
      <c r="B57" s="39" t="s">
        <v>72</v>
      </c>
      <c r="C57" s="39"/>
      <c r="D57" s="39"/>
      <c r="E57" s="40"/>
      <c r="F57" s="34">
        <v>63156.12</v>
      </c>
      <c r="G57" s="35">
        <v>0.97409999999999997</v>
      </c>
      <c r="H57" s="36"/>
    </row>
    <row r="58" spans="2:8" ht="15.75" customHeight="1" x14ac:dyDescent="0.2">
      <c r="B58" s="28"/>
      <c r="C58" s="28"/>
      <c r="D58" s="28"/>
      <c r="E58" s="29"/>
      <c r="F58" s="30"/>
      <c r="G58" s="31"/>
      <c r="H58" s="32"/>
    </row>
    <row r="59" spans="2:8" ht="15.75" customHeight="1" x14ac:dyDescent="0.2">
      <c r="B59" s="28"/>
      <c r="C59" s="28"/>
      <c r="D59" s="28"/>
      <c r="E59" s="29"/>
      <c r="F59" s="30"/>
      <c r="G59" s="31"/>
      <c r="H59" s="32"/>
    </row>
    <row r="60" spans="2:8" ht="15.75" customHeight="1" x14ac:dyDescent="0.2">
      <c r="B60" s="27" t="s">
        <v>77</v>
      </c>
      <c r="C60" s="28"/>
      <c r="D60" s="28"/>
      <c r="E60" s="29"/>
      <c r="F60" s="30"/>
      <c r="G60" s="31"/>
      <c r="H60" s="32"/>
    </row>
    <row r="61" spans="2:8" ht="15.75" customHeight="1" x14ac:dyDescent="0.2">
      <c r="B61" s="28" t="s">
        <v>78</v>
      </c>
      <c r="C61" s="28"/>
      <c r="D61" s="28"/>
      <c r="E61" s="29"/>
      <c r="F61" s="30">
        <v>2092.91</v>
      </c>
      <c r="G61" s="31">
        <v>3.2300000000000002E-2</v>
      </c>
      <c r="H61" s="32"/>
    </row>
    <row r="62" spans="2:8" ht="15.75" customHeight="1" x14ac:dyDescent="0.2">
      <c r="B62" s="27" t="s">
        <v>68</v>
      </c>
      <c r="C62" s="27"/>
      <c r="D62" s="27"/>
      <c r="E62" s="33"/>
      <c r="F62" s="34">
        <v>2092.91</v>
      </c>
      <c r="G62" s="35">
        <v>3.2300000000000002E-2</v>
      </c>
      <c r="H62" s="36"/>
    </row>
    <row r="63" spans="2:8" ht="15.75" customHeight="1" x14ac:dyDescent="0.2">
      <c r="B63" s="28"/>
      <c r="C63" s="28"/>
      <c r="D63" s="28"/>
      <c r="E63" s="29"/>
      <c r="F63" s="30"/>
      <c r="G63" s="31"/>
      <c r="H63" s="32"/>
    </row>
    <row r="64" spans="2:8" ht="15.75" customHeight="1" x14ac:dyDescent="0.2">
      <c r="B64" s="39" t="s">
        <v>72</v>
      </c>
      <c r="C64" s="39"/>
      <c r="D64" s="39"/>
      <c r="E64" s="40"/>
      <c r="F64" s="34">
        <v>2092.91</v>
      </c>
      <c r="G64" s="35">
        <v>3.2300000000000002E-2</v>
      </c>
      <c r="H64" s="36"/>
    </row>
    <row r="65" spans="2:16" ht="15.75" customHeight="1" x14ac:dyDescent="0.2">
      <c r="B65" s="28" t="s">
        <v>79</v>
      </c>
      <c r="C65" s="28"/>
      <c r="D65" s="28"/>
      <c r="E65" s="29"/>
      <c r="F65" s="41">
        <v>-418.36</v>
      </c>
      <c r="G65" s="42">
        <v>-6.3999999999999613E-3</v>
      </c>
      <c r="H65" s="32"/>
    </row>
    <row r="66" spans="2:16" ht="15.75" customHeight="1" x14ac:dyDescent="0.2">
      <c r="B66" s="43" t="s">
        <v>80</v>
      </c>
      <c r="C66" s="43"/>
      <c r="D66" s="43"/>
      <c r="E66" s="44"/>
      <c r="F66" s="45">
        <v>64830.67</v>
      </c>
      <c r="G66" s="46">
        <v>1</v>
      </c>
      <c r="H66" s="47"/>
    </row>
    <row r="67" spans="2:16" ht="15.75" customHeight="1" x14ac:dyDescent="0.2">
      <c r="B67" s="2"/>
    </row>
    <row r="68" spans="2:16" ht="15.75" customHeight="1" x14ac:dyDescent="0.2">
      <c r="B68" s="15" t="s">
        <v>92</v>
      </c>
      <c r="L68" s="3"/>
    </row>
    <row r="69" spans="2:16" ht="15.75" customHeight="1" thickBot="1" x14ac:dyDescent="0.25"/>
    <row r="70" spans="2:16" ht="27" customHeight="1" thickBot="1" x14ac:dyDescent="0.25">
      <c r="B70" s="70" t="s">
        <v>521</v>
      </c>
      <c r="C70" s="71" t="s">
        <v>522</v>
      </c>
      <c r="D70" s="72" t="s">
        <v>523</v>
      </c>
      <c r="E70" s="73" t="s">
        <v>524</v>
      </c>
      <c r="G70" s="2"/>
      <c r="H70" s="2"/>
    </row>
    <row r="71" spans="2:16" ht="27.75" customHeight="1" x14ac:dyDescent="0.2">
      <c r="B71" s="69" t="s">
        <v>35</v>
      </c>
      <c r="C71" s="94"/>
      <c r="D71" s="96" t="s">
        <v>548</v>
      </c>
      <c r="E71" s="91"/>
      <c r="G71" s="2"/>
      <c r="H71" s="2"/>
    </row>
    <row r="72" spans="2:16" ht="39.950000000000003" customHeight="1" x14ac:dyDescent="0.2">
      <c r="B72" s="67" t="s">
        <v>549</v>
      </c>
      <c r="C72" s="92"/>
      <c r="D72" s="90"/>
      <c r="E72" s="92"/>
      <c r="G72" s="2"/>
      <c r="H72" s="2"/>
    </row>
    <row r="73" spans="2:16" ht="39.950000000000003" customHeight="1" x14ac:dyDescent="0.2">
      <c r="B73" s="67" t="s">
        <v>550</v>
      </c>
      <c r="C73" s="92"/>
      <c r="D73" s="90"/>
      <c r="E73" s="92"/>
      <c r="G73" s="2"/>
      <c r="H73" s="2"/>
    </row>
    <row r="74" spans="2:16" ht="27.75" customHeight="1" thickBot="1" x14ac:dyDescent="0.25">
      <c r="B74" s="68" t="s">
        <v>541</v>
      </c>
      <c r="C74" s="95"/>
      <c r="D74" s="76" t="s">
        <v>541</v>
      </c>
      <c r="E74" s="93"/>
      <c r="G74" s="2"/>
      <c r="H74" s="2"/>
    </row>
    <row r="76" spans="2:16" ht="12" x14ac:dyDescent="0.2">
      <c r="B76" s="2" t="s">
        <v>525</v>
      </c>
      <c r="C76" s="2"/>
      <c r="D76" s="2"/>
      <c r="G76" s="2"/>
      <c r="H76" s="2"/>
    </row>
    <row r="77" spans="2:16" ht="12" x14ac:dyDescent="0.2">
      <c r="B77" s="3" t="s">
        <v>526</v>
      </c>
      <c r="C77" s="2"/>
      <c r="D77" s="2"/>
      <c r="G77" s="2"/>
      <c r="H77" s="2"/>
    </row>
    <row r="78" spans="2:16" ht="15.75" customHeight="1" x14ac:dyDescent="0.2">
      <c r="L78" s="3"/>
    </row>
    <row r="79" spans="2:16" ht="15.75" customHeight="1" x14ac:dyDescent="0.2">
      <c r="L79" s="5"/>
      <c r="M79" s="5"/>
      <c r="N79" s="6"/>
      <c r="O79" s="6"/>
      <c r="P79" s="5"/>
    </row>
    <row r="80" spans="2:16" ht="15.75" customHeight="1" x14ac:dyDescent="0.2">
      <c r="L80" s="7"/>
      <c r="M80" s="8"/>
      <c r="N80" s="8"/>
      <c r="O80" s="7"/>
      <c r="P80" s="7"/>
    </row>
    <row r="81" spans="12:16" ht="15.75" customHeight="1" x14ac:dyDescent="0.2">
      <c r="L81" s="8"/>
      <c r="M81" s="8"/>
      <c r="N81" s="8"/>
      <c r="O81" s="8"/>
      <c r="P81" s="7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5" spans="12:16" ht="15.75" customHeight="1" x14ac:dyDescent="0.2">
      <c r="L85" s="9"/>
      <c r="M85" s="9"/>
      <c r="N85" s="9"/>
      <c r="O85" s="9"/>
      <c r="P85" s="9"/>
    </row>
    <row r="86" spans="12:16" ht="15.75" customHeight="1" x14ac:dyDescent="0.2">
      <c r="L86" s="9"/>
      <c r="M86" s="9"/>
      <c r="N86" s="9"/>
      <c r="O86" s="9"/>
      <c r="P86" s="9"/>
    </row>
    <row r="87" spans="12:16" ht="15.75" customHeight="1" x14ac:dyDescent="0.2">
      <c r="L87" s="9"/>
      <c r="M87" s="9"/>
      <c r="N87" s="9"/>
      <c r="O87" s="9"/>
      <c r="P87" s="9"/>
    </row>
    <row r="88" spans="12:16" ht="15.75" customHeight="1" x14ac:dyDescent="0.2">
      <c r="L88" s="9"/>
      <c r="M88" s="9"/>
      <c r="N88" s="9"/>
      <c r="O88" s="9"/>
      <c r="P88" s="9"/>
    </row>
    <row r="90" spans="12:16" ht="15.75" customHeight="1" x14ac:dyDescent="0.2">
      <c r="L90" s="3"/>
    </row>
  </sheetData>
  <mergeCells count="3">
    <mergeCell ref="C71:C74"/>
    <mergeCell ref="D71:D73"/>
    <mergeCell ref="E71:E74"/>
  </mergeCells>
  <hyperlinks>
    <hyperlink ref="I1" location="'Sheet1'!A1" display="Index" xr:uid="{31B13F8C-0085-4C1C-A849-FBD13E774ABA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C9D9A0-D332-4FF7-9294-E27B664D8FDC}">
  <dimension ref="B1:P90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4.140625" style="12" customWidth="1"/>
    <col min="4" max="4" width="26.5703125" style="12" customWidth="1"/>
    <col min="5" max="5" width="34.8554687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15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93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94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214</v>
      </c>
      <c r="C7" s="28" t="s">
        <v>215</v>
      </c>
      <c r="D7" s="28" t="s">
        <v>216</v>
      </c>
      <c r="E7" s="29">
        <v>90768</v>
      </c>
      <c r="F7" s="30">
        <v>571.29</v>
      </c>
      <c r="G7" s="31">
        <v>7.1599999999999997E-2</v>
      </c>
      <c r="H7" s="32"/>
    </row>
    <row r="8" spans="2:9" ht="15.75" customHeight="1" x14ac:dyDescent="0.2">
      <c r="B8" s="28" t="s">
        <v>121</v>
      </c>
      <c r="C8" s="28" t="s">
        <v>122</v>
      </c>
      <c r="D8" s="28" t="s">
        <v>123</v>
      </c>
      <c r="E8" s="29">
        <v>77308</v>
      </c>
      <c r="F8" s="30">
        <v>529.83000000000004</v>
      </c>
      <c r="G8" s="31">
        <v>6.6400000000000001E-2</v>
      </c>
      <c r="H8" s="32"/>
    </row>
    <row r="9" spans="2:9" ht="15.75" customHeight="1" x14ac:dyDescent="0.2">
      <c r="B9" s="28" t="s">
        <v>169</v>
      </c>
      <c r="C9" s="28" t="s">
        <v>170</v>
      </c>
      <c r="D9" s="28" t="s">
        <v>147</v>
      </c>
      <c r="E9" s="29">
        <v>6690</v>
      </c>
      <c r="F9" s="30">
        <v>510.85</v>
      </c>
      <c r="G9" s="31">
        <v>6.4100000000000004E-2</v>
      </c>
      <c r="H9" s="32"/>
    </row>
    <row r="10" spans="2:9" ht="15.75" customHeight="1" x14ac:dyDescent="0.2">
      <c r="B10" s="28" t="s">
        <v>226</v>
      </c>
      <c r="C10" s="28" t="s">
        <v>227</v>
      </c>
      <c r="D10" s="28" t="s">
        <v>228</v>
      </c>
      <c r="E10" s="29">
        <v>96900</v>
      </c>
      <c r="F10" s="30">
        <v>449.76</v>
      </c>
      <c r="G10" s="31">
        <v>5.6399999999999999E-2</v>
      </c>
      <c r="H10" s="32"/>
    </row>
    <row r="11" spans="2:9" ht="15.75" customHeight="1" x14ac:dyDescent="0.2">
      <c r="B11" s="28" t="s">
        <v>110</v>
      </c>
      <c r="C11" s="28" t="s">
        <v>111</v>
      </c>
      <c r="D11" s="28" t="s">
        <v>112</v>
      </c>
      <c r="E11" s="29">
        <v>16730</v>
      </c>
      <c r="F11" s="30">
        <v>424.31</v>
      </c>
      <c r="G11" s="31">
        <v>5.3199999999999997E-2</v>
      </c>
      <c r="H11" s="32"/>
    </row>
    <row r="12" spans="2:9" ht="15.75" customHeight="1" x14ac:dyDescent="0.2">
      <c r="B12" s="28" t="s">
        <v>271</v>
      </c>
      <c r="C12" s="28" t="s">
        <v>272</v>
      </c>
      <c r="D12" s="28" t="s">
        <v>237</v>
      </c>
      <c r="E12" s="29">
        <v>120615</v>
      </c>
      <c r="F12" s="30">
        <v>368.06</v>
      </c>
      <c r="G12" s="31">
        <v>4.6100000000000002E-2</v>
      </c>
      <c r="H12" s="32"/>
    </row>
    <row r="13" spans="2:9" ht="15.75" customHeight="1" x14ac:dyDescent="0.2">
      <c r="B13" s="28" t="s">
        <v>315</v>
      </c>
      <c r="C13" s="28" t="s">
        <v>316</v>
      </c>
      <c r="D13" s="28" t="s">
        <v>317</v>
      </c>
      <c r="E13" s="29">
        <v>72074</v>
      </c>
      <c r="F13" s="30">
        <v>331.4</v>
      </c>
      <c r="G13" s="31">
        <v>4.1599999999999998E-2</v>
      </c>
      <c r="H13" s="32"/>
    </row>
    <row r="14" spans="2:9" ht="15.75" customHeight="1" x14ac:dyDescent="0.2">
      <c r="B14" s="28" t="s">
        <v>244</v>
      </c>
      <c r="C14" s="28" t="s">
        <v>245</v>
      </c>
      <c r="D14" s="28" t="s">
        <v>237</v>
      </c>
      <c r="E14" s="29">
        <v>207402</v>
      </c>
      <c r="F14" s="30">
        <v>308.72000000000003</v>
      </c>
      <c r="G14" s="31">
        <v>3.8699999999999998E-2</v>
      </c>
      <c r="H14" s="32"/>
    </row>
    <row r="15" spans="2:9" ht="15.75" customHeight="1" x14ac:dyDescent="0.2">
      <c r="B15" s="28" t="s">
        <v>334</v>
      </c>
      <c r="C15" s="28" t="s">
        <v>335</v>
      </c>
      <c r="D15" s="28" t="s">
        <v>183</v>
      </c>
      <c r="E15" s="29">
        <v>12363</v>
      </c>
      <c r="F15" s="30">
        <v>284.91000000000003</v>
      </c>
      <c r="G15" s="31">
        <v>3.5700000000000003E-2</v>
      </c>
      <c r="H15" s="32"/>
    </row>
    <row r="16" spans="2:9" ht="15.75" customHeight="1" x14ac:dyDescent="0.2">
      <c r="B16" s="28" t="s">
        <v>362</v>
      </c>
      <c r="C16" s="28" t="s">
        <v>363</v>
      </c>
      <c r="D16" s="28" t="s">
        <v>228</v>
      </c>
      <c r="E16" s="29">
        <v>88733</v>
      </c>
      <c r="F16" s="30">
        <v>248.27</v>
      </c>
      <c r="G16" s="31">
        <v>3.1099999999999999E-2</v>
      </c>
      <c r="H16" s="32"/>
    </row>
    <row r="17" spans="2:8" ht="15.75" customHeight="1" x14ac:dyDescent="0.2">
      <c r="B17" s="28" t="s">
        <v>364</v>
      </c>
      <c r="C17" s="28" t="s">
        <v>365</v>
      </c>
      <c r="D17" s="28" t="s">
        <v>175</v>
      </c>
      <c r="E17" s="29">
        <v>7458</v>
      </c>
      <c r="F17" s="30">
        <v>247.67</v>
      </c>
      <c r="G17" s="31">
        <v>3.1099999999999999E-2</v>
      </c>
      <c r="H17" s="32"/>
    </row>
    <row r="18" spans="2:8" ht="15.75" customHeight="1" x14ac:dyDescent="0.2">
      <c r="B18" s="28" t="s">
        <v>231</v>
      </c>
      <c r="C18" s="28" t="s">
        <v>232</v>
      </c>
      <c r="D18" s="28" t="s">
        <v>228</v>
      </c>
      <c r="E18" s="29">
        <v>225463</v>
      </c>
      <c r="F18" s="30">
        <v>236.06</v>
      </c>
      <c r="G18" s="31">
        <v>2.9600000000000001E-2</v>
      </c>
      <c r="H18" s="32"/>
    </row>
    <row r="19" spans="2:8" ht="15.75" customHeight="1" x14ac:dyDescent="0.2">
      <c r="B19" s="28" t="s">
        <v>297</v>
      </c>
      <c r="C19" s="28" t="s">
        <v>298</v>
      </c>
      <c r="D19" s="28" t="s">
        <v>299</v>
      </c>
      <c r="E19" s="29">
        <v>13214</v>
      </c>
      <c r="F19" s="30">
        <v>233.45</v>
      </c>
      <c r="G19" s="31">
        <v>2.93E-2</v>
      </c>
      <c r="H19" s="32"/>
    </row>
    <row r="20" spans="2:8" ht="15.75" customHeight="1" x14ac:dyDescent="0.2">
      <c r="B20" s="28" t="s">
        <v>250</v>
      </c>
      <c r="C20" s="28" t="s">
        <v>251</v>
      </c>
      <c r="D20" s="28" t="s">
        <v>175</v>
      </c>
      <c r="E20" s="29">
        <v>12876</v>
      </c>
      <c r="F20" s="30">
        <v>231.5</v>
      </c>
      <c r="G20" s="31">
        <v>2.9000000000000001E-2</v>
      </c>
      <c r="H20" s="32"/>
    </row>
    <row r="21" spans="2:8" ht="15.75" customHeight="1" x14ac:dyDescent="0.2">
      <c r="B21" s="28" t="s">
        <v>242</v>
      </c>
      <c r="C21" s="28" t="s">
        <v>243</v>
      </c>
      <c r="D21" s="28" t="s">
        <v>216</v>
      </c>
      <c r="E21" s="29">
        <v>34336</v>
      </c>
      <c r="F21" s="30">
        <v>224.94</v>
      </c>
      <c r="G21" s="31">
        <v>2.8199999999999999E-2</v>
      </c>
      <c r="H21" s="32"/>
    </row>
    <row r="22" spans="2:8" ht="15.75" customHeight="1" x14ac:dyDescent="0.2">
      <c r="B22" s="28" t="s">
        <v>173</v>
      </c>
      <c r="C22" s="28" t="s">
        <v>174</v>
      </c>
      <c r="D22" s="28" t="s">
        <v>175</v>
      </c>
      <c r="E22" s="29">
        <v>24653</v>
      </c>
      <c r="F22" s="30">
        <v>220.82</v>
      </c>
      <c r="G22" s="31">
        <v>2.7699999999999999E-2</v>
      </c>
      <c r="H22" s="32"/>
    </row>
    <row r="23" spans="2:8" ht="15.75" customHeight="1" x14ac:dyDescent="0.2">
      <c r="B23" s="28" t="s">
        <v>366</v>
      </c>
      <c r="C23" s="28" t="s">
        <v>367</v>
      </c>
      <c r="D23" s="28" t="s">
        <v>112</v>
      </c>
      <c r="E23" s="29">
        <v>157861</v>
      </c>
      <c r="F23" s="30">
        <v>201.98</v>
      </c>
      <c r="G23" s="31">
        <v>2.53E-2</v>
      </c>
      <c r="H23" s="32"/>
    </row>
    <row r="24" spans="2:8" ht="15.75" customHeight="1" x14ac:dyDescent="0.2">
      <c r="B24" s="28" t="s">
        <v>368</v>
      </c>
      <c r="C24" s="28" t="s">
        <v>369</v>
      </c>
      <c r="D24" s="28" t="s">
        <v>147</v>
      </c>
      <c r="E24" s="29">
        <v>28315</v>
      </c>
      <c r="F24" s="30">
        <v>174.12</v>
      </c>
      <c r="G24" s="31">
        <v>2.18E-2</v>
      </c>
      <c r="H24" s="32"/>
    </row>
    <row r="25" spans="2:8" ht="15.75" customHeight="1" x14ac:dyDescent="0.2">
      <c r="B25" s="28" t="s">
        <v>370</v>
      </c>
      <c r="C25" s="28" t="s">
        <v>371</v>
      </c>
      <c r="D25" s="28" t="s">
        <v>216</v>
      </c>
      <c r="E25" s="29">
        <v>2564</v>
      </c>
      <c r="F25" s="30">
        <v>170.63</v>
      </c>
      <c r="G25" s="31">
        <v>2.1399999999999999E-2</v>
      </c>
      <c r="H25" s="32"/>
    </row>
    <row r="26" spans="2:8" ht="15.75" customHeight="1" x14ac:dyDescent="0.2">
      <c r="B26" s="28" t="s">
        <v>372</v>
      </c>
      <c r="C26" s="28" t="s">
        <v>373</v>
      </c>
      <c r="D26" s="28" t="s">
        <v>175</v>
      </c>
      <c r="E26" s="29">
        <v>12781</v>
      </c>
      <c r="F26" s="30">
        <v>169.41</v>
      </c>
      <c r="G26" s="31">
        <v>2.12E-2</v>
      </c>
      <c r="H26" s="32"/>
    </row>
    <row r="27" spans="2:8" ht="15.75" customHeight="1" x14ac:dyDescent="0.2">
      <c r="B27" s="28" t="s">
        <v>374</v>
      </c>
      <c r="C27" s="28" t="s">
        <v>375</v>
      </c>
      <c r="D27" s="28" t="s">
        <v>270</v>
      </c>
      <c r="E27" s="29">
        <v>1879</v>
      </c>
      <c r="F27" s="30">
        <v>164.25</v>
      </c>
      <c r="G27" s="31">
        <v>2.06E-2</v>
      </c>
      <c r="H27" s="32"/>
    </row>
    <row r="28" spans="2:8" ht="15.75" customHeight="1" x14ac:dyDescent="0.2">
      <c r="B28" s="28" t="s">
        <v>376</v>
      </c>
      <c r="C28" s="28" t="s">
        <v>377</v>
      </c>
      <c r="D28" s="28" t="s">
        <v>147</v>
      </c>
      <c r="E28" s="29">
        <v>7023</v>
      </c>
      <c r="F28" s="30">
        <v>163.87</v>
      </c>
      <c r="G28" s="31">
        <v>2.0500000000000001E-2</v>
      </c>
      <c r="H28" s="32"/>
    </row>
    <row r="29" spans="2:8" ht="15.75" customHeight="1" x14ac:dyDescent="0.2">
      <c r="B29" s="28" t="s">
        <v>268</v>
      </c>
      <c r="C29" s="28" t="s">
        <v>269</v>
      </c>
      <c r="D29" s="28" t="s">
        <v>270</v>
      </c>
      <c r="E29" s="29">
        <v>364</v>
      </c>
      <c r="F29" s="30">
        <v>152.63999999999999</v>
      </c>
      <c r="G29" s="31">
        <v>1.9099999999999999E-2</v>
      </c>
      <c r="H29" s="32"/>
    </row>
    <row r="30" spans="2:8" ht="15.75" customHeight="1" x14ac:dyDescent="0.2">
      <c r="B30" s="28" t="s">
        <v>378</v>
      </c>
      <c r="C30" s="28" t="s">
        <v>379</v>
      </c>
      <c r="D30" s="28" t="s">
        <v>147</v>
      </c>
      <c r="E30" s="29">
        <v>14113</v>
      </c>
      <c r="F30" s="30">
        <v>150.52000000000001</v>
      </c>
      <c r="G30" s="31">
        <v>1.89E-2</v>
      </c>
      <c r="H30" s="32"/>
    </row>
    <row r="31" spans="2:8" ht="15.75" customHeight="1" x14ac:dyDescent="0.2">
      <c r="B31" s="28" t="s">
        <v>238</v>
      </c>
      <c r="C31" s="28" t="s">
        <v>239</v>
      </c>
      <c r="D31" s="28" t="s">
        <v>175</v>
      </c>
      <c r="E31" s="29">
        <v>16855</v>
      </c>
      <c r="F31" s="30">
        <v>141.46</v>
      </c>
      <c r="G31" s="31">
        <v>1.77E-2</v>
      </c>
      <c r="H31" s="32"/>
    </row>
    <row r="32" spans="2:8" ht="15.75" customHeight="1" x14ac:dyDescent="0.2">
      <c r="B32" s="28" t="s">
        <v>306</v>
      </c>
      <c r="C32" s="28" t="s">
        <v>307</v>
      </c>
      <c r="D32" s="28" t="s">
        <v>237</v>
      </c>
      <c r="E32" s="29">
        <v>26910</v>
      </c>
      <c r="F32" s="30">
        <v>127.53</v>
      </c>
      <c r="G32" s="31">
        <v>1.6E-2</v>
      </c>
      <c r="H32" s="32"/>
    </row>
    <row r="33" spans="2:8" ht="15.75" customHeight="1" x14ac:dyDescent="0.2">
      <c r="B33" s="28" t="s">
        <v>380</v>
      </c>
      <c r="C33" s="28" t="s">
        <v>381</v>
      </c>
      <c r="D33" s="28" t="s">
        <v>147</v>
      </c>
      <c r="E33" s="29">
        <v>63109</v>
      </c>
      <c r="F33" s="30">
        <v>102.74</v>
      </c>
      <c r="G33" s="31">
        <v>1.29E-2</v>
      </c>
      <c r="H33" s="32"/>
    </row>
    <row r="34" spans="2:8" ht="15.75" customHeight="1" x14ac:dyDescent="0.2">
      <c r="B34" s="28" t="s">
        <v>260</v>
      </c>
      <c r="C34" s="28" t="s">
        <v>261</v>
      </c>
      <c r="D34" s="28" t="s">
        <v>107</v>
      </c>
      <c r="E34" s="29">
        <v>326</v>
      </c>
      <c r="F34" s="30">
        <v>82.81</v>
      </c>
      <c r="G34" s="31">
        <v>1.04E-2</v>
      </c>
      <c r="H34" s="32"/>
    </row>
    <row r="35" spans="2:8" ht="15.75" customHeight="1" x14ac:dyDescent="0.2">
      <c r="B35" s="28" t="s">
        <v>330</v>
      </c>
      <c r="C35" s="28" t="s">
        <v>331</v>
      </c>
      <c r="D35" s="28" t="s">
        <v>228</v>
      </c>
      <c r="E35" s="29">
        <v>65342</v>
      </c>
      <c r="F35" s="30">
        <v>82.36</v>
      </c>
      <c r="G35" s="31">
        <v>1.03E-2</v>
      </c>
      <c r="H35" s="32"/>
    </row>
    <row r="36" spans="2:8" ht="15.75" customHeight="1" x14ac:dyDescent="0.2">
      <c r="B36" s="28" t="s">
        <v>273</v>
      </c>
      <c r="C36" s="28" t="s">
        <v>274</v>
      </c>
      <c r="D36" s="28" t="s">
        <v>175</v>
      </c>
      <c r="E36" s="29">
        <v>10153</v>
      </c>
      <c r="F36" s="30">
        <v>77.89</v>
      </c>
      <c r="G36" s="31">
        <v>9.7999999999999997E-3</v>
      </c>
      <c r="H36" s="32"/>
    </row>
    <row r="37" spans="2:8" ht="15.75" customHeight="1" x14ac:dyDescent="0.2">
      <c r="B37" s="28" t="s">
        <v>382</v>
      </c>
      <c r="C37" s="28" t="s">
        <v>383</v>
      </c>
      <c r="D37" s="28" t="s">
        <v>175</v>
      </c>
      <c r="E37" s="29">
        <v>35308</v>
      </c>
      <c r="F37" s="30">
        <v>70.260000000000005</v>
      </c>
      <c r="G37" s="31">
        <v>8.8000000000000005E-3</v>
      </c>
      <c r="H37" s="32"/>
    </row>
    <row r="38" spans="2:8" ht="15.75" customHeight="1" x14ac:dyDescent="0.2">
      <c r="B38" s="28" t="s">
        <v>384</v>
      </c>
      <c r="C38" s="28" t="s">
        <v>385</v>
      </c>
      <c r="D38" s="28" t="s">
        <v>175</v>
      </c>
      <c r="E38" s="29">
        <v>17536</v>
      </c>
      <c r="F38" s="30">
        <v>60.48</v>
      </c>
      <c r="G38" s="31">
        <v>7.6E-3</v>
      </c>
      <c r="H38" s="32"/>
    </row>
    <row r="39" spans="2:8" ht="15.75" customHeight="1" x14ac:dyDescent="0.2">
      <c r="B39" s="28" t="s">
        <v>325</v>
      </c>
      <c r="C39" s="28" t="s">
        <v>326</v>
      </c>
      <c r="D39" s="28" t="s">
        <v>175</v>
      </c>
      <c r="E39" s="29">
        <v>4865</v>
      </c>
      <c r="F39" s="30">
        <v>41.41</v>
      </c>
      <c r="G39" s="31">
        <v>5.1999999999999998E-3</v>
      </c>
      <c r="H39" s="32"/>
    </row>
    <row r="40" spans="2:8" ht="15.75" customHeight="1" x14ac:dyDescent="0.2">
      <c r="B40" s="28" t="s">
        <v>386</v>
      </c>
      <c r="C40" s="28" t="s">
        <v>387</v>
      </c>
      <c r="D40" s="28" t="s">
        <v>123</v>
      </c>
      <c r="E40" s="29">
        <v>28454</v>
      </c>
      <c r="F40" s="30">
        <v>35.61</v>
      </c>
      <c r="G40" s="31">
        <v>4.4999999999999997E-3</v>
      </c>
      <c r="H40" s="32"/>
    </row>
    <row r="41" spans="2:8" ht="15.75" customHeight="1" x14ac:dyDescent="0.2">
      <c r="B41" s="28" t="s">
        <v>124</v>
      </c>
      <c r="C41" s="28" t="s">
        <v>125</v>
      </c>
      <c r="D41" s="28" t="s">
        <v>112</v>
      </c>
      <c r="E41" s="29">
        <v>1560</v>
      </c>
      <c r="F41" s="30">
        <v>29.68</v>
      </c>
      <c r="G41" s="31">
        <v>3.7000000000000002E-3</v>
      </c>
      <c r="H41" s="32"/>
    </row>
    <row r="42" spans="2:8" ht="15.75" customHeight="1" x14ac:dyDescent="0.2">
      <c r="B42" s="27" t="s">
        <v>68</v>
      </c>
      <c r="C42" s="27"/>
      <c r="D42" s="27"/>
      <c r="E42" s="33"/>
      <c r="F42" s="34">
        <f>SUM(F7:F41)</f>
        <v>7621.489999999998</v>
      </c>
      <c r="G42" s="35">
        <f>SUM(G7:G41)+0.01%</f>
        <v>0.9556</v>
      </c>
      <c r="H42" s="36"/>
    </row>
    <row r="43" spans="2:8" ht="15.75" customHeight="1" x14ac:dyDescent="0.2">
      <c r="B43" s="27" t="s">
        <v>128</v>
      </c>
      <c r="C43" s="28"/>
      <c r="D43" s="28"/>
      <c r="E43" s="29"/>
      <c r="F43" s="30"/>
      <c r="G43" s="31"/>
      <c r="H43" s="32"/>
    </row>
    <row r="44" spans="2:8" ht="15.75" customHeight="1" x14ac:dyDescent="0.2">
      <c r="B44" s="28" t="s">
        <v>126</v>
      </c>
      <c r="C44" s="28" t="s">
        <v>127</v>
      </c>
      <c r="D44" s="28" t="s">
        <v>123</v>
      </c>
      <c r="E44" s="29">
        <v>5796</v>
      </c>
      <c r="F44" s="30">
        <v>16.47</v>
      </c>
      <c r="G44" s="31">
        <v>2.0999999999999999E-3</v>
      </c>
      <c r="H44" s="32"/>
    </row>
    <row r="45" spans="2:8" ht="15.75" customHeight="1" x14ac:dyDescent="0.2">
      <c r="B45" s="27" t="s">
        <v>68</v>
      </c>
      <c r="C45" s="28"/>
      <c r="D45" s="28"/>
      <c r="E45" s="29"/>
      <c r="F45" s="66">
        <f>SUM(F44)</f>
        <v>16.47</v>
      </c>
      <c r="G45" s="35">
        <f>SUM(G44)</f>
        <v>2.0999999999999999E-3</v>
      </c>
      <c r="H45" s="32"/>
    </row>
    <row r="46" spans="2:8" ht="15.75" customHeight="1" x14ac:dyDescent="0.2">
      <c r="B46" s="28"/>
      <c r="C46" s="28"/>
      <c r="D46" s="28"/>
      <c r="E46" s="29"/>
      <c r="F46" s="30"/>
      <c r="G46" s="31"/>
      <c r="H46" s="32"/>
    </row>
    <row r="47" spans="2:8" ht="15.75" customHeight="1" x14ac:dyDescent="0.2">
      <c r="B47" s="39" t="s">
        <v>72</v>
      </c>
      <c r="C47" s="39"/>
      <c r="D47" s="39"/>
      <c r="E47" s="40"/>
      <c r="F47" s="34">
        <v>7637.96</v>
      </c>
      <c r="G47" s="35">
        <v>0.9577</v>
      </c>
      <c r="H47" s="36"/>
    </row>
    <row r="48" spans="2:8" ht="15.75" customHeight="1" x14ac:dyDescent="0.2">
      <c r="B48" s="28"/>
      <c r="C48" s="28"/>
      <c r="D48" s="28"/>
      <c r="E48" s="29"/>
      <c r="F48" s="30"/>
      <c r="G48" s="31"/>
      <c r="H48" s="32"/>
    </row>
    <row r="49" spans="2:8" ht="15.75" customHeight="1" x14ac:dyDescent="0.2">
      <c r="B49" s="28"/>
      <c r="C49" s="28"/>
      <c r="D49" s="28"/>
      <c r="E49" s="29"/>
      <c r="F49" s="30"/>
      <c r="G49" s="31"/>
      <c r="H49" s="32"/>
    </row>
    <row r="50" spans="2:8" ht="15.75" customHeight="1" x14ac:dyDescent="0.2">
      <c r="B50" s="27" t="s">
        <v>77</v>
      </c>
      <c r="C50" s="28"/>
      <c r="D50" s="28"/>
      <c r="E50" s="29"/>
      <c r="F50" s="30"/>
      <c r="G50" s="31"/>
      <c r="H50" s="32"/>
    </row>
    <row r="51" spans="2:8" ht="15.75" customHeight="1" x14ac:dyDescent="0.2">
      <c r="B51" s="28" t="s">
        <v>78</v>
      </c>
      <c r="C51" s="28"/>
      <c r="D51" s="28"/>
      <c r="E51" s="29"/>
      <c r="F51" s="30">
        <v>376.36</v>
      </c>
      <c r="G51" s="31">
        <v>4.7199999999999999E-2</v>
      </c>
      <c r="H51" s="32"/>
    </row>
    <row r="52" spans="2:8" ht="15.75" customHeight="1" x14ac:dyDescent="0.2">
      <c r="B52" s="27" t="s">
        <v>68</v>
      </c>
      <c r="C52" s="27"/>
      <c r="D52" s="27"/>
      <c r="E52" s="33"/>
      <c r="F52" s="34">
        <v>376.36</v>
      </c>
      <c r="G52" s="35">
        <v>4.7199999999999999E-2</v>
      </c>
      <c r="H52" s="36"/>
    </row>
    <row r="53" spans="2:8" ht="15.75" customHeight="1" x14ac:dyDescent="0.2">
      <c r="B53" s="28"/>
      <c r="C53" s="28"/>
      <c r="D53" s="28"/>
      <c r="E53" s="29"/>
      <c r="F53" s="30"/>
      <c r="G53" s="31"/>
      <c r="H53" s="32"/>
    </row>
    <row r="54" spans="2:8" ht="15.75" customHeight="1" x14ac:dyDescent="0.2">
      <c r="B54" s="39" t="s">
        <v>72</v>
      </c>
      <c r="C54" s="39"/>
      <c r="D54" s="39"/>
      <c r="E54" s="40"/>
      <c r="F54" s="34">
        <v>376.36</v>
      </c>
      <c r="G54" s="35">
        <v>4.7199999999999999E-2</v>
      </c>
      <c r="H54" s="36"/>
    </row>
    <row r="55" spans="2:8" ht="15.75" customHeight="1" x14ac:dyDescent="0.2">
      <c r="B55" s="28" t="s">
        <v>79</v>
      </c>
      <c r="C55" s="28"/>
      <c r="D55" s="28"/>
      <c r="E55" s="29"/>
      <c r="F55" s="41">
        <v>-39.049999999999997</v>
      </c>
      <c r="G55" s="42">
        <v>-4.8999999999999044E-3</v>
      </c>
      <c r="H55" s="32"/>
    </row>
    <row r="56" spans="2:8" ht="15.75" customHeight="1" x14ac:dyDescent="0.2">
      <c r="B56" s="43" t="s">
        <v>80</v>
      </c>
      <c r="C56" s="43"/>
      <c r="D56" s="43"/>
      <c r="E56" s="44"/>
      <c r="F56" s="45">
        <v>7975.27</v>
      </c>
      <c r="G56" s="46">
        <v>1</v>
      </c>
      <c r="H56" s="47"/>
    </row>
    <row r="57" spans="2:8" ht="15.75" customHeight="1" x14ac:dyDescent="0.2">
      <c r="B57" s="2"/>
    </row>
    <row r="58" spans="2:8" ht="15.75" customHeight="1" x14ac:dyDescent="0.2">
      <c r="B58" s="15" t="s">
        <v>92</v>
      </c>
    </row>
    <row r="59" spans="2:8" ht="15.75" customHeight="1" thickBot="1" x14ac:dyDescent="0.25"/>
    <row r="60" spans="2:8" ht="27" customHeight="1" thickBot="1" x14ac:dyDescent="0.25">
      <c r="B60" s="70" t="s">
        <v>521</v>
      </c>
      <c r="C60" s="71" t="s">
        <v>522</v>
      </c>
      <c r="D60" s="72" t="s">
        <v>523</v>
      </c>
      <c r="E60" s="73" t="s">
        <v>524</v>
      </c>
      <c r="G60" s="2"/>
      <c r="H60" s="2"/>
    </row>
    <row r="61" spans="2:8" ht="21.75" customHeight="1" x14ac:dyDescent="0.2">
      <c r="B61" s="77" t="s">
        <v>37</v>
      </c>
      <c r="C61" s="94"/>
      <c r="D61" s="96" t="s">
        <v>551</v>
      </c>
      <c r="E61" s="91"/>
      <c r="G61" s="2"/>
      <c r="H61" s="2"/>
    </row>
    <row r="62" spans="2:8" ht="27.75" customHeight="1" x14ac:dyDescent="0.2">
      <c r="B62" s="67" t="s">
        <v>552</v>
      </c>
      <c r="C62" s="92"/>
      <c r="D62" s="90"/>
      <c r="E62" s="92"/>
      <c r="G62" s="2"/>
      <c r="H62" s="2"/>
    </row>
    <row r="63" spans="2:8" ht="46.5" customHeight="1" x14ac:dyDescent="0.2">
      <c r="B63" s="67" t="s">
        <v>553</v>
      </c>
      <c r="C63" s="92"/>
      <c r="D63" s="90"/>
      <c r="E63" s="92"/>
      <c r="G63" s="2"/>
      <c r="H63" s="2"/>
    </row>
    <row r="64" spans="2:8" ht="30.75" customHeight="1" thickBot="1" x14ac:dyDescent="0.25">
      <c r="B64" s="68" t="s">
        <v>541</v>
      </c>
      <c r="C64" s="95"/>
      <c r="D64" s="76" t="s">
        <v>541</v>
      </c>
      <c r="E64" s="93"/>
      <c r="G64" s="2"/>
      <c r="H64" s="2"/>
    </row>
    <row r="66" spans="2:16" ht="12" x14ac:dyDescent="0.2">
      <c r="B66" s="2" t="s">
        <v>525</v>
      </c>
      <c r="C66" s="2"/>
      <c r="D66" s="2"/>
      <c r="G66" s="2"/>
      <c r="H66" s="2"/>
    </row>
    <row r="67" spans="2:16" ht="12" x14ac:dyDescent="0.2">
      <c r="B67" s="3" t="s">
        <v>526</v>
      </c>
      <c r="C67" s="2"/>
      <c r="D67" s="2"/>
      <c r="G67" s="2"/>
      <c r="H67" s="2"/>
    </row>
    <row r="72" spans="2:16" ht="15.75" customHeight="1" x14ac:dyDescent="0.2">
      <c r="L72" s="3"/>
    </row>
    <row r="74" spans="2:16" ht="15.75" customHeight="1" x14ac:dyDescent="0.2">
      <c r="L74" s="3"/>
    </row>
    <row r="75" spans="2:16" ht="15.75" customHeight="1" x14ac:dyDescent="0.2">
      <c r="L75" s="3"/>
    </row>
    <row r="76" spans="2:16" ht="15.75" customHeight="1" x14ac:dyDescent="0.2">
      <c r="L76" s="3"/>
    </row>
    <row r="77" spans="2:16" ht="15.75" customHeight="1" x14ac:dyDescent="0.2">
      <c r="L77" s="3"/>
    </row>
    <row r="78" spans="2:16" ht="15.75" customHeight="1" x14ac:dyDescent="0.2">
      <c r="L78" s="3"/>
    </row>
    <row r="79" spans="2:16" ht="15.75" customHeight="1" x14ac:dyDescent="0.2">
      <c r="L79" s="5"/>
      <c r="M79" s="5"/>
      <c r="N79" s="6"/>
      <c r="O79" s="6"/>
      <c r="P79" s="5"/>
    </row>
    <row r="80" spans="2:16" ht="15.75" customHeight="1" x14ac:dyDescent="0.2">
      <c r="L80" s="7"/>
      <c r="M80" s="8"/>
      <c r="N80" s="8"/>
      <c r="O80" s="7"/>
      <c r="P80" s="7"/>
    </row>
    <row r="81" spans="12:16" ht="15.75" customHeight="1" x14ac:dyDescent="0.2">
      <c r="L81" s="8"/>
      <c r="M81" s="8"/>
      <c r="N81" s="8"/>
      <c r="O81" s="8"/>
      <c r="P81" s="7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5" spans="12:16" ht="15.75" customHeight="1" x14ac:dyDescent="0.2">
      <c r="L85" s="9"/>
      <c r="M85" s="9"/>
      <c r="N85" s="9"/>
      <c r="O85" s="9"/>
      <c r="P85" s="9"/>
    </row>
    <row r="86" spans="12:16" ht="15.75" customHeight="1" x14ac:dyDescent="0.2">
      <c r="L86" s="9"/>
      <c r="M86" s="9"/>
      <c r="N86" s="9"/>
      <c r="O86" s="9"/>
      <c r="P86" s="9"/>
    </row>
    <row r="87" spans="12:16" ht="15.75" customHeight="1" x14ac:dyDescent="0.2">
      <c r="L87" s="9"/>
      <c r="M87" s="9"/>
      <c r="N87" s="9"/>
      <c r="O87" s="9"/>
      <c r="P87" s="9"/>
    </row>
    <row r="88" spans="12:16" ht="15.75" customHeight="1" x14ac:dyDescent="0.2">
      <c r="L88" s="9"/>
      <c r="M88" s="9"/>
      <c r="N88" s="9"/>
      <c r="O88" s="9"/>
      <c r="P88" s="9"/>
    </row>
    <row r="90" spans="12:16" ht="15.75" customHeight="1" x14ac:dyDescent="0.2">
      <c r="L90" s="3"/>
    </row>
  </sheetData>
  <mergeCells count="3">
    <mergeCell ref="C61:C64"/>
    <mergeCell ref="D61:D63"/>
    <mergeCell ref="E61:E64"/>
  </mergeCells>
  <hyperlinks>
    <hyperlink ref="I1" location="'Sheet1'!A1" display="Index" xr:uid="{D71C9E5E-1DFA-4052-AF00-D5BFDA003112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E24A5-1362-4E5D-849D-6028EBC7A766}">
  <dimension ref="B1:P90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3.5703125" style="12" customWidth="1"/>
    <col min="4" max="4" width="26.5703125" style="12" customWidth="1"/>
    <col min="5" max="5" width="34.42578125" style="2" customWidth="1"/>
    <col min="6" max="6" width="16.42578125" style="2" customWidth="1"/>
    <col min="7" max="7" width="15.28515625" style="11" customWidth="1"/>
    <col min="8" max="8" width="5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16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93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94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110</v>
      </c>
      <c r="C7" s="28" t="s">
        <v>111</v>
      </c>
      <c r="D7" s="28" t="s">
        <v>112</v>
      </c>
      <c r="E7" s="29">
        <v>22321</v>
      </c>
      <c r="F7" s="30">
        <v>566.12</v>
      </c>
      <c r="G7" s="31">
        <v>0.1069</v>
      </c>
      <c r="H7" s="32"/>
    </row>
    <row r="8" spans="2:9" ht="15.75" customHeight="1" x14ac:dyDescent="0.2">
      <c r="B8" s="28" t="s">
        <v>101</v>
      </c>
      <c r="C8" s="28" t="s">
        <v>102</v>
      </c>
      <c r="D8" s="28" t="s">
        <v>100</v>
      </c>
      <c r="E8" s="29">
        <v>30202</v>
      </c>
      <c r="F8" s="30">
        <v>478.05</v>
      </c>
      <c r="G8" s="31">
        <v>9.0300000000000005E-2</v>
      </c>
      <c r="H8" s="32"/>
    </row>
    <row r="9" spans="2:9" ht="15.75" customHeight="1" x14ac:dyDescent="0.2">
      <c r="B9" s="28" t="s">
        <v>95</v>
      </c>
      <c r="C9" s="28" t="s">
        <v>96</v>
      </c>
      <c r="D9" s="28" t="s">
        <v>97</v>
      </c>
      <c r="E9" s="29">
        <v>25594</v>
      </c>
      <c r="F9" s="30">
        <v>426.84</v>
      </c>
      <c r="G9" s="31">
        <v>8.0600000000000005E-2</v>
      </c>
      <c r="H9" s="32"/>
    </row>
    <row r="10" spans="2:9" ht="15.75" customHeight="1" x14ac:dyDescent="0.2">
      <c r="B10" s="28" t="s">
        <v>98</v>
      </c>
      <c r="C10" s="28" t="s">
        <v>99</v>
      </c>
      <c r="D10" s="28" t="s">
        <v>100</v>
      </c>
      <c r="E10" s="29">
        <v>47871</v>
      </c>
      <c r="F10" s="30">
        <v>383.95</v>
      </c>
      <c r="G10" s="31">
        <v>7.2499999999999995E-2</v>
      </c>
      <c r="H10" s="32"/>
    </row>
    <row r="11" spans="2:9" ht="15.75" customHeight="1" x14ac:dyDescent="0.2">
      <c r="B11" s="28" t="s">
        <v>212</v>
      </c>
      <c r="C11" s="28" t="s">
        <v>213</v>
      </c>
      <c r="D11" s="28" t="s">
        <v>164</v>
      </c>
      <c r="E11" s="29">
        <v>12459</v>
      </c>
      <c r="F11" s="30">
        <v>354.42</v>
      </c>
      <c r="G11" s="31">
        <v>6.6900000000000001E-2</v>
      </c>
      <c r="H11" s="32"/>
    </row>
    <row r="12" spans="2:9" ht="15.75" customHeight="1" x14ac:dyDescent="0.2">
      <c r="B12" s="28" t="s">
        <v>131</v>
      </c>
      <c r="C12" s="28" t="s">
        <v>132</v>
      </c>
      <c r="D12" s="28" t="s">
        <v>97</v>
      </c>
      <c r="E12" s="29">
        <v>7149</v>
      </c>
      <c r="F12" s="30">
        <v>242.91</v>
      </c>
      <c r="G12" s="31">
        <v>4.5900000000000003E-2</v>
      </c>
      <c r="H12" s="32"/>
    </row>
    <row r="13" spans="2:9" ht="15.75" customHeight="1" x14ac:dyDescent="0.2">
      <c r="B13" s="28" t="s">
        <v>224</v>
      </c>
      <c r="C13" s="28" t="s">
        <v>225</v>
      </c>
      <c r="D13" s="28" t="s">
        <v>100</v>
      </c>
      <c r="E13" s="29">
        <v>10146</v>
      </c>
      <c r="F13" s="30">
        <v>206.08</v>
      </c>
      <c r="G13" s="31">
        <v>3.8899999999999997E-2</v>
      </c>
      <c r="H13" s="32"/>
    </row>
    <row r="14" spans="2:9" ht="15.75" customHeight="1" x14ac:dyDescent="0.2">
      <c r="B14" s="28" t="s">
        <v>108</v>
      </c>
      <c r="C14" s="28" t="s">
        <v>109</v>
      </c>
      <c r="D14" s="28" t="s">
        <v>107</v>
      </c>
      <c r="E14" s="29">
        <v>6172</v>
      </c>
      <c r="F14" s="30">
        <v>147.71</v>
      </c>
      <c r="G14" s="31">
        <v>2.7900000000000001E-2</v>
      </c>
      <c r="H14" s="32"/>
    </row>
    <row r="15" spans="2:9" ht="15.75" customHeight="1" x14ac:dyDescent="0.2">
      <c r="B15" s="28" t="s">
        <v>297</v>
      </c>
      <c r="C15" s="28" t="s">
        <v>298</v>
      </c>
      <c r="D15" s="28" t="s">
        <v>299</v>
      </c>
      <c r="E15" s="29">
        <v>8353</v>
      </c>
      <c r="F15" s="30">
        <v>147.57</v>
      </c>
      <c r="G15" s="31">
        <v>2.7900000000000001E-2</v>
      </c>
      <c r="H15" s="32"/>
    </row>
    <row r="16" spans="2:9" ht="15.75" customHeight="1" x14ac:dyDescent="0.2">
      <c r="B16" s="28" t="s">
        <v>285</v>
      </c>
      <c r="C16" s="28" t="s">
        <v>286</v>
      </c>
      <c r="D16" s="28" t="s">
        <v>164</v>
      </c>
      <c r="E16" s="29">
        <v>1835</v>
      </c>
      <c r="F16" s="30">
        <v>135.79</v>
      </c>
      <c r="G16" s="31">
        <v>2.5600000000000001E-2</v>
      </c>
      <c r="H16" s="32"/>
    </row>
    <row r="17" spans="2:8" ht="15.75" customHeight="1" x14ac:dyDescent="0.2">
      <c r="B17" s="28" t="s">
        <v>165</v>
      </c>
      <c r="C17" s="28" t="s">
        <v>166</v>
      </c>
      <c r="D17" s="28" t="s">
        <v>107</v>
      </c>
      <c r="E17" s="29">
        <v>60517</v>
      </c>
      <c r="F17" s="30">
        <v>135.07</v>
      </c>
      <c r="G17" s="31">
        <v>2.5499999999999998E-2</v>
      </c>
      <c r="H17" s="32"/>
    </row>
    <row r="18" spans="2:8" ht="15.75" customHeight="1" x14ac:dyDescent="0.2">
      <c r="B18" s="28" t="s">
        <v>143</v>
      </c>
      <c r="C18" s="28" t="s">
        <v>144</v>
      </c>
      <c r="D18" s="28" t="s">
        <v>100</v>
      </c>
      <c r="E18" s="29">
        <v>26493</v>
      </c>
      <c r="F18" s="30">
        <v>133.03</v>
      </c>
      <c r="G18" s="31">
        <v>2.5100000000000001E-2</v>
      </c>
      <c r="H18" s="32"/>
    </row>
    <row r="19" spans="2:8" ht="15.75" customHeight="1" x14ac:dyDescent="0.2">
      <c r="B19" s="28" t="s">
        <v>138</v>
      </c>
      <c r="C19" s="28" t="s">
        <v>139</v>
      </c>
      <c r="D19" s="28" t="s">
        <v>100</v>
      </c>
      <c r="E19" s="29">
        <v>17818</v>
      </c>
      <c r="F19" s="30">
        <v>132.21</v>
      </c>
      <c r="G19" s="31">
        <v>2.5000000000000001E-2</v>
      </c>
      <c r="H19" s="32"/>
    </row>
    <row r="20" spans="2:8" ht="15.75" customHeight="1" x14ac:dyDescent="0.2">
      <c r="B20" s="28" t="s">
        <v>121</v>
      </c>
      <c r="C20" s="28" t="s">
        <v>122</v>
      </c>
      <c r="D20" s="28" t="s">
        <v>123</v>
      </c>
      <c r="E20" s="29">
        <v>16314</v>
      </c>
      <c r="F20" s="30">
        <v>111.81</v>
      </c>
      <c r="G20" s="31">
        <v>2.1100000000000001E-2</v>
      </c>
      <c r="H20" s="32"/>
    </row>
    <row r="21" spans="2:8" ht="15.75" customHeight="1" x14ac:dyDescent="0.2">
      <c r="B21" s="28" t="s">
        <v>220</v>
      </c>
      <c r="C21" s="28" t="s">
        <v>221</v>
      </c>
      <c r="D21" s="28" t="s">
        <v>107</v>
      </c>
      <c r="E21" s="29">
        <v>3115</v>
      </c>
      <c r="F21" s="30">
        <v>96.57</v>
      </c>
      <c r="G21" s="31">
        <v>1.8200000000000001E-2</v>
      </c>
      <c r="H21" s="32"/>
    </row>
    <row r="22" spans="2:8" ht="15.75" customHeight="1" x14ac:dyDescent="0.2">
      <c r="B22" s="28" t="s">
        <v>133</v>
      </c>
      <c r="C22" s="28" t="s">
        <v>134</v>
      </c>
      <c r="D22" s="28" t="s">
        <v>97</v>
      </c>
      <c r="E22" s="29">
        <v>7487</v>
      </c>
      <c r="F22" s="30">
        <v>85.63</v>
      </c>
      <c r="G22" s="31">
        <v>1.6199999999999999E-2</v>
      </c>
      <c r="H22" s="32"/>
    </row>
    <row r="23" spans="2:8" ht="15.75" customHeight="1" x14ac:dyDescent="0.2">
      <c r="B23" s="28" t="s">
        <v>344</v>
      </c>
      <c r="C23" s="28" t="s">
        <v>345</v>
      </c>
      <c r="D23" s="28" t="s">
        <v>188</v>
      </c>
      <c r="E23" s="29">
        <v>415</v>
      </c>
      <c r="F23" s="30">
        <v>73.959999999999994</v>
      </c>
      <c r="G23" s="31">
        <v>1.4E-2</v>
      </c>
      <c r="H23" s="32"/>
    </row>
    <row r="24" spans="2:8" ht="15.75" customHeight="1" x14ac:dyDescent="0.2">
      <c r="B24" s="28" t="s">
        <v>264</v>
      </c>
      <c r="C24" s="28" t="s">
        <v>265</v>
      </c>
      <c r="D24" s="28" t="s">
        <v>161</v>
      </c>
      <c r="E24" s="29">
        <v>5404</v>
      </c>
      <c r="F24" s="30">
        <v>71.11</v>
      </c>
      <c r="G24" s="31">
        <v>1.34E-2</v>
      </c>
      <c r="H24" s="32"/>
    </row>
    <row r="25" spans="2:8" ht="15.75" customHeight="1" x14ac:dyDescent="0.2">
      <c r="B25" s="28" t="s">
        <v>140</v>
      </c>
      <c r="C25" s="28" t="s">
        <v>141</v>
      </c>
      <c r="D25" s="28" t="s">
        <v>142</v>
      </c>
      <c r="E25" s="29">
        <v>2878</v>
      </c>
      <c r="F25" s="30">
        <v>68.599999999999994</v>
      </c>
      <c r="G25" s="31">
        <v>1.2999999999999999E-2</v>
      </c>
      <c r="H25" s="32"/>
    </row>
    <row r="26" spans="2:8" ht="15.75" customHeight="1" x14ac:dyDescent="0.2">
      <c r="B26" s="28" t="s">
        <v>229</v>
      </c>
      <c r="C26" s="28" t="s">
        <v>230</v>
      </c>
      <c r="D26" s="28" t="s">
        <v>115</v>
      </c>
      <c r="E26" s="29">
        <v>913</v>
      </c>
      <c r="F26" s="30">
        <v>68.31</v>
      </c>
      <c r="G26" s="31">
        <v>1.29E-2</v>
      </c>
      <c r="H26" s="32"/>
    </row>
    <row r="27" spans="2:8" ht="15.75" customHeight="1" x14ac:dyDescent="0.2">
      <c r="B27" s="28" t="s">
        <v>354</v>
      </c>
      <c r="C27" s="28" t="s">
        <v>355</v>
      </c>
      <c r="D27" s="28" t="s">
        <v>97</v>
      </c>
      <c r="E27" s="29">
        <v>10205</v>
      </c>
      <c r="F27" s="30">
        <v>66</v>
      </c>
      <c r="G27" s="31">
        <v>1.2500000000000001E-2</v>
      </c>
      <c r="H27" s="32"/>
    </row>
    <row r="28" spans="2:8" ht="15.75" customHeight="1" x14ac:dyDescent="0.2">
      <c r="B28" s="28" t="s">
        <v>116</v>
      </c>
      <c r="C28" s="28" t="s">
        <v>117</v>
      </c>
      <c r="D28" s="28" t="s">
        <v>97</v>
      </c>
      <c r="E28" s="29">
        <v>4276</v>
      </c>
      <c r="F28" s="30">
        <v>63.19</v>
      </c>
      <c r="G28" s="31">
        <v>1.1900000000000001E-2</v>
      </c>
      <c r="H28" s="32"/>
    </row>
    <row r="29" spans="2:8" ht="15.75" customHeight="1" x14ac:dyDescent="0.2">
      <c r="B29" s="28" t="s">
        <v>169</v>
      </c>
      <c r="C29" s="28" t="s">
        <v>170</v>
      </c>
      <c r="D29" s="28" t="s">
        <v>147</v>
      </c>
      <c r="E29" s="29">
        <v>794</v>
      </c>
      <c r="F29" s="30">
        <v>60.63</v>
      </c>
      <c r="G29" s="31">
        <v>1.15E-2</v>
      </c>
      <c r="H29" s="32"/>
    </row>
    <row r="30" spans="2:8" ht="15.75" customHeight="1" x14ac:dyDescent="0.2">
      <c r="B30" s="28" t="s">
        <v>300</v>
      </c>
      <c r="C30" s="28" t="s">
        <v>301</v>
      </c>
      <c r="D30" s="28" t="s">
        <v>115</v>
      </c>
      <c r="E30" s="29">
        <v>12376</v>
      </c>
      <c r="F30" s="30">
        <v>59.86</v>
      </c>
      <c r="G30" s="31">
        <v>1.1299999999999999E-2</v>
      </c>
      <c r="H30" s="32"/>
    </row>
    <row r="31" spans="2:8" ht="15.75" customHeight="1" x14ac:dyDescent="0.2">
      <c r="B31" s="28" t="s">
        <v>388</v>
      </c>
      <c r="C31" s="28" t="s">
        <v>389</v>
      </c>
      <c r="D31" s="28" t="s">
        <v>120</v>
      </c>
      <c r="E31" s="29">
        <v>7446</v>
      </c>
      <c r="F31" s="30">
        <v>59.2</v>
      </c>
      <c r="G31" s="31">
        <v>1.12E-2</v>
      </c>
      <c r="H31" s="32"/>
    </row>
    <row r="32" spans="2:8" ht="15.75" customHeight="1" x14ac:dyDescent="0.2">
      <c r="B32" s="28" t="s">
        <v>113</v>
      </c>
      <c r="C32" s="28" t="s">
        <v>114</v>
      </c>
      <c r="D32" s="28" t="s">
        <v>115</v>
      </c>
      <c r="E32" s="29">
        <v>6605</v>
      </c>
      <c r="F32" s="30">
        <v>58.4</v>
      </c>
      <c r="G32" s="31">
        <v>1.0999999999999999E-2</v>
      </c>
      <c r="H32" s="32"/>
    </row>
    <row r="33" spans="2:8" ht="15.75" customHeight="1" x14ac:dyDescent="0.2">
      <c r="B33" s="28" t="s">
        <v>390</v>
      </c>
      <c r="C33" s="28" t="s">
        <v>391</v>
      </c>
      <c r="D33" s="28" t="s">
        <v>100</v>
      </c>
      <c r="E33" s="29">
        <v>4160</v>
      </c>
      <c r="F33" s="30">
        <v>47.43</v>
      </c>
      <c r="G33" s="31">
        <v>8.9999999999999993E-3</v>
      </c>
      <c r="H33" s="32"/>
    </row>
    <row r="34" spans="2:8" ht="15.75" customHeight="1" x14ac:dyDescent="0.2">
      <c r="B34" s="28" t="s">
        <v>315</v>
      </c>
      <c r="C34" s="28" t="s">
        <v>316</v>
      </c>
      <c r="D34" s="28" t="s">
        <v>317</v>
      </c>
      <c r="E34" s="29">
        <v>10075</v>
      </c>
      <c r="F34" s="30">
        <v>46.32</v>
      </c>
      <c r="G34" s="31">
        <v>8.6999999999999994E-3</v>
      </c>
      <c r="H34" s="32"/>
    </row>
    <row r="35" spans="2:8" ht="15.75" customHeight="1" x14ac:dyDescent="0.2">
      <c r="B35" s="28" t="s">
        <v>105</v>
      </c>
      <c r="C35" s="28" t="s">
        <v>106</v>
      </c>
      <c r="D35" s="28" t="s">
        <v>107</v>
      </c>
      <c r="E35" s="29">
        <v>243</v>
      </c>
      <c r="F35" s="30">
        <v>46.17</v>
      </c>
      <c r="G35" s="31">
        <v>8.6999999999999994E-3</v>
      </c>
      <c r="H35" s="32"/>
    </row>
    <row r="36" spans="2:8" ht="15.75" customHeight="1" x14ac:dyDescent="0.2">
      <c r="B36" s="28" t="s">
        <v>159</v>
      </c>
      <c r="C36" s="28" t="s">
        <v>160</v>
      </c>
      <c r="D36" s="28" t="s">
        <v>161</v>
      </c>
      <c r="E36" s="29">
        <v>6873</v>
      </c>
      <c r="F36" s="30">
        <v>45.99</v>
      </c>
      <c r="G36" s="31">
        <v>8.6999999999999994E-3</v>
      </c>
      <c r="H36" s="32"/>
    </row>
    <row r="37" spans="2:8" ht="15.75" customHeight="1" x14ac:dyDescent="0.2">
      <c r="B37" s="28" t="s">
        <v>145</v>
      </c>
      <c r="C37" s="28" t="s">
        <v>146</v>
      </c>
      <c r="D37" s="28" t="s">
        <v>147</v>
      </c>
      <c r="E37" s="29">
        <v>2619</v>
      </c>
      <c r="F37" s="30">
        <v>45.08</v>
      </c>
      <c r="G37" s="31">
        <v>8.5000000000000006E-3</v>
      </c>
      <c r="H37" s="32"/>
    </row>
    <row r="38" spans="2:8" ht="15.75" customHeight="1" x14ac:dyDescent="0.2">
      <c r="B38" s="28" t="s">
        <v>346</v>
      </c>
      <c r="C38" s="28" t="s">
        <v>347</v>
      </c>
      <c r="D38" s="28" t="s">
        <v>120</v>
      </c>
      <c r="E38" s="29">
        <v>874</v>
      </c>
      <c r="F38" s="30">
        <v>45.01</v>
      </c>
      <c r="G38" s="31">
        <v>8.5000000000000006E-3</v>
      </c>
      <c r="H38" s="32"/>
    </row>
    <row r="39" spans="2:8" ht="15.75" customHeight="1" x14ac:dyDescent="0.2">
      <c r="B39" s="28" t="s">
        <v>258</v>
      </c>
      <c r="C39" s="28" t="s">
        <v>259</v>
      </c>
      <c r="D39" s="28" t="s">
        <v>188</v>
      </c>
      <c r="E39" s="29">
        <v>6432</v>
      </c>
      <c r="F39" s="30">
        <v>43.77</v>
      </c>
      <c r="G39" s="31">
        <v>8.3000000000000001E-3</v>
      </c>
      <c r="H39" s="32"/>
    </row>
    <row r="40" spans="2:8" ht="15.75" customHeight="1" x14ac:dyDescent="0.2">
      <c r="B40" s="28" t="s">
        <v>392</v>
      </c>
      <c r="C40" s="28" t="s">
        <v>393</v>
      </c>
      <c r="D40" s="28" t="s">
        <v>180</v>
      </c>
      <c r="E40" s="29">
        <v>23594</v>
      </c>
      <c r="F40" s="30">
        <v>43.66</v>
      </c>
      <c r="G40" s="31">
        <v>8.2000000000000007E-3</v>
      </c>
      <c r="H40" s="32"/>
    </row>
    <row r="41" spans="2:8" ht="15.75" customHeight="1" x14ac:dyDescent="0.2">
      <c r="B41" s="28" t="s">
        <v>394</v>
      </c>
      <c r="C41" s="28" t="s">
        <v>395</v>
      </c>
      <c r="D41" s="28" t="s">
        <v>180</v>
      </c>
      <c r="E41" s="29">
        <v>32785</v>
      </c>
      <c r="F41" s="30">
        <v>43.49</v>
      </c>
      <c r="G41" s="31">
        <v>8.2000000000000007E-3</v>
      </c>
      <c r="H41" s="32"/>
    </row>
    <row r="42" spans="2:8" ht="15.75" customHeight="1" x14ac:dyDescent="0.2">
      <c r="B42" s="28" t="s">
        <v>304</v>
      </c>
      <c r="C42" s="28" t="s">
        <v>305</v>
      </c>
      <c r="D42" s="28" t="s">
        <v>120</v>
      </c>
      <c r="E42" s="29">
        <v>831</v>
      </c>
      <c r="F42" s="30">
        <v>38.72</v>
      </c>
      <c r="G42" s="31">
        <v>7.3000000000000001E-3</v>
      </c>
      <c r="H42" s="32"/>
    </row>
    <row r="43" spans="2:8" ht="15.75" customHeight="1" x14ac:dyDescent="0.2">
      <c r="B43" s="28" t="s">
        <v>396</v>
      </c>
      <c r="C43" s="28" t="s">
        <v>397</v>
      </c>
      <c r="D43" s="28" t="s">
        <v>398</v>
      </c>
      <c r="E43" s="29">
        <v>25183</v>
      </c>
      <c r="F43" s="30">
        <v>37.54</v>
      </c>
      <c r="G43" s="31">
        <v>7.1000000000000004E-3</v>
      </c>
      <c r="H43" s="32"/>
    </row>
    <row r="44" spans="2:8" ht="15.75" customHeight="1" x14ac:dyDescent="0.2">
      <c r="B44" s="28" t="s">
        <v>399</v>
      </c>
      <c r="C44" s="28" t="s">
        <v>400</v>
      </c>
      <c r="D44" s="28" t="s">
        <v>216</v>
      </c>
      <c r="E44" s="29">
        <v>5066</v>
      </c>
      <c r="F44" s="30">
        <v>35.11</v>
      </c>
      <c r="G44" s="31">
        <v>6.6E-3</v>
      </c>
      <c r="H44" s="32"/>
    </row>
    <row r="45" spans="2:8" ht="15.75" customHeight="1" x14ac:dyDescent="0.2">
      <c r="B45" s="28" t="s">
        <v>186</v>
      </c>
      <c r="C45" s="28" t="s">
        <v>187</v>
      </c>
      <c r="D45" s="28" t="s">
        <v>188</v>
      </c>
      <c r="E45" s="29">
        <v>3034</v>
      </c>
      <c r="F45" s="30">
        <v>34.76</v>
      </c>
      <c r="G45" s="31">
        <v>6.6E-3</v>
      </c>
      <c r="H45" s="32"/>
    </row>
    <row r="46" spans="2:8" ht="15.75" customHeight="1" x14ac:dyDescent="0.2">
      <c r="B46" s="28" t="s">
        <v>348</v>
      </c>
      <c r="C46" s="28" t="s">
        <v>349</v>
      </c>
      <c r="D46" s="28" t="s">
        <v>107</v>
      </c>
      <c r="E46" s="29">
        <v>4130</v>
      </c>
      <c r="F46" s="30">
        <v>33.43</v>
      </c>
      <c r="G46" s="31">
        <v>6.3E-3</v>
      </c>
      <c r="H46" s="32"/>
    </row>
    <row r="47" spans="2:8" ht="15.75" customHeight="1" x14ac:dyDescent="0.2">
      <c r="B47" s="28" t="s">
        <v>401</v>
      </c>
      <c r="C47" s="28" t="s">
        <v>402</v>
      </c>
      <c r="D47" s="28" t="s">
        <v>115</v>
      </c>
      <c r="E47" s="29">
        <v>893</v>
      </c>
      <c r="F47" s="30">
        <v>33.11</v>
      </c>
      <c r="G47" s="31">
        <v>6.3E-3</v>
      </c>
      <c r="H47" s="32"/>
    </row>
    <row r="48" spans="2:8" ht="15.75" customHeight="1" x14ac:dyDescent="0.2">
      <c r="B48" s="28" t="s">
        <v>356</v>
      </c>
      <c r="C48" s="28" t="s">
        <v>357</v>
      </c>
      <c r="D48" s="28" t="s">
        <v>120</v>
      </c>
      <c r="E48" s="29">
        <v>3504</v>
      </c>
      <c r="F48" s="30">
        <v>31.71</v>
      </c>
      <c r="G48" s="31">
        <v>6.0000000000000001E-3</v>
      </c>
      <c r="H48" s="32"/>
    </row>
    <row r="49" spans="2:8" ht="15.75" customHeight="1" x14ac:dyDescent="0.2">
      <c r="B49" s="28" t="s">
        <v>302</v>
      </c>
      <c r="C49" s="28" t="s">
        <v>303</v>
      </c>
      <c r="D49" s="28" t="s">
        <v>107</v>
      </c>
      <c r="E49" s="29">
        <v>810</v>
      </c>
      <c r="F49" s="30">
        <v>29.77</v>
      </c>
      <c r="G49" s="31">
        <v>5.5999999999999999E-3</v>
      </c>
      <c r="H49" s="32"/>
    </row>
    <row r="50" spans="2:8" ht="15.75" customHeight="1" x14ac:dyDescent="0.2">
      <c r="B50" s="28" t="s">
        <v>403</v>
      </c>
      <c r="C50" s="28" t="s">
        <v>404</v>
      </c>
      <c r="D50" s="28" t="s">
        <v>312</v>
      </c>
      <c r="E50" s="29">
        <v>3796</v>
      </c>
      <c r="F50" s="30">
        <v>28.1</v>
      </c>
      <c r="G50" s="31">
        <v>5.3E-3</v>
      </c>
      <c r="H50" s="32"/>
    </row>
    <row r="51" spans="2:8" ht="15.75" customHeight="1" x14ac:dyDescent="0.2">
      <c r="B51" s="28" t="s">
        <v>405</v>
      </c>
      <c r="C51" s="28" t="s">
        <v>406</v>
      </c>
      <c r="D51" s="28" t="s">
        <v>112</v>
      </c>
      <c r="E51" s="29">
        <v>6637</v>
      </c>
      <c r="F51" s="30">
        <v>27.72</v>
      </c>
      <c r="G51" s="31">
        <v>5.1999999999999998E-3</v>
      </c>
      <c r="H51" s="32"/>
    </row>
    <row r="52" spans="2:8" ht="15.75" customHeight="1" x14ac:dyDescent="0.2">
      <c r="B52" s="28" t="s">
        <v>350</v>
      </c>
      <c r="C52" s="28" t="s">
        <v>351</v>
      </c>
      <c r="D52" s="28" t="s">
        <v>147</v>
      </c>
      <c r="E52" s="29">
        <v>91</v>
      </c>
      <c r="F52" s="30">
        <v>26.06</v>
      </c>
      <c r="G52" s="31">
        <v>4.8999999999999998E-3</v>
      </c>
      <c r="H52" s="32"/>
    </row>
    <row r="53" spans="2:8" ht="15.75" customHeight="1" x14ac:dyDescent="0.2">
      <c r="B53" s="28" t="s">
        <v>407</v>
      </c>
      <c r="C53" s="28" t="s">
        <v>408</v>
      </c>
      <c r="D53" s="28" t="s">
        <v>115</v>
      </c>
      <c r="E53" s="29">
        <v>952</v>
      </c>
      <c r="F53" s="30">
        <v>23.66</v>
      </c>
      <c r="G53" s="31">
        <v>4.4999999999999997E-3</v>
      </c>
      <c r="H53" s="32"/>
    </row>
    <row r="54" spans="2:8" ht="15.75" customHeight="1" x14ac:dyDescent="0.2">
      <c r="B54" s="28" t="s">
        <v>176</v>
      </c>
      <c r="C54" s="28" t="s">
        <v>177</v>
      </c>
      <c r="D54" s="28" t="s">
        <v>115</v>
      </c>
      <c r="E54" s="29">
        <v>890</v>
      </c>
      <c r="F54" s="30">
        <v>23.65</v>
      </c>
      <c r="G54" s="31">
        <v>4.4999999999999997E-3</v>
      </c>
      <c r="H54" s="32"/>
    </row>
    <row r="55" spans="2:8" ht="15.75" customHeight="1" x14ac:dyDescent="0.2">
      <c r="B55" s="28" t="s">
        <v>409</v>
      </c>
      <c r="C55" s="28" t="s">
        <v>410</v>
      </c>
      <c r="D55" s="28" t="s">
        <v>158</v>
      </c>
      <c r="E55" s="29">
        <v>14329</v>
      </c>
      <c r="F55" s="30">
        <v>23.56</v>
      </c>
      <c r="G55" s="31">
        <v>4.4999999999999997E-3</v>
      </c>
      <c r="H55" s="32"/>
    </row>
    <row r="56" spans="2:8" ht="15.75" customHeight="1" x14ac:dyDescent="0.2">
      <c r="B56" s="28" t="s">
        <v>366</v>
      </c>
      <c r="C56" s="28" t="s">
        <v>367</v>
      </c>
      <c r="D56" s="28" t="s">
        <v>112</v>
      </c>
      <c r="E56" s="29">
        <v>17371</v>
      </c>
      <c r="F56" s="30">
        <v>22.23</v>
      </c>
      <c r="G56" s="31">
        <v>4.1999999999999997E-3</v>
      </c>
      <c r="H56" s="32"/>
    </row>
    <row r="57" spans="2:8" ht="15.75" customHeight="1" x14ac:dyDescent="0.2">
      <c r="B57" s="28" t="s">
        <v>411</v>
      </c>
      <c r="C57" s="28" t="s">
        <v>412</v>
      </c>
      <c r="D57" s="28" t="s">
        <v>100</v>
      </c>
      <c r="E57" s="29">
        <v>6522</v>
      </c>
      <c r="F57" s="30">
        <v>0</v>
      </c>
      <c r="G57" s="31" t="s">
        <v>413</v>
      </c>
      <c r="H57" s="32"/>
    </row>
    <row r="58" spans="2:8" ht="15.75" customHeight="1" x14ac:dyDescent="0.2">
      <c r="B58" s="27" t="s">
        <v>68</v>
      </c>
      <c r="C58" s="27"/>
      <c r="D58" s="27"/>
      <c r="E58" s="33"/>
      <c r="F58" s="34">
        <v>5289.07</v>
      </c>
      <c r="G58" s="35">
        <v>0.99890000000000001</v>
      </c>
      <c r="H58" s="36"/>
    </row>
    <row r="59" spans="2:8" ht="15.75" customHeight="1" x14ac:dyDescent="0.2">
      <c r="B59" s="27" t="s">
        <v>128</v>
      </c>
      <c r="C59" s="28"/>
      <c r="D59" s="28"/>
      <c r="E59" s="29"/>
      <c r="F59" s="30"/>
      <c r="G59" s="31"/>
      <c r="H59" s="32"/>
    </row>
    <row r="60" spans="2:8" ht="15.75" customHeight="1" x14ac:dyDescent="0.2">
      <c r="B60" s="27" t="s">
        <v>68</v>
      </c>
      <c r="C60" s="28"/>
      <c r="D60" s="28"/>
      <c r="E60" s="29"/>
      <c r="F60" s="37" t="s">
        <v>70</v>
      </c>
      <c r="G60" s="38" t="s">
        <v>70</v>
      </c>
      <c r="H60" s="32"/>
    </row>
    <row r="61" spans="2:8" ht="15.75" customHeight="1" x14ac:dyDescent="0.2">
      <c r="B61" s="28"/>
      <c r="C61" s="28"/>
      <c r="D61" s="28"/>
      <c r="E61" s="29"/>
      <c r="F61" s="30"/>
      <c r="G61" s="31"/>
      <c r="H61" s="32"/>
    </row>
    <row r="62" spans="2:8" ht="15.75" customHeight="1" x14ac:dyDescent="0.2">
      <c r="B62" s="39" t="s">
        <v>72</v>
      </c>
      <c r="C62" s="39"/>
      <c r="D62" s="39"/>
      <c r="E62" s="40"/>
      <c r="F62" s="34">
        <v>5289.07</v>
      </c>
      <c r="G62" s="35">
        <v>0.99890000000000001</v>
      </c>
      <c r="H62" s="36"/>
    </row>
    <row r="63" spans="2:8" ht="15.75" customHeight="1" x14ac:dyDescent="0.2">
      <c r="B63" s="28"/>
      <c r="C63" s="28"/>
      <c r="D63" s="28"/>
      <c r="E63" s="29"/>
      <c r="F63" s="30"/>
      <c r="G63" s="31"/>
      <c r="H63" s="32"/>
    </row>
    <row r="64" spans="2:8" ht="15.75" customHeight="1" x14ac:dyDescent="0.2">
      <c r="B64" s="28"/>
      <c r="C64" s="28"/>
      <c r="D64" s="28"/>
      <c r="E64" s="29"/>
      <c r="F64" s="30"/>
      <c r="G64" s="31"/>
      <c r="H64" s="32"/>
    </row>
    <row r="65" spans="2:16" ht="15.75" customHeight="1" x14ac:dyDescent="0.2">
      <c r="B65" s="27" t="s">
        <v>77</v>
      </c>
      <c r="C65" s="28"/>
      <c r="D65" s="28"/>
      <c r="E65" s="29"/>
      <c r="F65" s="30"/>
      <c r="G65" s="31"/>
      <c r="H65" s="32"/>
    </row>
    <row r="66" spans="2:16" ht="15.75" customHeight="1" x14ac:dyDescent="0.2">
      <c r="B66" s="28" t="s">
        <v>78</v>
      </c>
      <c r="C66" s="28"/>
      <c r="D66" s="28"/>
      <c r="E66" s="29"/>
      <c r="F66" s="30">
        <v>122.53</v>
      </c>
      <c r="G66" s="31">
        <v>2.3099999999999999E-2</v>
      </c>
      <c r="H66" s="32"/>
    </row>
    <row r="67" spans="2:16" ht="15.75" customHeight="1" x14ac:dyDescent="0.2">
      <c r="B67" s="27" t="s">
        <v>68</v>
      </c>
      <c r="C67" s="27"/>
      <c r="D67" s="27"/>
      <c r="E67" s="33"/>
      <c r="F67" s="34">
        <v>122.53</v>
      </c>
      <c r="G67" s="35">
        <v>2.3099999999999999E-2</v>
      </c>
      <c r="H67" s="36"/>
    </row>
    <row r="68" spans="2:16" ht="15.75" customHeight="1" x14ac:dyDescent="0.2">
      <c r="B68" s="28"/>
      <c r="C68" s="28"/>
      <c r="D68" s="28"/>
      <c r="E68" s="29"/>
      <c r="F68" s="30"/>
      <c r="G68" s="31"/>
      <c r="H68" s="32"/>
      <c r="L68" s="3"/>
    </row>
    <row r="69" spans="2:16" ht="15.75" customHeight="1" x14ac:dyDescent="0.2">
      <c r="B69" s="39" t="s">
        <v>72</v>
      </c>
      <c r="C69" s="39"/>
      <c r="D69" s="39"/>
      <c r="E69" s="40"/>
      <c r="F69" s="34">
        <v>122.53</v>
      </c>
      <c r="G69" s="35">
        <v>2.3099999999999999E-2</v>
      </c>
      <c r="H69" s="36"/>
    </row>
    <row r="70" spans="2:16" ht="15.75" customHeight="1" x14ac:dyDescent="0.2">
      <c r="B70" s="28" t="s">
        <v>79</v>
      </c>
      <c r="C70" s="28"/>
      <c r="D70" s="28"/>
      <c r="E70" s="29"/>
      <c r="F70" s="41">
        <v>-116.96</v>
      </c>
      <c r="G70" s="42">
        <v>-2.200000000000002E-2</v>
      </c>
      <c r="H70" s="32"/>
      <c r="L70" s="3"/>
    </row>
    <row r="71" spans="2:16" ht="15.75" customHeight="1" x14ac:dyDescent="0.2">
      <c r="B71" s="43" t="s">
        <v>80</v>
      </c>
      <c r="C71" s="43"/>
      <c r="D71" s="43"/>
      <c r="E71" s="44"/>
      <c r="F71" s="45">
        <v>5294.64</v>
      </c>
      <c r="G71" s="46">
        <v>1</v>
      </c>
      <c r="H71" s="47"/>
      <c r="L71" s="3"/>
    </row>
    <row r="72" spans="2:16" ht="15.75" customHeight="1" x14ac:dyDescent="0.2">
      <c r="B72" s="2"/>
      <c r="L72" s="3"/>
    </row>
    <row r="73" spans="2:16" ht="15.75" customHeight="1" x14ac:dyDescent="0.2">
      <c r="B73" s="15" t="s">
        <v>414</v>
      </c>
      <c r="L73" s="3"/>
    </row>
    <row r="74" spans="2:16" ht="15.75" customHeight="1" x14ac:dyDescent="0.2">
      <c r="L74" s="3"/>
    </row>
    <row r="75" spans="2:16" ht="42.6" customHeight="1" x14ac:dyDescent="0.2">
      <c r="B75" s="97" t="s">
        <v>518</v>
      </c>
      <c r="C75" s="98"/>
      <c r="D75" s="98"/>
      <c r="E75" s="98"/>
      <c r="F75" s="98"/>
      <c r="G75" s="98"/>
      <c r="H75" s="99"/>
      <c r="L75" s="57"/>
      <c r="M75" s="57"/>
      <c r="N75" s="57"/>
      <c r="O75" s="57"/>
      <c r="P75" s="57"/>
    </row>
    <row r="76" spans="2:16" ht="15.75" customHeight="1" x14ac:dyDescent="0.2">
      <c r="H76" s="2"/>
      <c r="L76" s="57"/>
      <c r="M76" s="57"/>
      <c r="N76" s="57"/>
      <c r="O76" s="57"/>
      <c r="P76" s="57"/>
    </row>
    <row r="77" spans="2:16" ht="15.75" customHeight="1" x14ac:dyDescent="0.2">
      <c r="B77" s="58" t="s">
        <v>509</v>
      </c>
      <c r="H77" s="2"/>
      <c r="L77" s="57"/>
      <c r="M77" s="57"/>
      <c r="N77" s="57"/>
      <c r="O77" s="57"/>
      <c r="P77" s="57"/>
    </row>
    <row r="78" spans="2:16" ht="53.1" customHeight="1" x14ac:dyDescent="0.2">
      <c r="B78" s="59" t="s">
        <v>57</v>
      </c>
      <c r="C78" s="59" t="s">
        <v>510</v>
      </c>
      <c r="D78" s="59" t="s">
        <v>511</v>
      </c>
      <c r="E78" s="59" t="s">
        <v>512</v>
      </c>
      <c r="F78" s="59" t="s">
        <v>513</v>
      </c>
      <c r="G78" s="59" t="s">
        <v>514</v>
      </c>
      <c r="H78" s="59" t="s">
        <v>515</v>
      </c>
      <c r="L78" s="57"/>
      <c r="M78" s="57"/>
      <c r="N78" s="57"/>
      <c r="O78" s="57"/>
      <c r="P78" s="57"/>
    </row>
    <row r="79" spans="2:16" ht="15.75" customHeight="1" x14ac:dyDescent="0.2">
      <c r="B79" s="60" t="s">
        <v>16</v>
      </c>
      <c r="C79" s="61" t="s">
        <v>516</v>
      </c>
      <c r="D79" s="61">
        <v>8695</v>
      </c>
      <c r="E79" s="61">
        <v>2173</v>
      </c>
      <c r="F79" s="61">
        <v>6522</v>
      </c>
      <c r="G79" s="61">
        <v>382515</v>
      </c>
      <c r="H79" s="62">
        <v>8.77E-2</v>
      </c>
      <c r="L79" s="57"/>
      <c r="M79" s="57"/>
      <c r="N79" s="57"/>
      <c r="O79" s="57"/>
      <c r="P79" s="57"/>
    </row>
    <row r="80" spans="2:16" ht="15.75" customHeight="1" thickBot="1" x14ac:dyDescent="0.25">
      <c r="L80" s="9"/>
      <c r="M80" s="9"/>
      <c r="N80" s="9"/>
      <c r="O80" s="9"/>
      <c r="P80" s="9"/>
    </row>
    <row r="81" spans="2:12" ht="27" customHeight="1" thickBot="1" x14ac:dyDescent="0.25">
      <c r="B81" s="70" t="s">
        <v>521</v>
      </c>
      <c r="C81" s="71" t="s">
        <v>522</v>
      </c>
      <c r="D81" s="72" t="s">
        <v>523</v>
      </c>
      <c r="E81" s="73" t="s">
        <v>524</v>
      </c>
      <c r="G81" s="2"/>
      <c r="H81" s="2"/>
    </row>
    <row r="82" spans="2:12" ht="27.75" customHeight="1" x14ac:dyDescent="0.2">
      <c r="B82" s="77" t="s">
        <v>554</v>
      </c>
      <c r="C82" s="94"/>
      <c r="D82" s="96" t="s">
        <v>555</v>
      </c>
      <c r="E82" s="91"/>
      <c r="G82" s="2"/>
      <c r="H82" s="2"/>
    </row>
    <row r="83" spans="2:12" ht="31.5" customHeight="1" x14ac:dyDescent="0.2">
      <c r="B83" s="67" t="s">
        <v>552</v>
      </c>
      <c r="C83" s="92"/>
      <c r="D83" s="90"/>
      <c r="E83" s="92"/>
      <c r="G83" s="2"/>
      <c r="H83" s="2"/>
    </row>
    <row r="84" spans="2:12" ht="39.950000000000003" customHeight="1" x14ac:dyDescent="0.2">
      <c r="B84" s="67" t="s">
        <v>556</v>
      </c>
      <c r="C84" s="92"/>
      <c r="D84" s="90"/>
      <c r="E84" s="92"/>
      <c r="G84" s="2"/>
      <c r="H84" s="2"/>
    </row>
    <row r="85" spans="2:12" ht="22.5" customHeight="1" thickBot="1" x14ac:dyDescent="0.25">
      <c r="B85" s="68" t="s">
        <v>536</v>
      </c>
      <c r="C85" s="95"/>
      <c r="D85" s="76" t="s">
        <v>536</v>
      </c>
      <c r="E85" s="93"/>
      <c r="G85" s="2"/>
      <c r="H85" s="2"/>
    </row>
    <row r="87" spans="2:12" ht="12" x14ac:dyDescent="0.2">
      <c r="B87" s="2" t="s">
        <v>525</v>
      </c>
      <c r="C87" s="2"/>
      <c r="D87" s="2"/>
      <c r="G87" s="2"/>
      <c r="H87" s="2"/>
    </row>
    <row r="88" spans="2:12" ht="12" x14ac:dyDescent="0.2">
      <c r="B88" s="3" t="s">
        <v>526</v>
      </c>
      <c r="C88" s="2"/>
      <c r="D88" s="2"/>
      <c r="G88" s="2"/>
      <c r="H88" s="2"/>
    </row>
    <row r="90" spans="2:12" ht="15.75" customHeight="1" x14ac:dyDescent="0.2">
      <c r="L90" s="3"/>
    </row>
  </sheetData>
  <mergeCells count="4">
    <mergeCell ref="B75:H75"/>
    <mergeCell ref="C82:C85"/>
    <mergeCell ref="D82:D84"/>
    <mergeCell ref="E82:E85"/>
  </mergeCells>
  <hyperlinks>
    <hyperlink ref="I1" location="'Sheet1'!A1" display="Index" xr:uid="{6B3C5B34-BE02-4116-9BB8-31CD7C6CDB5E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7A86E-202B-4EAF-835E-285B6E57364E}">
  <dimension ref="B1:P90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3.28515625" style="12" customWidth="1"/>
    <col min="4" max="4" width="26.5703125" style="12" customWidth="1"/>
    <col min="5" max="5" width="35.4257812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17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93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94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110</v>
      </c>
      <c r="C7" s="28" t="s">
        <v>111</v>
      </c>
      <c r="D7" s="28" t="s">
        <v>112</v>
      </c>
      <c r="E7" s="29">
        <v>21897</v>
      </c>
      <c r="F7" s="30">
        <v>555.66</v>
      </c>
      <c r="G7" s="31">
        <v>0.12540000000000001</v>
      </c>
      <c r="H7" s="32"/>
    </row>
    <row r="8" spans="2:9" ht="15.75" customHeight="1" x14ac:dyDescent="0.2">
      <c r="B8" s="28" t="s">
        <v>101</v>
      </c>
      <c r="C8" s="28" t="s">
        <v>102</v>
      </c>
      <c r="D8" s="28" t="s">
        <v>100</v>
      </c>
      <c r="E8" s="29">
        <v>29706</v>
      </c>
      <c r="F8" s="30">
        <v>470.05</v>
      </c>
      <c r="G8" s="31">
        <v>0.1061</v>
      </c>
      <c r="H8" s="32"/>
    </row>
    <row r="9" spans="2:9" ht="15.75" customHeight="1" x14ac:dyDescent="0.2">
      <c r="B9" s="28" t="s">
        <v>95</v>
      </c>
      <c r="C9" s="28" t="s">
        <v>96</v>
      </c>
      <c r="D9" s="28" t="s">
        <v>97</v>
      </c>
      <c r="E9" s="29">
        <v>24995</v>
      </c>
      <c r="F9" s="30">
        <v>417.07</v>
      </c>
      <c r="G9" s="31">
        <v>9.4100000000000003E-2</v>
      </c>
      <c r="H9" s="32"/>
    </row>
    <row r="10" spans="2:9" ht="15.75" customHeight="1" x14ac:dyDescent="0.2">
      <c r="B10" s="28" t="s">
        <v>98</v>
      </c>
      <c r="C10" s="28" t="s">
        <v>99</v>
      </c>
      <c r="D10" s="28" t="s">
        <v>100</v>
      </c>
      <c r="E10" s="29">
        <v>47105</v>
      </c>
      <c r="F10" s="30">
        <v>377.92</v>
      </c>
      <c r="G10" s="31">
        <v>8.5300000000000001E-2</v>
      </c>
      <c r="H10" s="32"/>
    </row>
    <row r="11" spans="2:9" ht="15.75" customHeight="1" x14ac:dyDescent="0.2">
      <c r="B11" s="28" t="s">
        <v>212</v>
      </c>
      <c r="C11" s="28" t="s">
        <v>213</v>
      </c>
      <c r="D11" s="28" t="s">
        <v>164</v>
      </c>
      <c r="E11" s="29">
        <v>12278</v>
      </c>
      <c r="F11" s="30">
        <v>349.16</v>
      </c>
      <c r="G11" s="31">
        <v>7.8799999999999995E-2</v>
      </c>
      <c r="H11" s="32"/>
    </row>
    <row r="12" spans="2:9" ht="15.75" customHeight="1" x14ac:dyDescent="0.2">
      <c r="B12" s="28" t="s">
        <v>131</v>
      </c>
      <c r="C12" s="28" t="s">
        <v>132</v>
      </c>
      <c r="D12" s="28" t="s">
        <v>97</v>
      </c>
      <c r="E12" s="29">
        <v>7039</v>
      </c>
      <c r="F12" s="30">
        <v>239.24</v>
      </c>
      <c r="G12" s="31">
        <v>5.3999999999999999E-2</v>
      </c>
      <c r="H12" s="32"/>
    </row>
    <row r="13" spans="2:9" ht="15.75" customHeight="1" x14ac:dyDescent="0.2">
      <c r="B13" s="28" t="s">
        <v>224</v>
      </c>
      <c r="C13" s="28" t="s">
        <v>225</v>
      </c>
      <c r="D13" s="28" t="s">
        <v>100</v>
      </c>
      <c r="E13" s="29">
        <v>8891</v>
      </c>
      <c r="F13" s="30">
        <v>180.69</v>
      </c>
      <c r="G13" s="31">
        <v>4.0800000000000003E-2</v>
      </c>
      <c r="H13" s="32"/>
    </row>
    <row r="14" spans="2:9" ht="15.75" customHeight="1" x14ac:dyDescent="0.2">
      <c r="B14" s="28" t="s">
        <v>108</v>
      </c>
      <c r="C14" s="28" t="s">
        <v>109</v>
      </c>
      <c r="D14" s="28" t="s">
        <v>107</v>
      </c>
      <c r="E14" s="29">
        <v>6067</v>
      </c>
      <c r="F14" s="30">
        <v>145.24</v>
      </c>
      <c r="G14" s="31">
        <v>3.2800000000000003E-2</v>
      </c>
      <c r="H14" s="32"/>
    </row>
    <row r="15" spans="2:9" ht="15.75" customHeight="1" x14ac:dyDescent="0.2">
      <c r="B15" s="28" t="s">
        <v>297</v>
      </c>
      <c r="C15" s="28" t="s">
        <v>298</v>
      </c>
      <c r="D15" s="28" t="s">
        <v>299</v>
      </c>
      <c r="E15" s="29">
        <v>8207</v>
      </c>
      <c r="F15" s="30">
        <v>145</v>
      </c>
      <c r="G15" s="31">
        <v>3.27E-2</v>
      </c>
      <c r="H15" s="32"/>
    </row>
    <row r="16" spans="2:9" ht="15.75" customHeight="1" x14ac:dyDescent="0.2">
      <c r="B16" s="28" t="s">
        <v>138</v>
      </c>
      <c r="C16" s="28" t="s">
        <v>139</v>
      </c>
      <c r="D16" s="28" t="s">
        <v>100</v>
      </c>
      <c r="E16" s="29">
        <v>18540</v>
      </c>
      <c r="F16" s="30">
        <v>137.58000000000001</v>
      </c>
      <c r="G16" s="31">
        <v>3.1099999999999999E-2</v>
      </c>
      <c r="H16" s="32"/>
    </row>
    <row r="17" spans="2:8" ht="15.75" customHeight="1" x14ac:dyDescent="0.2">
      <c r="B17" s="28" t="s">
        <v>285</v>
      </c>
      <c r="C17" s="28" t="s">
        <v>286</v>
      </c>
      <c r="D17" s="28" t="s">
        <v>164</v>
      </c>
      <c r="E17" s="29">
        <v>1804</v>
      </c>
      <c r="F17" s="30">
        <v>133.54</v>
      </c>
      <c r="G17" s="31">
        <v>3.0099999999999998E-2</v>
      </c>
      <c r="H17" s="32"/>
    </row>
    <row r="18" spans="2:8" ht="15.75" customHeight="1" x14ac:dyDescent="0.2">
      <c r="B18" s="28" t="s">
        <v>165</v>
      </c>
      <c r="C18" s="28" t="s">
        <v>166</v>
      </c>
      <c r="D18" s="28" t="s">
        <v>107</v>
      </c>
      <c r="E18" s="29">
        <v>59441</v>
      </c>
      <c r="F18" s="30">
        <v>132.72999999999999</v>
      </c>
      <c r="G18" s="31">
        <v>0.03</v>
      </c>
      <c r="H18" s="32"/>
    </row>
    <row r="19" spans="2:8" ht="15.75" customHeight="1" x14ac:dyDescent="0.2">
      <c r="B19" s="28" t="s">
        <v>143</v>
      </c>
      <c r="C19" s="28" t="s">
        <v>144</v>
      </c>
      <c r="D19" s="28" t="s">
        <v>100</v>
      </c>
      <c r="E19" s="29">
        <v>26031</v>
      </c>
      <c r="F19" s="30">
        <v>130.78</v>
      </c>
      <c r="G19" s="31">
        <v>2.9499999999999998E-2</v>
      </c>
      <c r="H19" s="32"/>
    </row>
    <row r="20" spans="2:8" ht="15.75" customHeight="1" x14ac:dyDescent="0.2">
      <c r="B20" s="28" t="s">
        <v>121</v>
      </c>
      <c r="C20" s="28" t="s">
        <v>122</v>
      </c>
      <c r="D20" s="28" t="s">
        <v>123</v>
      </c>
      <c r="E20" s="29">
        <v>16390</v>
      </c>
      <c r="F20" s="30">
        <v>112.48</v>
      </c>
      <c r="G20" s="31">
        <v>2.5399999999999999E-2</v>
      </c>
      <c r="H20" s="32"/>
    </row>
    <row r="21" spans="2:8" ht="15.75" customHeight="1" x14ac:dyDescent="0.2">
      <c r="B21" s="28" t="s">
        <v>220</v>
      </c>
      <c r="C21" s="28" t="s">
        <v>221</v>
      </c>
      <c r="D21" s="28" t="s">
        <v>107</v>
      </c>
      <c r="E21" s="29">
        <v>3062</v>
      </c>
      <c r="F21" s="30">
        <v>94.93</v>
      </c>
      <c r="G21" s="31">
        <v>2.1399999999999999E-2</v>
      </c>
      <c r="H21" s="32"/>
    </row>
    <row r="22" spans="2:8" ht="15.75" customHeight="1" x14ac:dyDescent="0.2">
      <c r="B22" s="28" t="s">
        <v>133</v>
      </c>
      <c r="C22" s="28" t="s">
        <v>134</v>
      </c>
      <c r="D22" s="28" t="s">
        <v>97</v>
      </c>
      <c r="E22" s="29">
        <v>7359</v>
      </c>
      <c r="F22" s="30">
        <v>84.21</v>
      </c>
      <c r="G22" s="31">
        <v>1.9E-2</v>
      </c>
      <c r="H22" s="32"/>
    </row>
    <row r="23" spans="2:8" ht="15.75" customHeight="1" x14ac:dyDescent="0.2">
      <c r="B23" s="28" t="s">
        <v>344</v>
      </c>
      <c r="C23" s="28" t="s">
        <v>345</v>
      </c>
      <c r="D23" s="28" t="s">
        <v>188</v>
      </c>
      <c r="E23" s="29">
        <v>409</v>
      </c>
      <c r="F23" s="30">
        <v>72.930000000000007</v>
      </c>
      <c r="G23" s="31">
        <v>1.6500000000000001E-2</v>
      </c>
      <c r="H23" s="32"/>
    </row>
    <row r="24" spans="2:8" ht="15.75" customHeight="1" x14ac:dyDescent="0.2">
      <c r="B24" s="28" t="s">
        <v>264</v>
      </c>
      <c r="C24" s="28" t="s">
        <v>265</v>
      </c>
      <c r="D24" s="28" t="s">
        <v>161</v>
      </c>
      <c r="E24" s="29">
        <v>5291</v>
      </c>
      <c r="F24" s="30">
        <v>69.66</v>
      </c>
      <c r="G24" s="31">
        <v>1.5699999999999999E-2</v>
      </c>
      <c r="H24" s="32"/>
    </row>
    <row r="25" spans="2:8" ht="15.75" customHeight="1" x14ac:dyDescent="0.2">
      <c r="B25" s="28" t="s">
        <v>229</v>
      </c>
      <c r="C25" s="28" t="s">
        <v>230</v>
      </c>
      <c r="D25" s="28" t="s">
        <v>115</v>
      </c>
      <c r="E25" s="29">
        <v>903</v>
      </c>
      <c r="F25" s="30">
        <v>67.58</v>
      </c>
      <c r="G25" s="31">
        <v>1.5299999999999999E-2</v>
      </c>
      <c r="H25" s="32"/>
    </row>
    <row r="26" spans="2:8" ht="15.75" customHeight="1" x14ac:dyDescent="0.2">
      <c r="B26" s="28" t="s">
        <v>140</v>
      </c>
      <c r="C26" s="28" t="s">
        <v>141</v>
      </c>
      <c r="D26" s="28" t="s">
        <v>142</v>
      </c>
      <c r="E26" s="29">
        <v>2826</v>
      </c>
      <c r="F26" s="30">
        <v>67.41</v>
      </c>
      <c r="G26" s="31">
        <v>1.52E-2</v>
      </c>
      <c r="H26" s="32"/>
    </row>
    <row r="27" spans="2:8" ht="15.75" customHeight="1" x14ac:dyDescent="0.2">
      <c r="B27" s="28" t="s">
        <v>116</v>
      </c>
      <c r="C27" s="28" t="s">
        <v>117</v>
      </c>
      <c r="D27" s="28" t="s">
        <v>97</v>
      </c>
      <c r="E27" s="29">
        <v>4199</v>
      </c>
      <c r="F27" s="30">
        <v>62.09</v>
      </c>
      <c r="G27" s="31">
        <v>1.4E-2</v>
      </c>
      <c r="H27" s="32"/>
    </row>
    <row r="28" spans="2:8" ht="15.75" customHeight="1" x14ac:dyDescent="0.2">
      <c r="B28" s="28" t="s">
        <v>169</v>
      </c>
      <c r="C28" s="28" t="s">
        <v>170</v>
      </c>
      <c r="D28" s="28" t="s">
        <v>147</v>
      </c>
      <c r="E28" s="29">
        <v>779</v>
      </c>
      <c r="F28" s="30">
        <v>59.46</v>
      </c>
      <c r="G28" s="31">
        <v>1.34E-2</v>
      </c>
      <c r="H28" s="32"/>
    </row>
    <row r="29" spans="2:8" ht="15.75" customHeight="1" x14ac:dyDescent="0.2">
      <c r="B29" s="28" t="s">
        <v>388</v>
      </c>
      <c r="C29" s="28" t="s">
        <v>389</v>
      </c>
      <c r="D29" s="28" t="s">
        <v>120</v>
      </c>
      <c r="E29" s="29">
        <v>7318</v>
      </c>
      <c r="F29" s="30">
        <v>58.13</v>
      </c>
      <c r="G29" s="31">
        <v>1.3100000000000001E-2</v>
      </c>
      <c r="H29" s="32"/>
    </row>
    <row r="30" spans="2:8" ht="15.75" customHeight="1" x14ac:dyDescent="0.2">
      <c r="B30" s="28" t="s">
        <v>113</v>
      </c>
      <c r="C30" s="28" t="s">
        <v>114</v>
      </c>
      <c r="D30" s="28" t="s">
        <v>115</v>
      </c>
      <c r="E30" s="29">
        <v>6483</v>
      </c>
      <c r="F30" s="30">
        <v>57.3</v>
      </c>
      <c r="G30" s="31">
        <v>1.29E-2</v>
      </c>
      <c r="H30" s="32"/>
    </row>
    <row r="31" spans="2:8" ht="15.75" customHeight="1" x14ac:dyDescent="0.2">
      <c r="B31" s="28" t="s">
        <v>390</v>
      </c>
      <c r="C31" s="28" t="s">
        <v>391</v>
      </c>
      <c r="D31" s="28" t="s">
        <v>100</v>
      </c>
      <c r="E31" s="29">
        <v>4082</v>
      </c>
      <c r="F31" s="30">
        <v>46.54</v>
      </c>
      <c r="G31" s="31">
        <v>1.0500000000000001E-2</v>
      </c>
      <c r="H31" s="32"/>
    </row>
    <row r="32" spans="2:8" ht="15.75" customHeight="1" x14ac:dyDescent="0.2">
      <c r="B32" s="28" t="s">
        <v>105</v>
      </c>
      <c r="C32" s="28" t="s">
        <v>106</v>
      </c>
      <c r="D32" s="28" t="s">
        <v>107</v>
      </c>
      <c r="E32" s="29">
        <v>240</v>
      </c>
      <c r="F32" s="30">
        <v>45.6</v>
      </c>
      <c r="G32" s="31">
        <v>1.03E-2</v>
      </c>
      <c r="H32" s="32"/>
    </row>
    <row r="33" spans="2:8" ht="15.75" customHeight="1" x14ac:dyDescent="0.2">
      <c r="B33" s="28" t="s">
        <v>392</v>
      </c>
      <c r="C33" s="28" t="s">
        <v>393</v>
      </c>
      <c r="D33" s="28" t="s">
        <v>180</v>
      </c>
      <c r="E33" s="29">
        <v>23184</v>
      </c>
      <c r="F33" s="30">
        <v>42.9</v>
      </c>
      <c r="G33" s="31">
        <v>9.7000000000000003E-3</v>
      </c>
      <c r="H33" s="32"/>
    </row>
    <row r="34" spans="2:8" ht="15.75" customHeight="1" x14ac:dyDescent="0.2">
      <c r="B34" s="28" t="s">
        <v>394</v>
      </c>
      <c r="C34" s="28" t="s">
        <v>395</v>
      </c>
      <c r="D34" s="28" t="s">
        <v>180</v>
      </c>
      <c r="E34" s="29">
        <v>32230</v>
      </c>
      <c r="F34" s="30">
        <v>42.77</v>
      </c>
      <c r="G34" s="31">
        <v>9.7000000000000003E-3</v>
      </c>
      <c r="H34" s="32"/>
    </row>
    <row r="35" spans="2:8" ht="15.75" customHeight="1" x14ac:dyDescent="0.2">
      <c r="B35" s="28" t="s">
        <v>304</v>
      </c>
      <c r="C35" s="28" t="s">
        <v>305</v>
      </c>
      <c r="D35" s="28" t="s">
        <v>120</v>
      </c>
      <c r="E35" s="29">
        <v>824</v>
      </c>
      <c r="F35" s="30">
        <v>38.479999999999997</v>
      </c>
      <c r="G35" s="31">
        <v>8.6999999999999994E-3</v>
      </c>
      <c r="H35" s="32"/>
    </row>
    <row r="36" spans="2:8" ht="15.75" customHeight="1" x14ac:dyDescent="0.2">
      <c r="B36" s="28" t="s">
        <v>401</v>
      </c>
      <c r="C36" s="28" t="s">
        <v>402</v>
      </c>
      <c r="D36" s="28" t="s">
        <v>115</v>
      </c>
      <c r="E36" s="29">
        <v>884</v>
      </c>
      <c r="F36" s="30">
        <v>32.799999999999997</v>
      </c>
      <c r="G36" s="31">
        <v>7.4000000000000003E-3</v>
      </c>
      <c r="H36" s="32"/>
    </row>
    <row r="37" spans="2:8" ht="15.75" customHeight="1" x14ac:dyDescent="0.2">
      <c r="B37" s="27" t="s">
        <v>68</v>
      </c>
      <c r="C37" s="27"/>
      <c r="D37" s="27"/>
      <c r="E37" s="33"/>
      <c r="F37" s="34">
        <v>4469.93</v>
      </c>
      <c r="G37" s="35">
        <v>1.0089999999999999</v>
      </c>
      <c r="H37" s="36"/>
    </row>
    <row r="38" spans="2:8" ht="15.75" customHeight="1" x14ac:dyDescent="0.2">
      <c r="B38" s="27" t="s">
        <v>128</v>
      </c>
      <c r="C38" s="28"/>
      <c r="D38" s="28"/>
      <c r="E38" s="29"/>
      <c r="F38" s="30"/>
      <c r="G38" s="31"/>
      <c r="H38" s="32"/>
    </row>
    <row r="39" spans="2:8" ht="15.75" customHeight="1" x14ac:dyDescent="0.2">
      <c r="B39" s="27" t="s">
        <v>68</v>
      </c>
      <c r="C39" s="28"/>
      <c r="D39" s="28"/>
      <c r="E39" s="29"/>
      <c r="F39" s="37" t="s">
        <v>70</v>
      </c>
      <c r="G39" s="38" t="s">
        <v>70</v>
      </c>
      <c r="H39" s="32"/>
    </row>
    <row r="40" spans="2:8" ht="15.75" customHeight="1" x14ac:dyDescent="0.2">
      <c r="B40" s="28"/>
      <c r="C40" s="28"/>
      <c r="D40" s="28"/>
      <c r="E40" s="29"/>
      <c r="F40" s="30"/>
      <c r="G40" s="31"/>
      <c r="H40" s="32"/>
    </row>
    <row r="41" spans="2:8" ht="15.75" customHeight="1" x14ac:dyDescent="0.2">
      <c r="B41" s="39" t="s">
        <v>72</v>
      </c>
      <c r="C41" s="39"/>
      <c r="D41" s="39"/>
      <c r="E41" s="40"/>
      <c r="F41" s="34">
        <v>4469.93</v>
      </c>
      <c r="G41" s="35">
        <v>1.0089999999999999</v>
      </c>
      <c r="H41" s="36"/>
    </row>
    <row r="42" spans="2:8" ht="15.75" customHeight="1" x14ac:dyDescent="0.2">
      <c r="B42" s="28"/>
      <c r="C42" s="28"/>
      <c r="D42" s="28"/>
      <c r="E42" s="29"/>
      <c r="F42" s="30"/>
      <c r="G42" s="31"/>
      <c r="H42" s="32"/>
    </row>
    <row r="43" spans="2:8" ht="15.75" customHeight="1" x14ac:dyDescent="0.2">
      <c r="B43" s="28"/>
      <c r="C43" s="28"/>
      <c r="D43" s="28"/>
      <c r="E43" s="29"/>
      <c r="F43" s="30"/>
      <c r="G43" s="31"/>
      <c r="H43" s="32"/>
    </row>
    <row r="44" spans="2:8" ht="15.75" customHeight="1" x14ac:dyDescent="0.2">
      <c r="B44" s="27" t="s">
        <v>77</v>
      </c>
      <c r="C44" s="28"/>
      <c r="D44" s="28"/>
      <c r="E44" s="29"/>
      <c r="F44" s="30"/>
      <c r="G44" s="31"/>
      <c r="H44" s="32"/>
    </row>
    <row r="45" spans="2:8" ht="15.75" customHeight="1" x14ac:dyDescent="0.2">
      <c r="B45" s="28" t="s">
        <v>78</v>
      </c>
      <c r="C45" s="28"/>
      <c r="D45" s="28"/>
      <c r="E45" s="29"/>
      <c r="F45" s="30">
        <v>127.77</v>
      </c>
      <c r="G45" s="31">
        <v>2.8799999999999999E-2</v>
      </c>
      <c r="H45" s="32"/>
    </row>
    <row r="46" spans="2:8" ht="15.75" customHeight="1" x14ac:dyDescent="0.2">
      <c r="B46" s="27" t="s">
        <v>68</v>
      </c>
      <c r="C46" s="27"/>
      <c r="D46" s="27"/>
      <c r="E46" s="33"/>
      <c r="F46" s="34">
        <v>127.77</v>
      </c>
      <c r="G46" s="35">
        <v>2.8799999999999999E-2</v>
      </c>
      <c r="H46" s="36"/>
    </row>
    <row r="47" spans="2:8" ht="15.75" customHeight="1" x14ac:dyDescent="0.2">
      <c r="B47" s="28"/>
      <c r="C47" s="28"/>
      <c r="D47" s="28"/>
      <c r="E47" s="29"/>
      <c r="F47" s="30"/>
      <c r="G47" s="31"/>
      <c r="H47" s="32"/>
    </row>
    <row r="48" spans="2:8" ht="15.75" customHeight="1" x14ac:dyDescent="0.2">
      <c r="B48" s="39" t="s">
        <v>72</v>
      </c>
      <c r="C48" s="39"/>
      <c r="D48" s="39"/>
      <c r="E48" s="40"/>
      <c r="F48" s="34">
        <v>127.77</v>
      </c>
      <c r="G48" s="35">
        <v>2.8799999999999999E-2</v>
      </c>
      <c r="H48" s="36"/>
    </row>
    <row r="49" spans="2:8" ht="15.75" customHeight="1" x14ac:dyDescent="0.2">
      <c r="B49" s="28" t="s">
        <v>79</v>
      </c>
      <c r="C49" s="28"/>
      <c r="D49" s="28"/>
      <c r="E49" s="29"/>
      <c r="F49" s="41">
        <v>-167.8</v>
      </c>
      <c r="G49" s="42">
        <v>-3.7799999999999834E-2</v>
      </c>
      <c r="H49" s="32"/>
    </row>
    <row r="50" spans="2:8" ht="15.75" customHeight="1" x14ac:dyDescent="0.2">
      <c r="B50" s="43" t="s">
        <v>80</v>
      </c>
      <c r="C50" s="43"/>
      <c r="D50" s="43"/>
      <c r="E50" s="44"/>
      <c r="F50" s="45">
        <v>4429.8999999999996</v>
      </c>
      <c r="G50" s="46">
        <v>1</v>
      </c>
      <c r="H50" s="47"/>
    </row>
    <row r="51" spans="2:8" ht="15.75" customHeight="1" thickBot="1" x14ac:dyDescent="0.25">
      <c r="B51" s="2"/>
    </row>
    <row r="52" spans="2:8" ht="27" customHeight="1" thickBot="1" x14ac:dyDescent="0.25">
      <c r="B52" s="70" t="s">
        <v>521</v>
      </c>
      <c r="C52" s="71" t="s">
        <v>522</v>
      </c>
      <c r="D52" s="72" t="s">
        <v>523</v>
      </c>
      <c r="E52" s="73" t="s">
        <v>524</v>
      </c>
      <c r="G52" s="2"/>
      <c r="H52" s="2"/>
    </row>
    <row r="53" spans="2:8" ht="22.5" customHeight="1" x14ac:dyDescent="0.2">
      <c r="B53" s="77" t="s">
        <v>557</v>
      </c>
      <c r="C53" s="94"/>
      <c r="D53" s="96" t="s">
        <v>558</v>
      </c>
      <c r="E53" s="91"/>
      <c r="G53" s="2"/>
      <c r="H53" s="2"/>
    </row>
    <row r="54" spans="2:8" ht="26.25" customHeight="1" x14ac:dyDescent="0.2">
      <c r="B54" s="67" t="s">
        <v>552</v>
      </c>
      <c r="C54" s="92"/>
      <c r="D54" s="90"/>
      <c r="E54" s="92"/>
      <c r="G54" s="2"/>
      <c r="H54" s="2"/>
    </row>
    <row r="55" spans="2:8" ht="39.950000000000003" customHeight="1" x14ac:dyDescent="0.2">
      <c r="B55" s="67" t="s">
        <v>559</v>
      </c>
      <c r="C55" s="92"/>
      <c r="D55" s="90"/>
      <c r="E55" s="92"/>
      <c r="G55" s="2"/>
      <c r="H55" s="2"/>
    </row>
    <row r="56" spans="2:8" ht="27.75" customHeight="1" thickBot="1" x14ac:dyDescent="0.25">
      <c r="B56" s="68" t="s">
        <v>536</v>
      </c>
      <c r="C56" s="95"/>
      <c r="D56" s="76" t="s">
        <v>536</v>
      </c>
      <c r="E56" s="93"/>
      <c r="G56" s="2"/>
      <c r="H56" s="2"/>
    </row>
    <row r="58" spans="2:8" ht="12" x14ac:dyDescent="0.2">
      <c r="B58" s="2" t="s">
        <v>525</v>
      </c>
      <c r="C58" s="2"/>
      <c r="D58" s="2"/>
      <c r="G58" s="2"/>
      <c r="H58" s="2"/>
    </row>
    <row r="59" spans="2:8" ht="12" x14ac:dyDescent="0.2">
      <c r="B59" s="3" t="s">
        <v>526</v>
      </c>
      <c r="C59" s="2"/>
      <c r="D59" s="2"/>
      <c r="G59" s="2"/>
      <c r="H59" s="2"/>
    </row>
    <row r="72" spans="12:16" ht="15.75" customHeight="1" x14ac:dyDescent="0.2">
      <c r="L72" s="3"/>
    </row>
    <row r="74" spans="12:16" ht="15.75" customHeight="1" x14ac:dyDescent="0.2">
      <c r="L74" s="3"/>
    </row>
    <row r="75" spans="12:16" ht="15.75" customHeight="1" x14ac:dyDescent="0.2">
      <c r="L75" s="3"/>
    </row>
    <row r="76" spans="12:16" ht="15.75" customHeight="1" x14ac:dyDescent="0.2">
      <c r="L76" s="3"/>
    </row>
    <row r="77" spans="12:16" ht="15.75" customHeight="1" x14ac:dyDescent="0.2">
      <c r="L77" s="3"/>
    </row>
    <row r="78" spans="12:16" ht="15.75" customHeight="1" x14ac:dyDescent="0.2">
      <c r="L78" s="3"/>
    </row>
    <row r="79" spans="12:16" ht="15.75" customHeight="1" x14ac:dyDescent="0.2">
      <c r="L79" s="5"/>
      <c r="M79" s="5"/>
      <c r="N79" s="6"/>
      <c r="O79" s="6"/>
      <c r="P79" s="5"/>
    </row>
    <row r="80" spans="12:16" ht="15.75" customHeight="1" x14ac:dyDescent="0.2">
      <c r="L80" s="7"/>
      <c r="M80" s="8"/>
      <c r="N80" s="8"/>
      <c r="O80" s="7"/>
      <c r="P80" s="7"/>
    </row>
    <row r="81" spans="12:16" ht="15.75" customHeight="1" x14ac:dyDescent="0.2">
      <c r="L81" s="8"/>
      <c r="M81" s="8"/>
      <c r="N81" s="8"/>
      <c r="O81" s="8"/>
      <c r="P81" s="7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5" spans="12:16" ht="15.75" customHeight="1" x14ac:dyDescent="0.2">
      <c r="L85" s="9"/>
      <c r="M85" s="9"/>
      <c r="N85" s="9"/>
      <c r="O85" s="9"/>
      <c r="P85" s="9"/>
    </row>
    <row r="86" spans="12:16" ht="15.75" customHeight="1" x14ac:dyDescent="0.2">
      <c r="L86" s="9"/>
      <c r="M86" s="9"/>
      <c r="N86" s="9"/>
      <c r="O86" s="9"/>
      <c r="P86" s="9"/>
    </row>
    <row r="87" spans="12:16" ht="15.75" customHeight="1" x14ac:dyDescent="0.2">
      <c r="L87" s="9"/>
      <c r="M87" s="9"/>
      <c r="N87" s="9"/>
      <c r="O87" s="9"/>
      <c r="P87" s="9"/>
    </row>
    <row r="88" spans="12:16" ht="15.75" customHeight="1" x14ac:dyDescent="0.2">
      <c r="L88" s="9"/>
      <c r="M88" s="9"/>
      <c r="N88" s="9"/>
      <c r="O88" s="9"/>
      <c r="P88" s="9"/>
    </row>
    <row r="90" spans="12:16" ht="15.75" customHeight="1" x14ac:dyDescent="0.2">
      <c r="L90" s="3"/>
    </row>
  </sheetData>
  <mergeCells count="3">
    <mergeCell ref="C53:C56"/>
    <mergeCell ref="D53:D55"/>
    <mergeCell ref="E53:E56"/>
  </mergeCells>
  <hyperlinks>
    <hyperlink ref="I1" location="'Sheet1'!A1" display="Index" xr:uid="{D33B2347-8F66-4DE0-AA6A-698FE8111A1C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5DA5E1-C153-4106-894E-06DB30EB98FF}">
  <dimension ref="B1:K9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3.5703125" style="12" customWidth="1"/>
    <col min="4" max="4" width="26.5703125" style="12" customWidth="1"/>
    <col min="5" max="5" width="3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0" width="15.28515625" style="2" customWidth="1"/>
    <col min="11" max="11" width="12.5703125" style="2" customWidth="1"/>
    <col min="12" max="16384" width="9.140625" style="2"/>
  </cols>
  <sheetData>
    <row r="1" spans="2:9" ht="15.75" customHeight="1" x14ac:dyDescent="0.25">
      <c r="B1" s="4" t="s">
        <v>18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93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94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98</v>
      </c>
      <c r="C7" s="28" t="s">
        <v>99</v>
      </c>
      <c r="D7" s="28" t="s">
        <v>100</v>
      </c>
      <c r="E7" s="29">
        <v>1251307</v>
      </c>
      <c r="F7" s="30">
        <v>10036.11</v>
      </c>
      <c r="G7" s="31">
        <v>6.6900000000000001E-2</v>
      </c>
      <c r="H7" s="32"/>
    </row>
    <row r="8" spans="2:9" ht="15.75" customHeight="1" x14ac:dyDescent="0.2">
      <c r="B8" s="28" t="s">
        <v>95</v>
      </c>
      <c r="C8" s="28" t="s">
        <v>96</v>
      </c>
      <c r="D8" s="28" t="s">
        <v>97</v>
      </c>
      <c r="E8" s="29">
        <v>519437</v>
      </c>
      <c r="F8" s="30">
        <v>8662.91</v>
      </c>
      <c r="G8" s="31">
        <v>5.7700000000000001E-2</v>
      </c>
      <c r="H8" s="32"/>
    </row>
    <row r="9" spans="2:9" ht="15.75" customHeight="1" x14ac:dyDescent="0.2">
      <c r="B9" s="28" t="s">
        <v>101</v>
      </c>
      <c r="C9" s="28" t="s">
        <v>102</v>
      </c>
      <c r="D9" s="28" t="s">
        <v>100</v>
      </c>
      <c r="E9" s="29">
        <v>423375</v>
      </c>
      <c r="F9" s="30">
        <v>6701.39</v>
      </c>
      <c r="G9" s="31">
        <v>4.4699999999999997E-2</v>
      </c>
      <c r="H9" s="32"/>
    </row>
    <row r="10" spans="2:9" ht="15.75" customHeight="1" x14ac:dyDescent="0.2">
      <c r="B10" s="28" t="s">
        <v>131</v>
      </c>
      <c r="C10" s="28" t="s">
        <v>132</v>
      </c>
      <c r="D10" s="28" t="s">
        <v>97</v>
      </c>
      <c r="E10" s="29">
        <v>129007</v>
      </c>
      <c r="F10" s="30">
        <v>4383.34</v>
      </c>
      <c r="G10" s="31">
        <v>2.92E-2</v>
      </c>
      <c r="H10" s="32"/>
    </row>
    <row r="11" spans="2:9" ht="15.75" customHeight="1" x14ac:dyDescent="0.2">
      <c r="B11" s="28" t="s">
        <v>342</v>
      </c>
      <c r="C11" s="28" t="s">
        <v>343</v>
      </c>
      <c r="D11" s="28" t="s">
        <v>150</v>
      </c>
      <c r="E11" s="29">
        <v>92948</v>
      </c>
      <c r="F11" s="30">
        <v>4308.5600000000004</v>
      </c>
      <c r="G11" s="31">
        <v>2.87E-2</v>
      </c>
      <c r="H11" s="32"/>
    </row>
    <row r="12" spans="2:9" ht="15.75" customHeight="1" x14ac:dyDescent="0.2">
      <c r="B12" s="28" t="s">
        <v>285</v>
      </c>
      <c r="C12" s="28" t="s">
        <v>286</v>
      </c>
      <c r="D12" s="28" t="s">
        <v>164</v>
      </c>
      <c r="E12" s="29">
        <v>49839</v>
      </c>
      <c r="F12" s="30">
        <v>3688.19</v>
      </c>
      <c r="G12" s="31">
        <v>2.46E-2</v>
      </c>
      <c r="H12" s="32"/>
    </row>
    <row r="13" spans="2:9" ht="15.75" customHeight="1" x14ac:dyDescent="0.2">
      <c r="B13" s="28" t="s">
        <v>415</v>
      </c>
      <c r="C13" s="28" t="s">
        <v>416</v>
      </c>
      <c r="D13" s="28" t="s">
        <v>183</v>
      </c>
      <c r="E13" s="29">
        <v>375929</v>
      </c>
      <c r="F13" s="30">
        <v>3388.44</v>
      </c>
      <c r="G13" s="31">
        <v>2.2599999999999999E-2</v>
      </c>
      <c r="H13" s="32"/>
    </row>
    <row r="14" spans="2:9" ht="15.75" customHeight="1" x14ac:dyDescent="0.2">
      <c r="B14" s="28" t="s">
        <v>110</v>
      </c>
      <c r="C14" s="28" t="s">
        <v>111</v>
      </c>
      <c r="D14" s="28" t="s">
        <v>112</v>
      </c>
      <c r="E14" s="29">
        <v>128738</v>
      </c>
      <c r="F14" s="30">
        <v>3265.12</v>
      </c>
      <c r="G14" s="31">
        <v>2.18E-2</v>
      </c>
      <c r="H14" s="32"/>
    </row>
    <row r="15" spans="2:9" ht="15.75" customHeight="1" x14ac:dyDescent="0.2">
      <c r="B15" s="28" t="s">
        <v>348</v>
      </c>
      <c r="C15" s="28" t="s">
        <v>349</v>
      </c>
      <c r="D15" s="28" t="s">
        <v>107</v>
      </c>
      <c r="E15" s="29">
        <v>371007</v>
      </c>
      <c r="F15" s="30">
        <v>3003.3</v>
      </c>
      <c r="G15" s="31">
        <v>0.02</v>
      </c>
      <c r="H15" s="32"/>
    </row>
    <row r="16" spans="2:9" ht="15.75" customHeight="1" x14ac:dyDescent="0.2">
      <c r="B16" s="28" t="s">
        <v>417</v>
      </c>
      <c r="C16" s="28" t="s">
        <v>418</v>
      </c>
      <c r="D16" s="28" t="s">
        <v>183</v>
      </c>
      <c r="E16" s="29">
        <v>32838</v>
      </c>
      <c r="F16" s="30">
        <v>2997.58</v>
      </c>
      <c r="G16" s="31">
        <v>0.02</v>
      </c>
      <c r="H16" s="32"/>
    </row>
    <row r="17" spans="2:8" ht="15.75" customHeight="1" x14ac:dyDescent="0.2">
      <c r="B17" s="28" t="s">
        <v>121</v>
      </c>
      <c r="C17" s="28" t="s">
        <v>122</v>
      </c>
      <c r="D17" s="28" t="s">
        <v>123</v>
      </c>
      <c r="E17" s="29">
        <v>403644</v>
      </c>
      <c r="F17" s="30">
        <v>2766.37</v>
      </c>
      <c r="G17" s="31">
        <v>1.84E-2</v>
      </c>
      <c r="H17" s="32"/>
    </row>
    <row r="18" spans="2:8" ht="15.75" customHeight="1" x14ac:dyDescent="0.2">
      <c r="B18" s="28" t="s">
        <v>358</v>
      </c>
      <c r="C18" s="28" t="s">
        <v>359</v>
      </c>
      <c r="D18" s="28" t="s">
        <v>142</v>
      </c>
      <c r="E18" s="29">
        <v>228850</v>
      </c>
      <c r="F18" s="30">
        <v>2756.61</v>
      </c>
      <c r="G18" s="31">
        <v>1.84E-2</v>
      </c>
      <c r="H18" s="32"/>
    </row>
    <row r="19" spans="2:8" ht="15.75" customHeight="1" x14ac:dyDescent="0.2">
      <c r="B19" s="28" t="s">
        <v>217</v>
      </c>
      <c r="C19" s="28" t="s">
        <v>218</v>
      </c>
      <c r="D19" s="28" t="s">
        <v>219</v>
      </c>
      <c r="E19" s="29">
        <v>348538</v>
      </c>
      <c r="F19" s="30">
        <v>2738.11</v>
      </c>
      <c r="G19" s="31">
        <v>1.83E-2</v>
      </c>
      <c r="H19" s="32"/>
    </row>
    <row r="20" spans="2:8" ht="15.75" customHeight="1" x14ac:dyDescent="0.2">
      <c r="B20" s="28" t="s">
        <v>173</v>
      </c>
      <c r="C20" s="28" t="s">
        <v>174</v>
      </c>
      <c r="D20" s="28" t="s">
        <v>175</v>
      </c>
      <c r="E20" s="29">
        <v>304476</v>
      </c>
      <c r="F20" s="30">
        <v>2727.19</v>
      </c>
      <c r="G20" s="31">
        <v>1.8200000000000001E-2</v>
      </c>
      <c r="H20" s="32"/>
    </row>
    <row r="21" spans="2:8" ht="15.75" customHeight="1" x14ac:dyDescent="0.2">
      <c r="B21" s="28" t="s">
        <v>419</v>
      </c>
      <c r="C21" s="28" t="s">
        <v>420</v>
      </c>
      <c r="D21" s="28" t="s">
        <v>137</v>
      </c>
      <c r="E21" s="29">
        <v>358407</v>
      </c>
      <c r="F21" s="30">
        <v>2645.04</v>
      </c>
      <c r="G21" s="31">
        <v>1.7600000000000001E-2</v>
      </c>
      <c r="H21" s="32"/>
    </row>
    <row r="22" spans="2:8" ht="15.75" customHeight="1" x14ac:dyDescent="0.2">
      <c r="B22" s="28" t="s">
        <v>133</v>
      </c>
      <c r="C22" s="28" t="s">
        <v>134</v>
      </c>
      <c r="D22" s="28" t="s">
        <v>97</v>
      </c>
      <c r="E22" s="29">
        <v>228422</v>
      </c>
      <c r="F22" s="30">
        <v>2612.58</v>
      </c>
      <c r="G22" s="31">
        <v>1.7399999999999999E-2</v>
      </c>
      <c r="H22" s="32"/>
    </row>
    <row r="23" spans="2:8" ht="15.75" customHeight="1" x14ac:dyDescent="0.2">
      <c r="B23" s="28" t="s">
        <v>224</v>
      </c>
      <c r="C23" s="28" t="s">
        <v>225</v>
      </c>
      <c r="D23" s="28" t="s">
        <v>100</v>
      </c>
      <c r="E23" s="29">
        <v>118069</v>
      </c>
      <c r="F23" s="30">
        <v>2398.16</v>
      </c>
      <c r="G23" s="31">
        <v>1.6E-2</v>
      </c>
      <c r="H23" s="32"/>
    </row>
    <row r="24" spans="2:8" ht="15.75" customHeight="1" x14ac:dyDescent="0.2">
      <c r="B24" s="28" t="s">
        <v>181</v>
      </c>
      <c r="C24" s="28" t="s">
        <v>182</v>
      </c>
      <c r="D24" s="28" t="s">
        <v>183</v>
      </c>
      <c r="E24" s="29">
        <v>111855</v>
      </c>
      <c r="F24" s="30">
        <v>2368.31</v>
      </c>
      <c r="G24" s="31">
        <v>1.5800000000000002E-2</v>
      </c>
      <c r="H24" s="32"/>
    </row>
    <row r="25" spans="2:8" ht="15.75" customHeight="1" x14ac:dyDescent="0.2">
      <c r="B25" s="28" t="s">
        <v>226</v>
      </c>
      <c r="C25" s="28" t="s">
        <v>227</v>
      </c>
      <c r="D25" s="28" t="s">
        <v>228</v>
      </c>
      <c r="E25" s="29">
        <v>504142</v>
      </c>
      <c r="F25" s="30">
        <v>2339.98</v>
      </c>
      <c r="G25" s="31">
        <v>1.5599999999999999E-2</v>
      </c>
      <c r="H25" s="32"/>
    </row>
    <row r="26" spans="2:8" ht="15.75" customHeight="1" x14ac:dyDescent="0.2">
      <c r="B26" s="28" t="s">
        <v>421</v>
      </c>
      <c r="C26" s="28" t="s">
        <v>422</v>
      </c>
      <c r="D26" s="28" t="s">
        <v>120</v>
      </c>
      <c r="E26" s="29">
        <v>107627</v>
      </c>
      <c r="F26" s="30">
        <v>2305.8000000000002</v>
      </c>
      <c r="G26" s="31">
        <v>1.54E-2</v>
      </c>
      <c r="H26" s="32"/>
    </row>
    <row r="27" spans="2:8" ht="15.75" customHeight="1" x14ac:dyDescent="0.2">
      <c r="B27" s="28" t="s">
        <v>275</v>
      </c>
      <c r="C27" s="28" t="s">
        <v>276</v>
      </c>
      <c r="D27" s="28" t="s">
        <v>164</v>
      </c>
      <c r="E27" s="29">
        <v>105841</v>
      </c>
      <c r="F27" s="30">
        <v>2291.7199999999998</v>
      </c>
      <c r="G27" s="31">
        <v>1.5299999999999999E-2</v>
      </c>
      <c r="H27" s="32"/>
    </row>
    <row r="28" spans="2:8" ht="15.75" customHeight="1" x14ac:dyDescent="0.2">
      <c r="B28" s="28" t="s">
        <v>271</v>
      </c>
      <c r="C28" s="28" t="s">
        <v>272</v>
      </c>
      <c r="D28" s="28" t="s">
        <v>237</v>
      </c>
      <c r="E28" s="29">
        <v>726853</v>
      </c>
      <c r="F28" s="30">
        <v>2217.9899999999998</v>
      </c>
      <c r="G28" s="31">
        <v>1.4800000000000001E-2</v>
      </c>
      <c r="H28" s="32"/>
    </row>
    <row r="29" spans="2:8" ht="15.75" customHeight="1" x14ac:dyDescent="0.2">
      <c r="B29" s="28" t="s">
        <v>167</v>
      </c>
      <c r="C29" s="28" t="s">
        <v>168</v>
      </c>
      <c r="D29" s="28" t="s">
        <v>120</v>
      </c>
      <c r="E29" s="29">
        <v>598745</v>
      </c>
      <c r="F29" s="30">
        <v>2102.19</v>
      </c>
      <c r="G29" s="31">
        <v>1.4E-2</v>
      </c>
      <c r="H29" s="32"/>
    </row>
    <row r="30" spans="2:8" ht="15.75" customHeight="1" x14ac:dyDescent="0.2">
      <c r="B30" s="28" t="s">
        <v>423</v>
      </c>
      <c r="C30" s="28" t="s">
        <v>424</v>
      </c>
      <c r="D30" s="28" t="s">
        <v>329</v>
      </c>
      <c r="E30" s="29">
        <v>5516</v>
      </c>
      <c r="F30" s="30">
        <v>2076</v>
      </c>
      <c r="G30" s="31">
        <v>1.38E-2</v>
      </c>
      <c r="H30" s="32"/>
    </row>
    <row r="31" spans="2:8" ht="15.75" customHeight="1" x14ac:dyDescent="0.2">
      <c r="B31" s="28" t="s">
        <v>244</v>
      </c>
      <c r="C31" s="28" t="s">
        <v>245</v>
      </c>
      <c r="D31" s="28" t="s">
        <v>237</v>
      </c>
      <c r="E31" s="29">
        <v>1378677</v>
      </c>
      <c r="F31" s="30">
        <v>2052.16</v>
      </c>
      <c r="G31" s="31">
        <v>1.37E-2</v>
      </c>
      <c r="H31" s="32"/>
    </row>
    <row r="32" spans="2:8" ht="15.75" customHeight="1" x14ac:dyDescent="0.2">
      <c r="B32" s="28" t="s">
        <v>238</v>
      </c>
      <c r="C32" s="28" t="s">
        <v>239</v>
      </c>
      <c r="D32" s="28" t="s">
        <v>175</v>
      </c>
      <c r="E32" s="29">
        <v>235544</v>
      </c>
      <c r="F32" s="30">
        <v>1976.92</v>
      </c>
      <c r="G32" s="31">
        <v>1.32E-2</v>
      </c>
      <c r="H32" s="32"/>
    </row>
    <row r="33" spans="2:8" ht="15.75" customHeight="1" x14ac:dyDescent="0.2">
      <c r="B33" s="28" t="s">
        <v>143</v>
      </c>
      <c r="C33" s="28" t="s">
        <v>144</v>
      </c>
      <c r="D33" s="28" t="s">
        <v>100</v>
      </c>
      <c r="E33" s="29">
        <v>387095</v>
      </c>
      <c r="F33" s="30">
        <v>1943.8</v>
      </c>
      <c r="G33" s="31">
        <v>1.2999999999999999E-2</v>
      </c>
      <c r="H33" s="32"/>
    </row>
    <row r="34" spans="2:8" ht="15.75" customHeight="1" x14ac:dyDescent="0.2">
      <c r="B34" s="28" t="s">
        <v>260</v>
      </c>
      <c r="C34" s="28" t="s">
        <v>261</v>
      </c>
      <c r="D34" s="28" t="s">
        <v>107</v>
      </c>
      <c r="E34" s="29">
        <v>7566</v>
      </c>
      <c r="F34" s="30">
        <v>1921.82</v>
      </c>
      <c r="G34" s="31">
        <v>1.2800000000000001E-2</v>
      </c>
      <c r="H34" s="32"/>
    </row>
    <row r="35" spans="2:8" ht="15.75" customHeight="1" x14ac:dyDescent="0.2">
      <c r="B35" s="28" t="s">
        <v>425</v>
      </c>
      <c r="C35" s="28" t="s">
        <v>426</v>
      </c>
      <c r="D35" s="28" t="s">
        <v>183</v>
      </c>
      <c r="E35" s="29">
        <v>99466</v>
      </c>
      <c r="F35" s="30">
        <v>1901.69</v>
      </c>
      <c r="G35" s="31">
        <v>1.2699999999999999E-2</v>
      </c>
      <c r="H35" s="32"/>
    </row>
    <row r="36" spans="2:8" ht="15.75" customHeight="1" x14ac:dyDescent="0.2">
      <c r="B36" s="28" t="s">
        <v>334</v>
      </c>
      <c r="C36" s="28" t="s">
        <v>335</v>
      </c>
      <c r="D36" s="28" t="s">
        <v>183</v>
      </c>
      <c r="E36" s="29">
        <v>79955</v>
      </c>
      <c r="F36" s="30">
        <v>1842.6</v>
      </c>
      <c r="G36" s="31">
        <v>1.23E-2</v>
      </c>
      <c r="H36" s="32"/>
    </row>
    <row r="37" spans="2:8" ht="15.75" customHeight="1" x14ac:dyDescent="0.2">
      <c r="B37" s="28" t="s">
        <v>214</v>
      </c>
      <c r="C37" s="28" t="s">
        <v>215</v>
      </c>
      <c r="D37" s="28" t="s">
        <v>216</v>
      </c>
      <c r="E37" s="29">
        <v>292684</v>
      </c>
      <c r="F37" s="30">
        <v>1842.15</v>
      </c>
      <c r="G37" s="31">
        <v>1.23E-2</v>
      </c>
      <c r="H37" s="32"/>
    </row>
    <row r="38" spans="2:8" ht="15.75" customHeight="1" x14ac:dyDescent="0.2">
      <c r="B38" s="28" t="s">
        <v>330</v>
      </c>
      <c r="C38" s="28" t="s">
        <v>331</v>
      </c>
      <c r="D38" s="28" t="s">
        <v>228</v>
      </c>
      <c r="E38" s="29">
        <v>1408498</v>
      </c>
      <c r="F38" s="30">
        <v>1775.41</v>
      </c>
      <c r="G38" s="31">
        <v>1.18E-2</v>
      </c>
      <c r="H38" s="32"/>
    </row>
    <row r="39" spans="2:8" ht="15.75" customHeight="1" x14ac:dyDescent="0.2">
      <c r="B39" s="28" t="s">
        <v>108</v>
      </c>
      <c r="C39" s="28" t="s">
        <v>109</v>
      </c>
      <c r="D39" s="28" t="s">
        <v>107</v>
      </c>
      <c r="E39" s="29">
        <v>73452</v>
      </c>
      <c r="F39" s="30">
        <v>1757.82</v>
      </c>
      <c r="G39" s="31">
        <v>1.17E-2</v>
      </c>
      <c r="H39" s="32"/>
    </row>
    <row r="40" spans="2:8" ht="15.75" customHeight="1" x14ac:dyDescent="0.2">
      <c r="B40" s="28" t="s">
        <v>374</v>
      </c>
      <c r="C40" s="28" t="s">
        <v>375</v>
      </c>
      <c r="D40" s="28" t="s">
        <v>270</v>
      </c>
      <c r="E40" s="29">
        <v>19937</v>
      </c>
      <c r="F40" s="30">
        <v>1742.79</v>
      </c>
      <c r="G40" s="31">
        <v>1.1599999999999999E-2</v>
      </c>
      <c r="H40" s="32"/>
    </row>
    <row r="41" spans="2:8" ht="15.75" customHeight="1" x14ac:dyDescent="0.2">
      <c r="B41" s="28" t="s">
        <v>332</v>
      </c>
      <c r="C41" s="28" t="s">
        <v>333</v>
      </c>
      <c r="D41" s="28" t="s">
        <v>193</v>
      </c>
      <c r="E41" s="29">
        <v>1377703</v>
      </c>
      <c r="F41" s="30">
        <v>1690.44</v>
      </c>
      <c r="G41" s="31">
        <v>1.1299999999999999E-2</v>
      </c>
      <c r="H41" s="32"/>
    </row>
    <row r="42" spans="2:8" ht="15.75" customHeight="1" x14ac:dyDescent="0.2">
      <c r="B42" s="28" t="s">
        <v>300</v>
      </c>
      <c r="C42" s="28" t="s">
        <v>301</v>
      </c>
      <c r="D42" s="28" t="s">
        <v>115</v>
      </c>
      <c r="E42" s="29">
        <v>344330</v>
      </c>
      <c r="F42" s="30">
        <v>1665.52</v>
      </c>
      <c r="G42" s="31">
        <v>1.11E-2</v>
      </c>
      <c r="H42" s="32"/>
    </row>
    <row r="43" spans="2:8" ht="15.75" customHeight="1" x14ac:dyDescent="0.2">
      <c r="B43" s="28" t="s">
        <v>148</v>
      </c>
      <c r="C43" s="28" t="s">
        <v>149</v>
      </c>
      <c r="D43" s="28" t="s">
        <v>150</v>
      </c>
      <c r="E43" s="29">
        <v>26901</v>
      </c>
      <c r="F43" s="30">
        <v>1634.33</v>
      </c>
      <c r="G43" s="31">
        <v>1.09E-2</v>
      </c>
      <c r="H43" s="32"/>
    </row>
    <row r="44" spans="2:8" ht="15.75" customHeight="1" x14ac:dyDescent="0.2">
      <c r="B44" s="28" t="s">
        <v>427</v>
      </c>
      <c r="C44" s="28" t="s">
        <v>428</v>
      </c>
      <c r="D44" s="28" t="s">
        <v>153</v>
      </c>
      <c r="E44" s="29">
        <v>21796</v>
      </c>
      <c r="F44" s="30">
        <v>1621.24</v>
      </c>
      <c r="G44" s="31">
        <v>1.0800000000000001E-2</v>
      </c>
      <c r="H44" s="32"/>
    </row>
    <row r="45" spans="2:8" ht="15.75" customHeight="1" x14ac:dyDescent="0.2">
      <c r="B45" s="28" t="s">
        <v>429</v>
      </c>
      <c r="C45" s="28" t="s">
        <v>430</v>
      </c>
      <c r="D45" s="28" t="s">
        <v>150</v>
      </c>
      <c r="E45" s="29">
        <v>154122</v>
      </c>
      <c r="F45" s="30">
        <v>1546.07</v>
      </c>
      <c r="G45" s="31">
        <v>1.03E-2</v>
      </c>
      <c r="H45" s="32"/>
    </row>
    <row r="46" spans="2:8" ht="15.75" customHeight="1" x14ac:dyDescent="0.2">
      <c r="B46" s="28" t="s">
        <v>252</v>
      </c>
      <c r="C46" s="28" t="s">
        <v>253</v>
      </c>
      <c r="D46" s="28" t="s">
        <v>100</v>
      </c>
      <c r="E46" s="29">
        <v>914785</v>
      </c>
      <c r="F46" s="30">
        <v>1538.21</v>
      </c>
      <c r="G46" s="31">
        <v>1.03E-2</v>
      </c>
      <c r="H46" s="32"/>
    </row>
    <row r="47" spans="2:8" ht="15.75" customHeight="1" x14ac:dyDescent="0.2">
      <c r="B47" s="28" t="s">
        <v>431</v>
      </c>
      <c r="C47" s="28" t="s">
        <v>432</v>
      </c>
      <c r="D47" s="28" t="s">
        <v>120</v>
      </c>
      <c r="E47" s="29">
        <v>71912</v>
      </c>
      <c r="F47" s="30">
        <v>1524.25</v>
      </c>
      <c r="G47" s="31">
        <v>1.0200000000000001E-2</v>
      </c>
      <c r="H47" s="32"/>
    </row>
    <row r="48" spans="2:8" ht="15.75" customHeight="1" x14ac:dyDescent="0.2">
      <c r="B48" s="28" t="s">
        <v>433</v>
      </c>
      <c r="C48" s="28" t="s">
        <v>434</v>
      </c>
      <c r="D48" s="28" t="s">
        <v>150</v>
      </c>
      <c r="E48" s="29">
        <v>570923</v>
      </c>
      <c r="F48" s="30">
        <v>1501.53</v>
      </c>
      <c r="G48" s="31">
        <v>0.01</v>
      </c>
      <c r="H48" s="32"/>
    </row>
    <row r="49" spans="2:8" ht="15.75" customHeight="1" x14ac:dyDescent="0.2">
      <c r="B49" s="28" t="s">
        <v>435</v>
      </c>
      <c r="C49" s="28" t="s">
        <v>436</v>
      </c>
      <c r="D49" s="28" t="s">
        <v>164</v>
      </c>
      <c r="E49" s="29">
        <v>212447</v>
      </c>
      <c r="F49" s="30">
        <v>1488.09</v>
      </c>
      <c r="G49" s="31">
        <v>9.9000000000000008E-3</v>
      </c>
      <c r="H49" s="32"/>
    </row>
    <row r="50" spans="2:8" ht="15.75" customHeight="1" x14ac:dyDescent="0.2">
      <c r="B50" s="28" t="s">
        <v>437</v>
      </c>
      <c r="C50" s="28" t="s">
        <v>438</v>
      </c>
      <c r="D50" s="28" t="s">
        <v>175</v>
      </c>
      <c r="E50" s="29">
        <v>20095</v>
      </c>
      <c r="F50" s="30">
        <v>1487.38</v>
      </c>
      <c r="G50" s="31">
        <v>9.9000000000000008E-3</v>
      </c>
      <c r="H50" s="32"/>
    </row>
    <row r="51" spans="2:8" ht="15.75" customHeight="1" x14ac:dyDescent="0.2">
      <c r="B51" s="28" t="s">
        <v>439</v>
      </c>
      <c r="C51" s="28" t="s">
        <v>440</v>
      </c>
      <c r="D51" s="28" t="s">
        <v>175</v>
      </c>
      <c r="E51" s="29">
        <v>62747</v>
      </c>
      <c r="F51" s="30">
        <v>1461.35</v>
      </c>
      <c r="G51" s="31">
        <v>9.7000000000000003E-3</v>
      </c>
      <c r="H51" s="32"/>
    </row>
    <row r="52" spans="2:8" ht="15.75" customHeight="1" x14ac:dyDescent="0.2">
      <c r="B52" s="28" t="s">
        <v>138</v>
      </c>
      <c r="C52" s="28" t="s">
        <v>139</v>
      </c>
      <c r="D52" s="28" t="s">
        <v>100</v>
      </c>
      <c r="E52" s="29">
        <v>195575</v>
      </c>
      <c r="F52" s="30">
        <v>1451.17</v>
      </c>
      <c r="G52" s="31">
        <v>9.7000000000000003E-3</v>
      </c>
      <c r="H52" s="32"/>
    </row>
    <row r="53" spans="2:8" ht="15.75" customHeight="1" x14ac:dyDescent="0.2">
      <c r="B53" s="28" t="s">
        <v>258</v>
      </c>
      <c r="C53" s="28" t="s">
        <v>259</v>
      </c>
      <c r="D53" s="28" t="s">
        <v>188</v>
      </c>
      <c r="E53" s="29">
        <v>209672</v>
      </c>
      <c r="F53" s="30">
        <v>1426.71</v>
      </c>
      <c r="G53" s="31">
        <v>9.4999999999999998E-3</v>
      </c>
      <c r="H53" s="32"/>
    </row>
    <row r="54" spans="2:8" ht="15.75" customHeight="1" x14ac:dyDescent="0.2">
      <c r="B54" s="28" t="s">
        <v>441</v>
      </c>
      <c r="C54" s="28" t="s">
        <v>442</v>
      </c>
      <c r="D54" s="28" t="s">
        <v>216</v>
      </c>
      <c r="E54" s="29">
        <v>167155</v>
      </c>
      <c r="F54" s="30">
        <v>1413.63</v>
      </c>
      <c r="G54" s="31">
        <v>9.4000000000000004E-3</v>
      </c>
      <c r="H54" s="32"/>
    </row>
    <row r="55" spans="2:8" ht="15.75" customHeight="1" x14ac:dyDescent="0.2">
      <c r="B55" s="28" t="s">
        <v>340</v>
      </c>
      <c r="C55" s="28" t="s">
        <v>341</v>
      </c>
      <c r="D55" s="28" t="s">
        <v>193</v>
      </c>
      <c r="E55" s="29">
        <v>714794</v>
      </c>
      <c r="F55" s="30">
        <v>1405.64</v>
      </c>
      <c r="G55" s="31">
        <v>9.4000000000000004E-3</v>
      </c>
      <c r="H55" s="32"/>
    </row>
    <row r="56" spans="2:8" ht="15.75" customHeight="1" x14ac:dyDescent="0.2">
      <c r="B56" s="28" t="s">
        <v>277</v>
      </c>
      <c r="C56" s="28" t="s">
        <v>278</v>
      </c>
      <c r="D56" s="28" t="s">
        <v>97</v>
      </c>
      <c r="E56" s="29">
        <v>342501</v>
      </c>
      <c r="F56" s="30">
        <v>1392.1</v>
      </c>
      <c r="G56" s="31">
        <v>9.2999999999999992E-3</v>
      </c>
      <c r="H56" s="32"/>
    </row>
    <row r="57" spans="2:8" ht="15.75" customHeight="1" x14ac:dyDescent="0.2">
      <c r="B57" s="28" t="s">
        <v>304</v>
      </c>
      <c r="C57" s="28" t="s">
        <v>305</v>
      </c>
      <c r="D57" s="28" t="s">
        <v>120</v>
      </c>
      <c r="E57" s="29">
        <v>29375</v>
      </c>
      <c r="F57" s="30">
        <v>1368.64</v>
      </c>
      <c r="G57" s="31">
        <v>9.1000000000000004E-3</v>
      </c>
      <c r="H57" s="32"/>
    </row>
    <row r="58" spans="2:8" ht="15.75" customHeight="1" x14ac:dyDescent="0.2">
      <c r="B58" s="28" t="s">
        <v>310</v>
      </c>
      <c r="C58" s="28" t="s">
        <v>311</v>
      </c>
      <c r="D58" s="28" t="s">
        <v>312</v>
      </c>
      <c r="E58" s="29">
        <v>106144</v>
      </c>
      <c r="F58" s="30">
        <v>1340.33</v>
      </c>
      <c r="G58" s="31">
        <v>8.8999999999999999E-3</v>
      </c>
      <c r="H58" s="32"/>
    </row>
    <row r="59" spans="2:8" ht="15.75" customHeight="1" x14ac:dyDescent="0.2">
      <c r="B59" s="28" t="s">
        <v>283</v>
      </c>
      <c r="C59" s="28" t="s">
        <v>284</v>
      </c>
      <c r="D59" s="28" t="s">
        <v>100</v>
      </c>
      <c r="E59" s="29">
        <v>1353762</v>
      </c>
      <c r="F59" s="30">
        <v>1319.24</v>
      </c>
      <c r="G59" s="31">
        <v>8.8000000000000005E-3</v>
      </c>
      <c r="H59" s="32"/>
    </row>
    <row r="60" spans="2:8" ht="15.75" customHeight="1" x14ac:dyDescent="0.2">
      <c r="B60" s="28" t="s">
        <v>443</v>
      </c>
      <c r="C60" s="28" t="s">
        <v>444</v>
      </c>
      <c r="D60" s="28" t="s">
        <v>142</v>
      </c>
      <c r="E60" s="29">
        <v>270821</v>
      </c>
      <c r="F60" s="30">
        <v>1260.94</v>
      </c>
      <c r="G60" s="31">
        <v>8.3999999999999995E-3</v>
      </c>
      <c r="H60" s="32"/>
    </row>
    <row r="61" spans="2:8" ht="15.75" customHeight="1" x14ac:dyDescent="0.2">
      <c r="B61" s="28" t="s">
        <v>268</v>
      </c>
      <c r="C61" s="28" t="s">
        <v>269</v>
      </c>
      <c r="D61" s="28" t="s">
        <v>270</v>
      </c>
      <c r="E61" s="29">
        <v>2815</v>
      </c>
      <c r="F61" s="30">
        <v>1180.45</v>
      </c>
      <c r="G61" s="31">
        <v>7.9000000000000008E-3</v>
      </c>
      <c r="H61" s="32"/>
    </row>
    <row r="62" spans="2:8" ht="15.75" customHeight="1" x14ac:dyDescent="0.2">
      <c r="B62" s="28" t="s">
        <v>318</v>
      </c>
      <c r="C62" s="28" t="s">
        <v>319</v>
      </c>
      <c r="D62" s="28" t="s">
        <v>320</v>
      </c>
      <c r="E62" s="29">
        <v>131705</v>
      </c>
      <c r="F62" s="30">
        <v>1141.03</v>
      </c>
      <c r="G62" s="31">
        <v>7.6E-3</v>
      </c>
      <c r="H62" s="32"/>
    </row>
    <row r="63" spans="2:8" ht="15.75" customHeight="1" x14ac:dyDescent="0.2">
      <c r="B63" s="28" t="s">
        <v>445</v>
      </c>
      <c r="C63" s="28" t="s">
        <v>446</v>
      </c>
      <c r="D63" s="28" t="s">
        <v>183</v>
      </c>
      <c r="E63" s="29">
        <v>32734</v>
      </c>
      <c r="F63" s="30">
        <v>1092.79</v>
      </c>
      <c r="G63" s="31">
        <v>7.3000000000000001E-3</v>
      </c>
      <c r="H63" s="32"/>
    </row>
    <row r="64" spans="2:8" ht="15.75" customHeight="1" x14ac:dyDescent="0.2">
      <c r="B64" s="28" t="s">
        <v>447</v>
      </c>
      <c r="C64" s="28" t="s">
        <v>448</v>
      </c>
      <c r="D64" s="28" t="s">
        <v>200</v>
      </c>
      <c r="E64" s="29">
        <v>28223</v>
      </c>
      <c r="F64" s="30">
        <v>990.3</v>
      </c>
      <c r="G64" s="31">
        <v>6.6E-3</v>
      </c>
      <c r="H64" s="32"/>
    </row>
    <row r="65" spans="2:11" ht="15.75" customHeight="1" x14ac:dyDescent="0.2">
      <c r="B65" s="28" t="s">
        <v>449</v>
      </c>
      <c r="C65" s="28" t="s">
        <v>450</v>
      </c>
      <c r="D65" s="28" t="s">
        <v>200</v>
      </c>
      <c r="E65" s="29">
        <v>166483</v>
      </c>
      <c r="F65" s="30">
        <v>900.34</v>
      </c>
      <c r="G65" s="31">
        <v>6.0000000000000001E-3</v>
      </c>
      <c r="H65" s="32"/>
    </row>
    <row r="66" spans="2:11" ht="15.75" customHeight="1" x14ac:dyDescent="0.2">
      <c r="B66" s="28" t="s">
        <v>451</v>
      </c>
      <c r="C66" s="28" t="s">
        <v>452</v>
      </c>
      <c r="D66" s="28" t="s">
        <v>142</v>
      </c>
      <c r="E66" s="29">
        <v>45121</v>
      </c>
      <c r="F66" s="30">
        <v>893.15</v>
      </c>
      <c r="G66" s="31">
        <v>6.0000000000000001E-3</v>
      </c>
      <c r="H66" s="32"/>
    </row>
    <row r="67" spans="2:11" ht="15.75" customHeight="1" x14ac:dyDescent="0.2">
      <c r="B67" s="28" t="s">
        <v>118</v>
      </c>
      <c r="C67" s="28" t="s">
        <v>119</v>
      </c>
      <c r="D67" s="28" t="s">
        <v>120</v>
      </c>
      <c r="E67" s="29">
        <v>10393</v>
      </c>
      <c r="F67" s="30">
        <v>867.49</v>
      </c>
      <c r="G67" s="31">
        <v>5.7999999999999996E-3</v>
      </c>
      <c r="H67" s="32"/>
    </row>
    <row r="68" spans="2:11" ht="15.75" customHeight="1" x14ac:dyDescent="0.2">
      <c r="B68" s="28" t="s">
        <v>233</v>
      </c>
      <c r="C68" s="28" t="s">
        <v>234</v>
      </c>
      <c r="D68" s="28" t="s">
        <v>142</v>
      </c>
      <c r="E68" s="29">
        <v>7550</v>
      </c>
      <c r="F68" s="30">
        <v>825.75</v>
      </c>
      <c r="G68" s="31">
        <v>5.4999999999999997E-3</v>
      </c>
      <c r="H68" s="32"/>
    </row>
    <row r="69" spans="2:11" ht="15.75" customHeight="1" x14ac:dyDescent="0.2">
      <c r="B69" s="28" t="s">
        <v>235</v>
      </c>
      <c r="C69" s="28" t="s">
        <v>236</v>
      </c>
      <c r="D69" s="28" t="s">
        <v>237</v>
      </c>
      <c r="E69" s="29">
        <v>128500</v>
      </c>
      <c r="F69" s="30">
        <v>799.66</v>
      </c>
      <c r="G69" s="31">
        <v>5.3E-3</v>
      </c>
      <c r="H69" s="32"/>
    </row>
    <row r="70" spans="2:11" ht="15.75" customHeight="1" x14ac:dyDescent="0.2">
      <c r="B70" s="28" t="s">
        <v>279</v>
      </c>
      <c r="C70" s="28" t="s">
        <v>280</v>
      </c>
      <c r="D70" s="28" t="s">
        <v>142</v>
      </c>
      <c r="E70" s="29">
        <v>22100</v>
      </c>
      <c r="F70" s="30">
        <v>458.13</v>
      </c>
      <c r="G70" s="31">
        <v>3.0999999999999999E-3</v>
      </c>
      <c r="H70" s="32"/>
    </row>
    <row r="71" spans="2:11" ht="15.75" customHeight="1" x14ac:dyDescent="0.2">
      <c r="B71" s="27" t="s">
        <v>68</v>
      </c>
      <c r="C71" s="27"/>
      <c r="D71" s="27"/>
      <c r="E71" s="33"/>
      <c r="F71" s="34">
        <f>SUM(F7:F70)</f>
        <v>142224.05000000008</v>
      </c>
      <c r="G71" s="35">
        <f>SUM(G7:G70)-0.03%</f>
        <v>0.94800000000000018</v>
      </c>
      <c r="H71" s="36"/>
    </row>
    <row r="72" spans="2:11" ht="15.75" customHeight="1" x14ac:dyDescent="0.2">
      <c r="B72" s="27" t="s">
        <v>128</v>
      </c>
      <c r="C72" s="28"/>
      <c r="D72" s="28"/>
      <c r="E72" s="29"/>
      <c r="F72" s="30"/>
      <c r="G72" s="31"/>
      <c r="H72" s="32"/>
    </row>
    <row r="73" spans="2:11" ht="15.75" customHeight="1" x14ac:dyDescent="0.2">
      <c r="B73" s="28" t="s">
        <v>126</v>
      </c>
      <c r="C73" s="28" t="s">
        <v>127</v>
      </c>
      <c r="D73" s="28" t="s">
        <v>123</v>
      </c>
      <c r="E73" s="29">
        <v>28831</v>
      </c>
      <c r="F73" s="30">
        <v>81.91</v>
      </c>
      <c r="G73" s="31">
        <v>5.0000000000000001E-4</v>
      </c>
      <c r="H73" s="32"/>
    </row>
    <row r="74" spans="2:11" ht="15.75" customHeight="1" x14ac:dyDescent="0.2">
      <c r="B74" s="27" t="s">
        <v>68</v>
      </c>
      <c r="C74" s="28"/>
      <c r="D74" s="28"/>
      <c r="E74" s="29"/>
      <c r="F74" s="66">
        <f>SUM(F73)</f>
        <v>81.91</v>
      </c>
      <c r="G74" s="35">
        <f>SUM(G73)</f>
        <v>5.0000000000000001E-4</v>
      </c>
      <c r="H74" s="32"/>
    </row>
    <row r="75" spans="2:11" ht="15.75" customHeight="1" x14ac:dyDescent="0.2">
      <c r="B75" s="28"/>
      <c r="C75" s="28"/>
      <c r="D75" s="28"/>
      <c r="E75" s="29"/>
      <c r="F75" s="30"/>
      <c r="G75" s="31"/>
      <c r="H75" s="32"/>
      <c r="J75" s="6"/>
      <c r="K75" s="5"/>
    </row>
    <row r="76" spans="2:11" ht="15.75" customHeight="1" x14ac:dyDescent="0.2">
      <c r="B76" s="39" t="s">
        <v>72</v>
      </c>
      <c r="C76" s="39"/>
      <c r="D76" s="39"/>
      <c r="E76" s="40"/>
      <c r="F76" s="34">
        <v>142305.96</v>
      </c>
      <c r="G76" s="35">
        <v>0.94850000000000001</v>
      </c>
      <c r="H76" s="36"/>
      <c r="J76" s="7"/>
      <c r="K76" s="7"/>
    </row>
    <row r="77" spans="2:11" ht="15.75" customHeight="1" x14ac:dyDescent="0.2">
      <c r="B77" s="28"/>
      <c r="C77" s="28"/>
      <c r="D77" s="28"/>
      <c r="E77" s="29"/>
      <c r="F77" s="30"/>
      <c r="G77" s="31"/>
      <c r="H77" s="32"/>
      <c r="J77" s="8"/>
      <c r="K77" s="7"/>
    </row>
    <row r="78" spans="2:11" ht="15.75" customHeight="1" x14ac:dyDescent="0.2">
      <c r="B78" s="28"/>
      <c r="C78" s="28"/>
      <c r="D78" s="28"/>
      <c r="E78" s="29"/>
      <c r="F78" s="30"/>
      <c r="G78" s="31"/>
      <c r="H78" s="32"/>
      <c r="J78" s="9"/>
      <c r="K78" s="9"/>
    </row>
    <row r="79" spans="2:11" ht="15.75" customHeight="1" x14ac:dyDescent="0.2">
      <c r="B79" s="27" t="s">
        <v>77</v>
      </c>
      <c r="C79" s="28"/>
      <c r="D79" s="28"/>
      <c r="E79" s="29"/>
      <c r="F79" s="30"/>
      <c r="G79" s="31"/>
      <c r="H79" s="32"/>
      <c r="J79" s="9"/>
      <c r="K79" s="9"/>
    </row>
    <row r="80" spans="2:11" ht="15.75" customHeight="1" x14ac:dyDescent="0.2">
      <c r="B80" s="28" t="s">
        <v>78</v>
      </c>
      <c r="C80" s="28"/>
      <c r="D80" s="28"/>
      <c r="E80" s="29"/>
      <c r="F80" s="30">
        <v>7542.55</v>
      </c>
      <c r="G80" s="31">
        <v>5.0299999999999997E-2</v>
      </c>
      <c r="H80" s="32"/>
      <c r="J80" s="9"/>
      <c r="K80" s="9"/>
    </row>
    <row r="81" spans="2:11" ht="15.75" customHeight="1" x14ac:dyDescent="0.2">
      <c r="B81" s="27" t="s">
        <v>68</v>
      </c>
      <c r="C81" s="27"/>
      <c r="D81" s="27"/>
      <c r="E81" s="33"/>
      <c r="F81" s="34">
        <v>7542.55</v>
      </c>
      <c r="G81" s="35">
        <v>5.0299999999999997E-2</v>
      </c>
      <c r="H81" s="36"/>
      <c r="J81" s="9"/>
      <c r="K81" s="9"/>
    </row>
    <row r="82" spans="2:11" ht="15.75" customHeight="1" x14ac:dyDescent="0.2">
      <c r="B82" s="28"/>
      <c r="C82" s="28"/>
      <c r="D82" s="28"/>
      <c r="E82" s="29"/>
      <c r="F82" s="30"/>
      <c r="G82" s="31"/>
      <c r="H82" s="32"/>
      <c r="J82" s="9"/>
      <c r="K82" s="9"/>
    </row>
    <row r="83" spans="2:11" ht="15.75" customHeight="1" x14ac:dyDescent="0.2">
      <c r="B83" s="39" t="s">
        <v>72</v>
      </c>
      <c r="C83" s="39"/>
      <c r="D83" s="39"/>
      <c r="E83" s="40"/>
      <c r="F83" s="34">
        <v>7542.55</v>
      </c>
      <c r="G83" s="35">
        <v>5.0299999999999997E-2</v>
      </c>
      <c r="H83" s="36"/>
      <c r="J83" s="9"/>
      <c r="K83" s="9"/>
    </row>
    <row r="84" spans="2:11" ht="15.75" customHeight="1" x14ac:dyDescent="0.2">
      <c r="B84" s="28" t="s">
        <v>79</v>
      </c>
      <c r="C84" s="28"/>
      <c r="D84" s="28"/>
      <c r="E84" s="29"/>
      <c r="F84" s="30">
        <v>177.82</v>
      </c>
      <c r="G84" s="31">
        <v>1.1999999999999789E-3</v>
      </c>
      <c r="H84" s="32"/>
      <c r="J84" s="9"/>
      <c r="K84" s="9"/>
    </row>
    <row r="85" spans="2:11" ht="15.75" customHeight="1" x14ac:dyDescent="0.2">
      <c r="B85" s="43" t="s">
        <v>80</v>
      </c>
      <c r="C85" s="43"/>
      <c r="D85" s="43"/>
      <c r="E85" s="44"/>
      <c r="F85" s="45">
        <v>150026.32999999999</v>
      </c>
      <c r="G85" s="46">
        <v>1</v>
      </c>
      <c r="H85" s="47"/>
    </row>
    <row r="86" spans="2:11" ht="15.75" customHeight="1" x14ac:dyDescent="0.2">
      <c r="B86" s="2"/>
    </row>
    <row r="87" spans="2:11" ht="15.75" customHeight="1" x14ac:dyDescent="0.2">
      <c r="B87" s="15" t="s">
        <v>92</v>
      </c>
    </row>
    <row r="88" spans="2:11" ht="15.75" customHeight="1" thickBot="1" x14ac:dyDescent="0.25"/>
    <row r="89" spans="2:11" ht="27" customHeight="1" thickBot="1" x14ac:dyDescent="0.25">
      <c r="B89" s="70" t="s">
        <v>521</v>
      </c>
      <c r="C89" s="71" t="s">
        <v>522</v>
      </c>
      <c r="D89" s="72" t="s">
        <v>523</v>
      </c>
      <c r="E89" s="73" t="s">
        <v>524</v>
      </c>
      <c r="G89" s="2"/>
      <c r="H89" s="2"/>
    </row>
    <row r="90" spans="2:11" ht="27.75" customHeight="1" x14ac:dyDescent="0.2">
      <c r="B90" s="77" t="s">
        <v>43</v>
      </c>
      <c r="C90" s="94"/>
      <c r="D90" s="96" t="s">
        <v>560</v>
      </c>
      <c r="E90" s="91"/>
      <c r="G90" s="2"/>
      <c r="H90" s="2"/>
    </row>
    <row r="91" spans="2:11" ht="31.5" customHeight="1" x14ac:dyDescent="0.2">
      <c r="B91" s="67" t="s">
        <v>561</v>
      </c>
      <c r="C91" s="92"/>
      <c r="D91" s="90"/>
      <c r="E91" s="92"/>
      <c r="G91" s="2"/>
      <c r="H91" s="2"/>
    </row>
    <row r="92" spans="2:11" ht="39.950000000000003" customHeight="1" x14ac:dyDescent="0.2">
      <c r="B92" s="67" t="s">
        <v>562</v>
      </c>
      <c r="C92" s="92"/>
      <c r="D92" s="90"/>
      <c r="E92" s="92"/>
      <c r="G92" s="2"/>
      <c r="H92" s="2"/>
    </row>
    <row r="93" spans="2:11" ht="21.75" customHeight="1" thickBot="1" x14ac:dyDescent="0.25">
      <c r="B93" s="68" t="s">
        <v>541</v>
      </c>
      <c r="C93" s="95"/>
      <c r="D93" s="76" t="s">
        <v>541</v>
      </c>
      <c r="E93" s="93"/>
      <c r="G93" s="2"/>
      <c r="H93" s="2"/>
    </row>
    <row r="95" spans="2:11" ht="12" x14ac:dyDescent="0.2">
      <c r="B95" s="2" t="s">
        <v>525</v>
      </c>
      <c r="C95" s="2"/>
      <c r="D95" s="2"/>
      <c r="G95" s="2"/>
      <c r="H95" s="2"/>
    </row>
    <row r="96" spans="2:11" ht="12" x14ac:dyDescent="0.2">
      <c r="B96" s="3" t="s">
        <v>526</v>
      </c>
      <c r="C96" s="2"/>
      <c r="D96" s="2"/>
      <c r="G96" s="2"/>
      <c r="H96" s="2"/>
    </row>
  </sheetData>
  <mergeCells count="3">
    <mergeCell ref="C90:C93"/>
    <mergeCell ref="D90:D92"/>
    <mergeCell ref="E90:E93"/>
  </mergeCells>
  <hyperlinks>
    <hyperlink ref="I1" location="'Sheet1'!A1" display="Index" xr:uid="{9DEFDCDD-BF97-4551-86DA-B917892FE772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EB0D4-8A94-4D65-8C89-23C70CEF7FE6}">
  <dimension ref="B1:P138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4.5703125" style="12" customWidth="1"/>
    <col min="4" max="4" width="26.5703125" style="12" customWidth="1"/>
    <col min="5" max="5" width="35.5703125" style="2" customWidth="1"/>
    <col min="6" max="6" width="16.42578125" style="2" customWidth="1"/>
    <col min="7" max="7" width="15.28515625" style="11" customWidth="1"/>
    <col min="8" max="8" width="5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19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93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94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110</v>
      </c>
      <c r="C7" s="28" t="s">
        <v>111</v>
      </c>
      <c r="D7" s="28" t="s">
        <v>112</v>
      </c>
      <c r="E7" s="29">
        <v>180689</v>
      </c>
      <c r="F7" s="30">
        <v>4582.72</v>
      </c>
      <c r="G7" s="31">
        <v>9.1399999999999995E-2</v>
      </c>
      <c r="H7" s="32"/>
    </row>
    <row r="8" spans="2:9" ht="15.75" customHeight="1" x14ac:dyDescent="0.2">
      <c r="B8" s="28" t="s">
        <v>101</v>
      </c>
      <c r="C8" s="28" t="s">
        <v>102</v>
      </c>
      <c r="D8" s="28" t="s">
        <v>100</v>
      </c>
      <c r="E8" s="29">
        <v>244101</v>
      </c>
      <c r="F8" s="30">
        <v>3863.75</v>
      </c>
      <c r="G8" s="31">
        <v>7.6999999999999999E-2</v>
      </c>
      <c r="H8" s="32"/>
    </row>
    <row r="9" spans="2:9" ht="15.75" customHeight="1" x14ac:dyDescent="0.2">
      <c r="B9" s="28" t="s">
        <v>95</v>
      </c>
      <c r="C9" s="28" t="s">
        <v>96</v>
      </c>
      <c r="D9" s="28" t="s">
        <v>97</v>
      </c>
      <c r="E9" s="29">
        <v>207016</v>
      </c>
      <c r="F9" s="30">
        <v>3452.51</v>
      </c>
      <c r="G9" s="31">
        <v>6.88E-2</v>
      </c>
      <c r="H9" s="32"/>
    </row>
    <row r="10" spans="2:9" ht="15.75" customHeight="1" x14ac:dyDescent="0.2">
      <c r="B10" s="28" t="s">
        <v>98</v>
      </c>
      <c r="C10" s="28" t="s">
        <v>99</v>
      </c>
      <c r="D10" s="28" t="s">
        <v>100</v>
      </c>
      <c r="E10" s="29">
        <v>388278</v>
      </c>
      <c r="F10" s="30">
        <v>3114.18</v>
      </c>
      <c r="G10" s="31">
        <v>6.2100000000000002E-2</v>
      </c>
      <c r="H10" s="32"/>
    </row>
    <row r="11" spans="2:9" ht="15.75" customHeight="1" x14ac:dyDescent="0.2">
      <c r="B11" s="28" t="s">
        <v>212</v>
      </c>
      <c r="C11" s="28" t="s">
        <v>213</v>
      </c>
      <c r="D11" s="28" t="s">
        <v>164</v>
      </c>
      <c r="E11" s="29">
        <v>100995</v>
      </c>
      <c r="F11" s="30">
        <v>2873</v>
      </c>
      <c r="G11" s="31">
        <v>5.7299999999999997E-2</v>
      </c>
      <c r="H11" s="32"/>
    </row>
    <row r="12" spans="2:9" ht="15.75" customHeight="1" x14ac:dyDescent="0.2">
      <c r="B12" s="28" t="s">
        <v>131</v>
      </c>
      <c r="C12" s="28" t="s">
        <v>132</v>
      </c>
      <c r="D12" s="28" t="s">
        <v>97</v>
      </c>
      <c r="E12" s="29">
        <v>58018</v>
      </c>
      <c r="F12" s="30">
        <v>1971.31</v>
      </c>
      <c r="G12" s="31">
        <v>3.9300000000000002E-2</v>
      </c>
      <c r="H12" s="32"/>
    </row>
    <row r="13" spans="2:9" ht="15.75" customHeight="1" x14ac:dyDescent="0.2">
      <c r="B13" s="28" t="s">
        <v>224</v>
      </c>
      <c r="C13" s="28" t="s">
        <v>225</v>
      </c>
      <c r="D13" s="28" t="s">
        <v>100</v>
      </c>
      <c r="E13" s="29">
        <v>82258</v>
      </c>
      <c r="F13" s="30">
        <v>1670.78</v>
      </c>
      <c r="G13" s="31">
        <v>3.3300000000000003E-2</v>
      </c>
      <c r="H13" s="32"/>
    </row>
    <row r="14" spans="2:9" ht="15.75" customHeight="1" x14ac:dyDescent="0.2">
      <c r="B14" s="28" t="s">
        <v>108</v>
      </c>
      <c r="C14" s="28" t="s">
        <v>109</v>
      </c>
      <c r="D14" s="28" t="s">
        <v>107</v>
      </c>
      <c r="E14" s="29">
        <v>50064</v>
      </c>
      <c r="F14" s="30">
        <v>1198.1099999999999</v>
      </c>
      <c r="G14" s="31">
        <v>2.3900000000000001E-2</v>
      </c>
      <c r="H14" s="32"/>
    </row>
    <row r="15" spans="2:9" ht="15.75" customHeight="1" x14ac:dyDescent="0.2">
      <c r="B15" s="28" t="s">
        <v>297</v>
      </c>
      <c r="C15" s="28" t="s">
        <v>298</v>
      </c>
      <c r="D15" s="28" t="s">
        <v>299</v>
      </c>
      <c r="E15" s="29">
        <v>67595</v>
      </c>
      <c r="F15" s="30">
        <v>1194.17</v>
      </c>
      <c r="G15" s="31">
        <v>2.3800000000000002E-2</v>
      </c>
      <c r="H15" s="32"/>
    </row>
    <row r="16" spans="2:9" ht="15.75" customHeight="1" x14ac:dyDescent="0.2">
      <c r="B16" s="28" t="s">
        <v>285</v>
      </c>
      <c r="C16" s="28" t="s">
        <v>286</v>
      </c>
      <c r="D16" s="28" t="s">
        <v>164</v>
      </c>
      <c r="E16" s="29">
        <v>14878</v>
      </c>
      <c r="F16" s="30">
        <v>1101</v>
      </c>
      <c r="G16" s="31">
        <v>2.1899999999999999E-2</v>
      </c>
      <c r="H16" s="32"/>
    </row>
    <row r="17" spans="2:8" ht="15.75" customHeight="1" x14ac:dyDescent="0.2">
      <c r="B17" s="28" t="s">
        <v>165</v>
      </c>
      <c r="C17" s="28" t="s">
        <v>166</v>
      </c>
      <c r="D17" s="28" t="s">
        <v>107</v>
      </c>
      <c r="E17" s="29">
        <v>489562</v>
      </c>
      <c r="F17" s="30">
        <v>1092.7</v>
      </c>
      <c r="G17" s="31">
        <v>2.18E-2</v>
      </c>
      <c r="H17" s="32"/>
    </row>
    <row r="18" spans="2:8" ht="15.75" customHeight="1" x14ac:dyDescent="0.2">
      <c r="B18" s="28" t="s">
        <v>143</v>
      </c>
      <c r="C18" s="28" t="s">
        <v>144</v>
      </c>
      <c r="D18" s="28" t="s">
        <v>100</v>
      </c>
      <c r="E18" s="29">
        <v>214983</v>
      </c>
      <c r="F18" s="30">
        <v>1079.54</v>
      </c>
      <c r="G18" s="31">
        <v>2.1499999999999998E-2</v>
      </c>
      <c r="H18" s="32"/>
    </row>
    <row r="19" spans="2:8" ht="15.75" customHeight="1" x14ac:dyDescent="0.2">
      <c r="B19" s="28" t="s">
        <v>138</v>
      </c>
      <c r="C19" s="28" t="s">
        <v>139</v>
      </c>
      <c r="D19" s="28" t="s">
        <v>100</v>
      </c>
      <c r="E19" s="29">
        <v>144138</v>
      </c>
      <c r="F19" s="30">
        <v>1069.5</v>
      </c>
      <c r="G19" s="31">
        <v>2.1299999999999999E-2</v>
      </c>
      <c r="H19" s="32"/>
    </row>
    <row r="20" spans="2:8" ht="15.75" customHeight="1" x14ac:dyDescent="0.2">
      <c r="B20" s="28" t="s">
        <v>121</v>
      </c>
      <c r="C20" s="28" t="s">
        <v>122</v>
      </c>
      <c r="D20" s="28" t="s">
        <v>123</v>
      </c>
      <c r="E20" s="29">
        <v>132203</v>
      </c>
      <c r="F20" s="30">
        <v>906.05</v>
      </c>
      <c r="G20" s="31">
        <v>1.8100000000000002E-2</v>
      </c>
      <c r="H20" s="32"/>
    </row>
    <row r="21" spans="2:8" ht="15.75" customHeight="1" x14ac:dyDescent="0.2">
      <c r="B21" s="28" t="s">
        <v>220</v>
      </c>
      <c r="C21" s="28" t="s">
        <v>221</v>
      </c>
      <c r="D21" s="28" t="s">
        <v>107</v>
      </c>
      <c r="E21" s="29">
        <v>25254</v>
      </c>
      <c r="F21" s="30">
        <v>782.9</v>
      </c>
      <c r="G21" s="31">
        <v>1.5599999999999999E-2</v>
      </c>
      <c r="H21" s="32"/>
    </row>
    <row r="22" spans="2:8" ht="15.75" customHeight="1" x14ac:dyDescent="0.2">
      <c r="B22" s="28" t="s">
        <v>133</v>
      </c>
      <c r="C22" s="28" t="s">
        <v>134</v>
      </c>
      <c r="D22" s="28" t="s">
        <v>97</v>
      </c>
      <c r="E22" s="29">
        <v>60865</v>
      </c>
      <c r="F22" s="30">
        <v>696.14</v>
      </c>
      <c r="G22" s="31">
        <v>1.3899999999999999E-2</v>
      </c>
      <c r="H22" s="32"/>
    </row>
    <row r="23" spans="2:8" ht="15.75" customHeight="1" x14ac:dyDescent="0.2">
      <c r="B23" s="28" t="s">
        <v>344</v>
      </c>
      <c r="C23" s="28" t="s">
        <v>345</v>
      </c>
      <c r="D23" s="28" t="s">
        <v>188</v>
      </c>
      <c r="E23" s="29">
        <v>3387</v>
      </c>
      <c r="F23" s="30">
        <v>603.6</v>
      </c>
      <c r="G23" s="31">
        <v>1.2E-2</v>
      </c>
      <c r="H23" s="32"/>
    </row>
    <row r="24" spans="2:8" ht="15.75" customHeight="1" x14ac:dyDescent="0.2">
      <c r="B24" s="28" t="s">
        <v>264</v>
      </c>
      <c r="C24" s="28" t="s">
        <v>265</v>
      </c>
      <c r="D24" s="28" t="s">
        <v>161</v>
      </c>
      <c r="E24" s="29">
        <v>43765</v>
      </c>
      <c r="F24" s="30">
        <v>575.92999999999995</v>
      </c>
      <c r="G24" s="31">
        <v>1.15E-2</v>
      </c>
      <c r="H24" s="32"/>
    </row>
    <row r="25" spans="2:8" ht="15.75" customHeight="1" x14ac:dyDescent="0.2">
      <c r="B25" s="28" t="s">
        <v>140</v>
      </c>
      <c r="C25" s="28" t="s">
        <v>141</v>
      </c>
      <c r="D25" s="28" t="s">
        <v>142</v>
      </c>
      <c r="E25" s="29">
        <v>23375</v>
      </c>
      <c r="F25" s="30">
        <v>557.15</v>
      </c>
      <c r="G25" s="31">
        <v>1.11E-2</v>
      </c>
      <c r="H25" s="32"/>
    </row>
    <row r="26" spans="2:8" ht="15.75" customHeight="1" x14ac:dyDescent="0.2">
      <c r="B26" s="28" t="s">
        <v>229</v>
      </c>
      <c r="C26" s="28" t="s">
        <v>230</v>
      </c>
      <c r="D26" s="28" t="s">
        <v>115</v>
      </c>
      <c r="E26" s="29">
        <v>7445</v>
      </c>
      <c r="F26" s="30">
        <v>557.05999999999995</v>
      </c>
      <c r="G26" s="31">
        <v>1.11E-2</v>
      </c>
      <c r="H26" s="32"/>
    </row>
    <row r="27" spans="2:8" ht="15.75" customHeight="1" x14ac:dyDescent="0.2">
      <c r="B27" s="28" t="s">
        <v>354</v>
      </c>
      <c r="C27" s="28" t="s">
        <v>355</v>
      </c>
      <c r="D27" s="28" t="s">
        <v>97</v>
      </c>
      <c r="E27" s="29">
        <v>82874</v>
      </c>
      <c r="F27" s="30">
        <v>535.99</v>
      </c>
      <c r="G27" s="31">
        <v>1.0699999999999999E-2</v>
      </c>
      <c r="H27" s="32"/>
    </row>
    <row r="28" spans="2:8" ht="15.75" customHeight="1" x14ac:dyDescent="0.2">
      <c r="B28" s="28" t="s">
        <v>116</v>
      </c>
      <c r="C28" s="28" t="s">
        <v>117</v>
      </c>
      <c r="D28" s="28" t="s">
        <v>97</v>
      </c>
      <c r="E28" s="29">
        <v>34739</v>
      </c>
      <c r="F28" s="30">
        <v>513.39</v>
      </c>
      <c r="G28" s="31">
        <v>1.0200000000000001E-2</v>
      </c>
      <c r="H28" s="32"/>
    </row>
    <row r="29" spans="2:8" ht="15.75" customHeight="1" x14ac:dyDescent="0.2">
      <c r="B29" s="28" t="s">
        <v>169</v>
      </c>
      <c r="C29" s="28" t="s">
        <v>170</v>
      </c>
      <c r="D29" s="28" t="s">
        <v>147</v>
      </c>
      <c r="E29" s="29">
        <v>6434</v>
      </c>
      <c r="F29" s="30">
        <v>491.3</v>
      </c>
      <c r="G29" s="31">
        <v>9.7999999999999997E-3</v>
      </c>
      <c r="H29" s="32"/>
    </row>
    <row r="30" spans="2:8" ht="15.75" customHeight="1" x14ac:dyDescent="0.2">
      <c r="B30" s="28" t="s">
        <v>300</v>
      </c>
      <c r="C30" s="28" t="s">
        <v>301</v>
      </c>
      <c r="D30" s="28" t="s">
        <v>115</v>
      </c>
      <c r="E30" s="29">
        <v>100539</v>
      </c>
      <c r="F30" s="30">
        <v>486.31</v>
      </c>
      <c r="G30" s="31">
        <v>9.7000000000000003E-3</v>
      </c>
      <c r="H30" s="32"/>
    </row>
    <row r="31" spans="2:8" ht="15.75" customHeight="1" x14ac:dyDescent="0.2">
      <c r="B31" s="28" t="s">
        <v>388</v>
      </c>
      <c r="C31" s="28" t="s">
        <v>389</v>
      </c>
      <c r="D31" s="28" t="s">
        <v>120</v>
      </c>
      <c r="E31" s="29">
        <v>60470</v>
      </c>
      <c r="F31" s="30">
        <v>480.74</v>
      </c>
      <c r="G31" s="31">
        <v>9.5999999999999992E-3</v>
      </c>
      <c r="H31" s="32"/>
    </row>
    <row r="32" spans="2:8" ht="15.75" customHeight="1" x14ac:dyDescent="0.2">
      <c r="B32" s="28" t="s">
        <v>113</v>
      </c>
      <c r="C32" s="28" t="s">
        <v>114</v>
      </c>
      <c r="D32" s="28" t="s">
        <v>115</v>
      </c>
      <c r="E32" s="29">
        <v>53625</v>
      </c>
      <c r="F32" s="30">
        <v>474.18</v>
      </c>
      <c r="G32" s="31">
        <v>9.4999999999999998E-3</v>
      </c>
      <c r="H32" s="32"/>
    </row>
    <row r="33" spans="2:8" ht="15.75" customHeight="1" x14ac:dyDescent="0.2">
      <c r="B33" s="28" t="s">
        <v>342</v>
      </c>
      <c r="C33" s="28" t="s">
        <v>343</v>
      </c>
      <c r="D33" s="28" t="s">
        <v>150</v>
      </c>
      <c r="E33" s="29">
        <v>8344</v>
      </c>
      <c r="F33" s="30">
        <v>386.78</v>
      </c>
      <c r="G33" s="31">
        <v>7.7000000000000002E-3</v>
      </c>
      <c r="H33" s="32"/>
    </row>
    <row r="34" spans="2:8" ht="15.75" customHeight="1" x14ac:dyDescent="0.2">
      <c r="B34" s="28" t="s">
        <v>390</v>
      </c>
      <c r="C34" s="28" t="s">
        <v>391</v>
      </c>
      <c r="D34" s="28" t="s">
        <v>100</v>
      </c>
      <c r="E34" s="29">
        <v>33811</v>
      </c>
      <c r="F34" s="30">
        <v>385.51</v>
      </c>
      <c r="G34" s="31">
        <v>7.7000000000000002E-3</v>
      </c>
      <c r="H34" s="32"/>
    </row>
    <row r="35" spans="2:8" ht="15.75" customHeight="1" x14ac:dyDescent="0.2">
      <c r="B35" s="28" t="s">
        <v>105</v>
      </c>
      <c r="C35" s="28" t="s">
        <v>106</v>
      </c>
      <c r="D35" s="28" t="s">
        <v>107</v>
      </c>
      <c r="E35" s="29">
        <v>1997</v>
      </c>
      <c r="F35" s="30">
        <v>379.43</v>
      </c>
      <c r="G35" s="31">
        <v>7.6E-3</v>
      </c>
      <c r="H35" s="32"/>
    </row>
    <row r="36" spans="2:8" ht="15.75" customHeight="1" x14ac:dyDescent="0.2">
      <c r="B36" s="28" t="s">
        <v>315</v>
      </c>
      <c r="C36" s="28" t="s">
        <v>316</v>
      </c>
      <c r="D36" s="28" t="s">
        <v>317</v>
      </c>
      <c r="E36" s="29">
        <v>81818</v>
      </c>
      <c r="F36" s="30">
        <v>376.2</v>
      </c>
      <c r="G36" s="31">
        <v>7.4999999999999997E-3</v>
      </c>
      <c r="H36" s="32"/>
    </row>
    <row r="37" spans="2:8" ht="15.75" customHeight="1" x14ac:dyDescent="0.2">
      <c r="B37" s="28" t="s">
        <v>145</v>
      </c>
      <c r="C37" s="28" t="s">
        <v>146</v>
      </c>
      <c r="D37" s="28" t="s">
        <v>147</v>
      </c>
      <c r="E37" s="29">
        <v>21382</v>
      </c>
      <c r="F37" s="30">
        <v>368.01</v>
      </c>
      <c r="G37" s="31">
        <v>7.3000000000000001E-3</v>
      </c>
      <c r="H37" s="32"/>
    </row>
    <row r="38" spans="2:8" ht="15.75" customHeight="1" x14ac:dyDescent="0.2">
      <c r="B38" s="28" t="s">
        <v>346</v>
      </c>
      <c r="C38" s="28" t="s">
        <v>347</v>
      </c>
      <c r="D38" s="28" t="s">
        <v>120</v>
      </c>
      <c r="E38" s="29">
        <v>7137</v>
      </c>
      <c r="F38" s="30">
        <v>367.57</v>
      </c>
      <c r="G38" s="31">
        <v>7.3000000000000001E-3</v>
      </c>
      <c r="H38" s="32"/>
    </row>
    <row r="39" spans="2:8" ht="15.75" customHeight="1" x14ac:dyDescent="0.2">
      <c r="B39" s="28" t="s">
        <v>159</v>
      </c>
      <c r="C39" s="28" t="s">
        <v>160</v>
      </c>
      <c r="D39" s="28" t="s">
        <v>161</v>
      </c>
      <c r="E39" s="29">
        <v>54160</v>
      </c>
      <c r="F39" s="30">
        <v>362.41</v>
      </c>
      <c r="G39" s="31">
        <v>7.1999999999999998E-3</v>
      </c>
      <c r="H39" s="32"/>
    </row>
    <row r="40" spans="2:8" ht="15.75" customHeight="1" x14ac:dyDescent="0.2">
      <c r="B40" s="28" t="s">
        <v>392</v>
      </c>
      <c r="C40" s="28" t="s">
        <v>393</v>
      </c>
      <c r="D40" s="28" t="s">
        <v>180</v>
      </c>
      <c r="E40" s="29">
        <v>191662</v>
      </c>
      <c r="F40" s="30">
        <v>354.67</v>
      </c>
      <c r="G40" s="31">
        <v>7.1000000000000004E-3</v>
      </c>
      <c r="H40" s="32"/>
    </row>
    <row r="41" spans="2:8" ht="15.75" customHeight="1" x14ac:dyDescent="0.2">
      <c r="B41" s="28" t="s">
        <v>394</v>
      </c>
      <c r="C41" s="28" t="s">
        <v>395</v>
      </c>
      <c r="D41" s="28" t="s">
        <v>180</v>
      </c>
      <c r="E41" s="29">
        <v>266169</v>
      </c>
      <c r="F41" s="30">
        <v>353.07</v>
      </c>
      <c r="G41" s="31">
        <v>7.0000000000000001E-3</v>
      </c>
      <c r="H41" s="32"/>
    </row>
    <row r="42" spans="2:8" ht="15.75" customHeight="1" x14ac:dyDescent="0.2">
      <c r="B42" s="28" t="s">
        <v>258</v>
      </c>
      <c r="C42" s="28" t="s">
        <v>259</v>
      </c>
      <c r="D42" s="28" t="s">
        <v>188</v>
      </c>
      <c r="E42" s="29">
        <v>51870</v>
      </c>
      <c r="F42" s="30">
        <v>352.95</v>
      </c>
      <c r="G42" s="31">
        <v>7.0000000000000001E-3</v>
      </c>
      <c r="H42" s="32"/>
    </row>
    <row r="43" spans="2:8" ht="15.75" customHeight="1" x14ac:dyDescent="0.2">
      <c r="B43" s="28" t="s">
        <v>304</v>
      </c>
      <c r="C43" s="28" t="s">
        <v>305</v>
      </c>
      <c r="D43" s="28" t="s">
        <v>120</v>
      </c>
      <c r="E43" s="29">
        <v>6802</v>
      </c>
      <c r="F43" s="30">
        <v>316.92</v>
      </c>
      <c r="G43" s="31">
        <v>6.3E-3</v>
      </c>
      <c r="H43" s="32"/>
    </row>
    <row r="44" spans="2:8" ht="15.75" customHeight="1" x14ac:dyDescent="0.2">
      <c r="B44" s="28" t="s">
        <v>396</v>
      </c>
      <c r="C44" s="28" t="s">
        <v>397</v>
      </c>
      <c r="D44" s="28" t="s">
        <v>398</v>
      </c>
      <c r="E44" s="29">
        <v>204383</v>
      </c>
      <c r="F44" s="30">
        <v>304.63</v>
      </c>
      <c r="G44" s="31">
        <v>6.1000000000000004E-3</v>
      </c>
      <c r="H44" s="32"/>
    </row>
    <row r="45" spans="2:8" ht="15.75" customHeight="1" x14ac:dyDescent="0.2">
      <c r="B45" s="28" t="s">
        <v>399</v>
      </c>
      <c r="C45" s="28" t="s">
        <v>400</v>
      </c>
      <c r="D45" s="28" t="s">
        <v>216</v>
      </c>
      <c r="E45" s="29">
        <v>41176</v>
      </c>
      <c r="F45" s="30">
        <v>285.35000000000002</v>
      </c>
      <c r="G45" s="31">
        <v>5.7000000000000002E-3</v>
      </c>
      <c r="H45" s="32"/>
    </row>
    <row r="46" spans="2:8" ht="15.75" customHeight="1" x14ac:dyDescent="0.2">
      <c r="B46" s="28" t="s">
        <v>186</v>
      </c>
      <c r="C46" s="28" t="s">
        <v>187</v>
      </c>
      <c r="D46" s="28" t="s">
        <v>188</v>
      </c>
      <c r="E46" s="29">
        <v>24632</v>
      </c>
      <c r="F46" s="30">
        <v>282.17</v>
      </c>
      <c r="G46" s="31">
        <v>5.5999999999999999E-3</v>
      </c>
      <c r="H46" s="32"/>
    </row>
    <row r="47" spans="2:8" ht="15.75" customHeight="1" x14ac:dyDescent="0.2">
      <c r="B47" s="28" t="s">
        <v>401</v>
      </c>
      <c r="C47" s="28" t="s">
        <v>402</v>
      </c>
      <c r="D47" s="28" t="s">
        <v>115</v>
      </c>
      <c r="E47" s="29">
        <v>7359</v>
      </c>
      <c r="F47" s="30">
        <v>272.82</v>
      </c>
      <c r="G47" s="31">
        <v>5.4000000000000003E-3</v>
      </c>
      <c r="H47" s="32"/>
    </row>
    <row r="48" spans="2:8" ht="15.75" customHeight="1" x14ac:dyDescent="0.2">
      <c r="B48" s="28" t="s">
        <v>453</v>
      </c>
      <c r="C48" s="28" t="s">
        <v>454</v>
      </c>
      <c r="D48" s="28" t="s">
        <v>180</v>
      </c>
      <c r="E48" s="29">
        <v>15392</v>
      </c>
      <c r="F48" s="30">
        <v>272.04000000000002</v>
      </c>
      <c r="G48" s="31">
        <v>5.4000000000000003E-3</v>
      </c>
      <c r="H48" s="32"/>
    </row>
    <row r="49" spans="2:8" ht="15.75" customHeight="1" x14ac:dyDescent="0.2">
      <c r="B49" s="28" t="s">
        <v>348</v>
      </c>
      <c r="C49" s="28" t="s">
        <v>349</v>
      </c>
      <c r="D49" s="28" t="s">
        <v>107</v>
      </c>
      <c r="E49" s="29">
        <v>33339</v>
      </c>
      <c r="F49" s="30">
        <v>269.88</v>
      </c>
      <c r="G49" s="31">
        <v>5.4000000000000003E-3</v>
      </c>
      <c r="H49" s="32"/>
    </row>
    <row r="50" spans="2:8" ht="15.75" customHeight="1" x14ac:dyDescent="0.2">
      <c r="B50" s="28" t="s">
        <v>148</v>
      </c>
      <c r="C50" s="28" t="s">
        <v>149</v>
      </c>
      <c r="D50" s="28" t="s">
        <v>150</v>
      </c>
      <c r="E50" s="29">
        <v>4369</v>
      </c>
      <c r="F50" s="30">
        <v>265.43</v>
      </c>
      <c r="G50" s="31">
        <v>5.3E-3</v>
      </c>
      <c r="H50" s="32"/>
    </row>
    <row r="51" spans="2:8" ht="15.75" customHeight="1" x14ac:dyDescent="0.2">
      <c r="B51" s="28" t="s">
        <v>455</v>
      </c>
      <c r="C51" s="28" t="s">
        <v>456</v>
      </c>
      <c r="D51" s="28" t="s">
        <v>180</v>
      </c>
      <c r="E51" s="29">
        <v>22705</v>
      </c>
      <c r="F51" s="30">
        <v>261.75</v>
      </c>
      <c r="G51" s="31">
        <v>5.1999999999999998E-3</v>
      </c>
      <c r="H51" s="32"/>
    </row>
    <row r="52" spans="2:8" ht="15.75" customHeight="1" x14ac:dyDescent="0.2">
      <c r="B52" s="28" t="s">
        <v>356</v>
      </c>
      <c r="C52" s="28" t="s">
        <v>357</v>
      </c>
      <c r="D52" s="28" t="s">
        <v>120</v>
      </c>
      <c r="E52" s="29">
        <v>28463</v>
      </c>
      <c r="F52" s="30">
        <v>257.60000000000002</v>
      </c>
      <c r="G52" s="31">
        <v>5.1000000000000004E-3</v>
      </c>
      <c r="H52" s="32"/>
    </row>
    <row r="53" spans="2:8" ht="15.75" customHeight="1" x14ac:dyDescent="0.2">
      <c r="B53" s="28" t="s">
        <v>302</v>
      </c>
      <c r="C53" s="28" t="s">
        <v>303</v>
      </c>
      <c r="D53" s="28" t="s">
        <v>107</v>
      </c>
      <c r="E53" s="29">
        <v>6611</v>
      </c>
      <c r="F53" s="30">
        <v>243</v>
      </c>
      <c r="G53" s="31">
        <v>4.7999999999999996E-3</v>
      </c>
      <c r="H53" s="32"/>
    </row>
    <row r="54" spans="2:8" ht="15.75" customHeight="1" x14ac:dyDescent="0.2">
      <c r="B54" s="28" t="s">
        <v>198</v>
      </c>
      <c r="C54" s="28" t="s">
        <v>199</v>
      </c>
      <c r="D54" s="28" t="s">
        <v>200</v>
      </c>
      <c r="E54" s="29">
        <v>5638</v>
      </c>
      <c r="F54" s="30">
        <v>240.29</v>
      </c>
      <c r="G54" s="31">
        <v>4.7999999999999996E-3</v>
      </c>
      <c r="H54" s="32"/>
    </row>
    <row r="55" spans="2:8" ht="15.75" customHeight="1" x14ac:dyDescent="0.2">
      <c r="B55" s="28" t="s">
        <v>403</v>
      </c>
      <c r="C55" s="28" t="s">
        <v>404</v>
      </c>
      <c r="D55" s="28" t="s">
        <v>312</v>
      </c>
      <c r="E55" s="29">
        <v>30721</v>
      </c>
      <c r="F55" s="30">
        <v>227.4</v>
      </c>
      <c r="G55" s="31">
        <v>4.4999999999999997E-3</v>
      </c>
      <c r="H55" s="32"/>
    </row>
    <row r="56" spans="2:8" ht="15.75" customHeight="1" x14ac:dyDescent="0.2">
      <c r="B56" s="28" t="s">
        <v>457</v>
      </c>
      <c r="C56" s="28" t="s">
        <v>458</v>
      </c>
      <c r="D56" s="28" t="s">
        <v>158</v>
      </c>
      <c r="E56" s="29">
        <v>15403</v>
      </c>
      <c r="F56" s="30">
        <v>219.28</v>
      </c>
      <c r="G56" s="31">
        <v>4.4000000000000003E-3</v>
      </c>
      <c r="H56" s="32"/>
    </row>
    <row r="57" spans="2:8" ht="15.75" customHeight="1" x14ac:dyDescent="0.2">
      <c r="B57" s="28" t="s">
        <v>405</v>
      </c>
      <c r="C57" s="28" t="s">
        <v>406</v>
      </c>
      <c r="D57" s="28" t="s">
        <v>112</v>
      </c>
      <c r="E57" s="29">
        <v>52075</v>
      </c>
      <c r="F57" s="30">
        <v>217.52</v>
      </c>
      <c r="G57" s="31">
        <v>4.3E-3</v>
      </c>
      <c r="H57" s="32"/>
    </row>
    <row r="58" spans="2:8" ht="15.75" customHeight="1" x14ac:dyDescent="0.2">
      <c r="B58" s="28" t="s">
        <v>459</v>
      </c>
      <c r="C58" s="28" t="s">
        <v>460</v>
      </c>
      <c r="D58" s="28" t="s">
        <v>317</v>
      </c>
      <c r="E58" s="29">
        <v>70558</v>
      </c>
      <c r="F58" s="30">
        <v>214.5</v>
      </c>
      <c r="G58" s="31">
        <v>4.3E-3</v>
      </c>
      <c r="H58" s="32"/>
    </row>
    <row r="59" spans="2:8" ht="15.75" customHeight="1" x14ac:dyDescent="0.2">
      <c r="B59" s="28" t="s">
        <v>350</v>
      </c>
      <c r="C59" s="28" t="s">
        <v>351</v>
      </c>
      <c r="D59" s="28" t="s">
        <v>147</v>
      </c>
      <c r="E59" s="29">
        <v>749</v>
      </c>
      <c r="F59" s="30">
        <v>214.48</v>
      </c>
      <c r="G59" s="31">
        <v>4.3E-3</v>
      </c>
      <c r="H59" s="32"/>
    </row>
    <row r="60" spans="2:8" ht="15.75" customHeight="1" x14ac:dyDescent="0.2">
      <c r="B60" s="28" t="s">
        <v>248</v>
      </c>
      <c r="C60" s="28" t="s">
        <v>249</v>
      </c>
      <c r="D60" s="28" t="s">
        <v>188</v>
      </c>
      <c r="E60" s="29">
        <v>14248</v>
      </c>
      <c r="F60" s="30">
        <v>211.09</v>
      </c>
      <c r="G60" s="31">
        <v>4.1999999999999997E-3</v>
      </c>
      <c r="H60" s="32"/>
    </row>
    <row r="61" spans="2:8" ht="15.75" customHeight="1" x14ac:dyDescent="0.2">
      <c r="B61" s="28" t="s">
        <v>154</v>
      </c>
      <c r="C61" s="28" t="s">
        <v>155</v>
      </c>
      <c r="D61" s="28" t="s">
        <v>107</v>
      </c>
      <c r="E61" s="29">
        <v>21191</v>
      </c>
      <c r="F61" s="30">
        <v>202.72</v>
      </c>
      <c r="G61" s="31">
        <v>4.0000000000000001E-3</v>
      </c>
      <c r="H61" s="32"/>
    </row>
    <row r="62" spans="2:8" ht="15.75" customHeight="1" x14ac:dyDescent="0.2">
      <c r="B62" s="28" t="s">
        <v>461</v>
      </c>
      <c r="C62" s="28" t="s">
        <v>462</v>
      </c>
      <c r="D62" s="28" t="s">
        <v>183</v>
      </c>
      <c r="E62" s="29">
        <v>8539</v>
      </c>
      <c r="F62" s="30">
        <v>197.56</v>
      </c>
      <c r="G62" s="31">
        <v>3.8999999999999998E-3</v>
      </c>
      <c r="H62" s="32"/>
    </row>
    <row r="63" spans="2:8" ht="15.75" customHeight="1" x14ac:dyDescent="0.2">
      <c r="B63" s="28" t="s">
        <v>176</v>
      </c>
      <c r="C63" s="28" t="s">
        <v>177</v>
      </c>
      <c r="D63" s="28" t="s">
        <v>115</v>
      </c>
      <c r="E63" s="29">
        <v>7274</v>
      </c>
      <c r="F63" s="30">
        <v>193.28</v>
      </c>
      <c r="G63" s="31">
        <v>3.8999999999999998E-3</v>
      </c>
      <c r="H63" s="32"/>
    </row>
    <row r="64" spans="2:8" ht="15.75" customHeight="1" x14ac:dyDescent="0.2">
      <c r="B64" s="28" t="s">
        <v>407</v>
      </c>
      <c r="C64" s="28" t="s">
        <v>408</v>
      </c>
      <c r="D64" s="28" t="s">
        <v>115</v>
      </c>
      <c r="E64" s="29">
        <v>7767</v>
      </c>
      <c r="F64" s="30">
        <v>192.99</v>
      </c>
      <c r="G64" s="31">
        <v>3.8E-3</v>
      </c>
      <c r="H64" s="32"/>
    </row>
    <row r="65" spans="2:16" ht="15.75" customHeight="1" x14ac:dyDescent="0.2">
      <c r="B65" s="28" t="s">
        <v>409</v>
      </c>
      <c r="C65" s="28" t="s">
        <v>410</v>
      </c>
      <c r="D65" s="28" t="s">
        <v>158</v>
      </c>
      <c r="E65" s="29">
        <v>117114</v>
      </c>
      <c r="F65" s="30">
        <v>192.59</v>
      </c>
      <c r="G65" s="31">
        <v>3.8E-3</v>
      </c>
      <c r="H65" s="32"/>
    </row>
    <row r="66" spans="2:16" ht="15.75" customHeight="1" x14ac:dyDescent="0.2">
      <c r="B66" s="28" t="s">
        <v>240</v>
      </c>
      <c r="C66" s="28" t="s">
        <v>241</v>
      </c>
      <c r="D66" s="28" t="s">
        <v>107</v>
      </c>
      <c r="E66" s="29">
        <v>32681</v>
      </c>
      <c r="F66" s="30">
        <v>191.46</v>
      </c>
      <c r="G66" s="31">
        <v>3.8E-3</v>
      </c>
      <c r="H66" s="32"/>
    </row>
    <row r="67" spans="2:16" ht="15.75" customHeight="1" x14ac:dyDescent="0.2">
      <c r="B67" s="28" t="s">
        <v>366</v>
      </c>
      <c r="C67" s="28" t="s">
        <v>367</v>
      </c>
      <c r="D67" s="28" t="s">
        <v>112</v>
      </c>
      <c r="E67" s="29">
        <v>142350</v>
      </c>
      <c r="F67" s="30">
        <v>182.14</v>
      </c>
      <c r="G67" s="31">
        <v>3.5999999999999999E-3</v>
      </c>
      <c r="H67" s="32"/>
    </row>
    <row r="68" spans="2:16" ht="15.75" customHeight="1" x14ac:dyDescent="0.2">
      <c r="B68" s="28" t="s">
        <v>171</v>
      </c>
      <c r="C68" s="28" t="s">
        <v>172</v>
      </c>
      <c r="D68" s="28" t="s">
        <v>142</v>
      </c>
      <c r="E68" s="29">
        <v>14032</v>
      </c>
      <c r="F68" s="30">
        <v>177.22</v>
      </c>
      <c r="G68" s="31">
        <v>3.5000000000000001E-3</v>
      </c>
      <c r="H68" s="32"/>
      <c r="L68" s="3"/>
    </row>
    <row r="69" spans="2:16" ht="15.75" customHeight="1" x14ac:dyDescent="0.2">
      <c r="B69" s="28" t="s">
        <v>295</v>
      </c>
      <c r="C69" s="28" t="s">
        <v>296</v>
      </c>
      <c r="D69" s="28" t="s">
        <v>164</v>
      </c>
      <c r="E69" s="29">
        <v>6742</v>
      </c>
      <c r="F69" s="30">
        <v>175.41</v>
      </c>
      <c r="G69" s="31">
        <v>3.5000000000000001E-3</v>
      </c>
      <c r="H69" s="32"/>
    </row>
    <row r="70" spans="2:16" ht="15.75" customHeight="1" x14ac:dyDescent="0.2">
      <c r="B70" s="28" t="s">
        <v>103</v>
      </c>
      <c r="C70" s="28" t="s">
        <v>104</v>
      </c>
      <c r="D70" s="28" t="s">
        <v>97</v>
      </c>
      <c r="E70" s="29">
        <v>2544</v>
      </c>
      <c r="F70" s="30">
        <v>170</v>
      </c>
      <c r="G70" s="31">
        <v>3.3999999999999998E-3</v>
      </c>
      <c r="H70" s="32"/>
      <c r="L70" s="3"/>
    </row>
    <row r="71" spans="2:16" ht="15.75" customHeight="1" x14ac:dyDescent="0.2">
      <c r="B71" s="28" t="s">
        <v>463</v>
      </c>
      <c r="C71" s="28" t="s">
        <v>464</v>
      </c>
      <c r="D71" s="28" t="s">
        <v>147</v>
      </c>
      <c r="E71" s="29">
        <v>41160</v>
      </c>
      <c r="F71" s="30">
        <v>166.62</v>
      </c>
      <c r="G71" s="31">
        <v>3.3E-3</v>
      </c>
      <c r="H71" s="32"/>
      <c r="L71" s="3"/>
    </row>
    <row r="72" spans="2:16" ht="15.75" customHeight="1" x14ac:dyDescent="0.2">
      <c r="B72" s="28" t="s">
        <v>465</v>
      </c>
      <c r="C72" s="28" t="s">
        <v>466</v>
      </c>
      <c r="D72" s="28" t="s">
        <v>107</v>
      </c>
      <c r="E72" s="29">
        <v>28920</v>
      </c>
      <c r="F72" s="30">
        <v>164.4</v>
      </c>
      <c r="G72" s="31">
        <v>3.3E-3</v>
      </c>
      <c r="H72" s="32"/>
      <c r="L72" s="3"/>
    </row>
    <row r="73" spans="2:16" ht="15.75" customHeight="1" x14ac:dyDescent="0.2">
      <c r="B73" s="28" t="s">
        <v>191</v>
      </c>
      <c r="C73" s="28" t="s">
        <v>192</v>
      </c>
      <c r="D73" s="28" t="s">
        <v>193</v>
      </c>
      <c r="E73" s="29">
        <v>4287</v>
      </c>
      <c r="F73" s="30">
        <v>158.16</v>
      </c>
      <c r="G73" s="31">
        <v>3.2000000000000002E-3</v>
      </c>
      <c r="H73" s="32"/>
      <c r="L73" s="3"/>
    </row>
    <row r="74" spans="2:16" ht="15.75" customHeight="1" x14ac:dyDescent="0.2">
      <c r="B74" s="28" t="s">
        <v>352</v>
      </c>
      <c r="C74" s="28" t="s">
        <v>353</v>
      </c>
      <c r="D74" s="28" t="s">
        <v>107</v>
      </c>
      <c r="E74" s="29">
        <v>16603</v>
      </c>
      <c r="F74" s="30">
        <v>157.29</v>
      </c>
      <c r="G74" s="31">
        <v>3.0999999999999999E-3</v>
      </c>
      <c r="H74" s="32"/>
      <c r="L74" s="3"/>
    </row>
    <row r="75" spans="2:16" ht="15.75" customHeight="1" x14ac:dyDescent="0.2">
      <c r="B75" s="28" t="s">
        <v>244</v>
      </c>
      <c r="C75" s="28" t="s">
        <v>245</v>
      </c>
      <c r="D75" s="28" t="s">
        <v>237</v>
      </c>
      <c r="E75" s="29">
        <v>99498</v>
      </c>
      <c r="F75" s="30">
        <v>148.1</v>
      </c>
      <c r="G75" s="31">
        <v>3.0000000000000001E-3</v>
      </c>
      <c r="H75" s="32"/>
      <c r="L75" s="5"/>
      <c r="M75" s="5"/>
      <c r="N75" s="6"/>
      <c r="O75" s="6"/>
      <c r="P75" s="5"/>
    </row>
    <row r="76" spans="2:16" ht="15.75" customHeight="1" x14ac:dyDescent="0.2">
      <c r="B76" s="28" t="s">
        <v>467</v>
      </c>
      <c r="C76" s="28" t="s">
        <v>468</v>
      </c>
      <c r="D76" s="28" t="s">
        <v>228</v>
      </c>
      <c r="E76" s="29">
        <v>34665</v>
      </c>
      <c r="F76" s="30">
        <v>138.16999999999999</v>
      </c>
      <c r="G76" s="31">
        <v>2.8E-3</v>
      </c>
      <c r="H76" s="32"/>
      <c r="L76" s="7"/>
      <c r="M76" s="8"/>
      <c r="N76" s="8"/>
      <c r="O76" s="7"/>
      <c r="P76" s="7"/>
    </row>
    <row r="77" spans="2:16" ht="15.75" customHeight="1" x14ac:dyDescent="0.2">
      <c r="B77" s="28" t="s">
        <v>469</v>
      </c>
      <c r="C77" s="28" t="s">
        <v>470</v>
      </c>
      <c r="D77" s="28" t="s">
        <v>164</v>
      </c>
      <c r="E77" s="29">
        <v>2805</v>
      </c>
      <c r="F77" s="30">
        <v>135.47</v>
      </c>
      <c r="G77" s="31">
        <v>2.7000000000000001E-3</v>
      </c>
      <c r="H77" s="32"/>
      <c r="L77" s="8"/>
      <c r="M77" s="8"/>
      <c r="N77" s="8"/>
      <c r="O77" s="8"/>
      <c r="P77" s="7"/>
    </row>
    <row r="78" spans="2:16" ht="15.75" customHeight="1" x14ac:dyDescent="0.2">
      <c r="B78" s="28" t="s">
        <v>471</v>
      </c>
      <c r="C78" s="28" t="s">
        <v>472</v>
      </c>
      <c r="D78" s="28" t="s">
        <v>164</v>
      </c>
      <c r="E78" s="29">
        <v>22000</v>
      </c>
      <c r="F78" s="30">
        <v>135.25</v>
      </c>
      <c r="G78" s="31">
        <v>2.7000000000000001E-3</v>
      </c>
      <c r="H78" s="32"/>
      <c r="L78" s="9"/>
      <c r="M78" s="9"/>
      <c r="N78" s="9"/>
      <c r="O78" s="9"/>
      <c r="P78" s="9"/>
    </row>
    <row r="79" spans="2:16" ht="15.75" customHeight="1" x14ac:dyDescent="0.2">
      <c r="B79" s="28" t="s">
        <v>254</v>
      </c>
      <c r="C79" s="28" t="s">
        <v>255</v>
      </c>
      <c r="D79" s="28" t="s">
        <v>164</v>
      </c>
      <c r="E79" s="29">
        <v>12645</v>
      </c>
      <c r="F79" s="30">
        <v>133.41999999999999</v>
      </c>
      <c r="G79" s="31">
        <v>2.7000000000000001E-3</v>
      </c>
      <c r="H79" s="32"/>
      <c r="L79" s="9"/>
      <c r="M79" s="9"/>
      <c r="N79" s="9"/>
      <c r="O79" s="9"/>
      <c r="P79" s="9"/>
    </row>
    <row r="80" spans="2:16" ht="15.75" customHeight="1" x14ac:dyDescent="0.2">
      <c r="B80" s="28" t="s">
        <v>266</v>
      </c>
      <c r="C80" s="28" t="s">
        <v>267</v>
      </c>
      <c r="D80" s="28" t="s">
        <v>188</v>
      </c>
      <c r="E80" s="29">
        <v>21534</v>
      </c>
      <c r="F80" s="30">
        <v>133.16999999999999</v>
      </c>
      <c r="G80" s="31">
        <v>2.7000000000000001E-3</v>
      </c>
      <c r="H80" s="32"/>
      <c r="L80" s="9"/>
      <c r="M80" s="9"/>
      <c r="N80" s="9"/>
      <c r="O80" s="9"/>
      <c r="P80" s="9"/>
    </row>
    <row r="81" spans="2:16" ht="15.75" customHeight="1" x14ac:dyDescent="0.2">
      <c r="B81" s="28" t="s">
        <v>473</v>
      </c>
      <c r="C81" s="28" t="s">
        <v>474</v>
      </c>
      <c r="D81" s="28" t="s">
        <v>312</v>
      </c>
      <c r="E81" s="29">
        <v>4242</v>
      </c>
      <c r="F81" s="30">
        <v>127.26</v>
      </c>
      <c r="G81" s="31">
        <v>2.5000000000000001E-3</v>
      </c>
      <c r="H81" s="32"/>
      <c r="L81" s="9"/>
      <c r="M81" s="9"/>
      <c r="N81" s="9"/>
      <c r="O81" s="9"/>
      <c r="P81" s="9"/>
    </row>
    <row r="82" spans="2:16" ht="15.75" customHeight="1" x14ac:dyDescent="0.2">
      <c r="B82" s="28" t="s">
        <v>196</v>
      </c>
      <c r="C82" s="28" t="s">
        <v>197</v>
      </c>
      <c r="D82" s="28" t="s">
        <v>120</v>
      </c>
      <c r="E82" s="29">
        <v>13474</v>
      </c>
      <c r="F82" s="30">
        <v>124.35</v>
      </c>
      <c r="G82" s="31">
        <v>2.5000000000000001E-3</v>
      </c>
      <c r="H82" s="32"/>
      <c r="L82" s="9"/>
      <c r="M82" s="9"/>
      <c r="N82" s="9"/>
      <c r="O82" s="9"/>
      <c r="P82" s="9"/>
    </row>
    <row r="83" spans="2:16" ht="15.75" customHeight="1" x14ac:dyDescent="0.2">
      <c r="B83" s="28" t="s">
        <v>475</v>
      </c>
      <c r="C83" s="28" t="s">
        <v>476</v>
      </c>
      <c r="D83" s="28" t="s">
        <v>123</v>
      </c>
      <c r="E83" s="29">
        <v>45285</v>
      </c>
      <c r="F83" s="30">
        <v>122.95</v>
      </c>
      <c r="G83" s="31">
        <v>2.5000000000000001E-3</v>
      </c>
      <c r="H83" s="32"/>
      <c r="L83" s="9"/>
      <c r="M83" s="9"/>
      <c r="N83" s="9"/>
      <c r="O83" s="9"/>
      <c r="P83" s="9"/>
    </row>
    <row r="84" spans="2:16" ht="15.75" customHeight="1" x14ac:dyDescent="0.2">
      <c r="B84" s="28" t="s">
        <v>477</v>
      </c>
      <c r="C84" s="28" t="s">
        <v>478</v>
      </c>
      <c r="D84" s="28" t="s">
        <v>216</v>
      </c>
      <c r="E84" s="29">
        <v>5390</v>
      </c>
      <c r="F84" s="30">
        <v>117.24</v>
      </c>
      <c r="G84" s="31">
        <v>2.3E-3</v>
      </c>
      <c r="H84" s="32"/>
      <c r="L84" s="9"/>
      <c r="M84" s="9"/>
      <c r="N84" s="9"/>
      <c r="O84" s="9"/>
      <c r="P84" s="9"/>
    </row>
    <row r="85" spans="2:16" ht="15.75" customHeight="1" x14ac:dyDescent="0.2">
      <c r="B85" s="28" t="s">
        <v>479</v>
      </c>
      <c r="C85" s="28" t="s">
        <v>480</v>
      </c>
      <c r="D85" s="28" t="s">
        <v>107</v>
      </c>
      <c r="E85" s="29">
        <v>7465</v>
      </c>
      <c r="F85" s="30">
        <v>115.16</v>
      </c>
      <c r="G85" s="31">
        <v>2.3E-3</v>
      </c>
      <c r="H85" s="32"/>
    </row>
    <row r="86" spans="2:16" ht="15.75" customHeight="1" x14ac:dyDescent="0.2">
      <c r="B86" s="28" t="s">
        <v>481</v>
      </c>
      <c r="C86" s="28" t="s">
        <v>482</v>
      </c>
      <c r="D86" s="28" t="s">
        <v>112</v>
      </c>
      <c r="E86" s="29">
        <v>35764</v>
      </c>
      <c r="F86" s="30">
        <v>111.01</v>
      </c>
      <c r="G86" s="31">
        <v>2.2000000000000001E-3</v>
      </c>
      <c r="H86" s="32"/>
      <c r="L86" s="3"/>
    </row>
    <row r="87" spans="2:16" ht="15.75" customHeight="1" x14ac:dyDescent="0.2">
      <c r="B87" s="28" t="s">
        <v>483</v>
      </c>
      <c r="C87" s="28" t="s">
        <v>484</v>
      </c>
      <c r="D87" s="28" t="s">
        <v>100</v>
      </c>
      <c r="E87" s="29">
        <v>37893</v>
      </c>
      <c r="F87" s="30">
        <v>110.44</v>
      </c>
      <c r="G87" s="31">
        <v>2.2000000000000001E-3</v>
      </c>
      <c r="H87" s="32"/>
    </row>
    <row r="88" spans="2:16" ht="15.75" customHeight="1" x14ac:dyDescent="0.2">
      <c r="B88" s="28" t="s">
        <v>376</v>
      </c>
      <c r="C88" s="28" t="s">
        <v>377</v>
      </c>
      <c r="D88" s="28" t="s">
        <v>147</v>
      </c>
      <c r="E88" s="29">
        <v>4728</v>
      </c>
      <c r="F88" s="30">
        <v>110.32</v>
      </c>
      <c r="G88" s="31">
        <v>2.2000000000000001E-3</v>
      </c>
      <c r="H88" s="32"/>
    </row>
    <row r="89" spans="2:16" ht="15.75" customHeight="1" x14ac:dyDescent="0.2">
      <c r="B89" s="28" t="s">
        <v>485</v>
      </c>
      <c r="C89" s="28" t="s">
        <v>486</v>
      </c>
      <c r="D89" s="28" t="s">
        <v>270</v>
      </c>
      <c r="E89" s="29">
        <v>4985</v>
      </c>
      <c r="F89" s="30">
        <v>109</v>
      </c>
      <c r="G89" s="31">
        <v>2.2000000000000001E-3</v>
      </c>
      <c r="H89" s="32"/>
    </row>
    <row r="90" spans="2:16" ht="15.75" customHeight="1" x14ac:dyDescent="0.2">
      <c r="B90" s="28" t="s">
        <v>189</v>
      </c>
      <c r="C90" s="28" t="s">
        <v>190</v>
      </c>
      <c r="D90" s="28" t="s">
        <v>120</v>
      </c>
      <c r="E90" s="29">
        <v>15624</v>
      </c>
      <c r="F90" s="30">
        <v>107.7</v>
      </c>
      <c r="G90" s="31">
        <v>2.0999999999999999E-3</v>
      </c>
      <c r="H90" s="32"/>
    </row>
    <row r="91" spans="2:16" ht="15.75" customHeight="1" x14ac:dyDescent="0.2">
      <c r="B91" s="28" t="s">
        <v>287</v>
      </c>
      <c r="C91" s="28" t="s">
        <v>288</v>
      </c>
      <c r="D91" s="28" t="s">
        <v>100</v>
      </c>
      <c r="E91" s="29">
        <v>106200</v>
      </c>
      <c r="F91" s="30">
        <v>103.55</v>
      </c>
      <c r="G91" s="31">
        <v>2.0999999999999999E-3</v>
      </c>
      <c r="H91" s="32"/>
    </row>
    <row r="92" spans="2:16" ht="15.75" customHeight="1" x14ac:dyDescent="0.2">
      <c r="B92" s="28" t="s">
        <v>336</v>
      </c>
      <c r="C92" s="28" t="s">
        <v>337</v>
      </c>
      <c r="D92" s="28" t="s">
        <v>120</v>
      </c>
      <c r="E92" s="29">
        <v>2753</v>
      </c>
      <c r="F92" s="30">
        <v>101.87</v>
      </c>
      <c r="G92" s="31">
        <v>2E-3</v>
      </c>
      <c r="H92" s="32"/>
    </row>
    <row r="93" spans="2:16" ht="15.75" customHeight="1" x14ac:dyDescent="0.2">
      <c r="B93" s="28" t="s">
        <v>487</v>
      </c>
      <c r="C93" s="28" t="s">
        <v>488</v>
      </c>
      <c r="D93" s="28" t="s">
        <v>107</v>
      </c>
      <c r="E93" s="29">
        <v>13600</v>
      </c>
      <c r="F93" s="30">
        <v>100.84</v>
      </c>
      <c r="G93" s="31">
        <v>2E-3</v>
      </c>
      <c r="H93" s="32"/>
    </row>
    <row r="94" spans="2:16" ht="15.75" customHeight="1" x14ac:dyDescent="0.2">
      <c r="B94" s="28" t="s">
        <v>489</v>
      </c>
      <c r="C94" s="28" t="s">
        <v>490</v>
      </c>
      <c r="D94" s="28" t="s">
        <v>161</v>
      </c>
      <c r="E94" s="29">
        <v>22800</v>
      </c>
      <c r="F94" s="30">
        <v>95.14</v>
      </c>
      <c r="G94" s="31">
        <v>1.9E-3</v>
      </c>
      <c r="H94" s="32"/>
    </row>
    <row r="95" spans="2:16" ht="15.75" customHeight="1" x14ac:dyDescent="0.2">
      <c r="B95" s="28" t="s">
        <v>306</v>
      </c>
      <c r="C95" s="28" t="s">
        <v>307</v>
      </c>
      <c r="D95" s="28" t="s">
        <v>237</v>
      </c>
      <c r="E95" s="29">
        <v>19572</v>
      </c>
      <c r="F95" s="30">
        <v>92.75</v>
      </c>
      <c r="G95" s="31">
        <v>1.8E-3</v>
      </c>
      <c r="H95" s="32"/>
    </row>
    <row r="96" spans="2:16" ht="15.75" customHeight="1" x14ac:dyDescent="0.2">
      <c r="B96" s="28" t="s">
        <v>491</v>
      </c>
      <c r="C96" s="28" t="s">
        <v>492</v>
      </c>
      <c r="D96" s="28" t="s">
        <v>161</v>
      </c>
      <c r="E96" s="29">
        <v>80000</v>
      </c>
      <c r="F96" s="30">
        <v>92.08</v>
      </c>
      <c r="G96" s="31">
        <v>1.8E-3</v>
      </c>
      <c r="H96" s="32"/>
    </row>
    <row r="97" spans="2:8" ht="15.75" customHeight="1" x14ac:dyDescent="0.2">
      <c r="B97" s="28" t="s">
        <v>411</v>
      </c>
      <c r="C97" s="28" t="s">
        <v>493</v>
      </c>
      <c r="D97" s="28" t="s">
        <v>100</v>
      </c>
      <c r="E97" s="29">
        <v>716606</v>
      </c>
      <c r="F97" s="30">
        <v>91.73</v>
      </c>
      <c r="G97" s="31">
        <v>1.8E-3</v>
      </c>
      <c r="H97" s="32"/>
    </row>
    <row r="98" spans="2:8" ht="15.75" customHeight="1" x14ac:dyDescent="0.2">
      <c r="B98" s="28" t="s">
        <v>167</v>
      </c>
      <c r="C98" s="28" t="s">
        <v>168</v>
      </c>
      <c r="D98" s="28" t="s">
        <v>120</v>
      </c>
      <c r="E98" s="29">
        <v>25541</v>
      </c>
      <c r="F98" s="30">
        <v>89.67</v>
      </c>
      <c r="G98" s="31">
        <v>1.8E-3</v>
      </c>
      <c r="H98" s="32"/>
    </row>
    <row r="99" spans="2:8" ht="15.75" customHeight="1" x14ac:dyDescent="0.2">
      <c r="B99" s="28" t="s">
        <v>156</v>
      </c>
      <c r="C99" s="28" t="s">
        <v>157</v>
      </c>
      <c r="D99" s="28" t="s">
        <v>158</v>
      </c>
      <c r="E99" s="29">
        <v>62510</v>
      </c>
      <c r="F99" s="30">
        <v>89.48</v>
      </c>
      <c r="G99" s="31">
        <v>1.8E-3</v>
      </c>
      <c r="H99" s="32"/>
    </row>
    <row r="100" spans="2:8" ht="15.75" customHeight="1" x14ac:dyDescent="0.2">
      <c r="B100" s="28" t="s">
        <v>494</v>
      </c>
      <c r="C100" s="28" t="s">
        <v>495</v>
      </c>
      <c r="D100" s="28" t="s">
        <v>164</v>
      </c>
      <c r="E100" s="29">
        <v>6067</v>
      </c>
      <c r="F100" s="30">
        <v>89.05</v>
      </c>
      <c r="G100" s="31">
        <v>1.8E-3</v>
      </c>
      <c r="H100" s="32"/>
    </row>
    <row r="101" spans="2:8" ht="15.75" customHeight="1" x14ac:dyDescent="0.2">
      <c r="B101" s="28" t="s">
        <v>135</v>
      </c>
      <c r="C101" s="28" t="s">
        <v>136</v>
      </c>
      <c r="D101" s="28" t="s">
        <v>137</v>
      </c>
      <c r="E101" s="29">
        <v>3102</v>
      </c>
      <c r="F101" s="30">
        <v>82.12</v>
      </c>
      <c r="G101" s="31">
        <v>1.6000000000000001E-3</v>
      </c>
      <c r="H101" s="32"/>
    </row>
    <row r="102" spans="2:8" ht="15.75" customHeight="1" x14ac:dyDescent="0.2">
      <c r="B102" s="28" t="s">
        <v>360</v>
      </c>
      <c r="C102" s="28" t="s">
        <v>361</v>
      </c>
      <c r="D102" s="28" t="s">
        <v>153</v>
      </c>
      <c r="E102" s="29">
        <v>479</v>
      </c>
      <c r="F102" s="30">
        <v>81.2</v>
      </c>
      <c r="G102" s="31">
        <v>1.6000000000000001E-3</v>
      </c>
      <c r="H102" s="32"/>
    </row>
    <row r="103" spans="2:8" ht="15.75" customHeight="1" x14ac:dyDescent="0.2">
      <c r="B103" s="28" t="s">
        <v>313</v>
      </c>
      <c r="C103" s="28" t="s">
        <v>314</v>
      </c>
      <c r="D103" s="28" t="s">
        <v>120</v>
      </c>
      <c r="E103" s="29">
        <v>2749</v>
      </c>
      <c r="F103" s="30">
        <v>78.63</v>
      </c>
      <c r="G103" s="31">
        <v>1.6000000000000001E-3</v>
      </c>
      <c r="H103" s="32"/>
    </row>
    <row r="104" spans="2:8" ht="15.75" customHeight="1" x14ac:dyDescent="0.2">
      <c r="B104" s="28" t="s">
        <v>496</v>
      </c>
      <c r="C104" s="28" t="s">
        <v>497</v>
      </c>
      <c r="D104" s="28" t="s">
        <v>107</v>
      </c>
      <c r="E104" s="29">
        <v>526</v>
      </c>
      <c r="F104" s="30">
        <v>74.84</v>
      </c>
      <c r="G104" s="31">
        <v>1.5E-3</v>
      </c>
      <c r="H104" s="32"/>
    </row>
    <row r="105" spans="2:8" ht="15.75" customHeight="1" x14ac:dyDescent="0.2">
      <c r="B105" s="28" t="s">
        <v>498</v>
      </c>
      <c r="C105" s="28" t="s">
        <v>499</v>
      </c>
      <c r="D105" s="28" t="s">
        <v>120</v>
      </c>
      <c r="E105" s="29">
        <v>14335</v>
      </c>
      <c r="F105" s="30">
        <v>72.08</v>
      </c>
      <c r="G105" s="31">
        <v>1.4E-3</v>
      </c>
      <c r="H105" s="32"/>
    </row>
    <row r="106" spans="2:8" ht="15.75" customHeight="1" x14ac:dyDescent="0.2">
      <c r="B106" s="28" t="s">
        <v>500</v>
      </c>
      <c r="C106" s="28" t="s">
        <v>501</v>
      </c>
      <c r="D106" s="28" t="s">
        <v>100</v>
      </c>
      <c r="E106" s="29">
        <v>166506</v>
      </c>
      <c r="F106" s="30">
        <v>70.099999999999994</v>
      </c>
      <c r="G106" s="31">
        <v>1.4E-3</v>
      </c>
      <c r="H106" s="32"/>
    </row>
    <row r="107" spans="2:8" ht="15.75" customHeight="1" x14ac:dyDescent="0.2">
      <c r="B107" s="28" t="s">
        <v>411</v>
      </c>
      <c r="C107" s="28" t="s">
        <v>412</v>
      </c>
      <c r="D107" s="28" t="s">
        <v>100</v>
      </c>
      <c r="E107" s="29">
        <v>72410</v>
      </c>
      <c r="F107" s="30">
        <v>0</v>
      </c>
      <c r="G107" s="31" t="s">
        <v>413</v>
      </c>
      <c r="H107" s="32"/>
    </row>
    <row r="108" spans="2:8" ht="15.75" customHeight="1" x14ac:dyDescent="0.2">
      <c r="B108" s="27" t="s">
        <v>68</v>
      </c>
      <c r="C108" s="27"/>
      <c r="D108" s="27"/>
      <c r="E108" s="33"/>
      <c r="F108" s="34">
        <v>50092.74</v>
      </c>
      <c r="G108" s="35">
        <v>0.99850000000000005</v>
      </c>
      <c r="H108" s="36"/>
    </row>
    <row r="109" spans="2:8" ht="15.75" customHeight="1" x14ac:dyDescent="0.2">
      <c r="B109" s="27" t="s">
        <v>128</v>
      </c>
      <c r="C109" s="28"/>
      <c r="D109" s="28"/>
      <c r="E109" s="29"/>
      <c r="F109" s="30"/>
      <c r="G109" s="31"/>
      <c r="H109" s="32"/>
    </row>
    <row r="110" spans="2:8" ht="15.75" customHeight="1" x14ac:dyDescent="0.2">
      <c r="B110" s="27" t="s">
        <v>68</v>
      </c>
      <c r="C110" s="28"/>
      <c r="D110" s="28"/>
      <c r="E110" s="29"/>
      <c r="F110" s="37" t="s">
        <v>70</v>
      </c>
      <c r="G110" s="38" t="s">
        <v>70</v>
      </c>
      <c r="H110" s="32"/>
    </row>
    <row r="111" spans="2:8" ht="15.75" customHeight="1" x14ac:dyDescent="0.2">
      <c r="B111" s="28"/>
      <c r="C111" s="28"/>
      <c r="D111" s="28"/>
      <c r="E111" s="29"/>
      <c r="F111" s="30"/>
      <c r="G111" s="31"/>
      <c r="H111" s="32"/>
    </row>
    <row r="112" spans="2:8" ht="15.75" customHeight="1" x14ac:dyDescent="0.2">
      <c r="B112" s="39" t="s">
        <v>72</v>
      </c>
      <c r="C112" s="39"/>
      <c r="D112" s="39"/>
      <c r="E112" s="40"/>
      <c r="F112" s="34">
        <v>50092.74</v>
      </c>
      <c r="G112" s="35">
        <v>0.99850000000000005</v>
      </c>
      <c r="H112" s="36"/>
    </row>
    <row r="113" spans="2:8" ht="15.75" customHeight="1" x14ac:dyDescent="0.2">
      <c r="B113" s="28"/>
      <c r="C113" s="28"/>
      <c r="D113" s="28"/>
      <c r="E113" s="29"/>
      <c r="F113" s="30"/>
      <c r="G113" s="31"/>
      <c r="H113" s="32"/>
    </row>
    <row r="114" spans="2:8" ht="15.75" customHeight="1" x14ac:dyDescent="0.2">
      <c r="B114" s="28"/>
      <c r="C114" s="28"/>
      <c r="D114" s="28"/>
      <c r="E114" s="29"/>
      <c r="F114" s="30"/>
      <c r="G114" s="31"/>
      <c r="H114" s="32"/>
    </row>
    <row r="115" spans="2:8" ht="15.75" customHeight="1" x14ac:dyDescent="0.2">
      <c r="B115" s="27" t="s">
        <v>77</v>
      </c>
      <c r="C115" s="28"/>
      <c r="D115" s="28"/>
      <c r="E115" s="29"/>
      <c r="F115" s="30"/>
      <c r="G115" s="31"/>
      <c r="H115" s="32"/>
    </row>
    <row r="116" spans="2:8" ht="15.75" customHeight="1" x14ac:dyDescent="0.2">
      <c r="B116" s="28" t="s">
        <v>78</v>
      </c>
      <c r="C116" s="28"/>
      <c r="D116" s="28"/>
      <c r="E116" s="29"/>
      <c r="F116" s="30">
        <v>19.64</v>
      </c>
      <c r="G116" s="31">
        <v>4.0000000000000002E-4</v>
      </c>
      <c r="H116" s="32"/>
    </row>
    <row r="117" spans="2:8" ht="15.75" customHeight="1" x14ac:dyDescent="0.2">
      <c r="B117" s="27" t="s">
        <v>68</v>
      </c>
      <c r="C117" s="27"/>
      <c r="D117" s="27"/>
      <c r="E117" s="33"/>
      <c r="F117" s="34">
        <v>19.64</v>
      </c>
      <c r="G117" s="35">
        <v>4.0000000000000002E-4</v>
      </c>
      <c r="H117" s="36"/>
    </row>
    <row r="118" spans="2:8" ht="15.75" customHeight="1" x14ac:dyDescent="0.2">
      <c r="B118" s="28"/>
      <c r="C118" s="28"/>
      <c r="D118" s="28"/>
      <c r="E118" s="29"/>
      <c r="F118" s="30"/>
      <c r="G118" s="31"/>
      <c r="H118" s="32"/>
    </row>
    <row r="119" spans="2:8" ht="15.75" customHeight="1" x14ac:dyDescent="0.2">
      <c r="B119" s="39" t="s">
        <v>72</v>
      </c>
      <c r="C119" s="39"/>
      <c r="D119" s="39"/>
      <c r="E119" s="40"/>
      <c r="F119" s="34">
        <v>19.64</v>
      </c>
      <c r="G119" s="35">
        <v>4.0000000000000002E-4</v>
      </c>
      <c r="H119" s="36"/>
    </row>
    <row r="120" spans="2:8" ht="15.75" customHeight="1" x14ac:dyDescent="0.2">
      <c r="B120" s="28" t="s">
        <v>79</v>
      </c>
      <c r="C120" s="28"/>
      <c r="D120" s="28"/>
      <c r="E120" s="29"/>
      <c r="F120" s="30">
        <v>52.07</v>
      </c>
      <c r="G120" s="31">
        <v>1.0999999999999899E-3</v>
      </c>
      <c r="H120" s="32"/>
    </row>
    <row r="121" spans="2:8" ht="15.75" customHeight="1" x14ac:dyDescent="0.2">
      <c r="B121" s="43" t="s">
        <v>80</v>
      </c>
      <c r="C121" s="43"/>
      <c r="D121" s="43"/>
      <c r="E121" s="44"/>
      <c r="F121" s="45">
        <v>50164.45</v>
      </c>
      <c r="G121" s="46">
        <v>1</v>
      </c>
      <c r="H121" s="47"/>
    </row>
    <row r="122" spans="2:8" ht="15.75" customHeight="1" x14ac:dyDescent="0.2">
      <c r="B122" s="2"/>
    </row>
    <row r="123" spans="2:8" ht="15.75" customHeight="1" x14ac:dyDescent="0.2">
      <c r="B123" s="15" t="s">
        <v>414</v>
      </c>
    </row>
    <row r="125" spans="2:8" ht="46.5" customHeight="1" x14ac:dyDescent="0.2">
      <c r="B125" s="97" t="s">
        <v>517</v>
      </c>
      <c r="C125" s="98"/>
      <c r="D125" s="98"/>
      <c r="E125" s="98"/>
      <c r="F125" s="98"/>
      <c r="G125" s="98"/>
      <c r="H125" s="99"/>
    </row>
    <row r="126" spans="2:8" ht="15.75" customHeight="1" x14ac:dyDescent="0.2">
      <c r="H126" s="2"/>
    </row>
    <row r="127" spans="2:8" ht="15.75" customHeight="1" x14ac:dyDescent="0.2">
      <c r="B127" s="58" t="s">
        <v>509</v>
      </c>
      <c r="H127" s="2"/>
    </row>
    <row r="128" spans="2:8" ht="31.5" customHeight="1" x14ac:dyDescent="0.2">
      <c r="B128" s="59" t="s">
        <v>57</v>
      </c>
      <c r="C128" s="59" t="s">
        <v>510</v>
      </c>
      <c r="D128" s="59" t="s">
        <v>511</v>
      </c>
      <c r="E128" s="59" t="s">
        <v>512</v>
      </c>
      <c r="F128" s="59" t="s">
        <v>513</v>
      </c>
      <c r="G128" s="59" t="s">
        <v>514</v>
      </c>
      <c r="H128" s="59" t="s">
        <v>515</v>
      </c>
    </row>
    <row r="129" spans="2:8" ht="15.75" customHeight="1" x14ac:dyDescent="0.2">
      <c r="B129" s="60" t="s">
        <v>19</v>
      </c>
      <c r="C129" s="61" t="s">
        <v>516</v>
      </c>
      <c r="D129" s="61">
        <v>96546</v>
      </c>
      <c r="E129" s="61">
        <v>24136</v>
      </c>
      <c r="F129" s="61">
        <v>72410</v>
      </c>
      <c r="G129" s="61">
        <v>4246847</v>
      </c>
      <c r="H129" s="62">
        <v>0.15939999999999999</v>
      </c>
    </row>
    <row r="130" spans="2:8" ht="15.75" customHeight="1" thickBot="1" x14ac:dyDescent="0.25"/>
    <row r="131" spans="2:8" ht="27" customHeight="1" thickBot="1" x14ac:dyDescent="0.25">
      <c r="B131" s="70" t="s">
        <v>521</v>
      </c>
      <c r="C131" s="71" t="s">
        <v>522</v>
      </c>
      <c r="D131" s="72" t="s">
        <v>523</v>
      </c>
      <c r="E131" s="73" t="s">
        <v>524</v>
      </c>
      <c r="G131" s="2"/>
      <c r="H131" s="2"/>
    </row>
    <row r="132" spans="2:8" ht="21.75" customHeight="1" x14ac:dyDescent="0.2">
      <c r="B132" s="77" t="s">
        <v>563</v>
      </c>
      <c r="C132" s="94"/>
      <c r="D132" s="96" t="s">
        <v>548</v>
      </c>
      <c r="E132" s="91"/>
      <c r="G132" s="2"/>
      <c r="H132" s="2"/>
    </row>
    <row r="133" spans="2:8" ht="31.5" customHeight="1" x14ac:dyDescent="0.2">
      <c r="B133" s="67" t="s">
        <v>564</v>
      </c>
      <c r="C133" s="92"/>
      <c r="D133" s="90"/>
      <c r="E133" s="92"/>
      <c r="G133" s="2"/>
      <c r="H133" s="2"/>
    </row>
    <row r="134" spans="2:8" ht="48.75" customHeight="1" x14ac:dyDescent="0.2">
      <c r="B134" s="67" t="s">
        <v>565</v>
      </c>
      <c r="C134" s="92"/>
      <c r="D134" s="90"/>
      <c r="E134" s="92"/>
      <c r="G134" s="2"/>
      <c r="H134" s="2"/>
    </row>
    <row r="135" spans="2:8" ht="28.5" customHeight="1" thickBot="1" x14ac:dyDescent="0.25">
      <c r="B135" s="68" t="s">
        <v>566</v>
      </c>
      <c r="C135" s="95"/>
      <c r="D135" s="76" t="s">
        <v>566</v>
      </c>
      <c r="E135" s="93"/>
      <c r="G135" s="2"/>
      <c r="H135" s="2"/>
    </row>
    <row r="137" spans="2:8" ht="12" x14ac:dyDescent="0.2">
      <c r="B137" s="2" t="s">
        <v>525</v>
      </c>
      <c r="C137" s="2"/>
      <c r="D137" s="2"/>
      <c r="G137" s="2"/>
      <c r="H137" s="2"/>
    </row>
    <row r="138" spans="2:8" ht="12" x14ac:dyDescent="0.2">
      <c r="B138" s="3" t="s">
        <v>526</v>
      </c>
      <c r="C138" s="2"/>
      <c r="D138" s="2"/>
      <c r="G138" s="2"/>
      <c r="H138" s="2"/>
    </row>
  </sheetData>
  <mergeCells count="4">
    <mergeCell ref="B125:H125"/>
    <mergeCell ref="C132:C135"/>
    <mergeCell ref="D132:D134"/>
    <mergeCell ref="E132:E135"/>
  </mergeCells>
  <hyperlinks>
    <hyperlink ref="I1" location="'Sheet1'!A1" display="Index" xr:uid="{BC7A490F-807E-4F47-96D8-AB89D20F3DDB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1C1E0-EDCB-46F6-AD28-130EFD2FE87E}">
  <dimension ref="B1:P90"/>
  <sheetViews>
    <sheetView zoomScaleNormal="100"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3.5703125" style="12" customWidth="1"/>
    <col min="4" max="4" width="26.5703125" style="12" customWidth="1"/>
    <col min="5" max="5" width="35.14062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20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93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94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98</v>
      </c>
      <c r="C7" s="28" t="s">
        <v>99</v>
      </c>
      <c r="D7" s="28" t="s">
        <v>100</v>
      </c>
      <c r="E7" s="29">
        <v>510041</v>
      </c>
      <c r="F7" s="30">
        <v>4090.78</v>
      </c>
      <c r="G7" s="31">
        <v>9.9900000000000003E-2</v>
      </c>
      <c r="H7" s="32"/>
    </row>
    <row r="8" spans="2:9" ht="15.75" customHeight="1" x14ac:dyDescent="0.2">
      <c r="B8" s="28" t="s">
        <v>95</v>
      </c>
      <c r="C8" s="28" t="s">
        <v>96</v>
      </c>
      <c r="D8" s="28" t="s">
        <v>97</v>
      </c>
      <c r="E8" s="29">
        <v>209667</v>
      </c>
      <c r="F8" s="30">
        <v>3496.72</v>
      </c>
      <c r="G8" s="31">
        <v>8.5400000000000004E-2</v>
      </c>
      <c r="H8" s="32"/>
    </row>
    <row r="9" spans="2:9" ht="15.75" customHeight="1" x14ac:dyDescent="0.2">
      <c r="B9" s="28" t="s">
        <v>101</v>
      </c>
      <c r="C9" s="28" t="s">
        <v>102</v>
      </c>
      <c r="D9" s="28" t="s">
        <v>100</v>
      </c>
      <c r="E9" s="29">
        <v>188700</v>
      </c>
      <c r="F9" s="30">
        <v>2986.84</v>
      </c>
      <c r="G9" s="31">
        <v>7.2900000000000006E-2</v>
      </c>
      <c r="H9" s="32"/>
    </row>
    <row r="10" spans="2:9" ht="15.75" customHeight="1" x14ac:dyDescent="0.2">
      <c r="B10" s="28" t="s">
        <v>342</v>
      </c>
      <c r="C10" s="28" t="s">
        <v>343</v>
      </c>
      <c r="D10" s="28" t="s">
        <v>150</v>
      </c>
      <c r="E10" s="29">
        <v>44451</v>
      </c>
      <c r="F10" s="30">
        <v>2060.5</v>
      </c>
      <c r="G10" s="31">
        <v>5.0299999999999997E-2</v>
      </c>
      <c r="H10" s="32"/>
    </row>
    <row r="11" spans="2:9" ht="15.75" customHeight="1" x14ac:dyDescent="0.2">
      <c r="B11" s="28" t="s">
        <v>131</v>
      </c>
      <c r="C11" s="28" t="s">
        <v>132</v>
      </c>
      <c r="D11" s="28" t="s">
        <v>97</v>
      </c>
      <c r="E11" s="29">
        <v>60539</v>
      </c>
      <c r="F11" s="30">
        <v>2056.96</v>
      </c>
      <c r="G11" s="31">
        <v>5.0200000000000002E-2</v>
      </c>
      <c r="H11" s="32"/>
    </row>
    <row r="12" spans="2:9" ht="15.75" customHeight="1" x14ac:dyDescent="0.2">
      <c r="B12" s="28" t="s">
        <v>285</v>
      </c>
      <c r="C12" s="28" t="s">
        <v>286</v>
      </c>
      <c r="D12" s="28" t="s">
        <v>164</v>
      </c>
      <c r="E12" s="29">
        <v>19611</v>
      </c>
      <c r="F12" s="30">
        <v>1451.25</v>
      </c>
      <c r="G12" s="31">
        <v>3.5400000000000001E-2</v>
      </c>
      <c r="H12" s="32"/>
    </row>
    <row r="13" spans="2:9" ht="15.75" customHeight="1" x14ac:dyDescent="0.2">
      <c r="B13" s="28" t="s">
        <v>110</v>
      </c>
      <c r="C13" s="28" t="s">
        <v>111</v>
      </c>
      <c r="D13" s="28" t="s">
        <v>112</v>
      </c>
      <c r="E13" s="29">
        <v>48700</v>
      </c>
      <c r="F13" s="30">
        <v>1235.1500000000001</v>
      </c>
      <c r="G13" s="31">
        <v>3.0200000000000001E-2</v>
      </c>
      <c r="H13" s="32"/>
    </row>
    <row r="14" spans="2:9" ht="15.75" customHeight="1" x14ac:dyDescent="0.2">
      <c r="B14" s="28" t="s">
        <v>224</v>
      </c>
      <c r="C14" s="28" t="s">
        <v>225</v>
      </c>
      <c r="D14" s="28" t="s">
        <v>100</v>
      </c>
      <c r="E14" s="29">
        <v>59760</v>
      </c>
      <c r="F14" s="30">
        <v>1213.82</v>
      </c>
      <c r="G14" s="31">
        <v>2.9600000000000001E-2</v>
      </c>
      <c r="H14" s="32"/>
    </row>
    <row r="15" spans="2:9" ht="15.75" customHeight="1" x14ac:dyDescent="0.2">
      <c r="B15" s="28" t="s">
        <v>121</v>
      </c>
      <c r="C15" s="28" t="s">
        <v>122</v>
      </c>
      <c r="D15" s="28" t="s">
        <v>123</v>
      </c>
      <c r="E15" s="29">
        <v>159150</v>
      </c>
      <c r="F15" s="30">
        <v>1090.73</v>
      </c>
      <c r="G15" s="31">
        <v>2.6599999999999999E-2</v>
      </c>
      <c r="H15" s="32"/>
    </row>
    <row r="16" spans="2:9" ht="15.75" customHeight="1" x14ac:dyDescent="0.2">
      <c r="B16" s="28" t="s">
        <v>133</v>
      </c>
      <c r="C16" s="28" t="s">
        <v>134</v>
      </c>
      <c r="D16" s="28" t="s">
        <v>97</v>
      </c>
      <c r="E16" s="29">
        <v>78553</v>
      </c>
      <c r="F16" s="30">
        <v>898.45</v>
      </c>
      <c r="G16" s="31">
        <v>2.1899999999999999E-2</v>
      </c>
      <c r="H16" s="32"/>
    </row>
    <row r="17" spans="2:8" ht="15.75" customHeight="1" x14ac:dyDescent="0.2">
      <c r="B17" s="28" t="s">
        <v>348</v>
      </c>
      <c r="C17" s="28" t="s">
        <v>349</v>
      </c>
      <c r="D17" s="28" t="s">
        <v>107</v>
      </c>
      <c r="E17" s="29">
        <v>109830</v>
      </c>
      <c r="F17" s="30">
        <v>889.07</v>
      </c>
      <c r="G17" s="31">
        <v>2.1700000000000001E-2</v>
      </c>
      <c r="H17" s="32"/>
    </row>
    <row r="18" spans="2:8" ht="15.75" customHeight="1" x14ac:dyDescent="0.2">
      <c r="B18" s="28" t="s">
        <v>140</v>
      </c>
      <c r="C18" s="28" t="s">
        <v>141</v>
      </c>
      <c r="D18" s="28" t="s">
        <v>142</v>
      </c>
      <c r="E18" s="29">
        <v>35091</v>
      </c>
      <c r="F18" s="30">
        <v>836.41</v>
      </c>
      <c r="G18" s="31">
        <v>2.0400000000000001E-2</v>
      </c>
      <c r="H18" s="32"/>
    </row>
    <row r="19" spans="2:8" ht="15.75" customHeight="1" x14ac:dyDescent="0.2">
      <c r="B19" s="28" t="s">
        <v>226</v>
      </c>
      <c r="C19" s="28" t="s">
        <v>227</v>
      </c>
      <c r="D19" s="28" t="s">
        <v>228</v>
      </c>
      <c r="E19" s="29">
        <v>179200</v>
      </c>
      <c r="F19" s="30">
        <v>831.76</v>
      </c>
      <c r="G19" s="31">
        <v>2.0299999999999999E-2</v>
      </c>
      <c r="H19" s="32"/>
    </row>
    <row r="20" spans="2:8" ht="15.75" customHeight="1" x14ac:dyDescent="0.2">
      <c r="B20" s="28" t="s">
        <v>417</v>
      </c>
      <c r="C20" s="28" t="s">
        <v>418</v>
      </c>
      <c r="D20" s="28" t="s">
        <v>183</v>
      </c>
      <c r="E20" s="29">
        <v>8483</v>
      </c>
      <c r="F20" s="30">
        <v>774.36</v>
      </c>
      <c r="G20" s="31">
        <v>1.89E-2</v>
      </c>
      <c r="H20" s="32"/>
    </row>
    <row r="21" spans="2:8" ht="15.75" customHeight="1" x14ac:dyDescent="0.2">
      <c r="B21" s="28" t="s">
        <v>108</v>
      </c>
      <c r="C21" s="28" t="s">
        <v>109</v>
      </c>
      <c r="D21" s="28" t="s">
        <v>107</v>
      </c>
      <c r="E21" s="29">
        <v>31221</v>
      </c>
      <c r="F21" s="30">
        <v>747.17</v>
      </c>
      <c r="G21" s="31">
        <v>1.8200000000000001E-2</v>
      </c>
      <c r="H21" s="32"/>
    </row>
    <row r="22" spans="2:8" ht="15.75" customHeight="1" x14ac:dyDescent="0.2">
      <c r="B22" s="28" t="s">
        <v>346</v>
      </c>
      <c r="C22" s="28" t="s">
        <v>347</v>
      </c>
      <c r="D22" s="28" t="s">
        <v>120</v>
      </c>
      <c r="E22" s="29">
        <v>13710</v>
      </c>
      <c r="F22" s="30">
        <v>706.09</v>
      </c>
      <c r="G22" s="31">
        <v>1.72E-2</v>
      </c>
      <c r="H22" s="32"/>
    </row>
    <row r="23" spans="2:8" ht="15.75" customHeight="1" x14ac:dyDescent="0.2">
      <c r="B23" s="28" t="s">
        <v>433</v>
      </c>
      <c r="C23" s="28" t="s">
        <v>434</v>
      </c>
      <c r="D23" s="28" t="s">
        <v>150</v>
      </c>
      <c r="E23" s="29">
        <v>262689</v>
      </c>
      <c r="F23" s="30">
        <v>690.87</v>
      </c>
      <c r="G23" s="31">
        <v>1.6899999999999998E-2</v>
      </c>
      <c r="H23" s="32"/>
    </row>
    <row r="24" spans="2:8" ht="15.75" customHeight="1" x14ac:dyDescent="0.2">
      <c r="B24" s="28" t="s">
        <v>358</v>
      </c>
      <c r="C24" s="28" t="s">
        <v>359</v>
      </c>
      <c r="D24" s="28" t="s">
        <v>142</v>
      </c>
      <c r="E24" s="29">
        <v>55653</v>
      </c>
      <c r="F24" s="30">
        <v>670.37</v>
      </c>
      <c r="G24" s="31">
        <v>1.6400000000000001E-2</v>
      </c>
      <c r="H24" s="32"/>
    </row>
    <row r="25" spans="2:8" ht="15.75" customHeight="1" x14ac:dyDescent="0.2">
      <c r="B25" s="28" t="s">
        <v>415</v>
      </c>
      <c r="C25" s="28" t="s">
        <v>416</v>
      </c>
      <c r="D25" s="28" t="s">
        <v>183</v>
      </c>
      <c r="E25" s="29">
        <v>73612</v>
      </c>
      <c r="F25" s="30">
        <v>663.5</v>
      </c>
      <c r="G25" s="31">
        <v>1.6199999999999999E-2</v>
      </c>
      <c r="H25" s="32"/>
    </row>
    <row r="26" spans="2:8" ht="15.75" customHeight="1" x14ac:dyDescent="0.2">
      <c r="B26" s="28" t="s">
        <v>421</v>
      </c>
      <c r="C26" s="28" t="s">
        <v>422</v>
      </c>
      <c r="D26" s="28" t="s">
        <v>120</v>
      </c>
      <c r="E26" s="29">
        <v>30000</v>
      </c>
      <c r="F26" s="30">
        <v>642.72</v>
      </c>
      <c r="G26" s="31">
        <v>1.5699999999999999E-2</v>
      </c>
      <c r="H26" s="32"/>
    </row>
    <row r="27" spans="2:8" ht="15.75" customHeight="1" x14ac:dyDescent="0.2">
      <c r="B27" s="28" t="s">
        <v>340</v>
      </c>
      <c r="C27" s="28" t="s">
        <v>341</v>
      </c>
      <c r="D27" s="28" t="s">
        <v>193</v>
      </c>
      <c r="E27" s="29">
        <v>308331</v>
      </c>
      <c r="F27" s="30">
        <v>606.33000000000004</v>
      </c>
      <c r="G27" s="31">
        <v>1.4800000000000001E-2</v>
      </c>
      <c r="H27" s="32"/>
    </row>
    <row r="28" spans="2:8" ht="15.75" customHeight="1" x14ac:dyDescent="0.2">
      <c r="B28" s="28" t="s">
        <v>425</v>
      </c>
      <c r="C28" s="28" t="s">
        <v>426</v>
      </c>
      <c r="D28" s="28" t="s">
        <v>183</v>
      </c>
      <c r="E28" s="29">
        <v>31622</v>
      </c>
      <c r="F28" s="30">
        <v>604.58000000000004</v>
      </c>
      <c r="G28" s="31">
        <v>1.4800000000000001E-2</v>
      </c>
      <c r="H28" s="32"/>
    </row>
    <row r="29" spans="2:8" ht="15.75" customHeight="1" x14ac:dyDescent="0.2">
      <c r="B29" s="28" t="s">
        <v>167</v>
      </c>
      <c r="C29" s="28" t="s">
        <v>168</v>
      </c>
      <c r="D29" s="28" t="s">
        <v>120</v>
      </c>
      <c r="E29" s="29">
        <v>156252</v>
      </c>
      <c r="F29" s="30">
        <v>548.6</v>
      </c>
      <c r="G29" s="31">
        <v>1.34E-2</v>
      </c>
      <c r="H29" s="32"/>
    </row>
    <row r="30" spans="2:8" ht="15.75" customHeight="1" x14ac:dyDescent="0.2">
      <c r="B30" s="28" t="s">
        <v>138</v>
      </c>
      <c r="C30" s="28" t="s">
        <v>139</v>
      </c>
      <c r="D30" s="28" t="s">
        <v>100</v>
      </c>
      <c r="E30" s="29">
        <v>72921</v>
      </c>
      <c r="F30" s="30">
        <v>541.07000000000005</v>
      </c>
      <c r="G30" s="31">
        <v>1.32E-2</v>
      </c>
      <c r="H30" s="32"/>
    </row>
    <row r="31" spans="2:8" ht="15.75" customHeight="1" x14ac:dyDescent="0.2">
      <c r="B31" s="28" t="s">
        <v>502</v>
      </c>
      <c r="C31" s="28" t="s">
        <v>503</v>
      </c>
      <c r="D31" s="28" t="s">
        <v>120</v>
      </c>
      <c r="E31" s="29">
        <v>84298</v>
      </c>
      <c r="F31" s="30">
        <v>485.3</v>
      </c>
      <c r="G31" s="31">
        <v>1.18E-2</v>
      </c>
      <c r="H31" s="32"/>
    </row>
    <row r="32" spans="2:8" ht="15.75" customHeight="1" x14ac:dyDescent="0.2">
      <c r="B32" s="28" t="s">
        <v>148</v>
      </c>
      <c r="C32" s="28" t="s">
        <v>149</v>
      </c>
      <c r="D32" s="28" t="s">
        <v>150</v>
      </c>
      <c r="E32" s="29">
        <v>7889</v>
      </c>
      <c r="F32" s="30">
        <v>479.28</v>
      </c>
      <c r="G32" s="31">
        <v>1.17E-2</v>
      </c>
      <c r="H32" s="32"/>
    </row>
    <row r="33" spans="2:8" ht="15.75" customHeight="1" x14ac:dyDescent="0.2">
      <c r="B33" s="28" t="s">
        <v>429</v>
      </c>
      <c r="C33" s="28" t="s">
        <v>430</v>
      </c>
      <c r="D33" s="28" t="s">
        <v>150</v>
      </c>
      <c r="E33" s="29">
        <v>47394</v>
      </c>
      <c r="F33" s="30">
        <v>475.43</v>
      </c>
      <c r="G33" s="31">
        <v>1.1599999999999999E-2</v>
      </c>
      <c r="H33" s="32"/>
    </row>
    <row r="34" spans="2:8" ht="15.75" customHeight="1" x14ac:dyDescent="0.2">
      <c r="B34" s="28" t="s">
        <v>113</v>
      </c>
      <c r="C34" s="28" t="s">
        <v>114</v>
      </c>
      <c r="D34" s="28" t="s">
        <v>115</v>
      </c>
      <c r="E34" s="29">
        <v>53548</v>
      </c>
      <c r="F34" s="30">
        <v>473.5</v>
      </c>
      <c r="G34" s="31">
        <v>1.1599999999999999E-2</v>
      </c>
      <c r="H34" s="32"/>
    </row>
    <row r="35" spans="2:8" ht="15.75" customHeight="1" x14ac:dyDescent="0.2">
      <c r="B35" s="28" t="s">
        <v>220</v>
      </c>
      <c r="C35" s="28" t="s">
        <v>221</v>
      </c>
      <c r="D35" s="28" t="s">
        <v>107</v>
      </c>
      <c r="E35" s="29">
        <v>15000</v>
      </c>
      <c r="F35" s="30">
        <v>465.02</v>
      </c>
      <c r="G35" s="31">
        <v>1.14E-2</v>
      </c>
      <c r="H35" s="32"/>
    </row>
    <row r="36" spans="2:8" ht="15.75" customHeight="1" x14ac:dyDescent="0.2">
      <c r="B36" s="28" t="s">
        <v>186</v>
      </c>
      <c r="C36" s="28" t="s">
        <v>187</v>
      </c>
      <c r="D36" s="28" t="s">
        <v>188</v>
      </c>
      <c r="E36" s="29">
        <v>40000</v>
      </c>
      <c r="F36" s="30">
        <v>458.22</v>
      </c>
      <c r="G36" s="31">
        <v>1.12E-2</v>
      </c>
      <c r="H36" s="32"/>
    </row>
    <row r="37" spans="2:8" ht="15.75" customHeight="1" x14ac:dyDescent="0.2">
      <c r="B37" s="28" t="s">
        <v>212</v>
      </c>
      <c r="C37" s="28" t="s">
        <v>213</v>
      </c>
      <c r="D37" s="28" t="s">
        <v>164</v>
      </c>
      <c r="E37" s="29">
        <v>15700</v>
      </c>
      <c r="F37" s="30">
        <v>446.62</v>
      </c>
      <c r="G37" s="31">
        <v>1.09E-2</v>
      </c>
      <c r="H37" s="32"/>
    </row>
    <row r="38" spans="2:8" ht="15.75" customHeight="1" x14ac:dyDescent="0.2">
      <c r="B38" s="28" t="s">
        <v>217</v>
      </c>
      <c r="C38" s="28" t="s">
        <v>218</v>
      </c>
      <c r="D38" s="28" t="s">
        <v>219</v>
      </c>
      <c r="E38" s="29">
        <v>56149</v>
      </c>
      <c r="F38" s="30">
        <v>441.11</v>
      </c>
      <c r="G38" s="31">
        <v>1.0800000000000001E-2</v>
      </c>
      <c r="H38" s="32"/>
    </row>
    <row r="39" spans="2:8" ht="15.75" customHeight="1" x14ac:dyDescent="0.2">
      <c r="B39" s="28" t="s">
        <v>229</v>
      </c>
      <c r="C39" s="28" t="s">
        <v>230</v>
      </c>
      <c r="D39" s="28" t="s">
        <v>115</v>
      </c>
      <c r="E39" s="29">
        <v>5570</v>
      </c>
      <c r="F39" s="30">
        <v>416.77</v>
      </c>
      <c r="G39" s="31">
        <v>1.0200000000000001E-2</v>
      </c>
      <c r="H39" s="32"/>
    </row>
    <row r="40" spans="2:8" ht="15.75" customHeight="1" x14ac:dyDescent="0.2">
      <c r="B40" s="28" t="s">
        <v>423</v>
      </c>
      <c r="C40" s="28" t="s">
        <v>424</v>
      </c>
      <c r="D40" s="28" t="s">
        <v>329</v>
      </c>
      <c r="E40" s="29">
        <v>1069</v>
      </c>
      <c r="F40" s="30">
        <v>402.33</v>
      </c>
      <c r="G40" s="31">
        <v>9.7999999999999997E-3</v>
      </c>
      <c r="H40" s="32"/>
    </row>
    <row r="41" spans="2:8" ht="15.75" customHeight="1" x14ac:dyDescent="0.2">
      <c r="B41" s="28" t="s">
        <v>451</v>
      </c>
      <c r="C41" s="28" t="s">
        <v>452</v>
      </c>
      <c r="D41" s="28" t="s">
        <v>142</v>
      </c>
      <c r="E41" s="29">
        <v>20274</v>
      </c>
      <c r="F41" s="30">
        <v>401.31</v>
      </c>
      <c r="G41" s="31">
        <v>9.7999999999999997E-3</v>
      </c>
      <c r="H41" s="32"/>
    </row>
    <row r="42" spans="2:8" ht="15.75" customHeight="1" x14ac:dyDescent="0.2">
      <c r="B42" s="28" t="s">
        <v>419</v>
      </c>
      <c r="C42" s="28" t="s">
        <v>420</v>
      </c>
      <c r="D42" s="28" t="s">
        <v>137</v>
      </c>
      <c r="E42" s="29">
        <v>53344</v>
      </c>
      <c r="F42" s="30">
        <v>393.68</v>
      </c>
      <c r="G42" s="31">
        <v>9.5999999999999992E-3</v>
      </c>
      <c r="H42" s="32"/>
    </row>
    <row r="43" spans="2:8" ht="15.75" customHeight="1" x14ac:dyDescent="0.2">
      <c r="B43" s="28" t="s">
        <v>244</v>
      </c>
      <c r="C43" s="28" t="s">
        <v>245</v>
      </c>
      <c r="D43" s="28" t="s">
        <v>237</v>
      </c>
      <c r="E43" s="29">
        <v>246087</v>
      </c>
      <c r="F43" s="30">
        <v>366.3</v>
      </c>
      <c r="G43" s="31">
        <v>8.8999999999999999E-3</v>
      </c>
      <c r="H43" s="32"/>
    </row>
    <row r="44" spans="2:8" ht="15.75" customHeight="1" x14ac:dyDescent="0.2">
      <c r="B44" s="28" t="s">
        <v>252</v>
      </c>
      <c r="C44" s="28" t="s">
        <v>253</v>
      </c>
      <c r="D44" s="28" t="s">
        <v>100</v>
      </c>
      <c r="E44" s="29">
        <v>213000</v>
      </c>
      <c r="F44" s="30">
        <v>358.16</v>
      </c>
      <c r="G44" s="31">
        <v>8.6999999999999994E-3</v>
      </c>
      <c r="H44" s="32"/>
    </row>
    <row r="45" spans="2:8" ht="15.75" customHeight="1" x14ac:dyDescent="0.2">
      <c r="B45" s="28" t="s">
        <v>248</v>
      </c>
      <c r="C45" s="28" t="s">
        <v>249</v>
      </c>
      <c r="D45" s="28" t="s">
        <v>188</v>
      </c>
      <c r="E45" s="29">
        <v>23660</v>
      </c>
      <c r="F45" s="30">
        <v>350.53</v>
      </c>
      <c r="G45" s="31">
        <v>8.6E-3</v>
      </c>
      <c r="H45" s="32"/>
    </row>
    <row r="46" spans="2:8" ht="15.75" customHeight="1" x14ac:dyDescent="0.2">
      <c r="B46" s="28" t="s">
        <v>181</v>
      </c>
      <c r="C46" s="28" t="s">
        <v>182</v>
      </c>
      <c r="D46" s="28" t="s">
        <v>183</v>
      </c>
      <c r="E46" s="29">
        <v>16010</v>
      </c>
      <c r="F46" s="30">
        <v>338.98</v>
      </c>
      <c r="G46" s="31">
        <v>8.3000000000000001E-3</v>
      </c>
      <c r="H46" s="32"/>
    </row>
    <row r="47" spans="2:8" ht="15.75" customHeight="1" x14ac:dyDescent="0.2">
      <c r="B47" s="28" t="s">
        <v>356</v>
      </c>
      <c r="C47" s="28" t="s">
        <v>357</v>
      </c>
      <c r="D47" s="28" t="s">
        <v>120</v>
      </c>
      <c r="E47" s="29">
        <v>36800</v>
      </c>
      <c r="F47" s="30">
        <v>333.06</v>
      </c>
      <c r="G47" s="31">
        <v>8.0999999999999996E-3</v>
      </c>
      <c r="H47" s="32"/>
    </row>
    <row r="48" spans="2:8" ht="15.75" customHeight="1" x14ac:dyDescent="0.2">
      <c r="B48" s="28" t="s">
        <v>271</v>
      </c>
      <c r="C48" s="28" t="s">
        <v>272</v>
      </c>
      <c r="D48" s="28" t="s">
        <v>237</v>
      </c>
      <c r="E48" s="29">
        <v>108604</v>
      </c>
      <c r="F48" s="30">
        <v>331.41</v>
      </c>
      <c r="G48" s="31">
        <v>8.0999999999999996E-3</v>
      </c>
      <c r="H48" s="32"/>
    </row>
    <row r="49" spans="2:8" ht="15.75" customHeight="1" x14ac:dyDescent="0.2">
      <c r="B49" s="28" t="s">
        <v>443</v>
      </c>
      <c r="C49" s="28" t="s">
        <v>444</v>
      </c>
      <c r="D49" s="28" t="s">
        <v>142</v>
      </c>
      <c r="E49" s="29">
        <v>69779</v>
      </c>
      <c r="F49" s="30">
        <v>324.89</v>
      </c>
      <c r="G49" s="31">
        <v>7.9000000000000008E-3</v>
      </c>
      <c r="H49" s="32"/>
    </row>
    <row r="50" spans="2:8" ht="15.75" customHeight="1" x14ac:dyDescent="0.2">
      <c r="B50" s="28" t="s">
        <v>105</v>
      </c>
      <c r="C50" s="28" t="s">
        <v>106</v>
      </c>
      <c r="D50" s="28" t="s">
        <v>107</v>
      </c>
      <c r="E50" s="29">
        <v>1600</v>
      </c>
      <c r="F50" s="30">
        <v>304</v>
      </c>
      <c r="G50" s="31">
        <v>7.4000000000000003E-3</v>
      </c>
      <c r="H50" s="32"/>
    </row>
    <row r="51" spans="2:8" ht="15.75" customHeight="1" x14ac:dyDescent="0.2">
      <c r="B51" s="28" t="s">
        <v>266</v>
      </c>
      <c r="C51" s="28" t="s">
        <v>267</v>
      </c>
      <c r="D51" s="28" t="s">
        <v>188</v>
      </c>
      <c r="E51" s="29">
        <v>48579</v>
      </c>
      <c r="F51" s="30">
        <v>300.41000000000003</v>
      </c>
      <c r="G51" s="31">
        <v>7.3000000000000001E-3</v>
      </c>
      <c r="H51" s="32"/>
    </row>
    <row r="52" spans="2:8" ht="15.75" customHeight="1" x14ac:dyDescent="0.2">
      <c r="B52" s="28" t="s">
        <v>143</v>
      </c>
      <c r="C52" s="28" t="s">
        <v>144</v>
      </c>
      <c r="D52" s="28" t="s">
        <v>100</v>
      </c>
      <c r="E52" s="29">
        <v>57539</v>
      </c>
      <c r="F52" s="30">
        <v>288.93</v>
      </c>
      <c r="G52" s="31">
        <v>7.1000000000000004E-3</v>
      </c>
      <c r="H52" s="32"/>
    </row>
    <row r="53" spans="2:8" ht="15.75" customHeight="1" x14ac:dyDescent="0.2">
      <c r="B53" s="28" t="s">
        <v>327</v>
      </c>
      <c r="C53" s="28" t="s">
        <v>328</v>
      </c>
      <c r="D53" s="28" t="s">
        <v>329</v>
      </c>
      <c r="E53" s="29">
        <v>104590</v>
      </c>
      <c r="F53" s="30">
        <v>259.58999999999997</v>
      </c>
      <c r="G53" s="31">
        <v>6.3E-3</v>
      </c>
      <c r="H53" s="32"/>
    </row>
    <row r="54" spans="2:8" ht="15.75" customHeight="1" x14ac:dyDescent="0.2">
      <c r="B54" s="28" t="s">
        <v>338</v>
      </c>
      <c r="C54" s="28" t="s">
        <v>339</v>
      </c>
      <c r="D54" s="28" t="s">
        <v>142</v>
      </c>
      <c r="E54" s="29">
        <v>72182</v>
      </c>
      <c r="F54" s="30">
        <v>249.71</v>
      </c>
      <c r="G54" s="31">
        <v>6.1000000000000004E-3</v>
      </c>
      <c r="H54" s="32"/>
    </row>
    <row r="55" spans="2:8" ht="15.75" customHeight="1" x14ac:dyDescent="0.2">
      <c r="B55" s="28" t="s">
        <v>313</v>
      </c>
      <c r="C55" s="28" t="s">
        <v>314</v>
      </c>
      <c r="D55" s="28" t="s">
        <v>120</v>
      </c>
      <c r="E55" s="29">
        <v>8000</v>
      </c>
      <c r="F55" s="30">
        <v>228.83</v>
      </c>
      <c r="G55" s="31">
        <v>5.5999999999999999E-3</v>
      </c>
      <c r="H55" s="32"/>
    </row>
    <row r="56" spans="2:8" ht="15.75" customHeight="1" x14ac:dyDescent="0.2">
      <c r="B56" s="28" t="s">
        <v>222</v>
      </c>
      <c r="C56" s="28" t="s">
        <v>223</v>
      </c>
      <c r="D56" s="28" t="s">
        <v>107</v>
      </c>
      <c r="E56" s="29">
        <v>32659</v>
      </c>
      <c r="F56" s="30">
        <v>178.01</v>
      </c>
      <c r="G56" s="31">
        <v>4.3E-3</v>
      </c>
      <c r="H56" s="32"/>
    </row>
    <row r="57" spans="2:8" ht="15.75" customHeight="1" x14ac:dyDescent="0.2">
      <c r="B57" s="28" t="s">
        <v>336</v>
      </c>
      <c r="C57" s="28" t="s">
        <v>337</v>
      </c>
      <c r="D57" s="28" t="s">
        <v>120</v>
      </c>
      <c r="E57" s="29">
        <v>4524</v>
      </c>
      <c r="F57" s="30">
        <v>167.4</v>
      </c>
      <c r="G57" s="31">
        <v>4.1000000000000003E-3</v>
      </c>
      <c r="H57" s="32"/>
    </row>
    <row r="58" spans="2:8" ht="15.75" customHeight="1" x14ac:dyDescent="0.2">
      <c r="B58" s="27" t="s">
        <v>68</v>
      </c>
      <c r="C58" s="27"/>
      <c r="D58" s="27"/>
      <c r="E58" s="33"/>
      <c r="F58" s="34">
        <f>SUM(F7:F57)</f>
        <v>40052.880000000012</v>
      </c>
      <c r="G58" s="35">
        <f>SUM(G7:G57)+0.02%</f>
        <v>0.97790000000000044</v>
      </c>
      <c r="H58" s="36"/>
    </row>
    <row r="59" spans="2:8" ht="15.75" customHeight="1" x14ac:dyDescent="0.2">
      <c r="B59" s="27" t="s">
        <v>128</v>
      </c>
      <c r="C59" s="28"/>
      <c r="D59" s="28"/>
      <c r="E59" s="29"/>
      <c r="F59" s="30"/>
      <c r="G59" s="31"/>
      <c r="H59" s="32"/>
    </row>
    <row r="60" spans="2:8" ht="15.75" customHeight="1" x14ac:dyDescent="0.2">
      <c r="B60" s="28" t="s">
        <v>126</v>
      </c>
      <c r="C60" s="28" t="s">
        <v>127</v>
      </c>
      <c r="D60" s="28" t="s">
        <v>123</v>
      </c>
      <c r="E60" s="29">
        <v>11367</v>
      </c>
      <c r="F60" s="30">
        <v>32.29</v>
      </c>
      <c r="G60" s="31">
        <v>8.0000000000000004E-4</v>
      </c>
      <c r="H60" s="32"/>
    </row>
    <row r="61" spans="2:8" ht="15.75" customHeight="1" x14ac:dyDescent="0.2">
      <c r="B61" s="27" t="s">
        <v>68</v>
      </c>
      <c r="C61" s="28"/>
      <c r="D61" s="28"/>
      <c r="E61" s="29"/>
      <c r="F61" s="66">
        <f>SUM(F60)</f>
        <v>32.29</v>
      </c>
      <c r="G61" s="35">
        <f>SUM(G60)</f>
        <v>8.0000000000000004E-4</v>
      </c>
      <c r="H61" s="32"/>
    </row>
    <row r="62" spans="2:8" ht="15.75" customHeight="1" x14ac:dyDescent="0.2">
      <c r="B62" s="28"/>
      <c r="C62" s="28"/>
      <c r="D62" s="28"/>
      <c r="E62" s="29"/>
      <c r="F62" s="30"/>
      <c r="G62" s="31"/>
      <c r="H62" s="32"/>
    </row>
    <row r="63" spans="2:8" ht="15.75" customHeight="1" x14ac:dyDescent="0.2">
      <c r="B63" s="39" t="s">
        <v>72</v>
      </c>
      <c r="C63" s="39"/>
      <c r="D63" s="39"/>
      <c r="E63" s="40"/>
      <c r="F63" s="34">
        <v>40085.17</v>
      </c>
      <c r="G63" s="35">
        <v>0.97870000000000001</v>
      </c>
      <c r="H63" s="36"/>
    </row>
    <row r="64" spans="2:8" ht="15.75" customHeight="1" x14ac:dyDescent="0.2">
      <c r="B64" s="28"/>
      <c r="C64" s="28"/>
      <c r="D64" s="28"/>
      <c r="E64" s="29"/>
      <c r="F64" s="30"/>
      <c r="G64" s="31"/>
      <c r="H64" s="32"/>
    </row>
    <row r="65" spans="2:16" ht="15.75" customHeight="1" x14ac:dyDescent="0.2">
      <c r="B65" s="28"/>
      <c r="C65" s="28"/>
      <c r="D65" s="28"/>
      <c r="E65" s="29"/>
      <c r="F65" s="30"/>
      <c r="G65" s="31"/>
      <c r="H65" s="32"/>
    </row>
    <row r="66" spans="2:16" ht="15.75" customHeight="1" x14ac:dyDescent="0.2">
      <c r="B66" s="27" t="s">
        <v>77</v>
      </c>
      <c r="C66" s="28"/>
      <c r="D66" s="28"/>
      <c r="E66" s="29"/>
      <c r="F66" s="30"/>
      <c r="G66" s="31"/>
      <c r="H66" s="32"/>
    </row>
    <row r="67" spans="2:16" ht="15.75" customHeight="1" x14ac:dyDescent="0.2">
      <c r="B67" s="28" t="s">
        <v>78</v>
      </c>
      <c r="C67" s="28"/>
      <c r="D67" s="28"/>
      <c r="E67" s="29"/>
      <c r="F67" s="30">
        <v>1027.8499999999999</v>
      </c>
      <c r="G67" s="31">
        <v>2.5100000000000001E-2</v>
      </c>
      <c r="H67" s="32"/>
    </row>
    <row r="68" spans="2:16" ht="15.75" customHeight="1" x14ac:dyDescent="0.2">
      <c r="B68" s="27" t="s">
        <v>68</v>
      </c>
      <c r="C68" s="27"/>
      <c r="D68" s="27"/>
      <c r="E68" s="33"/>
      <c r="F68" s="34">
        <v>1027.8499999999999</v>
      </c>
      <c r="G68" s="35">
        <v>2.5100000000000001E-2</v>
      </c>
      <c r="H68" s="36"/>
      <c r="L68" s="3"/>
    </row>
    <row r="69" spans="2:16" ht="15.75" customHeight="1" x14ac:dyDescent="0.2">
      <c r="B69" s="28"/>
      <c r="C69" s="28"/>
      <c r="D69" s="28"/>
      <c r="E69" s="29"/>
      <c r="F69" s="30"/>
      <c r="G69" s="31"/>
      <c r="H69" s="32"/>
    </row>
    <row r="70" spans="2:16" ht="15.75" customHeight="1" x14ac:dyDescent="0.2">
      <c r="B70" s="39" t="s">
        <v>72</v>
      </c>
      <c r="C70" s="39"/>
      <c r="D70" s="39"/>
      <c r="E70" s="40"/>
      <c r="F70" s="34">
        <v>1027.8499999999999</v>
      </c>
      <c r="G70" s="35">
        <v>2.5100000000000001E-2</v>
      </c>
      <c r="H70" s="36"/>
      <c r="L70" s="3"/>
    </row>
    <row r="71" spans="2:16" ht="15.75" customHeight="1" x14ac:dyDescent="0.2">
      <c r="B71" s="28" t="s">
        <v>79</v>
      </c>
      <c r="C71" s="28"/>
      <c r="D71" s="28"/>
      <c r="E71" s="29"/>
      <c r="F71" s="41">
        <v>-155.08000000000001</v>
      </c>
      <c r="G71" s="42">
        <v>-3.8000000000000256E-3</v>
      </c>
      <c r="H71" s="32"/>
      <c r="L71" s="3"/>
    </row>
    <row r="72" spans="2:16" ht="15.75" customHeight="1" x14ac:dyDescent="0.2">
      <c r="B72" s="43" t="s">
        <v>80</v>
      </c>
      <c r="C72" s="43"/>
      <c r="D72" s="43"/>
      <c r="E72" s="44"/>
      <c r="F72" s="45">
        <v>40957.94</v>
      </c>
      <c r="G72" s="46">
        <v>1</v>
      </c>
      <c r="H72" s="47"/>
      <c r="L72" s="3"/>
    </row>
    <row r="73" spans="2:16" ht="15.75" customHeight="1" x14ac:dyDescent="0.2">
      <c r="B73" s="2"/>
      <c r="L73" s="3"/>
    </row>
    <row r="74" spans="2:16" ht="15.75" customHeight="1" x14ac:dyDescent="0.2">
      <c r="B74" s="15" t="s">
        <v>92</v>
      </c>
      <c r="L74" s="3"/>
    </row>
    <row r="75" spans="2:16" ht="15.75" customHeight="1" thickBot="1" x14ac:dyDescent="0.25">
      <c r="L75" s="5"/>
      <c r="M75" s="5"/>
      <c r="N75" s="6"/>
      <c r="O75" s="6"/>
      <c r="P75" s="5"/>
    </row>
    <row r="76" spans="2:16" ht="27" customHeight="1" thickBot="1" x14ac:dyDescent="0.25">
      <c r="B76" s="70" t="s">
        <v>521</v>
      </c>
      <c r="C76" s="71" t="s">
        <v>522</v>
      </c>
      <c r="D76" s="72" t="s">
        <v>523</v>
      </c>
      <c r="E76" s="73" t="s">
        <v>524</v>
      </c>
      <c r="G76" s="2"/>
      <c r="H76" s="2"/>
    </row>
    <row r="77" spans="2:16" ht="28.5" customHeight="1" x14ac:dyDescent="0.2">
      <c r="B77" s="77" t="s">
        <v>47</v>
      </c>
      <c r="C77" s="94"/>
      <c r="D77" s="96" t="s">
        <v>545</v>
      </c>
      <c r="E77" s="91"/>
      <c r="G77" s="2"/>
      <c r="H77" s="2"/>
    </row>
    <row r="78" spans="2:16" ht="30" customHeight="1" x14ac:dyDescent="0.2">
      <c r="B78" s="67" t="s">
        <v>552</v>
      </c>
      <c r="C78" s="92"/>
      <c r="D78" s="90"/>
      <c r="E78" s="92"/>
      <c r="G78" s="2"/>
      <c r="H78" s="2"/>
    </row>
    <row r="79" spans="2:16" ht="30.75" customHeight="1" x14ac:dyDescent="0.2">
      <c r="B79" s="67" t="s">
        <v>567</v>
      </c>
      <c r="C79" s="92"/>
      <c r="D79" s="90"/>
      <c r="E79" s="92"/>
      <c r="G79" s="2"/>
      <c r="H79" s="2"/>
    </row>
    <row r="80" spans="2:16" ht="30" customHeight="1" thickBot="1" x14ac:dyDescent="0.25">
      <c r="B80" s="68" t="s">
        <v>536</v>
      </c>
      <c r="C80" s="95"/>
      <c r="D80" s="76" t="s">
        <v>536</v>
      </c>
      <c r="E80" s="93"/>
      <c r="G80" s="2"/>
      <c r="H80" s="2"/>
    </row>
    <row r="82" spans="2:16" ht="12" x14ac:dyDescent="0.2">
      <c r="B82" s="2" t="s">
        <v>525</v>
      </c>
      <c r="C82" s="2"/>
      <c r="D82" s="2"/>
      <c r="G82" s="2"/>
      <c r="H82" s="2"/>
    </row>
    <row r="83" spans="2:16" ht="12" x14ac:dyDescent="0.2">
      <c r="B83" s="3" t="s">
        <v>526</v>
      </c>
      <c r="C83" s="2"/>
      <c r="D83" s="2"/>
      <c r="G83" s="2"/>
      <c r="H83" s="2"/>
    </row>
    <row r="84" spans="2:16" ht="15.75" customHeight="1" x14ac:dyDescent="0.2">
      <c r="L84" s="9"/>
      <c r="M84" s="9"/>
      <c r="N84" s="9"/>
      <c r="O84" s="9"/>
      <c r="P84" s="9"/>
    </row>
    <row r="85" spans="2:16" ht="15.75" customHeight="1" x14ac:dyDescent="0.2">
      <c r="L85" s="9"/>
      <c r="M85" s="9"/>
      <c r="N85" s="9"/>
      <c r="O85" s="9"/>
      <c r="P85" s="9"/>
    </row>
    <row r="86" spans="2:16" ht="15.75" customHeight="1" x14ac:dyDescent="0.2">
      <c r="L86" s="9"/>
      <c r="M86" s="9"/>
      <c r="N86" s="9"/>
      <c r="O86" s="9"/>
      <c r="P86" s="9"/>
    </row>
    <row r="87" spans="2:16" ht="15.75" customHeight="1" x14ac:dyDescent="0.2">
      <c r="L87" s="9"/>
      <c r="M87" s="9"/>
      <c r="N87" s="9"/>
      <c r="O87" s="9"/>
      <c r="P87" s="9"/>
    </row>
    <row r="88" spans="2:16" ht="15.75" customHeight="1" x14ac:dyDescent="0.2">
      <c r="L88" s="9"/>
      <c r="M88" s="9"/>
      <c r="N88" s="9"/>
      <c r="O88" s="9"/>
      <c r="P88" s="9"/>
    </row>
    <row r="90" spans="2:16" ht="15.75" customHeight="1" x14ac:dyDescent="0.2">
      <c r="L90" s="3"/>
    </row>
  </sheetData>
  <mergeCells count="3">
    <mergeCell ref="C77:C80"/>
    <mergeCell ref="D77:D79"/>
    <mergeCell ref="E77:E80"/>
  </mergeCells>
  <hyperlinks>
    <hyperlink ref="I1" location="'Sheet1'!A1" display="Index" xr:uid="{C2CFB8A4-2DC3-40CF-83E0-DF3A8645A875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49360-405D-4A41-B089-EAEB72346A96}">
  <dimension ref="B1:P90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3.85546875" style="12" customWidth="1"/>
    <col min="4" max="4" width="26.5703125" style="12" customWidth="1"/>
    <col min="5" max="5" width="34.42578125" style="2" customWidth="1"/>
    <col min="6" max="6" width="16.42578125" style="2" customWidth="1"/>
    <col min="7" max="7" width="15.28515625" style="11" customWidth="1"/>
    <col min="8" max="8" width="5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21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93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94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110</v>
      </c>
      <c r="C7" s="28" t="s">
        <v>111</v>
      </c>
      <c r="D7" s="28" t="s">
        <v>112</v>
      </c>
      <c r="E7" s="29">
        <v>273823</v>
      </c>
      <c r="F7" s="30">
        <v>6944.84</v>
      </c>
      <c r="G7" s="31">
        <v>0.107</v>
      </c>
      <c r="H7" s="32"/>
    </row>
    <row r="8" spans="2:9" ht="15.75" customHeight="1" x14ac:dyDescent="0.2">
      <c r="B8" s="28" t="s">
        <v>101</v>
      </c>
      <c r="C8" s="28" t="s">
        <v>102</v>
      </c>
      <c r="D8" s="28" t="s">
        <v>100</v>
      </c>
      <c r="E8" s="29">
        <v>369713</v>
      </c>
      <c r="F8" s="30">
        <v>5852</v>
      </c>
      <c r="G8" s="31">
        <v>9.01E-2</v>
      </c>
      <c r="H8" s="32"/>
    </row>
    <row r="9" spans="2:9" ht="15.75" customHeight="1" x14ac:dyDescent="0.2">
      <c r="B9" s="28" t="s">
        <v>95</v>
      </c>
      <c r="C9" s="28" t="s">
        <v>96</v>
      </c>
      <c r="D9" s="28" t="s">
        <v>97</v>
      </c>
      <c r="E9" s="29">
        <v>313759</v>
      </c>
      <c r="F9" s="30">
        <v>5232.72</v>
      </c>
      <c r="G9" s="31">
        <v>8.0600000000000005E-2</v>
      </c>
      <c r="H9" s="32"/>
    </row>
    <row r="10" spans="2:9" ht="15.75" customHeight="1" x14ac:dyDescent="0.2">
      <c r="B10" s="28" t="s">
        <v>98</v>
      </c>
      <c r="C10" s="28" t="s">
        <v>99</v>
      </c>
      <c r="D10" s="28" t="s">
        <v>100</v>
      </c>
      <c r="E10" s="29">
        <v>586680</v>
      </c>
      <c r="F10" s="30">
        <v>4705.47</v>
      </c>
      <c r="G10" s="31">
        <v>7.2499999999999995E-2</v>
      </c>
      <c r="H10" s="32"/>
    </row>
    <row r="11" spans="2:9" ht="15.75" customHeight="1" x14ac:dyDescent="0.2">
      <c r="B11" s="28" t="s">
        <v>212</v>
      </c>
      <c r="C11" s="28" t="s">
        <v>213</v>
      </c>
      <c r="D11" s="28" t="s">
        <v>164</v>
      </c>
      <c r="E11" s="29">
        <v>152520</v>
      </c>
      <c r="F11" s="30">
        <v>4338.74</v>
      </c>
      <c r="G11" s="31">
        <v>6.6799999999999998E-2</v>
      </c>
      <c r="H11" s="32"/>
    </row>
    <row r="12" spans="2:9" ht="15.75" customHeight="1" x14ac:dyDescent="0.2">
      <c r="B12" s="28" t="s">
        <v>131</v>
      </c>
      <c r="C12" s="28" t="s">
        <v>132</v>
      </c>
      <c r="D12" s="28" t="s">
        <v>97</v>
      </c>
      <c r="E12" s="29">
        <v>87632</v>
      </c>
      <c r="F12" s="30">
        <v>2977.52</v>
      </c>
      <c r="G12" s="31">
        <v>4.5900000000000003E-2</v>
      </c>
      <c r="H12" s="32"/>
    </row>
    <row r="13" spans="2:9" ht="15.75" customHeight="1" x14ac:dyDescent="0.2">
      <c r="B13" s="28" t="s">
        <v>224</v>
      </c>
      <c r="C13" s="28" t="s">
        <v>225</v>
      </c>
      <c r="D13" s="28" t="s">
        <v>100</v>
      </c>
      <c r="E13" s="29">
        <v>124081</v>
      </c>
      <c r="F13" s="30">
        <v>2520.27</v>
      </c>
      <c r="G13" s="31">
        <v>3.8800000000000001E-2</v>
      </c>
      <c r="H13" s="32"/>
    </row>
    <row r="14" spans="2:9" ht="15.75" customHeight="1" x14ac:dyDescent="0.2">
      <c r="B14" s="28" t="s">
        <v>108</v>
      </c>
      <c r="C14" s="28" t="s">
        <v>109</v>
      </c>
      <c r="D14" s="28" t="s">
        <v>107</v>
      </c>
      <c r="E14" s="29">
        <v>75560</v>
      </c>
      <c r="F14" s="30">
        <v>1808.26</v>
      </c>
      <c r="G14" s="31">
        <v>2.7799999999999998E-2</v>
      </c>
      <c r="H14" s="32"/>
    </row>
    <row r="15" spans="2:9" ht="15.75" customHeight="1" x14ac:dyDescent="0.2">
      <c r="B15" s="28" t="s">
        <v>297</v>
      </c>
      <c r="C15" s="28" t="s">
        <v>298</v>
      </c>
      <c r="D15" s="28" t="s">
        <v>299</v>
      </c>
      <c r="E15" s="29">
        <v>102186</v>
      </c>
      <c r="F15" s="30">
        <v>1805.27</v>
      </c>
      <c r="G15" s="31">
        <v>2.7799999999999998E-2</v>
      </c>
      <c r="H15" s="32"/>
    </row>
    <row r="16" spans="2:9" ht="15.75" customHeight="1" x14ac:dyDescent="0.2">
      <c r="B16" s="28" t="s">
        <v>285</v>
      </c>
      <c r="C16" s="28" t="s">
        <v>286</v>
      </c>
      <c r="D16" s="28" t="s">
        <v>164</v>
      </c>
      <c r="E16" s="29">
        <v>22510</v>
      </c>
      <c r="F16" s="30">
        <v>1665.79</v>
      </c>
      <c r="G16" s="31">
        <v>2.5700000000000001E-2</v>
      </c>
      <c r="H16" s="32"/>
    </row>
    <row r="17" spans="2:8" ht="15.75" customHeight="1" x14ac:dyDescent="0.2">
      <c r="B17" s="28" t="s">
        <v>165</v>
      </c>
      <c r="C17" s="28" t="s">
        <v>166</v>
      </c>
      <c r="D17" s="28" t="s">
        <v>107</v>
      </c>
      <c r="E17" s="29">
        <v>739447</v>
      </c>
      <c r="F17" s="30">
        <v>1650.45</v>
      </c>
      <c r="G17" s="31">
        <v>2.5399999999999999E-2</v>
      </c>
      <c r="H17" s="32"/>
    </row>
    <row r="18" spans="2:8" ht="15.75" customHeight="1" x14ac:dyDescent="0.2">
      <c r="B18" s="28" t="s">
        <v>143</v>
      </c>
      <c r="C18" s="28" t="s">
        <v>144</v>
      </c>
      <c r="D18" s="28" t="s">
        <v>100</v>
      </c>
      <c r="E18" s="29">
        <v>324893</v>
      </c>
      <c r="F18" s="30">
        <v>1631.45</v>
      </c>
      <c r="G18" s="31">
        <v>2.5100000000000001E-2</v>
      </c>
      <c r="H18" s="32"/>
    </row>
    <row r="19" spans="2:8" ht="15.75" customHeight="1" x14ac:dyDescent="0.2">
      <c r="B19" s="28" t="s">
        <v>138</v>
      </c>
      <c r="C19" s="28" t="s">
        <v>139</v>
      </c>
      <c r="D19" s="28" t="s">
        <v>100</v>
      </c>
      <c r="E19" s="29">
        <v>217810</v>
      </c>
      <c r="F19" s="30">
        <v>1616.15</v>
      </c>
      <c r="G19" s="31">
        <v>2.4899999999999999E-2</v>
      </c>
      <c r="H19" s="32"/>
    </row>
    <row r="20" spans="2:8" ht="15.75" customHeight="1" x14ac:dyDescent="0.2">
      <c r="B20" s="28" t="s">
        <v>121</v>
      </c>
      <c r="C20" s="28" t="s">
        <v>122</v>
      </c>
      <c r="D20" s="28" t="s">
        <v>123</v>
      </c>
      <c r="E20" s="29">
        <v>200012</v>
      </c>
      <c r="F20" s="30">
        <v>1370.78</v>
      </c>
      <c r="G20" s="31">
        <v>2.1100000000000001E-2</v>
      </c>
      <c r="H20" s="32"/>
    </row>
    <row r="21" spans="2:8" ht="15.75" customHeight="1" x14ac:dyDescent="0.2">
      <c r="B21" s="28" t="s">
        <v>220</v>
      </c>
      <c r="C21" s="28" t="s">
        <v>221</v>
      </c>
      <c r="D21" s="28" t="s">
        <v>107</v>
      </c>
      <c r="E21" s="29">
        <v>38144</v>
      </c>
      <c r="F21" s="30">
        <v>1182.5</v>
      </c>
      <c r="G21" s="31">
        <v>1.8200000000000001E-2</v>
      </c>
      <c r="H21" s="32"/>
    </row>
    <row r="22" spans="2:8" ht="15.75" customHeight="1" x14ac:dyDescent="0.2">
      <c r="B22" s="28" t="s">
        <v>133</v>
      </c>
      <c r="C22" s="28" t="s">
        <v>134</v>
      </c>
      <c r="D22" s="28" t="s">
        <v>97</v>
      </c>
      <c r="E22" s="29">
        <v>91841</v>
      </c>
      <c r="F22" s="30">
        <v>1050.43</v>
      </c>
      <c r="G22" s="31">
        <v>1.6199999999999999E-2</v>
      </c>
      <c r="H22" s="32"/>
    </row>
    <row r="23" spans="2:8" ht="15.75" customHeight="1" x14ac:dyDescent="0.2">
      <c r="B23" s="28" t="s">
        <v>344</v>
      </c>
      <c r="C23" s="28" t="s">
        <v>345</v>
      </c>
      <c r="D23" s="28" t="s">
        <v>188</v>
      </c>
      <c r="E23" s="29">
        <v>5094</v>
      </c>
      <c r="F23" s="30">
        <v>907.81</v>
      </c>
      <c r="G23" s="31">
        <v>1.4E-2</v>
      </c>
      <c r="H23" s="32"/>
    </row>
    <row r="24" spans="2:8" ht="15.75" customHeight="1" x14ac:dyDescent="0.2">
      <c r="B24" s="28" t="s">
        <v>264</v>
      </c>
      <c r="C24" s="28" t="s">
        <v>265</v>
      </c>
      <c r="D24" s="28" t="s">
        <v>161</v>
      </c>
      <c r="E24" s="29">
        <v>66126</v>
      </c>
      <c r="F24" s="30">
        <v>870.19</v>
      </c>
      <c r="G24" s="31">
        <v>1.34E-2</v>
      </c>
      <c r="H24" s="32"/>
    </row>
    <row r="25" spans="2:8" ht="15.75" customHeight="1" x14ac:dyDescent="0.2">
      <c r="B25" s="28" t="s">
        <v>140</v>
      </c>
      <c r="C25" s="28" t="s">
        <v>141</v>
      </c>
      <c r="D25" s="28" t="s">
        <v>142</v>
      </c>
      <c r="E25" s="29">
        <v>35317</v>
      </c>
      <c r="F25" s="30">
        <v>841.8</v>
      </c>
      <c r="G25" s="31">
        <v>1.2999999999999999E-2</v>
      </c>
      <c r="H25" s="32"/>
    </row>
    <row r="26" spans="2:8" ht="15.75" customHeight="1" x14ac:dyDescent="0.2">
      <c r="B26" s="28" t="s">
        <v>229</v>
      </c>
      <c r="C26" s="28" t="s">
        <v>230</v>
      </c>
      <c r="D26" s="28" t="s">
        <v>115</v>
      </c>
      <c r="E26" s="29">
        <v>11198</v>
      </c>
      <c r="F26" s="30">
        <v>837.88</v>
      </c>
      <c r="G26" s="31">
        <v>1.29E-2</v>
      </c>
      <c r="H26" s="32"/>
    </row>
    <row r="27" spans="2:8" ht="15.75" customHeight="1" x14ac:dyDescent="0.2">
      <c r="B27" s="28" t="s">
        <v>354</v>
      </c>
      <c r="C27" s="28" t="s">
        <v>355</v>
      </c>
      <c r="D27" s="28" t="s">
        <v>97</v>
      </c>
      <c r="E27" s="29">
        <v>125426</v>
      </c>
      <c r="F27" s="30">
        <v>811.19</v>
      </c>
      <c r="G27" s="31">
        <v>1.2500000000000001E-2</v>
      </c>
      <c r="H27" s="32"/>
    </row>
    <row r="28" spans="2:8" ht="15.75" customHeight="1" x14ac:dyDescent="0.2">
      <c r="B28" s="28" t="s">
        <v>116</v>
      </c>
      <c r="C28" s="28" t="s">
        <v>117</v>
      </c>
      <c r="D28" s="28" t="s">
        <v>97</v>
      </c>
      <c r="E28" s="29">
        <v>52488</v>
      </c>
      <c r="F28" s="30">
        <v>775.69</v>
      </c>
      <c r="G28" s="31">
        <v>1.1900000000000001E-2</v>
      </c>
      <c r="H28" s="32"/>
    </row>
    <row r="29" spans="2:8" ht="15.75" customHeight="1" x14ac:dyDescent="0.2">
      <c r="B29" s="28" t="s">
        <v>169</v>
      </c>
      <c r="C29" s="28" t="s">
        <v>170</v>
      </c>
      <c r="D29" s="28" t="s">
        <v>147</v>
      </c>
      <c r="E29" s="29">
        <v>9768</v>
      </c>
      <c r="F29" s="30">
        <v>745.89</v>
      </c>
      <c r="G29" s="31">
        <v>1.15E-2</v>
      </c>
      <c r="H29" s="32"/>
    </row>
    <row r="30" spans="2:8" ht="15.75" customHeight="1" x14ac:dyDescent="0.2">
      <c r="B30" s="28" t="s">
        <v>300</v>
      </c>
      <c r="C30" s="28" t="s">
        <v>301</v>
      </c>
      <c r="D30" s="28" t="s">
        <v>115</v>
      </c>
      <c r="E30" s="29">
        <v>150979</v>
      </c>
      <c r="F30" s="30">
        <v>730.29</v>
      </c>
      <c r="G30" s="31">
        <v>1.12E-2</v>
      </c>
      <c r="H30" s="32"/>
    </row>
    <row r="31" spans="2:8" ht="15.75" customHeight="1" x14ac:dyDescent="0.2">
      <c r="B31" s="28" t="s">
        <v>388</v>
      </c>
      <c r="C31" s="28" t="s">
        <v>389</v>
      </c>
      <c r="D31" s="28" t="s">
        <v>120</v>
      </c>
      <c r="E31" s="29">
        <v>91315</v>
      </c>
      <c r="F31" s="30">
        <v>725.95</v>
      </c>
      <c r="G31" s="31">
        <v>1.12E-2</v>
      </c>
      <c r="H31" s="32"/>
    </row>
    <row r="32" spans="2:8" ht="15.75" customHeight="1" x14ac:dyDescent="0.2">
      <c r="B32" s="28" t="s">
        <v>113</v>
      </c>
      <c r="C32" s="28" t="s">
        <v>114</v>
      </c>
      <c r="D32" s="28" t="s">
        <v>115</v>
      </c>
      <c r="E32" s="29">
        <v>81121</v>
      </c>
      <c r="F32" s="30">
        <v>717.31</v>
      </c>
      <c r="G32" s="31">
        <v>1.0999999999999999E-2</v>
      </c>
      <c r="H32" s="32"/>
    </row>
    <row r="33" spans="2:8" ht="15.75" customHeight="1" x14ac:dyDescent="0.2">
      <c r="B33" s="28" t="s">
        <v>390</v>
      </c>
      <c r="C33" s="28" t="s">
        <v>391</v>
      </c>
      <c r="D33" s="28" t="s">
        <v>100</v>
      </c>
      <c r="E33" s="29">
        <v>51057</v>
      </c>
      <c r="F33" s="30">
        <v>582.15</v>
      </c>
      <c r="G33" s="31">
        <v>8.9999999999999993E-3</v>
      </c>
      <c r="H33" s="32"/>
    </row>
    <row r="34" spans="2:8" ht="15.75" customHeight="1" x14ac:dyDescent="0.2">
      <c r="B34" s="28" t="s">
        <v>105</v>
      </c>
      <c r="C34" s="28" t="s">
        <v>106</v>
      </c>
      <c r="D34" s="28" t="s">
        <v>107</v>
      </c>
      <c r="E34" s="29">
        <v>2991</v>
      </c>
      <c r="F34" s="30">
        <v>568.29</v>
      </c>
      <c r="G34" s="31">
        <v>8.8000000000000005E-3</v>
      </c>
      <c r="H34" s="32"/>
    </row>
    <row r="35" spans="2:8" ht="15.75" customHeight="1" x14ac:dyDescent="0.2">
      <c r="B35" s="28" t="s">
        <v>315</v>
      </c>
      <c r="C35" s="28" t="s">
        <v>316</v>
      </c>
      <c r="D35" s="28" t="s">
        <v>317</v>
      </c>
      <c r="E35" s="29">
        <v>123588</v>
      </c>
      <c r="F35" s="30">
        <v>568.26</v>
      </c>
      <c r="G35" s="31">
        <v>8.8000000000000005E-3</v>
      </c>
      <c r="H35" s="32"/>
    </row>
    <row r="36" spans="2:8" ht="15.75" customHeight="1" x14ac:dyDescent="0.2">
      <c r="B36" s="28" t="s">
        <v>159</v>
      </c>
      <c r="C36" s="28" t="s">
        <v>160</v>
      </c>
      <c r="D36" s="28" t="s">
        <v>161</v>
      </c>
      <c r="E36" s="29">
        <v>83716</v>
      </c>
      <c r="F36" s="30">
        <v>560.19000000000005</v>
      </c>
      <c r="G36" s="31">
        <v>8.6E-3</v>
      </c>
      <c r="H36" s="32"/>
    </row>
    <row r="37" spans="2:8" ht="15.75" customHeight="1" x14ac:dyDescent="0.2">
      <c r="B37" s="28" t="s">
        <v>346</v>
      </c>
      <c r="C37" s="28" t="s">
        <v>347</v>
      </c>
      <c r="D37" s="28" t="s">
        <v>120</v>
      </c>
      <c r="E37" s="29">
        <v>10819</v>
      </c>
      <c r="F37" s="30">
        <v>557.19000000000005</v>
      </c>
      <c r="G37" s="31">
        <v>8.6E-3</v>
      </c>
      <c r="H37" s="32"/>
    </row>
    <row r="38" spans="2:8" ht="15.75" customHeight="1" x14ac:dyDescent="0.2">
      <c r="B38" s="28" t="s">
        <v>145</v>
      </c>
      <c r="C38" s="28" t="s">
        <v>146</v>
      </c>
      <c r="D38" s="28" t="s">
        <v>147</v>
      </c>
      <c r="E38" s="29">
        <v>32349</v>
      </c>
      <c r="F38" s="30">
        <v>556.76</v>
      </c>
      <c r="G38" s="31">
        <v>8.6E-3</v>
      </c>
      <c r="H38" s="32"/>
    </row>
    <row r="39" spans="2:8" ht="15.75" customHeight="1" x14ac:dyDescent="0.2">
      <c r="B39" s="28" t="s">
        <v>392</v>
      </c>
      <c r="C39" s="28" t="s">
        <v>393</v>
      </c>
      <c r="D39" s="28" t="s">
        <v>180</v>
      </c>
      <c r="E39" s="29">
        <v>289588</v>
      </c>
      <c r="F39" s="30">
        <v>535.88</v>
      </c>
      <c r="G39" s="31">
        <v>8.3000000000000001E-3</v>
      </c>
      <c r="H39" s="32"/>
    </row>
    <row r="40" spans="2:8" ht="15.75" customHeight="1" x14ac:dyDescent="0.2">
      <c r="B40" s="28" t="s">
        <v>258</v>
      </c>
      <c r="C40" s="28" t="s">
        <v>259</v>
      </c>
      <c r="D40" s="28" t="s">
        <v>188</v>
      </c>
      <c r="E40" s="29">
        <v>78653</v>
      </c>
      <c r="F40" s="30">
        <v>535.19000000000005</v>
      </c>
      <c r="G40" s="31">
        <v>8.2000000000000007E-3</v>
      </c>
      <c r="H40" s="32"/>
    </row>
    <row r="41" spans="2:8" ht="15.75" customHeight="1" x14ac:dyDescent="0.2">
      <c r="B41" s="28" t="s">
        <v>394</v>
      </c>
      <c r="C41" s="28" t="s">
        <v>395</v>
      </c>
      <c r="D41" s="28" t="s">
        <v>180</v>
      </c>
      <c r="E41" s="29">
        <v>401558</v>
      </c>
      <c r="F41" s="30">
        <v>532.66999999999996</v>
      </c>
      <c r="G41" s="31">
        <v>8.2000000000000007E-3</v>
      </c>
      <c r="H41" s="32"/>
    </row>
    <row r="42" spans="2:8" ht="15.75" customHeight="1" x14ac:dyDescent="0.2">
      <c r="B42" s="28" t="s">
        <v>304</v>
      </c>
      <c r="C42" s="28" t="s">
        <v>305</v>
      </c>
      <c r="D42" s="28" t="s">
        <v>120</v>
      </c>
      <c r="E42" s="29">
        <v>10282</v>
      </c>
      <c r="F42" s="30">
        <v>479.06</v>
      </c>
      <c r="G42" s="31">
        <v>7.4000000000000003E-3</v>
      </c>
      <c r="H42" s="32"/>
    </row>
    <row r="43" spans="2:8" ht="15.75" customHeight="1" x14ac:dyDescent="0.2">
      <c r="B43" s="28" t="s">
        <v>396</v>
      </c>
      <c r="C43" s="28" t="s">
        <v>397</v>
      </c>
      <c r="D43" s="28" t="s">
        <v>398</v>
      </c>
      <c r="E43" s="29">
        <v>308355</v>
      </c>
      <c r="F43" s="30">
        <v>459.6</v>
      </c>
      <c r="G43" s="31">
        <v>7.1000000000000004E-3</v>
      </c>
      <c r="H43" s="32"/>
    </row>
    <row r="44" spans="2:8" ht="15.75" customHeight="1" x14ac:dyDescent="0.2">
      <c r="B44" s="28" t="s">
        <v>399</v>
      </c>
      <c r="C44" s="28" t="s">
        <v>400</v>
      </c>
      <c r="D44" s="28" t="s">
        <v>216</v>
      </c>
      <c r="E44" s="29">
        <v>62187</v>
      </c>
      <c r="F44" s="30">
        <v>430.96</v>
      </c>
      <c r="G44" s="31">
        <v>6.6E-3</v>
      </c>
      <c r="H44" s="32"/>
    </row>
    <row r="45" spans="2:8" ht="15.75" customHeight="1" x14ac:dyDescent="0.2">
      <c r="B45" s="28" t="s">
        <v>186</v>
      </c>
      <c r="C45" s="28" t="s">
        <v>187</v>
      </c>
      <c r="D45" s="28" t="s">
        <v>188</v>
      </c>
      <c r="E45" s="29">
        <v>37224</v>
      </c>
      <c r="F45" s="30">
        <v>426.42</v>
      </c>
      <c r="G45" s="31">
        <v>6.6E-3</v>
      </c>
      <c r="H45" s="32"/>
    </row>
    <row r="46" spans="2:8" ht="15.75" customHeight="1" x14ac:dyDescent="0.2">
      <c r="B46" s="28" t="s">
        <v>348</v>
      </c>
      <c r="C46" s="28" t="s">
        <v>349</v>
      </c>
      <c r="D46" s="28" t="s">
        <v>107</v>
      </c>
      <c r="E46" s="29">
        <v>50654</v>
      </c>
      <c r="F46" s="30">
        <v>410.04</v>
      </c>
      <c r="G46" s="31">
        <v>6.3E-3</v>
      </c>
      <c r="H46" s="32"/>
    </row>
    <row r="47" spans="2:8" ht="15.75" customHeight="1" x14ac:dyDescent="0.2">
      <c r="B47" s="28" t="s">
        <v>401</v>
      </c>
      <c r="C47" s="28" t="s">
        <v>402</v>
      </c>
      <c r="D47" s="28" t="s">
        <v>115</v>
      </c>
      <c r="E47" s="29">
        <v>11011</v>
      </c>
      <c r="F47" s="30">
        <v>408.21</v>
      </c>
      <c r="G47" s="31">
        <v>6.3E-3</v>
      </c>
      <c r="H47" s="32"/>
    </row>
    <row r="48" spans="2:8" ht="15.75" customHeight="1" x14ac:dyDescent="0.2">
      <c r="B48" s="28" t="s">
        <v>356</v>
      </c>
      <c r="C48" s="28" t="s">
        <v>357</v>
      </c>
      <c r="D48" s="28" t="s">
        <v>120</v>
      </c>
      <c r="E48" s="29">
        <v>43036</v>
      </c>
      <c r="F48" s="30">
        <v>389.5</v>
      </c>
      <c r="G48" s="31">
        <v>6.0000000000000001E-3</v>
      </c>
      <c r="H48" s="32"/>
    </row>
    <row r="49" spans="2:8" ht="15.75" customHeight="1" x14ac:dyDescent="0.2">
      <c r="B49" s="28" t="s">
        <v>302</v>
      </c>
      <c r="C49" s="28" t="s">
        <v>303</v>
      </c>
      <c r="D49" s="28" t="s">
        <v>107</v>
      </c>
      <c r="E49" s="29">
        <v>9950</v>
      </c>
      <c r="F49" s="30">
        <v>365.74</v>
      </c>
      <c r="G49" s="31">
        <v>5.5999999999999999E-3</v>
      </c>
      <c r="H49" s="32"/>
    </row>
    <row r="50" spans="2:8" ht="15.75" customHeight="1" x14ac:dyDescent="0.2">
      <c r="B50" s="28" t="s">
        <v>403</v>
      </c>
      <c r="C50" s="28" t="s">
        <v>404</v>
      </c>
      <c r="D50" s="28" t="s">
        <v>312</v>
      </c>
      <c r="E50" s="29">
        <v>46634</v>
      </c>
      <c r="F50" s="30">
        <v>345.18</v>
      </c>
      <c r="G50" s="31">
        <v>5.3E-3</v>
      </c>
      <c r="H50" s="32"/>
    </row>
    <row r="51" spans="2:8" ht="15.75" customHeight="1" x14ac:dyDescent="0.2">
      <c r="B51" s="28" t="s">
        <v>405</v>
      </c>
      <c r="C51" s="28" t="s">
        <v>406</v>
      </c>
      <c r="D51" s="28" t="s">
        <v>112</v>
      </c>
      <c r="E51" s="29">
        <v>78874</v>
      </c>
      <c r="F51" s="30">
        <v>329.46</v>
      </c>
      <c r="G51" s="31">
        <v>5.1000000000000004E-3</v>
      </c>
      <c r="H51" s="32"/>
    </row>
    <row r="52" spans="2:8" ht="15.75" customHeight="1" x14ac:dyDescent="0.2">
      <c r="B52" s="28" t="s">
        <v>350</v>
      </c>
      <c r="C52" s="28" t="s">
        <v>351</v>
      </c>
      <c r="D52" s="28" t="s">
        <v>147</v>
      </c>
      <c r="E52" s="29">
        <v>1131</v>
      </c>
      <c r="F52" s="30">
        <v>323.86</v>
      </c>
      <c r="G52" s="31">
        <v>5.0000000000000001E-3</v>
      </c>
      <c r="H52" s="32"/>
    </row>
    <row r="53" spans="2:8" ht="15.75" customHeight="1" x14ac:dyDescent="0.2">
      <c r="B53" s="28" t="s">
        <v>407</v>
      </c>
      <c r="C53" s="28" t="s">
        <v>408</v>
      </c>
      <c r="D53" s="28" t="s">
        <v>115</v>
      </c>
      <c r="E53" s="29">
        <v>11784</v>
      </c>
      <c r="F53" s="30">
        <v>292.81</v>
      </c>
      <c r="G53" s="31">
        <v>4.4999999999999997E-3</v>
      </c>
      <c r="H53" s="32"/>
    </row>
    <row r="54" spans="2:8" ht="15.75" customHeight="1" x14ac:dyDescent="0.2">
      <c r="B54" s="28" t="s">
        <v>176</v>
      </c>
      <c r="C54" s="28" t="s">
        <v>177</v>
      </c>
      <c r="D54" s="28" t="s">
        <v>115</v>
      </c>
      <c r="E54" s="29">
        <v>11004</v>
      </c>
      <c r="F54" s="30">
        <v>292.39</v>
      </c>
      <c r="G54" s="31">
        <v>4.4999999999999997E-3</v>
      </c>
      <c r="H54" s="32"/>
    </row>
    <row r="55" spans="2:8" ht="15.75" customHeight="1" x14ac:dyDescent="0.2">
      <c r="B55" s="28" t="s">
        <v>409</v>
      </c>
      <c r="C55" s="28" t="s">
        <v>410</v>
      </c>
      <c r="D55" s="28" t="s">
        <v>158</v>
      </c>
      <c r="E55" s="29">
        <v>175872</v>
      </c>
      <c r="F55" s="30">
        <v>289.22000000000003</v>
      </c>
      <c r="G55" s="31">
        <v>4.4999999999999997E-3</v>
      </c>
      <c r="H55" s="32"/>
    </row>
    <row r="56" spans="2:8" ht="15.75" customHeight="1" x14ac:dyDescent="0.2">
      <c r="B56" s="28" t="s">
        <v>366</v>
      </c>
      <c r="C56" s="28" t="s">
        <v>367</v>
      </c>
      <c r="D56" s="28" t="s">
        <v>112</v>
      </c>
      <c r="E56" s="29">
        <v>212122</v>
      </c>
      <c r="F56" s="30">
        <v>271.41000000000003</v>
      </c>
      <c r="G56" s="31">
        <v>4.1999999999999997E-3</v>
      </c>
      <c r="H56" s="32"/>
    </row>
    <row r="57" spans="2:8" ht="15.75" customHeight="1" x14ac:dyDescent="0.2">
      <c r="B57" s="28" t="s">
        <v>411</v>
      </c>
      <c r="C57" s="28" t="s">
        <v>412</v>
      </c>
      <c r="D57" s="28" t="s">
        <v>100</v>
      </c>
      <c r="E57" s="29">
        <v>144032</v>
      </c>
      <c r="F57" s="30">
        <v>0</v>
      </c>
      <c r="G57" s="31" t="s">
        <v>413</v>
      </c>
      <c r="H57" s="32"/>
    </row>
    <row r="58" spans="2:8" ht="15.75" customHeight="1" x14ac:dyDescent="0.2">
      <c r="B58" s="27" t="s">
        <v>68</v>
      </c>
      <c r="C58" s="27"/>
      <c r="D58" s="27"/>
      <c r="E58" s="33"/>
      <c r="F58" s="34">
        <v>64827.08</v>
      </c>
      <c r="G58" s="35">
        <v>0.99839999999999995</v>
      </c>
      <c r="H58" s="36"/>
    </row>
    <row r="59" spans="2:8" ht="15.75" customHeight="1" x14ac:dyDescent="0.2">
      <c r="B59" s="27" t="s">
        <v>128</v>
      </c>
      <c r="C59" s="28"/>
      <c r="D59" s="28"/>
      <c r="E59" s="29"/>
      <c r="F59" s="30"/>
      <c r="G59" s="31"/>
      <c r="H59" s="32"/>
    </row>
    <row r="60" spans="2:8" ht="15.75" customHeight="1" x14ac:dyDescent="0.2">
      <c r="B60" s="27" t="s">
        <v>68</v>
      </c>
      <c r="C60" s="28"/>
      <c r="D60" s="28"/>
      <c r="E60" s="29"/>
      <c r="F60" s="37" t="s">
        <v>70</v>
      </c>
      <c r="G60" s="38" t="s">
        <v>70</v>
      </c>
      <c r="H60" s="32"/>
    </row>
    <row r="61" spans="2:8" ht="15.75" customHeight="1" x14ac:dyDescent="0.2">
      <c r="B61" s="28"/>
      <c r="C61" s="28"/>
      <c r="D61" s="28"/>
      <c r="E61" s="29"/>
      <c r="F61" s="30"/>
      <c r="G61" s="31"/>
      <c r="H61" s="32"/>
    </row>
    <row r="62" spans="2:8" ht="15.75" customHeight="1" x14ac:dyDescent="0.2">
      <c r="B62" s="39" t="s">
        <v>72</v>
      </c>
      <c r="C62" s="39"/>
      <c r="D62" s="39"/>
      <c r="E62" s="40"/>
      <c r="F62" s="34">
        <v>64827.08</v>
      </c>
      <c r="G62" s="35">
        <v>0.99839999999999995</v>
      </c>
      <c r="H62" s="36"/>
    </row>
    <row r="63" spans="2:8" ht="15.75" customHeight="1" x14ac:dyDescent="0.2">
      <c r="B63" s="28"/>
      <c r="C63" s="28"/>
      <c r="D63" s="28"/>
      <c r="E63" s="29"/>
      <c r="F63" s="30"/>
      <c r="G63" s="31"/>
      <c r="H63" s="32"/>
    </row>
    <row r="64" spans="2:8" ht="15.75" customHeight="1" x14ac:dyDescent="0.2">
      <c r="B64" s="28"/>
      <c r="C64" s="28"/>
      <c r="D64" s="28"/>
      <c r="E64" s="29"/>
      <c r="F64" s="30"/>
      <c r="G64" s="31"/>
      <c r="H64" s="32"/>
    </row>
    <row r="65" spans="2:16" ht="15.75" customHeight="1" x14ac:dyDescent="0.2">
      <c r="B65" s="27" t="s">
        <v>77</v>
      </c>
      <c r="C65" s="28"/>
      <c r="D65" s="28"/>
      <c r="E65" s="29"/>
      <c r="F65" s="30"/>
      <c r="G65" s="31"/>
      <c r="H65" s="32"/>
    </row>
    <row r="66" spans="2:16" ht="15.75" customHeight="1" x14ac:dyDescent="0.2">
      <c r="B66" s="28" t="s">
        <v>78</v>
      </c>
      <c r="C66" s="28"/>
      <c r="D66" s="28"/>
      <c r="E66" s="29"/>
      <c r="F66" s="30">
        <v>35.299999999999997</v>
      </c>
      <c r="G66" s="31">
        <v>5.0000000000000001E-4</v>
      </c>
      <c r="H66" s="32"/>
    </row>
    <row r="67" spans="2:16" ht="15.75" customHeight="1" x14ac:dyDescent="0.2">
      <c r="B67" s="27" t="s">
        <v>68</v>
      </c>
      <c r="C67" s="27"/>
      <c r="D67" s="27"/>
      <c r="E67" s="33"/>
      <c r="F67" s="34">
        <v>35.299999999999997</v>
      </c>
      <c r="G67" s="35">
        <v>5.0000000000000001E-4</v>
      </c>
      <c r="H67" s="36"/>
    </row>
    <row r="68" spans="2:16" ht="15.75" customHeight="1" x14ac:dyDescent="0.2">
      <c r="B68" s="28"/>
      <c r="C68" s="28"/>
      <c r="D68" s="28"/>
      <c r="E68" s="29"/>
      <c r="F68" s="30"/>
      <c r="G68" s="31"/>
      <c r="H68" s="32"/>
      <c r="L68" s="3"/>
    </row>
    <row r="69" spans="2:16" ht="15.75" customHeight="1" x14ac:dyDescent="0.2">
      <c r="B69" s="39" t="s">
        <v>72</v>
      </c>
      <c r="C69" s="39"/>
      <c r="D69" s="39"/>
      <c r="E69" s="40"/>
      <c r="F69" s="34">
        <v>35.299999999999997</v>
      </c>
      <c r="G69" s="35">
        <v>5.0000000000000001E-4</v>
      </c>
      <c r="H69" s="36"/>
    </row>
    <row r="70" spans="2:16" ht="15.75" customHeight="1" x14ac:dyDescent="0.2">
      <c r="B70" s="28" t="s">
        <v>79</v>
      </c>
      <c r="C70" s="28"/>
      <c r="D70" s="28"/>
      <c r="E70" s="29"/>
      <c r="F70" s="30">
        <v>66.39</v>
      </c>
      <c r="G70" s="31">
        <v>1.1000000000001009E-3</v>
      </c>
      <c r="H70" s="32"/>
      <c r="L70" s="3"/>
    </row>
    <row r="71" spans="2:16" ht="15.75" customHeight="1" x14ac:dyDescent="0.2">
      <c r="B71" s="43" t="s">
        <v>80</v>
      </c>
      <c r="C71" s="43"/>
      <c r="D71" s="43"/>
      <c r="E71" s="44"/>
      <c r="F71" s="45">
        <v>64928.77</v>
      </c>
      <c r="G71" s="46">
        <v>1</v>
      </c>
      <c r="H71" s="47"/>
      <c r="L71" s="3"/>
    </row>
    <row r="72" spans="2:16" ht="15.75" customHeight="1" x14ac:dyDescent="0.2">
      <c r="B72" s="2"/>
      <c r="L72" s="3"/>
    </row>
    <row r="73" spans="2:16" ht="15.75" customHeight="1" x14ac:dyDescent="0.2">
      <c r="B73" s="15" t="s">
        <v>414</v>
      </c>
      <c r="L73" s="3"/>
    </row>
    <row r="74" spans="2:16" ht="15.75" customHeight="1" x14ac:dyDescent="0.2">
      <c r="L74" s="3"/>
    </row>
    <row r="75" spans="2:16" ht="47.1" customHeight="1" x14ac:dyDescent="0.2">
      <c r="B75" s="97" t="s">
        <v>508</v>
      </c>
      <c r="C75" s="98"/>
      <c r="D75" s="98"/>
      <c r="E75" s="98"/>
      <c r="F75" s="98"/>
      <c r="G75" s="98"/>
      <c r="H75" s="99"/>
      <c r="L75" s="57"/>
      <c r="M75" s="57"/>
      <c r="N75" s="57"/>
      <c r="O75" s="57"/>
      <c r="P75" s="57"/>
    </row>
    <row r="76" spans="2:16" ht="15.75" customHeight="1" x14ac:dyDescent="0.2">
      <c r="H76" s="2"/>
      <c r="L76" s="57"/>
      <c r="M76" s="57"/>
      <c r="N76" s="57"/>
      <c r="O76" s="57"/>
      <c r="P76" s="57"/>
    </row>
    <row r="77" spans="2:16" ht="15.75" customHeight="1" x14ac:dyDescent="0.2">
      <c r="B77" s="58" t="s">
        <v>509</v>
      </c>
      <c r="H77" s="2"/>
      <c r="L77" s="57"/>
      <c r="M77" s="57"/>
      <c r="N77" s="57"/>
      <c r="O77" s="57"/>
      <c r="P77" s="57"/>
    </row>
    <row r="78" spans="2:16" ht="48" x14ac:dyDescent="0.2">
      <c r="B78" s="59" t="s">
        <v>57</v>
      </c>
      <c r="C78" s="59" t="s">
        <v>510</v>
      </c>
      <c r="D78" s="59" t="s">
        <v>511</v>
      </c>
      <c r="E78" s="59" t="s">
        <v>512</v>
      </c>
      <c r="F78" s="59" t="s">
        <v>513</v>
      </c>
      <c r="G78" s="59" t="s">
        <v>514</v>
      </c>
      <c r="H78" s="59" t="s">
        <v>515</v>
      </c>
      <c r="L78" s="57"/>
      <c r="M78" s="57"/>
      <c r="N78" s="57"/>
      <c r="O78" s="57"/>
      <c r="P78" s="57"/>
    </row>
    <row r="79" spans="2:16" ht="15.75" customHeight="1" x14ac:dyDescent="0.2">
      <c r="B79" s="60" t="s">
        <v>21</v>
      </c>
      <c r="C79" s="61" t="s">
        <v>516</v>
      </c>
      <c r="D79" s="61">
        <v>192042</v>
      </c>
      <c r="E79" s="61">
        <v>48010</v>
      </c>
      <c r="F79" s="61">
        <v>144032</v>
      </c>
      <c r="G79" s="61">
        <v>8447477</v>
      </c>
      <c r="H79" s="62">
        <v>0.1981</v>
      </c>
      <c r="L79" s="57"/>
      <c r="M79" s="57"/>
      <c r="N79" s="57"/>
      <c r="O79" s="57"/>
      <c r="P79" s="57"/>
    </row>
    <row r="80" spans="2:16" ht="15.75" customHeight="1" thickBot="1" x14ac:dyDescent="0.25">
      <c r="L80" s="9"/>
      <c r="M80" s="9"/>
      <c r="N80" s="9"/>
      <c r="O80" s="9"/>
      <c r="P80" s="9"/>
    </row>
    <row r="81" spans="2:12" ht="27" customHeight="1" thickBot="1" x14ac:dyDescent="0.25">
      <c r="B81" s="70" t="s">
        <v>521</v>
      </c>
      <c r="C81" s="71" t="s">
        <v>522</v>
      </c>
      <c r="D81" s="72" t="s">
        <v>523</v>
      </c>
      <c r="E81" s="73" t="s">
        <v>524</v>
      </c>
      <c r="G81" s="2"/>
      <c r="H81" s="2"/>
    </row>
    <row r="82" spans="2:12" ht="30" customHeight="1" x14ac:dyDescent="0.2">
      <c r="B82" s="77" t="s">
        <v>568</v>
      </c>
      <c r="C82" s="94"/>
      <c r="D82" s="96" t="s">
        <v>555</v>
      </c>
      <c r="E82" s="91"/>
      <c r="G82" s="2"/>
      <c r="H82" s="2"/>
    </row>
    <row r="83" spans="2:12" ht="28.5" customHeight="1" x14ac:dyDescent="0.2">
      <c r="B83" s="67" t="s">
        <v>564</v>
      </c>
      <c r="C83" s="92"/>
      <c r="D83" s="90"/>
      <c r="E83" s="92"/>
      <c r="G83" s="2"/>
      <c r="H83" s="2"/>
    </row>
    <row r="84" spans="2:12" ht="39.950000000000003" customHeight="1" x14ac:dyDescent="0.2">
      <c r="B84" s="67" t="s">
        <v>569</v>
      </c>
      <c r="C84" s="92"/>
      <c r="D84" s="90"/>
      <c r="E84" s="92"/>
      <c r="G84" s="2"/>
      <c r="H84" s="2"/>
    </row>
    <row r="85" spans="2:12" ht="30" customHeight="1" thickBot="1" x14ac:dyDescent="0.25">
      <c r="B85" s="68" t="s">
        <v>570</v>
      </c>
      <c r="C85" s="95"/>
      <c r="D85" s="76" t="s">
        <v>570</v>
      </c>
      <c r="E85" s="93"/>
      <c r="G85" s="2"/>
      <c r="H85" s="2"/>
    </row>
    <row r="87" spans="2:12" ht="12" x14ac:dyDescent="0.2">
      <c r="B87" s="2" t="s">
        <v>525</v>
      </c>
      <c r="C87" s="2"/>
      <c r="D87" s="2"/>
      <c r="G87" s="2"/>
      <c r="H87" s="2"/>
    </row>
    <row r="88" spans="2:12" ht="12" x14ac:dyDescent="0.2">
      <c r="B88" s="3" t="s">
        <v>526</v>
      </c>
      <c r="C88" s="2"/>
      <c r="D88" s="2"/>
      <c r="G88" s="2"/>
      <c r="H88" s="2"/>
    </row>
    <row r="90" spans="2:12" ht="15.75" customHeight="1" x14ac:dyDescent="0.2">
      <c r="L90" s="3"/>
    </row>
  </sheetData>
  <mergeCells count="4">
    <mergeCell ref="B75:H75"/>
    <mergeCell ref="C82:C85"/>
    <mergeCell ref="D82:D84"/>
    <mergeCell ref="E82:E85"/>
  </mergeCells>
  <hyperlinks>
    <hyperlink ref="I1" location="'Sheet1'!A1" display="Index" xr:uid="{218B7C06-FA3A-46A8-8188-9D2604407B6D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26748-428F-4F50-8EE9-460DC4510D77}">
  <dimension ref="B1:P90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4" style="12" customWidth="1"/>
    <col min="4" max="4" width="26.5703125" style="12" customWidth="1"/>
    <col min="5" max="5" width="35.710937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22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93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94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110</v>
      </c>
      <c r="C7" s="28" t="s">
        <v>111</v>
      </c>
      <c r="D7" s="28" t="s">
        <v>112</v>
      </c>
      <c r="E7" s="29">
        <v>266087</v>
      </c>
      <c r="F7" s="30">
        <v>6752.22</v>
      </c>
      <c r="G7" s="31">
        <v>0.1244</v>
      </c>
      <c r="H7" s="32"/>
    </row>
    <row r="8" spans="2:9" ht="15.75" customHeight="1" x14ac:dyDescent="0.2">
      <c r="B8" s="28" t="s">
        <v>101</v>
      </c>
      <c r="C8" s="28" t="s">
        <v>102</v>
      </c>
      <c r="D8" s="28" t="s">
        <v>100</v>
      </c>
      <c r="E8" s="29">
        <v>359482</v>
      </c>
      <c r="F8" s="30">
        <v>5688.26</v>
      </c>
      <c r="G8" s="31">
        <v>0.1048</v>
      </c>
      <c r="H8" s="32"/>
    </row>
    <row r="9" spans="2:9" ht="15.75" customHeight="1" x14ac:dyDescent="0.2">
      <c r="B9" s="28" t="s">
        <v>95</v>
      </c>
      <c r="C9" s="28" t="s">
        <v>96</v>
      </c>
      <c r="D9" s="28" t="s">
        <v>97</v>
      </c>
      <c r="E9" s="29">
        <v>303786</v>
      </c>
      <c r="F9" s="30">
        <v>5068.97</v>
      </c>
      <c r="G9" s="31">
        <v>9.3399999999999997E-2</v>
      </c>
      <c r="H9" s="32"/>
    </row>
    <row r="10" spans="2:9" ht="15.75" customHeight="1" x14ac:dyDescent="0.2">
      <c r="B10" s="28" t="s">
        <v>98</v>
      </c>
      <c r="C10" s="28" t="s">
        <v>99</v>
      </c>
      <c r="D10" s="28" t="s">
        <v>100</v>
      </c>
      <c r="E10" s="29">
        <v>570450</v>
      </c>
      <c r="F10" s="30">
        <v>4576.72</v>
      </c>
      <c r="G10" s="31">
        <v>8.43E-2</v>
      </c>
      <c r="H10" s="32"/>
    </row>
    <row r="11" spans="2:9" ht="15.75" customHeight="1" x14ac:dyDescent="0.2">
      <c r="B11" s="28" t="s">
        <v>212</v>
      </c>
      <c r="C11" s="28" t="s">
        <v>213</v>
      </c>
      <c r="D11" s="28" t="s">
        <v>164</v>
      </c>
      <c r="E11" s="29">
        <v>148686</v>
      </c>
      <c r="F11" s="30">
        <v>4228.33</v>
      </c>
      <c r="G11" s="31">
        <v>7.7899999999999997E-2</v>
      </c>
      <c r="H11" s="32"/>
    </row>
    <row r="12" spans="2:9" ht="15.75" customHeight="1" x14ac:dyDescent="0.2">
      <c r="B12" s="28" t="s">
        <v>131</v>
      </c>
      <c r="C12" s="28" t="s">
        <v>132</v>
      </c>
      <c r="D12" s="28" t="s">
        <v>97</v>
      </c>
      <c r="E12" s="29">
        <v>85257</v>
      </c>
      <c r="F12" s="30">
        <v>2897.71</v>
      </c>
      <c r="G12" s="31">
        <v>5.3400000000000003E-2</v>
      </c>
      <c r="H12" s="32"/>
    </row>
    <row r="13" spans="2:9" ht="15.75" customHeight="1" x14ac:dyDescent="0.2">
      <c r="B13" s="28" t="s">
        <v>224</v>
      </c>
      <c r="C13" s="28" t="s">
        <v>225</v>
      </c>
      <c r="D13" s="28" t="s">
        <v>100</v>
      </c>
      <c r="E13" s="29">
        <v>107730</v>
      </c>
      <c r="F13" s="30">
        <v>2189.34</v>
      </c>
      <c r="G13" s="31">
        <v>4.0300000000000002E-2</v>
      </c>
      <c r="H13" s="32"/>
    </row>
    <row r="14" spans="2:9" ht="15.75" customHeight="1" x14ac:dyDescent="0.2">
      <c r="B14" s="28" t="s">
        <v>108</v>
      </c>
      <c r="C14" s="28" t="s">
        <v>109</v>
      </c>
      <c r="D14" s="28" t="s">
        <v>107</v>
      </c>
      <c r="E14" s="29">
        <v>73495</v>
      </c>
      <c r="F14" s="30">
        <v>1759.43</v>
      </c>
      <c r="G14" s="31">
        <v>3.2399999999999998E-2</v>
      </c>
      <c r="H14" s="32"/>
    </row>
    <row r="15" spans="2:9" ht="15.75" customHeight="1" x14ac:dyDescent="0.2">
      <c r="B15" s="28" t="s">
        <v>297</v>
      </c>
      <c r="C15" s="28" t="s">
        <v>298</v>
      </c>
      <c r="D15" s="28" t="s">
        <v>299</v>
      </c>
      <c r="E15" s="29">
        <v>99438</v>
      </c>
      <c r="F15" s="30">
        <v>1756.87</v>
      </c>
      <c r="G15" s="31">
        <v>3.2399999999999998E-2</v>
      </c>
      <c r="H15" s="32"/>
    </row>
    <row r="16" spans="2:9" ht="15.75" customHeight="1" x14ac:dyDescent="0.2">
      <c r="B16" s="28" t="s">
        <v>138</v>
      </c>
      <c r="C16" s="28" t="s">
        <v>139</v>
      </c>
      <c r="D16" s="28" t="s">
        <v>100</v>
      </c>
      <c r="E16" s="29">
        <v>224495</v>
      </c>
      <c r="F16" s="30">
        <v>1665.87</v>
      </c>
      <c r="G16" s="31">
        <v>3.0700000000000002E-2</v>
      </c>
      <c r="H16" s="32"/>
    </row>
    <row r="17" spans="2:8" ht="15.75" customHeight="1" x14ac:dyDescent="0.2">
      <c r="B17" s="28" t="s">
        <v>285</v>
      </c>
      <c r="C17" s="28" t="s">
        <v>286</v>
      </c>
      <c r="D17" s="28" t="s">
        <v>164</v>
      </c>
      <c r="E17" s="29">
        <v>21863</v>
      </c>
      <c r="F17" s="30">
        <v>1618.38</v>
      </c>
      <c r="G17" s="31">
        <v>2.98E-2</v>
      </c>
      <c r="H17" s="32"/>
    </row>
    <row r="18" spans="2:8" ht="15.75" customHeight="1" x14ac:dyDescent="0.2">
      <c r="B18" s="28" t="s">
        <v>165</v>
      </c>
      <c r="C18" s="28" t="s">
        <v>166</v>
      </c>
      <c r="D18" s="28" t="s">
        <v>107</v>
      </c>
      <c r="E18" s="29">
        <v>719445</v>
      </c>
      <c r="F18" s="30">
        <v>1606.52</v>
      </c>
      <c r="G18" s="31">
        <v>2.9600000000000001E-2</v>
      </c>
      <c r="H18" s="32"/>
    </row>
    <row r="19" spans="2:8" ht="15.75" customHeight="1" x14ac:dyDescent="0.2">
      <c r="B19" s="28" t="s">
        <v>143</v>
      </c>
      <c r="C19" s="28" t="s">
        <v>144</v>
      </c>
      <c r="D19" s="28" t="s">
        <v>100</v>
      </c>
      <c r="E19" s="29">
        <v>315898</v>
      </c>
      <c r="F19" s="30">
        <v>1587.07</v>
      </c>
      <c r="G19" s="31">
        <v>2.92E-2</v>
      </c>
      <c r="H19" s="32"/>
    </row>
    <row r="20" spans="2:8" ht="15.75" customHeight="1" x14ac:dyDescent="0.2">
      <c r="B20" s="28" t="s">
        <v>121</v>
      </c>
      <c r="C20" s="28" t="s">
        <v>122</v>
      </c>
      <c r="D20" s="28" t="s">
        <v>123</v>
      </c>
      <c r="E20" s="29">
        <v>198920</v>
      </c>
      <c r="F20" s="30">
        <v>1365.09</v>
      </c>
      <c r="G20" s="31">
        <v>2.5100000000000001E-2</v>
      </c>
      <c r="H20" s="32"/>
    </row>
    <row r="21" spans="2:8" ht="15.75" customHeight="1" x14ac:dyDescent="0.2">
      <c r="B21" s="28" t="s">
        <v>220</v>
      </c>
      <c r="C21" s="28" t="s">
        <v>221</v>
      </c>
      <c r="D21" s="28" t="s">
        <v>107</v>
      </c>
      <c r="E21" s="29">
        <v>37112</v>
      </c>
      <c r="F21" s="30">
        <v>1150.51</v>
      </c>
      <c r="G21" s="31">
        <v>2.12E-2</v>
      </c>
      <c r="H21" s="32"/>
    </row>
    <row r="22" spans="2:8" ht="15.75" customHeight="1" x14ac:dyDescent="0.2">
      <c r="B22" s="28" t="s">
        <v>133</v>
      </c>
      <c r="C22" s="28" t="s">
        <v>134</v>
      </c>
      <c r="D22" s="28" t="s">
        <v>97</v>
      </c>
      <c r="E22" s="29">
        <v>89354</v>
      </c>
      <c r="F22" s="30">
        <v>1022.52</v>
      </c>
      <c r="G22" s="31">
        <v>1.8800000000000001E-2</v>
      </c>
      <c r="H22" s="32"/>
    </row>
    <row r="23" spans="2:8" ht="15.75" customHeight="1" x14ac:dyDescent="0.2">
      <c r="B23" s="28" t="s">
        <v>344</v>
      </c>
      <c r="C23" s="28" t="s">
        <v>345</v>
      </c>
      <c r="D23" s="28" t="s">
        <v>188</v>
      </c>
      <c r="E23" s="29">
        <v>4978</v>
      </c>
      <c r="F23" s="30">
        <v>887.62</v>
      </c>
      <c r="G23" s="31">
        <v>1.6299999999999999E-2</v>
      </c>
      <c r="H23" s="32"/>
    </row>
    <row r="24" spans="2:8" ht="15.75" customHeight="1" x14ac:dyDescent="0.2">
      <c r="B24" s="28" t="s">
        <v>264</v>
      </c>
      <c r="C24" s="28" t="s">
        <v>265</v>
      </c>
      <c r="D24" s="28" t="s">
        <v>161</v>
      </c>
      <c r="E24" s="29">
        <v>64366</v>
      </c>
      <c r="F24" s="30">
        <v>847.47</v>
      </c>
      <c r="G24" s="31">
        <v>1.5599999999999999E-2</v>
      </c>
      <c r="H24" s="32"/>
    </row>
    <row r="25" spans="2:8" ht="15.75" customHeight="1" x14ac:dyDescent="0.2">
      <c r="B25" s="28" t="s">
        <v>140</v>
      </c>
      <c r="C25" s="28" t="s">
        <v>141</v>
      </c>
      <c r="D25" s="28" t="s">
        <v>142</v>
      </c>
      <c r="E25" s="29">
        <v>34347</v>
      </c>
      <c r="F25" s="30">
        <v>819.3</v>
      </c>
      <c r="G25" s="31">
        <v>1.5100000000000001E-2</v>
      </c>
      <c r="H25" s="32"/>
    </row>
    <row r="26" spans="2:8" ht="15.75" customHeight="1" x14ac:dyDescent="0.2">
      <c r="B26" s="28" t="s">
        <v>229</v>
      </c>
      <c r="C26" s="28" t="s">
        <v>230</v>
      </c>
      <c r="D26" s="28" t="s">
        <v>115</v>
      </c>
      <c r="E26" s="29">
        <v>10942</v>
      </c>
      <c r="F26" s="30">
        <v>818.83</v>
      </c>
      <c r="G26" s="31">
        <v>1.5100000000000001E-2</v>
      </c>
      <c r="H26" s="32"/>
    </row>
    <row r="27" spans="2:8" ht="15.75" customHeight="1" x14ac:dyDescent="0.2">
      <c r="B27" s="28" t="s">
        <v>116</v>
      </c>
      <c r="C27" s="28" t="s">
        <v>117</v>
      </c>
      <c r="D27" s="28" t="s">
        <v>97</v>
      </c>
      <c r="E27" s="29">
        <v>51062</v>
      </c>
      <c r="F27" s="30">
        <v>755.08</v>
      </c>
      <c r="G27" s="31">
        <v>1.3899999999999999E-2</v>
      </c>
      <c r="H27" s="32"/>
    </row>
    <row r="28" spans="2:8" ht="15.75" customHeight="1" x14ac:dyDescent="0.2">
      <c r="B28" s="28" t="s">
        <v>169</v>
      </c>
      <c r="C28" s="28" t="s">
        <v>170</v>
      </c>
      <c r="D28" s="28" t="s">
        <v>147</v>
      </c>
      <c r="E28" s="29">
        <v>9504</v>
      </c>
      <c r="F28" s="30">
        <v>725.42</v>
      </c>
      <c r="G28" s="31">
        <v>1.34E-2</v>
      </c>
      <c r="H28" s="32"/>
    </row>
    <row r="29" spans="2:8" ht="15.75" customHeight="1" x14ac:dyDescent="0.2">
      <c r="B29" s="28" t="s">
        <v>388</v>
      </c>
      <c r="C29" s="28" t="s">
        <v>389</v>
      </c>
      <c r="D29" s="28" t="s">
        <v>120</v>
      </c>
      <c r="E29" s="29">
        <v>88876</v>
      </c>
      <c r="F29" s="30">
        <v>706.03</v>
      </c>
      <c r="G29" s="31">
        <v>1.2999999999999999E-2</v>
      </c>
      <c r="H29" s="32"/>
    </row>
    <row r="30" spans="2:8" ht="15.75" customHeight="1" x14ac:dyDescent="0.2">
      <c r="B30" s="28" t="s">
        <v>113</v>
      </c>
      <c r="C30" s="28" t="s">
        <v>114</v>
      </c>
      <c r="D30" s="28" t="s">
        <v>115</v>
      </c>
      <c r="E30" s="29">
        <v>78796</v>
      </c>
      <c r="F30" s="30">
        <v>696.4</v>
      </c>
      <c r="G30" s="31">
        <v>1.2800000000000001E-2</v>
      </c>
      <c r="H30" s="32"/>
    </row>
    <row r="31" spans="2:8" ht="15.75" customHeight="1" x14ac:dyDescent="0.2">
      <c r="B31" s="28" t="s">
        <v>105</v>
      </c>
      <c r="C31" s="28" t="s">
        <v>106</v>
      </c>
      <c r="D31" s="28" t="s">
        <v>107</v>
      </c>
      <c r="E31" s="29">
        <v>2937</v>
      </c>
      <c r="F31" s="30">
        <v>558.09</v>
      </c>
      <c r="G31" s="31">
        <v>1.03E-2</v>
      </c>
      <c r="H31" s="32"/>
    </row>
    <row r="32" spans="2:8" ht="15.75" customHeight="1" x14ac:dyDescent="0.2">
      <c r="B32" s="28" t="s">
        <v>390</v>
      </c>
      <c r="C32" s="28" t="s">
        <v>391</v>
      </c>
      <c r="D32" s="28" t="s">
        <v>100</v>
      </c>
      <c r="E32" s="29">
        <v>47961</v>
      </c>
      <c r="F32" s="30">
        <v>546.78</v>
      </c>
      <c r="G32" s="31">
        <v>1.01E-2</v>
      </c>
      <c r="H32" s="32"/>
    </row>
    <row r="33" spans="2:8" ht="15.75" customHeight="1" x14ac:dyDescent="0.2">
      <c r="B33" s="28" t="s">
        <v>392</v>
      </c>
      <c r="C33" s="28" t="s">
        <v>393</v>
      </c>
      <c r="D33" s="28" t="s">
        <v>180</v>
      </c>
      <c r="E33" s="29">
        <v>281352</v>
      </c>
      <c r="F33" s="30">
        <v>520.64</v>
      </c>
      <c r="G33" s="31">
        <v>9.5999999999999992E-3</v>
      </c>
      <c r="H33" s="32"/>
    </row>
    <row r="34" spans="2:8" ht="15.75" customHeight="1" x14ac:dyDescent="0.2">
      <c r="B34" s="28" t="s">
        <v>394</v>
      </c>
      <c r="C34" s="28" t="s">
        <v>395</v>
      </c>
      <c r="D34" s="28" t="s">
        <v>180</v>
      </c>
      <c r="E34" s="29">
        <v>391110</v>
      </c>
      <c r="F34" s="30">
        <v>519</v>
      </c>
      <c r="G34" s="31">
        <v>9.5999999999999992E-3</v>
      </c>
      <c r="H34" s="32"/>
    </row>
    <row r="35" spans="2:8" ht="15.75" customHeight="1" x14ac:dyDescent="0.2">
      <c r="B35" s="28" t="s">
        <v>304</v>
      </c>
      <c r="C35" s="28" t="s">
        <v>305</v>
      </c>
      <c r="D35" s="28" t="s">
        <v>120</v>
      </c>
      <c r="E35" s="29">
        <v>9997</v>
      </c>
      <c r="F35" s="30">
        <v>466.86</v>
      </c>
      <c r="G35" s="31">
        <v>8.6E-3</v>
      </c>
      <c r="H35" s="32"/>
    </row>
    <row r="36" spans="2:8" ht="15.75" customHeight="1" x14ac:dyDescent="0.2">
      <c r="B36" s="28" t="s">
        <v>401</v>
      </c>
      <c r="C36" s="28" t="s">
        <v>402</v>
      </c>
      <c r="D36" s="28" t="s">
        <v>115</v>
      </c>
      <c r="E36" s="29">
        <v>10720</v>
      </c>
      <c r="F36" s="30">
        <v>397.73</v>
      </c>
      <c r="G36" s="31">
        <v>7.3000000000000001E-3</v>
      </c>
      <c r="H36" s="32"/>
    </row>
    <row r="37" spans="2:8" ht="15.75" customHeight="1" x14ac:dyDescent="0.2">
      <c r="B37" s="27" t="s">
        <v>68</v>
      </c>
      <c r="C37" s="27"/>
      <c r="D37" s="27"/>
      <c r="E37" s="33"/>
      <c r="F37" s="34">
        <v>54199.06</v>
      </c>
      <c r="G37" s="35">
        <v>0.99829999999999997</v>
      </c>
      <c r="H37" s="36"/>
    </row>
    <row r="38" spans="2:8" ht="15.75" customHeight="1" x14ac:dyDescent="0.2">
      <c r="B38" s="27" t="s">
        <v>128</v>
      </c>
      <c r="C38" s="28"/>
      <c r="D38" s="28"/>
      <c r="E38" s="29"/>
      <c r="F38" s="30"/>
      <c r="G38" s="31"/>
      <c r="H38" s="32"/>
    </row>
    <row r="39" spans="2:8" ht="15.75" customHeight="1" x14ac:dyDescent="0.2">
      <c r="B39" s="27" t="s">
        <v>68</v>
      </c>
      <c r="C39" s="28"/>
      <c r="D39" s="28"/>
      <c r="E39" s="29"/>
      <c r="F39" s="37" t="s">
        <v>70</v>
      </c>
      <c r="G39" s="38" t="s">
        <v>70</v>
      </c>
      <c r="H39" s="32"/>
    </row>
    <row r="40" spans="2:8" ht="15.75" customHeight="1" x14ac:dyDescent="0.2">
      <c r="B40" s="28"/>
      <c r="C40" s="28"/>
      <c r="D40" s="28"/>
      <c r="E40" s="29"/>
      <c r="F40" s="30"/>
      <c r="G40" s="31"/>
      <c r="H40" s="32"/>
    </row>
    <row r="41" spans="2:8" ht="15.75" customHeight="1" x14ac:dyDescent="0.2">
      <c r="B41" s="39" t="s">
        <v>72</v>
      </c>
      <c r="C41" s="39"/>
      <c r="D41" s="39"/>
      <c r="E41" s="40"/>
      <c r="F41" s="34">
        <v>54199.06</v>
      </c>
      <c r="G41" s="35">
        <v>0.99829999999999997</v>
      </c>
      <c r="H41" s="36"/>
    </row>
    <row r="42" spans="2:8" ht="15.75" customHeight="1" x14ac:dyDescent="0.2">
      <c r="B42" s="28"/>
      <c r="C42" s="28"/>
      <c r="D42" s="28"/>
      <c r="E42" s="29"/>
      <c r="F42" s="30"/>
      <c r="G42" s="31"/>
      <c r="H42" s="32"/>
    </row>
    <row r="43" spans="2:8" ht="15.75" customHeight="1" x14ac:dyDescent="0.2">
      <c r="B43" s="28"/>
      <c r="C43" s="28"/>
      <c r="D43" s="28"/>
      <c r="E43" s="29"/>
      <c r="F43" s="30"/>
      <c r="G43" s="31"/>
      <c r="H43" s="32"/>
    </row>
    <row r="44" spans="2:8" ht="15.75" customHeight="1" x14ac:dyDescent="0.2">
      <c r="B44" s="27" t="s">
        <v>77</v>
      </c>
      <c r="C44" s="28"/>
      <c r="D44" s="28"/>
      <c r="E44" s="29"/>
      <c r="F44" s="30"/>
      <c r="G44" s="31"/>
      <c r="H44" s="32"/>
    </row>
    <row r="45" spans="2:8" ht="15.75" customHeight="1" x14ac:dyDescent="0.2">
      <c r="B45" s="28" t="s">
        <v>78</v>
      </c>
      <c r="C45" s="28"/>
      <c r="D45" s="28"/>
      <c r="E45" s="29"/>
      <c r="F45" s="30">
        <v>35.21</v>
      </c>
      <c r="G45" s="31">
        <v>5.9999999999999995E-4</v>
      </c>
      <c r="H45" s="32"/>
    </row>
    <row r="46" spans="2:8" ht="15.75" customHeight="1" x14ac:dyDescent="0.2">
      <c r="B46" s="27" t="s">
        <v>68</v>
      </c>
      <c r="C46" s="27"/>
      <c r="D46" s="27"/>
      <c r="E46" s="33"/>
      <c r="F46" s="34">
        <v>35.21</v>
      </c>
      <c r="G46" s="35">
        <v>5.9999999999999995E-4</v>
      </c>
      <c r="H46" s="36"/>
    </row>
    <row r="47" spans="2:8" ht="15.75" customHeight="1" x14ac:dyDescent="0.2">
      <c r="B47" s="28"/>
      <c r="C47" s="28"/>
      <c r="D47" s="28"/>
      <c r="E47" s="29"/>
      <c r="F47" s="30"/>
      <c r="G47" s="31"/>
      <c r="H47" s="32"/>
    </row>
    <row r="48" spans="2:8" ht="15.75" customHeight="1" x14ac:dyDescent="0.2">
      <c r="B48" s="39" t="s">
        <v>72</v>
      </c>
      <c r="C48" s="39"/>
      <c r="D48" s="39"/>
      <c r="E48" s="40"/>
      <c r="F48" s="34">
        <v>35.21</v>
      </c>
      <c r="G48" s="35">
        <v>5.9999999999999995E-4</v>
      </c>
      <c r="H48" s="36"/>
    </row>
    <row r="49" spans="2:8" ht="15.75" customHeight="1" x14ac:dyDescent="0.2">
      <c r="B49" s="28" t="s">
        <v>79</v>
      </c>
      <c r="C49" s="28"/>
      <c r="D49" s="28"/>
      <c r="E49" s="29"/>
      <c r="F49" s="30">
        <v>56.85</v>
      </c>
      <c r="G49" s="31">
        <v>1.0999999999999899E-3</v>
      </c>
      <c r="H49" s="32"/>
    </row>
    <row r="50" spans="2:8" ht="15.75" customHeight="1" x14ac:dyDescent="0.2">
      <c r="B50" s="43" t="s">
        <v>80</v>
      </c>
      <c r="C50" s="43"/>
      <c r="D50" s="43"/>
      <c r="E50" s="44"/>
      <c r="F50" s="45">
        <v>54291.12</v>
      </c>
      <c r="G50" s="46">
        <v>1</v>
      </c>
      <c r="H50" s="47"/>
    </row>
    <row r="51" spans="2:8" ht="15.75" customHeight="1" thickBot="1" x14ac:dyDescent="0.25">
      <c r="B51" s="2"/>
    </row>
    <row r="52" spans="2:8" ht="27" customHeight="1" thickBot="1" x14ac:dyDescent="0.25">
      <c r="B52" s="70" t="s">
        <v>521</v>
      </c>
      <c r="C52" s="71" t="s">
        <v>522</v>
      </c>
      <c r="D52" s="72" t="s">
        <v>523</v>
      </c>
      <c r="E52" s="73" t="s">
        <v>524</v>
      </c>
      <c r="G52" s="2"/>
      <c r="H52" s="2"/>
    </row>
    <row r="53" spans="2:8" ht="30" customHeight="1" x14ac:dyDescent="0.2">
      <c r="B53" s="77" t="s">
        <v>571</v>
      </c>
      <c r="C53" s="94"/>
      <c r="D53" s="96" t="s">
        <v>558</v>
      </c>
      <c r="E53" s="91"/>
      <c r="G53" s="2"/>
      <c r="H53" s="2"/>
    </row>
    <row r="54" spans="2:8" ht="34.5" customHeight="1" x14ac:dyDescent="0.2">
      <c r="B54" s="67" t="s">
        <v>564</v>
      </c>
      <c r="C54" s="92"/>
      <c r="D54" s="90"/>
      <c r="E54" s="92"/>
      <c r="G54" s="2"/>
      <c r="H54" s="2"/>
    </row>
    <row r="55" spans="2:8" ht="39.950000000000003" customHeight="1" x14ac:dyDescent="0.2">
      <c r="B55" s="67" t="s">
        <v>572</v>
      </c>
      <c r="C55" s="92"/>
      <c r="D55" s="90"/>
      <c r="E55" s="92"/>
      <c r="G55" s="2"/>
      <c r="H55" s="2"/>
    </row>
    <row r="56" spans="2:8" ht="29.25" customHeight="1" thickBot="1" x14ac:dyDescent="0.25">
      <c r="B56" s="68" t="s">
        <v>570</v>
      </c>
      <c r="C56" s="95"/>
      <c r="D56" s="76" t="s">
        <v>570</v>
      </c>
      <c r="E56" s="93"/>
      <c r="G56" s="2"/>
      <c r="H56" s="2"/>
    </row>
    <row r="58" spans="2:8" ht="12" x14ac:dyDescent="0.2">
      <c r="B58" s="2" t="s">
        <v>525</v>
      </c>
      <c r="C58" s="2"/>
      <c r="D58" s="2"/>
      <c r="G58" s="2"/>
      <c r="H58" s="2"/>
    </row>
    <row r="59" spans="2:8" ht="12" x14ac:dyDescent="0.2">
      <c r="B59" s="3" t="s">
        <v>526</v>
      </c>
      <c r="C59" s="2"/>
      <c r="D59" s="2"/>
      <c r="G59" s="2"/>
      <c r="H59" s="2"/>
    </row>
    <row r="72" spans="12:16" ht="15.75" customHeight="1" x14ac:dyDescent="0.2">
      <c r="L72" s="3"/>
    </row>
    <row r="74" spans="12:16" ht="15.75" customHeight="1" x14ac:dyDescent="0.2">
      <c r="L74" s="3"/>
    </row>
    <row r="75" spans="12:16" ht="15.75" customHeight="1" x14ac:dyDescent="0.2">
      <c r="L75" s="3"/>
    </row>
    <row r="76" spans="12:16" ht="15.75" customHeight="1" x14ac:dyDescent="0.2">
      <c r="L76" s="3"/>
    </row>
    <row r="77" spans="12:16" ht="15.75" customHeight="1" x14ac:dyDescent="0.2">
      <c r="L77" s="3"/>
    </row>
    <row r="78" spans="12:16" ht="15.75" customHeight="1" x14ac:dyDescent="0.2">
      <c r="L78" s="3"/>
    </row>
    <row r="79" spans="12:16" ht="15.75" customHeight="1" x14ac:dyDescent="0.2">
      <c r="L79" s="5"/>
      <c r="M79" s="5"/>
      <c r="N79" s="6"/>
      <c r="O79" s="6"/>
      <c r="P79" s="5"/>
    </row>
    <row r="80" spans="12:16" ht="15.75" customHeight="1" x14ac:dyDescent="0.2">
      <c r="L80" s="7"/>
      <c r="M80" s="8"/>
      <c r="N80" s="8"/>
      <c r="O80" s="7"/>
      <c r="P80" s="7"/>
    </row>
    <row r="81" spans="12:16" ht="15.75" customHeight="1" x14ac:dyDescent="0.2">
      <c r="L81" s="8"/>
      <c r="M81" s="8"/>
      <c r="N81" s="8"/>
      <c r="O81" s="8"/>
      <c r="P81" s="7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5" spans="12:16" ht="15.75" customHeight="1" x14ac:dyDescent="0.2">
      <c r="L85" s="9"/>
      <c r="M85" s="9"/>
      <c r="N85" s="9"/>
      <c r="O85" s="9"/>
      <c r="P85" s="9"/>
    </row>
    <row r="86" spans="12:16" ht="15.75" customHeight="1" x14ac:dyDescent="0.2">
      <c r="L86" s="9"/>
      <c r="M86" s="9"/>
      <c r="N86" s="9"/>
      <c r="O86" s="9"/>
      <c r="P86" s="9"/>
    </row>
    <row r="87" spans="12:16" ht="15.75" customHeight="1" x14ac:dyDescent="0.2">
      <c r="L87" s="9"/>
      <c r="M87" s="9"/>
      <c r="N87" s="9"/>
      <c r="O87" s="9"/>
      <c r="P87" s="9"/>
    </row>
    <row r="88" spans="12:16" ht="15.75" customHeight="1" x14ac:dyDescent="0.2">
      <c r="L88" s="9"/>
      <c r="M88" s="9"/>
      <c r="N88" s="9"/>
      <c r="O88" s="9"/>
      <c r="P88" s="9"/>
    </row>
    <row r="90" spans="12:16" ht="15.75" customHeight="1" x14ac:dyDescent="0.2">
      <c r="L90" s="3"/>
    </row>
  </sheetData>
  <mergeCells count="3">
    <mergeCell ref="C53:C56"/>
    <mergeCell ref="D53:D55"/>
    <mergeCell ref="E53:E56"/>
  </mergeCells>
  <hyperlinks>
    <hyperlink ref="I1" location="'Sheet1'!A1" display="Index" xr:uid="{950EA81B-1085-45DA-8A70-16EB5207A5A0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37BE7-D620-4C01-BCED-88F9A39EAE5F}">
  <dimension ref="B1:P93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3" style="12" customWidth="1"/>
    <col min="4" max="4" width="26.5703125" style="12" customWidth="1"/>
    <col min="5" max="5" width="35.140625" style="2" customWidth="1"/>
    <col min="6" max="6" width="16.42578125" style="2" customWidth="1"/>
    <col min="7" max="7" width="15.28515625" style="11" customWidth="1"/>
    <col min="8" max="8" width="5.4257812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23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93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94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98</v>
      </c>
      <c r="C7" s="28" t="s">
        <v>99</v>
      </c>
      <c r="D7" s="28" t="s">
        <v>100</v>
      </c>
      <c r="E7" s="29">
        <v>367901</v>
      </c>
      <c r="F7" s="30">
        <v>2950.75</v>
      </c>
      <c r="G7" s="31">
        <v>7.0400000000000004E-2</v>
      </c>
      <c r="H7" s="32"/>
    </row>
    <row r="8" spans="2:9" ht="15.75" customHeight="1" x14ac:dyDescent="0.2">
      <c r="B8" s="28" t="s">
        <v>95</v>
      </c>
      <c r="C8" s="28" t="s">
        <v>96</v>
      </c>
      <c r="D8" s="28" t="s">
        <v>97</v>
      </c>
      <c r="E8" s="29">
        <v>170557</v>
      </c>
      <c r="F8" s="30">
        <v>2844.46</v>
      </c>
      <c r="G8" s="31">
        <v>6.7900000000000002E-2</v>
      </c>
      <c r="H8" s="32"/>
    </row>
    <row r="9" spans="2:9" ht="15.75" customHeight="1" x14ac:dyDescent="0.2">
      <c r="B9" s="28" t="s">
        <v>101</v>
      </c>
      <c r="C9" s="28" t="s">
        <v>102</v>
      </c>
      <c r="D9" s="28" t="s">
        <v>100</v>
      </c>
      <c r="E9" s="29">
        <v>157592</v>
      </c>
      <c r="F9" s="30">
        <v>2494.44</v>
      </c>
      <c r="G9" s="31">
        <v>5.9499999999999997E-2</v>
      </c>
      <c r="H9" s="32"/>
    </row>
    <row r="10" spans="2:9" ht="15.75" customHeight="1" x14ac:dyDescent="0.2">
      <c r="B10" s="28" t="s">
        <v>342</v>
      </c>
      <c r="C10" s="28" t="s">
        <v>343</v>
      </c>
      <c r="D10" s="28" t="s">
        <v>150</v>
      </c>
      <c r="E10" s="29">
        <v>44209</v>
      </c>
      <c r="F10" s="30">
        <v>2049.29</v>
      </c>
      <c r="G10" s="31">
        <v>4.8899999999999999E-2</v>
      </c>
      <c r="H10" s="32"/>
    </row>
    <row r="11" spans="2:9" ht="15.75" customHeight="1" x14ac:dyDescent="0.2">
      <c r="B11" s="28" t="s">
        <v>131</v>
      </c>
      <c r="C11" s="28" t="s">
        <v>132</v>
      </c>
      <c r="D11" s="28" t="s">
        <v>97</v>
      </c>
      <c r="E11" s="29">
        <v>59338</v>
      </c>
      <c r="F11" s="30">
        <v>2016.16</v>
      </c>
      <c r="G11" s="31">
        <v>4.8099999999999997E-2</v>
      </c>
      <c r="H11" s="32"/>
    </row>
    <row r="12" spans="2:9" ht="15.75" customHeight="1" x14ac:dyDescent="0.2">
      <c r="B12" s="28" t="s">
        <v>285</v>
      </c>
      <c r="C12" s="28" t="s">
        <v>286</v>
      </c>
      <c r="D12" s="28" t="s">
        <v>164</v>
      </c>
      <c r="E12" s="29">
        <v>26830</v>
      </c>
      <c r="F12" s="30">
        <v>1985.47</v>
      </c>
      <c r="G12" s="31">
        <v>4.7399999999999998E-2</v>
      </c>
      <c r="H12" s="32"/>
    </row>
    <row r="13" spans="2:9" ht="15.75" customHeight="1" x14ac:dyDescent="0.2">
      <c r="B13" s="28" t="s">
        <v>346</v>
      </c>
      <c r="C13" s="28" t="s">
        <v>347</v>
      </c>
      <c r="D13" s="28" t="s">
        <v>120</v>
      </c>
      <c r="E13" s="29">
        <v>20500</v>
      </c>
      <c r="F13" s="30">
        <v>1055.78</v>
      </c>
      <c r="G13" s="31">
        <v>2.52E-2</v>
      </c>
      <c r="H13" s="32"/>
    </row>
    <row r="14" spans="2:9" ht="15.75" customHeight="1" x14ac:dyDescent="0.2">
      <c r="B14" s="28" t="s">
        <v>140</v>
      </c>
      <c r="C14" s="28" t="s">
        <v>141</v>
      </c>
      <c r="D14" s="28" t="s">
        <v>142</v>
      </c>
      <c r="E14" s="29">
        <v>42379</v>
      </c>
      <c r="F14" s="30">
        <v>1010.12</v>
      </c>
      <c r="G14" s="31">
        <v>2.41E-2</v>
      </c>
      <c r="H14" s="32"/>
    </row>
    <row r="15" spans="2:9" ht="15.75" customHeight="1" x14ac:dyDescent="0.2">
      <c r="B15" s="28" t="s">
        <v>110</v>
      </c>
      <c r="C15" s="28" t="s">
        <v>111</v>
      </c>
      <c r="D15" s="28" t="s">
        <v>112</v>
      </c>
      <c r="E15" s="29">
        <v>39362</v>
      </c>
      <c r="F15" s="30">
        <v>998.32</v>
      </c>
      <c r="G15" s="31">
        <v>2.3800000000000002E-2</v>
      </c>
      <c r="H15" s="32"/>
    </row>
    <row r="16" spans="2:9" ht="15.75" customHeight="1" x14ac:dyDescent="0.2">
      <c r="B16" s="28" t="s">
        <v>226</v>
      </c>
      <c r="C16" s="28" t="s">
        <v>227</v>
      </c>
      <c r="D16" s="28" t="s">
        <v>228</v>
      </c>
      <c r="E16" s="29">
        <v>202956</v>
      </c>
      <c r="F16" s="30">
        <v>942.02</v>
      </c>
      <c r="G16" s="31">
        <v>2.2499999999999999E-2</v>
      </c>
      <c r="H16" s="32"/>
    </row>
    <row r="17" spans="2:8" ht="15.75" customHeight="1" x14ac:dyDescent="0.2">
      <c r="B17" s="28" t="s">
        <v>224</v>
      </c>
      <c r="C17" s="28" t="s">
        <v>225</v>
      </c>
      <c r="D17" s="28" t="s">
        <v>100</v>
      </c>
      <c r="E17" s="29">
        <v>44768</v>
      </c>
      <c r="F17" s="30">
        <v>909.31</v>
      </c>
      <c r="G17" s="31">
        <v>2.1700000000000001E-2</v>
      </c>
      <c r="H17" s="32"/>
    </row>
    <row r="18" spans="2:8" ht="15.75" customHeight="1" x14ac:dyDescent="0.2">
      <c r="B18" s="28" t="s">
        <v>417</v>
      </c>
      <c r="C18" s="28" t="s">
        <v>418</v>
      </c>
      <c r="D18" s="28" t="s">
        <v>183</v>
      </c>
      <c r="E18" s="29">
        <v>9904</v>
      </c>
      <c r="F18" s="30">
        <v>904.08</v>
      </c>
      <c r="G18" s="31">
        <v>2.1600000000000001E-2</v>
      </c>
      <c r="H18" s="32"/>
    </row>
    <row r="19" spans="2:8" ht="15.75" customHeight="1" x14ac:dyDescent="0.2">
      <c r="B19" s="28" t="s">
        <v>344</v>
      </c>
      <c r="C19" s="28" t="s">
        <v>345</v>
      </c>
      <c r="D19" s="28" t="s">
        <v>188</v>
      </c>
      <c r="E19" s="29">
        <v>4844</v>
      </c>
      <c r="F19" s="30">
        <v>863.26</v>
      </c>
      <c r="G19" s="31">
        <v>2.06E-2</v>
      </c>
      <c r="H19" s="32"/>
    </row>
    <row r="20" spans="2:8" ht="15.75" customHeight="1" x14ac:dyDescent="0.2">
      <c r="B20" s="28" t="s">
        <v>425</v>
      </c>
      <c r="C20" s="28" t="s">
        <v>426</v>
      </c>
      <c r="D20" s="28" t="s">
        <v>183</v>
      </c>
      <c r="E20" s="29">
        <v>43198</v>
      </c>
      <c r="F20" s="30">
        <v>825.9</v>
      </c>
      <c r="G20" s="31">
        <v>1.9699999999999999E-2</v>
      </c>
      <c r="H20" s="32"/>
    </row>
    <row r="21" spans="2:8" ht="15.75" customHeight="1" x14ac:dyDescent="0.2">
      <c r="B21" s="28" t="s">
        <v>348</v>
      </c>
      <c r="C21" s="28" t="s">
        <v>349</v>
      </c>
      <c r="D21" s="28" t="s">
        <v>107</v>
      </c>
      <c r="E21" s="29">
        <v>99791</v>
      </c>
      <c r="F21" s="30">
        <v>807.81</v>
      </c>
      <c r="G21" s="31">
        <v>1.9300000000000001E-2</v>
      </c>
      <c r="H21" s="32"/>
    </row>
    <row r="22" spans="2:8" ht="15.75" customHeight="1" x14ac:dyDescent="0.2">
      <c r="B22" s="28" t="s">
        <v>504</v>
      </c>
      <c r="C22" s="28" t="s">
        <v>505</v>
      </c>
      <c r="D22" s="28" t="s">
        <v>142</v>
      </c>
      <c r="E22" s="29">
        <v>67510</v>
      </c>
      <c r="F22" s="30">
        <v>746.46</v>
      </c>
      <c r="G22" s="31">
        <v>1.78E-2</v>
      </c>
      <c r="H22" s="32"/>
    </row>
    <row r="23" spans="2:8" ht="15.75" customHeight="1" x14ac:dyDescent="0.2">
      <c r="B23" s="28" t="s">
        <v>143</v>
      </c>
      <c r="C23" s="28" t="s">
        <v>144</v>
      </c>
      <c r="D23" s="28" t="s">
        <v>100</v>
      </c>
      <c r="E23" s="29">
        <v>144991</v>
      </c>
      <c r="F23" s="30">
        <v>728.07</v>
      </c>
      <c r="G23" s="31">
        <v>1.7399999999999999E-2</v>
      </c>
      <c r="H23" s="32"/>
    </row>
    <row r="24" spans="2:8" ht="15.75" customHeight="1" x14ac:dyDescent="0.2">
      <c r="B24" s="28" t="s">
        <v>108</v>
      </c>
      <c r="C24" s="28" t="s">
        <v>109</v>
      </c>
      <c r="D24" s="28" t="s">
        <v>107</v>
      </c>
      <c r="E24" s="29">
        <v>30354</v>
      </c>
      <c r="F24" s="30">
        <v>726.42</v>
      </c>
      <c r="G24" s="31">
        <v>1.7299999999999999E-2</v>
      </c>
      <c r="H24" s="32"/>
    </row>
    <row r="25" spans="2:8" ht="15.75" customHeight="1" x14ac:dyDescent="0.2">
      <c r="B25" s="28" t="s">
        <v>415</v>
      </c>
      <c r="C25" s="28" t="s">
        <v>416</v>
      </c>
      <c r="D25" s="28" t="s">
        <v>183</v>
      </c>
      <c r="E25" s="29">
        <v>71816</v>
      </c>
      <c r="F25" s="30">
        <v>647.30999999999995</v>
      </c>
      <c r="G25" s="31">
        <v>1.55E-2</v>
      </c>
      <c r="H25" s="32"/>
    </row>
    <row r="26" spans="2:8" ht="15.75" customHeight="1" x14ac:dyDescent="0.2">
      <c r="B26" s="28" t="s">
        <v>220</v>
      </c>
      <c r="C26" s="28" t="s">
        <v>221</v>
      </c>
      <c r="D26" s="28" t="s">
        <v>107</v>
      </c>
      <c r="E26" s="29">
        <v>19100</v>
      </c>
      <c r="F26" s="30">
        <v>592.12</v>
      </c>
      <c r="G26" s="31">
        <v>1.41E-2</v>
      </c>
      <c r="H26" s="32"/>
    </row>
    <row r="27" spans="2:8" ht="15.75" customHeight="1" x14ac:dyDescent="0.2">
      <c r="B27" s="28" t="s">
        <v>429</v>
      </c>
      <c r="C27" s="28" t="s">
        <v>430</v>
      </c>
      <c r="D27" s="28" t="s">
        <v>150</v>
      </c>
      <c r="E27" s="29">
        <v>55764</v>
      </c>
      <c r="F27" s="30">
        <v>559.4</v>
      </c>
      <c r="G27" s="31">
        <v>1.34E-2</v>
      </c>
      <c r="H27" s="32"/>
    </row>
    <row r="28" spans="2:8" ht="15.75" customHeight="1" x14ac:dyDescent="0.2">
      <c r="B28" s="28" t="s">
        <v>181</v>
      </c>
      <c r="C28" s="28" t="s">
        <v>182</v>
      </c>
      <c r="D28" s="28" t="s">
        <v>183</v>
      </c>
      <c r="E28" s="29">
        <v>25305</v>
      </c>
      <c r="F28" s="30">
        <v>535.78</v>
      </c>
      <c r="G28" s="31">
        <v>1.2800000000000001E-2</v>
      </c>
      <c r="H28" s="32"/>
    </row>
    <row r="29" spans="2:8" ht="15.75" customHeight="1" x14ac:dyDescent="0.2">
      <c r="B29" s="28" t="s">
        <v>246</v>
      </c>
      <c r="C29" s="28" t="s">
        <v>247</v>
      </c>
      <c r="D29" s="28" t="s">
        <v>120</v>
      </c>
      <c r="E29" s="29">
        <v>14604</v>
      </c>
      <c r="F29" s="30">
        <v>527.29999999999995</v>
      </c>
      <c r="G29" s="31">
        <v>1.26E-2</v>
      </c>
      <c r="H29" s="32"/>
    </row>
    <row r="30" spans="2:8" ht="15.75" customHeight="1" x14ac:dyDescent="0.2">
      <c r="B30" s="28" t="s">
        <v>229</v>
      </c>
      <c r="C30" s="28" t="s">
        <v>230</v>
      </c>
      <c r="D30" s="28" t="s">
        <v>115</v>
      </c>
      <c r="E30" s="29">
        <v>7038</v>
      </c>
      <c r="F30" s="30">
        <v>526.61</v>
      </c>
      <c r="G30" s="31">
        <v>1.26E-2</v>
      </c>
      <c r="H30" s="32"/>
    </row>
    <row r="31" spans="2:8" ht="15.75" customHeight="1" x14ac:dyDescent="0.2">
      <c r="B31" s="28" t="s">
        <v>433</v>
      </c>
      <c r="C31" s="28" t="s">
        <v>434</v>
      </c>
      <c r="D31" s="28" t="s">
        <v>150</v>
      </c>
      <c r="E31" s="29">
        <v>198500</v>
      </c>
      <c r="F31" s="30">
        <v>522.05999999999995</v>
      </c>
      <c r="G31" s="31">
        <v>1.2500000000000001E-2</v>
      </c>
      <c r="H31" s="32"/>
    </row>
    <row r="32" spans="2:8" ht="15.75" customHeight="1" x14ac:dyDescent="0.2">
      <c r="B32" s="28" t="s">
        <v>121</v>
      </c>
      <c r="C32" s="28" t="s">
        <v>122</v>
      </c>
      <c r="D32" s="28" t="s">
        <v>123</v>
      </c>
      <c r="E32" s="29">
        <v>72649</v>
      </c>
      <c r="F32" s="30">
        <v>497.9</v>
      </c>
      <c r="G32" s="31">
        <v>1.1900000000000001E-2</v>
      </c>
      <c r="H32" s="32"/>
    </row>
    <row r="33" spans="2:8" ht="15.75" customHeight="1" x14ac:dyDescent="0.2">
      <c r="B33" s="28" t="s">
        <v>212</v>
      </c>
      <c r="C33" s="28" t="s">
        <v>213</v>
      </c>
      <c r="D33" s="28" t="s">
        <v>164</v>
      </c>
      <c r="E33" s="29">
        <v>14712</v>
      </c>
      <c r="F33" s="30">
        <v>418.51</v>
      </c>
      <c r="G33" s="31">
        <v>0.01</v>
      </c>
      <c r="H33" s="32"/>
    </row>
    <row r="34" spans="2:8" ht="15.75" customHeight="1" x14ac:dyDescent="0.2">
      <c r="B34" s="28" t="s">
        <v>382</v>
      </c>
      <c r="C34" s="28" t="s">
        <v>383</v>
      </c>
      <c r="D34" s="28" t="s">
        <v>175</v>
      </c>
      <c r="E34" s="29">
        <v>202467</v>
      </c>
      <c r="F34" s="30">
        <v>402.91</v>
      </c>
      <c r="G34" s="31">
        <v>9.5999999999999992E-3</v>
      </c>
      <c r="H34" s="32"/>
    </row>
    <row r="35" spans="2:8" ht="15.75" customHeight="1" x14ac:dyDescent="0.2">
      <c r="B35" s="28" t="s">
        <v>313</v>
      </c>
      <c r="C35" s="28" t="s">
        <v>314</v>
      </c>
      <c r="D35" s="28" t="s">
        <v>120</v>
      </c>
      <c r="E35" s="29">
        <v>13194</v>
      </c>
      <c r="F35" s="30">
        <v>377.4</v>
      </c>
      <c r="G35" s="31">
        <v>8.9999999999999993E-3</v>
      </c>
      <c r="H35" s="32"/>
    </row>
    <row r="36" spans="2:8" ht="15.75" customHeight="1" x14ac:dyDescent="0.2">
      <c r="B36" s="28" t="s">
        <v>271</v>
      </c>
      <c r="C36" s="28" t="s">
        <v>272</v>
      </c>
      <c r="D36" s="28" t="s">
        <v>237</v>
      </c>
      <c r="E36" s="29">
        <v>120715</v>
      </c>
      <c r="F36" s="30">
        <v>368.36</v>
      </c>
      <c r="G36" s="31">
        <v>8.8000000000000005E-3</v>
      </c>
      <c r="H36" s="32"/>
    </row>
    <row r="37" spans="2:8" ht="15.75" customHeight="1" x14ac:dyDescent="0.2">
      <c r="B37" s="28" t="s">
        <v>327</v>
      </c>
      <c r="C37" s="28" t="s">
        <v>328</v>
      </c>
      <c r="D37" s="28" t="s">
        <v>329</v>
      </c>
      <c r="E37" s="29">
        <v>138209</v>
      </c>
      <c r="F37" s="30">
        <v>343.03</v>
      </c>
      <c r="G37" s="31">
        <v>8.2000000000000007E-3</v>
      </c>
      <c r="H37" s="32"/>
    </row>
    <row r="38" spans="2:8" ht="15.75" customHeight="1" x14ac:dyDescent="0.2">
      <c r="B38" s="28" t="s">
        <v>334</v>
      </c>
      <c r="C38" s="28" t="s">
        <v>335</v>
      </c>
      <c r="D38" s="28" t="s">
        <v>183</v>
      </c>
      <c r="E38" s="29">
        <v>14265</v>
      </c>
      <c r="F38" s="30">
        <v>328.74</v>
      </c>
      <c r="G38" s="31">
        <v>7.7999999999999996E-3</v>
      </c>
      <c r="H38" s="32"/>
    </row>
    <row r="39" spans="2:8" ht="15.75" customHeight="1" x14ac:dyDescent="0.2">
      <c r="B39" s="28" t="s">
        <v>186</v>
      </c>
      <c r="C39" s="28" t="s">
        <v>187</v>
      </c>
      <c r="D39" s="28" t="s">
        <v>188</v>
      </c>
      <c r="E39" s="29">
        <v>22627</v>
      </c>
      <c r="F39" s="30">
        <v>259.2</v>
      </c>
      <c r="G39" s="31">
        <v>6.1999999999999998E-3</v>
      </c>
      <c r="H39" s="32"/>
    </row>
    <row r="40" spans="2:8" ht="15.75" customHeight="1" x14ac:dyDescent="0.2">
      <c r="B40" s="28" t="s">
        <v>443</v>
      </c>
      <c r="C40" s="28" t="s">
        <v>444</v>
      </c>
      <c r="D40" s="28" t="s">
        <v>142</v>
      </c>
      <c r="E40" s="29">
        <v>55395</v>
      </c>
      <c r="F40" s="30">
        <v>257.92</v>
      </c>
      <c r="G40" s="31">
        <v>6.1999999999999998E-3</v>
      </c>
      <c r="H40" s="32"/>
    </row>
    <row r="41" spans="2:8" ht="15.75" customHeight="1" x14ac:dyDescent="0.2">
      <c r="B41" s="28" t="s">
        <v>340</v>
      </c>
      <c r="C41" s="28" t="s">
        <v>341</v>
      </c>
      <c r="D41" s="28" t="s">
        <v>193</v>
      </c>
      <c r="E41" s="29">
        <v>124831</v>
      </c>
      <c r="F41" s="30">
        <v>245.48</v>
      </c>
      <c r="G41" s="31">
        <v>5.8999999999999999E-3</v>
      </c>
      <c r="H41" s="32"/>
    </row>
    <row r="42" spans="2:8" ht="15.75" customHeight="1" x14ac:dyDescent="0.2">
      <c r="B42" s="28" t="s">
        <v>138</v>
      </c>
      <c r="C42" s="28" t="s">
        <v>139</v>
      </c>
      <c r="D42" s="28" t="s">
        <v>100</v>
      </c>
      <c r="E42" s="29">
        <v>29868</v>
      </c>
      <c r="F42" s="30">
        <v>221.62</v>
      </c>
      <c r="G42" s="31">
        <v>5.3E-3</v>
      </c>
      <c r="H42" s="32"/>
    </row>
    <row r="43" spans="2:8" ht="15.75" customHeight="1" x14ac:dyDescent="0.2">
      <c r="B43" s="28" t="s">
        <v>258</v>
      </c>
      <c r="C43" s="28" t="s">
        <v>259</v>
      </c>
      <c r="D43" s="28" t="s">
        <v>188</v>
      </c>
      <c r="E43" s="29">
        <v>28243</v>
      </c>
      <c r="F43" s="30">
        <v>192.18</v>
      </c>
      <c r="G43" s="31">
        <v>4.5999999999999999E-3</v>
      </c>
      <c r="H43" s="32"/>
    </row>
    <row r="44" spans="2:8" ht="15.75" customHeight="1" x14ac:dyDescent="0.2">
      <c r="B44" s="28" t="s">
        <v>506</v>
      </c>
      <c r="C44" s="28" t="s">
        <v>507</v>
      </c>
      <c r="D44" s="28" t="s">
        <v>107</v>
      </c>
      <c r="E44" s="29">
        <v>117731</v>
      </c>
      <c r="F44" s="30">
        <v>186.96</v>
      </c>
      <c r="G44" s="31">
        <v>4.4999999999999997E-3</v>
      </c>
      <c r="H44" s="32"/>
    </row>
    <row r="45" spans="2:8" ht="15.75" customHeight="1" x14ac:dyDescent="0.2">
      <c r="B45" s="27" t="s">
        <v>68</v>
      </c>
      <c r="C45" s="27"/>
      <c r="D45" s="27"/>
      <c r="E45" s="33"/>
      <c r="F45" s="34">
        <f>SUM(F7:F44)</f>
        <v>32868.910000000003</v>
      </c>
      <c r="G45" s="35">
        <f>SUM(G7:G44)-0.02%</f>
        <v>0.78449999999999998</v>
      </c>
      <c r="H45" s="36"/>
    </row>
    <row r="46" spans="2:8" ht="15.75" customHeight="1" x14ac:dyDescent="0.2">
      <c r="B46" s="27" t="s">
        <v>128</v>
      </c>
      <c r="C46" s="28"/>
      <c r="D46" s="28"/>
      <c r="E46" s="29"/>
      <c r="F46" s="30"/>
      <c r="G46" s="31"/>
      <c r="H46" s="32"/>
    </row>
    <row r="47" spans="2:8" ht="15.75" customHeight="1" x14ac:dyDescent="0.2">
      <c r="B47" s="28" t="s">
        <v>126</v>
      </c>
      <c r="C47" s="28" t="s">
        <v>127</v>
      </c>
      <c r="D47" s="28" t="s">
        <v>123</v>
      </c>
      <c r="E47" s="29">
        <v>5189</v>
      </c>
      <c r="F47" s="30">
        <v>14.74</v>
      </c>
      <c r="G47" s="31">
        <v>4.0000000000000002E-4</v>
      </c>
      <c r="H47" s="32"/>
    </row>
    <row r="48" spans="2:8" ht="15.75" customHeight="1" x14ac:dyDescent="0.2">
      <c r="B48" s="27" t="s">
        <v>68</v>
      </c>
      <c r="C48" s="28"/>
      <c r="D48" s="28"/>
      <c r="E48" s="29"/>
      <c r="F48" s="66">
        <f>SUM(F47)</f>
        <v>14.74</v>
      </c>
      <c r="G48" s="35">
        <f>SUM(G47)</f>
        <v>4.0000000000000002E-4</v>
      </c>
      <c r="H48" s="32"/>
    </row>
    <row r="49" spans="2:8" ht="15.75" customHeight="1" x14ac:dyDescent="0.2">
      <c r="B49" s="28"/>
      <c r="C49" s="28"/>
      <c r="D49" s="28"/>
      <c r="E49" s="29"/>
      <c r="F49" s="30"/>
      <c r="G49" s="31"/>
      <c r="H49" s="32"/>
    </row>
    <row r="50" spans="2:8" ht="15.75" customHeight="1" x14ac:dyDescent="0.2">
      <c r="B50" s="39" t="s">
        <v>72</v>
      </c>
      <c r="C50" s="39"/>
      <c r="D50" s="39"/>
      <c r="E50" s="40"/>
      <c r="F50" s="34">
        <v>32883.65</v>
      </c>
      <c r="G50" s="35">
        <v>0.78490000000000004</v>
      </c>
      <c r="H50" s="36"/>
    </row>
    <row r="51" spans="2:8" ht="15.75" customHeight="1" x14ac:dyDescent="0.2">
      <c r="B51" s="28"/>
      <c r="C51" s="28"/>
      <c r="D51" s="28"/>
      <c r="E51" s="29"/>
      <c r="F51" s="30"/>
      <c r="G51" s="31"/>
      <c r="H51" s="32"/>
    </row>
    <row r="52" spans="2:8" ht="15.75" customHeight="1" x14ac:dyDescent="0.2">
      <c r="B52" s="27" t="s">
        <v>58</v>
      </c>
      <c r="C52" s="28"/>
      <c r="D52" s="28"/>
      <c r="E52" s="29"/>
      <c r="F52" s="30"/>
      <c r="G52" s="31"/>
      <c r="H52" s="32"/>
    </row>
    <row r="53" spans="2:8" ht="15.75" customHeight="1" x14ac:dyDescent="0.2">
      <c r="B53" s="27" t="s">
        <v>59</v>
      </c>
      <c r="C53" s="28"/>
      <c r="D53" s="28"/>
      <c r="E53" s="29"/>
      <c r="F53" s="30"/>
      <c r="G53" s="31"/>
      <c r="H53" s="32"/>
    </row>
    <row r="54" spans="2:8" ht="15.75" customHeight="1" x14ac:dyDescent="0.2">
      <c r="B54" s="28" t="s">
        <v>60</v>
      </c>
      <c r="C54" s="28" t="s">
        <v>61</v>
      </c>
      <c r="D54" s="28" t="s">
        <v>62</v>
      </c>
      <c r="E54" s="29">
        <v>200000</v>
      </c>
      <c r="F54" s="30">
        <v>199.58</v>
      </c>
      <c r="G54" s="31">
        <v>4.7999999999999996E-3</v>
      </c>
      <c r="H54" s="32">
        <v>5.7603000000000001E-2</v>
      </c>
    </row>
    <row r="55" spans="2:8" ht="15.75" customHeight="1" x14ac:dyDescent="0.2">
      <c r="B55" s="27" t="s">
        <v>68</v>
      </c>
      <c r="C55" s="27"/>
      <c r="D55" s="27"/>
      <c r="E55" s="33"/>
      <c r="F55" s="34">
        <v>199.58</v>
      </c>
      <c r="G55" s="35">
        <v>4.7999999999999996E-3</v>
      </c>
      <c r="H55" s="36"/>
    </row>
    <row r="56" spans="2:8" ht="15.75" customHeight="1" x14ac:dyDescent="0.2">
      <c r="B56" s="28"/>
      <c r="C56" s="28"/>
      <c r="D56" s="28"/>
      <c r="E56" s="29"/>
      <c r="F56" s="30"/>
      <c r="G56" s="31"/>
      <c r="H56" s="32"/>
    </row>
    <row r="57" spans="2:8" ht="15.75" customHeight="1" x14ac:dyDescent="0.2">
      <c r="B57" s="27" t="s">
        <v>69</v>
      </c>
      <c r="C57" s="28"/>
      <c r="D57" s="28"/>
      <c r="E57" s="29"/>
      <c r="F57" s="30"/>
      <c r="G57" s="31"/>
      <c r="H57" s="32"/>
    </row>
    <row r="58" spans="2:8" ht="15.75" customHeight="1" x14ac:dyDescent="0.2">
      <c r="B58" s="27" t="s">
        <v>68</v>
      </c>
      <c r="C58" s="28"/>
      <c r="D58" s="28"/>
      <c r="E58" s="29"/>
      <c r="F58" s="37" t="s">
        <v>70</v>
      </c>
      <c r="G58" s="38" t="s">
        <v>70</v>
      </c>
      <c r="H58" s="32"/>
    </row>
    <row r="59" spans="2:8" ht="15.75" customHeight="1" x14ac:dyDescent="0.2">
      <c r="B59" s="28"/>
      <c r="C59" s="28"/>
      <c r="D59" s="28"/>
      <c r="E59" s="29"/>
      <c r="F59" s="30"/>
      <c r="G59" s="31"/>
      <c r="H59" s="32"/>
    </row>
    <row r="60" spans="2:8" ht="15.75" customHeight="1" x14ac:dyDescent="0.2">
      <c r="B60" s="27" t="s">
        <v>71</v>
      </c>
      <c r="C60" s="28"/>
      <c r="D60" s="28"/>
      <c r="E60" s="29"/>
      <c r="F60" s="30"/>
      <c r="G60" s="31"/>
      <c r="H60" s="32"/>
    </row>
    <row r="61" spans="2:8" ht="15.75" customHeight="1" x14ac:dyDescent="0.2">
      <c r="B61" s="27" t="s">
        <v>68</v>
      </c>
      <c r="C61" s="28"/>
      <c r="D61" s="28"/>
      <c r="E61" s="29"/>
      <c r="F61" s="37" t="s">
        <v>70</v>
      </c>
      <c r="G61" s="38" t="s">
        <v>70</v>
      </c>
      <c r="H61" s="32"/>
    </row>
    <row r="62" spans="2:8" ht="15.75" customHeight="1" x14ac:dyDescent="0.2">
      <c r="B62" s="28"/>
      <c r="C62" s="28"/>
      <c r="D62" s="28"/>
      <c r="E62" s="29"/>
      <c r="F62" s="30"/>
      <c r="G62" s="31"/>
      <c r="H62" s="32"/>
    </row>
    <row r="63" spans="2:8" ht="15.75" customHeight="1" x14ac:dyDescent="0.2">
      <c r="B63" s="39" t="s">
        <v>72</v>
      </c>
      <c r="C63" s="39"/>
      <c r="D63" s="39"/>
      <c r="E63" s="40"/>
      <c r="F63" s="34">
        <v>199.58</v>
      </c>
      <c r="G63" s="35">
        <v>4.7999999999999996E-3</v>
      </c>
      <c r="H63" s="36"/>
    </row>
    <row r="64" spans="2:8" ht="15.75" customHeight="1" x14ac:dyDescent="0.2">
      <c r="B64" s="28"/>
      <c r="C64" s="28"/>
      <c r="D64" s="28"/>
      <c r="E64" s="29"/>
      <c r="F64" s="30"/>
      <c r="G64" s="31"/>
      <c r="H64" s="32"/>
    </row>
    <row r="65" spans="2:16" ht="15.75" customHeight="1" x14ac:dyDescent="0.2">
      <c r="B65" s="27" t="s">
        <v>73</v>
      </c>
      <c r="C65" s="28"/>
      <c r="D65" s="28"/>
      <c r="E65" s="29"/>
      <c r="F65" s="30"/>
      <c r="G65" s="31"/>
      <c r="H65" s="32"/>
    </row>
    <row r="66" spans="2:16" ht="15.75" customHeight="1" x14ac:dyDescent="0.2">
      <c r="B66" s="28"/>
      <c r="C66" s="28"/>
      <c r="D66" s="28"/>
      <c r="E66" s="29"/>
      <c r="F66" s="30"/>
      <c r="G66" s="31"/>
      <c r="H66" s="32"/>
    </row>
    <row r="67" spans="2:16" ht="15.75" customHeight="1" x14ac:dyDescent="0.2">
      <c r="B67" s="27" t="s">
        <v>74</v>
      </c>
      <c r="C67" s="28"/>
      <c r="D67" s="28"/>
      <c r="E67" s="29"/>
      <c r="F67" s="30"/>
      <c r="G67" s="31"/>
      <c r="H67" s="32"/>
    </row>
    <row r="68" spans="2:16" ht="15.75" customHeight="1" x14ac:dyDescent="0.2">
      <c r="B68" s="28" t="s">
        <v>75</v>
      </c>
      <c r="C68" s="28" t="s">
        <v>76</v>
      </c>
      <c r="D68" s="28" t="s">
        <v>62</v>
      </c>
      <c r="E68" s="29">
        <v>7950000</v>
      </c>
      <c r="F68" s="30">
        <v>7932.01</v>
      </c>
      <c r="G68" s="31">
        <v>0.1893</v>
      </c>
      <c r="H68" s="32">
        <v>3.4494999999999998E-2</v>
      </c>
      <c r="L68" s="3"/>
    </row>
    <row r="69" spans="2:16" ht="15.75" customHeight="1" x14ac:dyDescent="0.2">
      <c r="B69" s="28" t="s">
        <v>88</v>
      </c>
      <c r="C69" s="28" t="s">
        <v>89</v>
      </c>
      <c r="D69" s="28" t="s">
        <v>62</v>
      </c>
      <c r="E69" s="29">
        <v>500000</v>
      </c>
      <c r="F69" s="30">
        <v>498.23</v>
      </c>
      <c r="G69" s="31">
        <v>1.1900000000000001E-2</v>
      </c>
      <c r="H69" s="32">
        <v>3.4201000000000002E-2</v>
      </c>
    </row>
    <row r="70" spans="2:16" ht="15.75" customHeight="1" x14ac:dyDescent="0.2">
      <c r="B70" s="28" t="s">
        <v>86</v>
      </c>
      <c r="C70" s="28" t="s">
        <v>87</v>
      </c>
      <c r="D70" s="28" t="s">
        <v>62</v>
      </c>
      <c r="E70" s="29">
        <v>400000</v>
      </c>
      <c r="F70" s="30">
        <v>398.57</v>
      </c>
      <c r="G70" s="31">
        <v>9.4999999999999998E-3</v>
      </c>
      <c r="H70" s="32">
        <v>3.4452000000000003E-2</v>
      </c>
      <c r="L70" s="3"/>
    </row>
    <row r="71" spans="2:16" ht="15.75" customHeight="1" x14ac:dyDescent="0.2">
      <c r="B71" s="27" t="s">
        <v>68</v>
      </c>
      <c r="C71" s="27"/>
      <c r="D71" s="27"/>
      <c r="E71" s="33"/>
      <c r="F71" s="34">
        <v>8828.81</v>
      </c>
      <c r="G71" s="35">
        <v>0.2107</v>
      </c>
      <c r="H71" s="36"/>
      <c r="L71" s="3"/>
    </row>
    <row r="72" spans="2:16" ht="15.75" customHeight="1" x14ac:dyDescent="0.2">
      <c r="B72" s="28"/>
      <c r="C72" s="28"/>
      <c r="D72" s="28"/>
      <c r="E72" s="29"/>
      <c r="F72" s="30"/>
      <c r="G72" s="31"/>
      <c r="H72" s="32"/>
      <c r="L72" s="3"/>
    </row>
    <row r="73" spans="2:16" ht="15.75" customHeight="1" x14ac:dyDescent="0.2">
      <c r="B73" s="39" t="s">
        <v>72</v>
      </c>
      <c r="C73" s="39"/>
      <c r="D73" s="39"/>
      <c r="E73" s="40"/>
      <c r="F73" s="34">
        <v>8828.81</v>
      </c>
      <c r="G73" s="35">
        <v>0.2107</v>
      </c>
      <c r="H73" s="36"/>
      <c r="L73" s="3"/>
    </row>
    <row r="74" spans="2:16" ht="15.75" customHeight="1" x14ac:dyDescent="0.2">
      <c r="B74" s="28"/>
      <c r="C74" s="28"/>
      <c r="D74" s="28"/>
      <c r="E74" s="29"/>
      <c r="F74" s="30"/>
      <c r="G74" s="31"/>
      <c r="H74" s="32"/>
      <c r="L74" s="3"/>
    </row>
    <row r="75" spans="2:16" ht="15.75" customHeight="1" x14ac:dyDescent="0.2">
      <c r="B75" s="28"/>
      <c r="C75" s="28"/>
      <c r="D75" s="28"/>
      <c r="E75" s="29"/>
      <c r="F75" s="30"/>
      <c r="G75" s="31"/>
      <c r="H75" s="32"/>
      <c r="L75" s="5"/>
      <c r="M75" s="5"/>
      <c r="N75" s="6"/>
      <c r="O75" s="6"/>
      <c r="P75" s="5"/>
    </row>
    <row r="76" spans="2:16" ht="15.75" customHeight="1" x14ac:dyDescent="0.2">
      <c r="B76" s="27" t="s">
        <v>77</v>
      </c>
      <c r="C76" s="28"/>
      <c r="D76" s="28"/>
      <c r="E76" s="29"/>
      <c r="F76" s="30"/>
      <c r="G76" s="31"/>
      <c r="H76" s="32"/>
      <c r="L76" s="7"/>
      <c r="M76" s="8"/>
      <c r="N76" s="8"/>
      <c r="O76" s="7"/>
      <c r="P76" s="7"/>
    </row>
    <row r="77" spans="2:16" ht="15.75" customHeight="1" x14ac:dyDescent="0.2">
      <c r="B77" s="28" t="s">
        <v>78</v>
      </c>
      <c r="C77" s="28"/>
      <c r="D77" s="28"/>
      <c r="E77" s="29"/>
      <c r="F77" s="30">
        <v>718.94</v>
      </c>
      <c r="G77" s="31">
        <v>1.72E-2</v>
      </c>
      <c r="H77" s="32"/>
      <c r="L77" s="8"/>
      <c r="M77" s="8"/>
      <c r="N77" s="8"/>
      <c r="O77" s="8"/>
      <c r="P77" s="7"/>
    </row>
    <row r="78" spans="2:16" ht="15.75" customHeight="1" x14ac:dyDescent="0.2">
      <c r="B78" s="27" t="s">
        <v>68</v>
      </c>
      <c r="C78" s="27"/>
      <c r="D78" s="27"/>
      <c r="E78" s="33"/>
      <c r="F78" s="34">
        <v>718.94</v>
      </c>
      <c r="G78" s="35">
        <v>1.72E-2</v>
      </c>
      <c r="H78" s="36"/>
      <c r="L78" s="9"/>
      <c r="M78" s="9"/>
      <c r="N78" s="9"/>
      <c r="O78" s="9"/>
      <c r="P78" s="9"/>
    </row>
    <row r="79" spans="2:16" ht="15.75" customHeight="1" x14ac:dyDescent="0.2">
      <c r="B79" s="28"/>
      <c r="C79" s="28"/>
      <c r="D79" s="28"/>
      <c r="E79" s="29"/>
      <c r="F79" s="30"/>
      <c r="G79" s="31"/>
      <c r="H79" s="32"/>
      <c r="L79" s="9"/>
      <c r="M79" s="9"/>
      <c r="N79" s="9"/>
      <c r="O79" s="9"/>
      <c r="P79" s="9"/>
    </row>
    <row r="80" spans="2:16" ht="15.75" customHeight="1" x14ac:dyDescent="0.2">
      <c r="B80" s="39" t="s">
        <v>72</v>
      </c>
      <c r="C80" s="39"/>
      <c r="D80" s="39"/>
      <c r="E80" s="40"/>
      <c r="F80" s="34">
        <v>718.94</v>
      </c>
      <c r="G80" s="35">
        <v>1.72E-2</v>
      </c>
      <c r="H80" s="36"/>
      <c r="L80" s="9"/>
      <c r="M80" s="9"/>
      <c r="N80" s="9"/>
      <c r="O80" s="9"/>
      <c r="P80" s="9"/>
    </row>
    <row r="81" spans="2:16" ht="15.75" customHeight="1" x14ac:dyDescent="0.2">
      <c r="B81" s="28" t="s">
        <v>79</v>
      </c>
      <c r="C81" s="28"/>
      <c r="D81" s="28"/>
      <c r="E81" s="29"/>
      <c r="F81" s="41">
        <v>-736.43</v>
      </c>
      <c r="G81" s="42">
        <v>-1.760000000000006E-2</v>
      </c>
      <c r="H81" s="32"/>
      <c r="L81" s="9"/>
      <c r="M81" s="9"/>
      <c r="N81" s="9"/>
      <c r="O81" s="9"/>
      <c r="P81" s="9"/>
    </row>
    <row r="82" spans="2:16" ht="15.75" customHeight="1" x14ac:dyDescent="0.2">
      <c r="B82" s="43" t="s">
        <v>80</v>
      </c>
      <c r="C82" s="43"/>
      <c r="D82" s="43"/>
      <c r="E82" s="44"/>
      <c r="F82" s="45">
        <v>41894.550000000003</v>
      </c>
      <c r="G82" s="46">
        <v>1</v>
      </c>
      <c r="H82" s="47"/>
      <c r="L82" s="9"/>
      <c r="M82" s="9"/>
      <c r="N82" s="9"/>
      <c r="O82" s="9"/>
      <c r="P82" s="9"/>
    </row>
    <row r="83" spans="2:16" ht="15.75" customHeight="1" x14ac:dyDescent="0.2">
      <c r="B83" s="2"/>
      <c r="L83" s="9"/>
      <c r="M83" s="9"/>
      <c r="N83" s="9"/>
      <c r="O83" s="9"/>
      <c r="P83" s="9"/>
    </row>
    <row r="84" spans="2:16" ht="15.75" customHeight="1" x14ac:dyDescent="0.2">
      <c r="B84" s="15" t="s">
        <v>92</v>
      </c>
      <c r="L84" s="9"/>
      <c r="M84" s="9"/>
      <c r="N84" s="9"/>
      <c r="O84" s="9"/>
      <c r="P84" s="9"/>
    </row>
    <row r="85" spans="2:16" ht="15.75" customHeight="1" thickBot="1" x14ac:dyDescent="0.25"/>
    <row r="86" spans="2:16" ht="27" customHeight="1" thickBot="1" x14ac:dyDescent="0.25">
      <c r="B86" s="70" t="s">
        <v>521</v>
      </c>
      <c r="C86" s="71" t="s">
        <v>522</v>
      </c>
      <c r="D86" s="72" t="s">
        <v>523</v>
      </c>
      <c r="E86" s="73" t="s">
        <v>524</v>
      </c>
      <c r="G86" s="2"/>
      <c r="H86" s="2"/>
    </row>
    <row r="87" spans="2:16" ht="29.25" customHeight="1" x14ac:dyDescent="0.2">
      <c r="B87" s="77" t="s">
        <v>53</v>
      </c>
      <c r="C87" s="94"/>
      <c r="D87" s="96" t="s">
        <v>533</v>
      </c>
      <c r="E87" s="91"/>
      <c r="G87" s="2"/>
      <c r="H87" s="2"/>
    </row>
    <row r="88" spans="2:16" ht="39.950000000000003" customHeight="1" x14ac:dyDescent="0.2">
      <c r="B88" s="67" t="s">
        <v>543</v>
      </c>
      <c r="C88" s="92"/>
      <c r="D88" s="90"/>
      <c r="E88" s="92"/>
      <c r="G88" s="2"/>
      <c r="H88" s="2"/>
    </row>
    <row r="89" spans="2:16" ht="39.950000000000003" customHeight="1" x14ac:dyDescent="0.2">
      <c r="B89" s="67" t="s">
        <v>573</v>
      </c>
      <c r="C89" s="92"/>
      <c r="D89" s="90"/>
      <c r="E89" s="92"/>
      <c r="G89" s="2"/>
      <c r="H89" s="2"/>
    </row>
    <row r="90" spans="2:16" ht="23.25" customHeight="1" thickBot="1" x14ac:dyDescent="0.25">
      <c r="B90" s="68" t="s">
        <v>536</v>
      </c>
      <c r="C90" s="95"/>
      <c r="D90" s="76" t="s">
        <v>536</v>
      </c>
      <c r="E90" s="93"/>
      <c r="G90" s="2"/>
      <c r="H90" s="2"/>
    </row>
    <row r="92" spans="2:16" ht="12" x14ac:dyDescent="0.2">
      <c r="B92" s="2" t="s">
        <v>525</v>
      </c>
      <c r="C92" s="2"/>
      <c r="D92" s="2"/>
      <c r="G92" s="2"/>
      <c r="H92" s="2"/>
    </row>
    <row r="93" spans="2:16" ht="12" x14ac:dyDescent="0.2">
      <c r="B93" s="3" t="s">
        <v>526</v>
      </c>
      <c r="C93" s="2"/>
      <c r="D93" s="2"/>
      <c r="G93" s="2"/>
      <c r="H93" s="2"/>
    </row>
  </sheetData>
  <mergeCells count="3">
    <mergeCell ref="C87:C90"/>
    <mergeCell ref="D87:D89"/>
    <mergeCell ref="E87:E90"/>
  </mergeCells>
  <hyperlinks>
    <hyperlink ref="I1" location="'Sheet1'!A1" display="Index" xr:uid="{5B70A782-F384-49B5-BFF4-2917CE313D4D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45</vt:i4>
      </vt:variant>
    </vt:vector>
  </HeadingPairs>
  <TitlesOfParts>
    <vt:vector size="62" baseType="lpstr">
      <vt:lpstr>Sheet1</vt:lpstr>
      <vt:lpstr>Riskometer - Oct 21</vt:lpstr>
      <vt:lpstr>LEARBF</vt:lpstr>
      <vt:lpstr>LEBALF</vt:lpstr>
      <vt:lpstr>LEBFSF</vt:lpstr>
      <vt:lpstr>LECHID</vt:lpstr>
      <vt:lpstr>LEEQTF</vt:lpstr>
      <vt:lpstr>LEGROW</vt:lpstr>
      <vt:lpstr>LEINFA</vt:lpstr>
      <vt:lpstr>LEINNF</vt:lpstr>
      <vt:lpstr>LEINSX</vt:lpstr>
      <vt:lpstr>LEMIDF</vt:lpstr>
      <vt:lpstr>LET100</vt:lpstr>
      <vt:lpstr>LETAXP</vt:lpstr>
      <vt:lpstr>LETF50</vt:lpstr>
      <vt:lpstr>LETFSX</vt:lpstr>
      <vt:lpstr>LEULIS</vt:lpstr>
      <vt:lpstr>LEARBF!Hedging_Positions_through_Futures_AS_ON_MMMM_DD__YYYY___NIL</vt:lpstr>
      <vt:lpstr>LEBALF!Hedging_Positions_through_Futures_AS_ON_MMMM_DD__YYYY___NIL</vt:lpstr>
      <vt:lpstr>LEBFSF!Hedging_Positions_through_Futures_AS_ON_MMMM_DD__YYYY___NIL</vt:lpstr>
      <vt:lpstr>LECHID!Hedging_Positions_through_Futures_AS_ON_MMMM_DD__YYYY___NIL</vt:lpstr>
      <vt:lpstr>LEEQTF!Hedging_Positions_through_Futures_AS_ON_MMMM_DD__YYYY___NIL</vt:lpstr>
      <vt:lpstr>LEGROW!Hedging_Positions_through_Futures_AS_ON_MMMM_DD__YYYY___NIL</vt:lpstr>
      <vt:lpstr>LEINFA!Hedging_Positions_through_Futures_AS_ON_MMMM_DD__YYYY___NIL</vt:lpstr>
      <vt:lpstr>LEINNF!Hedging_Positions_through_Futures_AS_ON_MMMM_DD__YYYY___NIL</vt:lpstr>
      <vt:lpstr>LEINSX!Hedging_Positions_through_Futures_AS_ON_MMMM_DD__YYYY___NIL</vt:lpstr>
      <vt:lpstr>LEMIDF!Hedging_Positions_through_Futures_AS_ON_MMMM_DD__YYYY___NIL</vt:lpstr>
      <vt:lpstr>'LET100'!Hedging_Positions_through_Futures_AS_ON_MMMM_DD__YYYY___NIL</vt:lpstr>
      <vt:lpstr>LETAXP!Hedging_Positions_through_Futures_AS_ON_MMMM_DD__YYYY___NIL</vt:lpstr>
      <vt:lpstr>LETF50!Hedging_Positions_through_Futures_AS_ON_MMMM_DD__YYYY___NIL</vt:lpstr>
      <vt:lpstr>LETFSX!Hedging_Positions_through_Futures_AS_ON_MMMM_DD__YYYY___NIL</vt:lpstr>
      <vt:lpstr>LEULIS!Hedging_Positions_through_Futures_AS_ON_MMMM_DD__YYYY___NIL</vt:lpstr>
      <vt:lpstr>LEARBF!JPM_Footer_disp</vt:lpstr>
      <vt:lpstr>LEBALF!JPM_Footer_disp</vt:lpstr>
      <vt:lpstr>LEBFSF!JPM_Footer_disp</vt:lpstr>
      <vt:lpstr>LECHID!JPM_Footer_disp</vt:lpstr>
      <vt:lpstr>LEEQTF!JPM_Footer_disp</vt:lpstr>
      <vt:lpstr>LEGROW!JPM_Footer_disp</vt:lpstr>
      <vt:lpstr>LEINFA!JPM_Footer_disp</vt:lpstr>
      <vt:lpstr>LEINNF!JPM_Footer_disp</vt:lpstr>
      <vt:lpstr>LEINSX!JPM_Footer_disp</vt:lpstr>
      <vt:lpstr>LEMIDF!JPM_Footer_disp</vt:lpstr>
      <vt:lpstr>'LET100'!JPM_Footer_disp</vt:lpstr>
      <vt:lpstr>LETAXP!JPM_Footer_disp</vt:lpstr>
      <vt:lpstr>LETF50!JPM_Footer_disp</vt:lpstr>
      <vt:lpstr>LETFSX!JPM_Footer_disp</vt:lpstr>
      <vt:lpstr>LEULIS!JPM_Footer_disp</vt:lpstr>
      <vt:lpstr>LEARBF!JPM_Footer_disp12</vt:lpstr>
      <vt:lpstr>LEBALF!JPM_Footer_disp12</vt:lpstr>
      <vt:lpstr>LEBFSF!JPM_Footer_disp12</vt:lpstr>
      <vt:lpstr>LECHID!JPM_Footer_disp12</vt:lpstr>
      <vt:lpstr>LEEQTF!JPM_Footer_disp12</vt:lpstr>
      <vt:lpstr>LEGROW!JPM_Footer_disp12</vt:lpstr>
      <vt:lpstr>LEINFA!JPM_Footer_disp12</vt:lpstr>
      <vt:lpstr>LEINNF!JPM_Footer_disp12</vt:lpstr>
      <vt:lpstr>LEINSX!JPM_Footer_disp12</vt:lpstr>
      <vt:lpstr>LEMIDF!JPM_Footer_disp12</vt:lpstr>
      <vt:lpstr>'LET100'!JPM_Footer_disp12</vt:lpstr>
      <vt:lpstr>LETAXP!JPM_Footer_disp12</vt:lpstr>
      <vt:lpstr>LETF50!JPM_Footer_disp12</vt:lpstr>
      <vt:lpstr>LETFSX!JPM_Footer_disp12</vt:lpstr>
      <vt:lpstr>LEULIS!JPM_Footer_disp12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Kadam, Akshay</dc:creator>
  <cp:lastModifiedBy>Vaibhav Jawale</cp:lastModifiedBy>
  <dcterms:created xsi:type="dcterms:W3CDTF">2015-12-17T12:36:10Z</dcterms:created>
  <dcterms:modified xsi:type="dcterms:W3CDTF">2021-11-03T13:04:43Z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iteId">
    <vt:lpwstr>b44900f1-2def-4c3b-9ec6-9020d604e19e</vt:lpwstr>
  </property>
  <property fmtid="{D5CDD505-2E9C-101B-9397-08002B2CF9AE}" pid="4" name="MSIP_Label_ebbfc019-7f88-4fb6-96d6-94ffadd4b772_Owner">
    <vt:lpwstr>1389267@zone1.scb.net</vt:lpwstr>
  </property>
  <property fmtid="{D5CDD505-2E9C-101B-9397-08002B2CF9AE}" pid="5" name="MSIP_Label_ebbfc019-7f88-4fb6-96d6-94ffadd4b772_SetDate">
    <vt:lpwstr>2020-09-29T12:06:46.3105230Z</vt:lpwstr>
  </property>
  <property fmtid="{D5CDD505-2E9C-101B-9397-08002B2CF9AE}" pid="6" name="MSIP_Label_ebbfc019-7f88-4fb6-96d6-94ffadd4b772_Name">
    <vt:lpwstr>Public</vt:lpwstr>
  </property>
  <property fmtid="{D5CDD505-2E9C-101B-9397-08002B2CF9AE}" pid="7" name="MSIP_Label_ebbfc019-7f88-4fb6-96d6-94ffadd4b772_Application">
    <vt:lpwstr>Microsoft Azure Information Protection</vt:lpwstr>
  </property>
  <property fmtid="{D5CDD505-2E9C-101B-9397-08002B2CF9AE}" pid="8" name="MSIP_Label_ebbfc019-7f88-4fb6-96d6-94ffadd4b772_ActionId">
    <vt:lpwstr>5aa8d422-5254-4f89-a6ff-f6b33e2511d2</vt:lpwstr>
  </property>
  <property fmtid="{D5CDD505-2E9C-101B-9397-08002B2CF9AE}" pid="9" name="MSIP_Label_ebbfc019-7f88-4fb6-96d6-94ffadd4b772_Extended_MSFT_Method">
    <vt:lpwstr>Manual</vt:lpwstr>
  </property>
  <property fmtid="{D5CDD505-2E9C-101B-9397-08002B2CF9AE}" pid="10" name="Sensitivity">
    <vt:lpwstr>Public</vt:lpwstr>
  </property>
</Properties>
</file>