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9302D880-B2E2-485D-83A9-F8669A509A8D}" xr6:coauthVersionLast="32" xr6:coauthVersionMax="32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902" i="3" l="1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 l="1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 l="1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 l="1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K368" i="8" l="1"/>
  <c r="J368" i="8"/>
  <c r="I368" i="8"/>
  <c r="H368" i="8"/>
  <c r="G368" i="8"/>
  <c r="F368" i="8"/>
  <c r="E368" i="8"/>
  <c r="D368" i="8"/>
  <c r="C368" i="8"/>
  <c r="B368" i="8"/>
  <c r="K367" i="8"/>
  <c r="J367" i="8"/>
  <c r="I367" i="8"/>
  <c r="H367" i="8"/>
  <c r="G367" i="8"/>
  <c r="F367" i="8"/>
  <c r="E367" i="8"/>
  <c r="D367" i="8"/>
  <c r="C367" i="8"/>
  <c r="B367" i="8"/>
  <c r="K366" i="8"/>
  <c r="J366" i="8"/>
  <c r="I366" i="8"/>
  <c r="H366" i="8"/>
  <c r="G366" i="8"/>
  <c r="F366" i="8"/>
  <c r="E366" i="8"/>
  <c r="D366" i="8"/>
  <c r="C366" i="8"/>
  <c r="B366" i="8"/>
  <c r="K365" i="8"/>
  <c r="J365" i="8"/>
  <c r="I365" i="8"/>
  <c r="H365" i="8"/>
  <c r="G365" i="8"/>
  <c r="F365" i="8"/>
  <c r="E365" i="8"/>
  <c r="D365" i="8"/>
  <c r="C365" i="8"/>
  <c r="B365" i="8"/>
  <c r="K364" i="8"/>
  <c r="J364" i="8"/>
  <c r="I364" i="8"/>
  <c r="H364" i="8"/>
  <c r="G364" i="8"/>
  <c r="F364" i="8"/>
  <c r="E364" i="8"/>
  <c r="D364" i="8"/>
  <c r="C364" i="8"/>
  <c r="B364" i="8"/>
  <c r="K363" i="8"/>
  <c r="J363" i="8"/>
  <c r="I363" i="8"/>
  <c r="H363" i="8"/>
  <c r="G363" i="8"/>
  <c r="F363" i="8"/>
  <c r="E363" i="8"/>
  <c r="D363" i="8"/>
  <c r="C363" i="8"/>
  <c r="B363" i="8"/>
  <c r="K362" i="8"/>
  <c r="J362" i="8"/>
  <c r="I362" i="8"/>
  <c r="H362" i="8"/>
  <c r="G362" i="8"/>
  <c r="F362" i="8"/>
  <c r="E362" i="8"/>
  <c r="D362" i="8"/>
  <c r="C362" i="8"/>
  <c r="B362" i="8"/>
  <c r="K361" i="8"/>
  <c r="J361" i="8"/>
  <c r="I361" i="8"/>
  <c r="H361" i="8"/>
  <c r="G361" i="8"/>
  <c r="F361" i="8"/>
  <c r="E361" i="8"/>
  <c r="D361" i="8"/>
  <c r="C361" i="8"/>
  <c r="B361" i="8"/>
  <c r="K360" i="8"/>
  <c r="J360" i="8"/>
  <c r="I360" i="8"/>
  <c r="H360" i="8"/>
  <c r="G360" i="8"/>
  <c r="F360" i="8"/>
  <c r="E360" i="8"/>
  <c r="D360" i="8"/>
  <c r="C360" i="8"/>
  <c r="B360" i="8"/>
  <c r="K359" i="8"/>
  <c r="J359" i="8"/>
  <c r="I359" i="8"/>
  <c r="H359" i="8"/>
  <c r="G359" i="8"/>
  <c r="F359" i="8"/>
  <c r="E359" i="8"/>
  <c r="D359" i="8"/>
  <c r="C359" i="8"/>
  <c r="B359" i="8"/>
  <c r="K358" i="8"/>
  <c r="J358" i="8"/>
  <c r="I358" i="8"/>
  <c r="H358" i="8"/>
  <c r="G358" i="8"/>
  <c r="F358" i="8"/>
  <c r="E358" i="8"/>
  <c r="D358" i="8"/>
  <c r="C358" i="8"/>
  <c r="B358" i="8"/>
  <c r="K357" i="8"/>
  <c r="J357" i="8"/>
  <c r="I357" i="8"/>
  <c r="H357" i="8"/>
  <c r="G357" i="8"/>
  <c r="F357" i="8"/>
  <c r="E357" i="8"/>
  <c r="D357" i="8"/>
  <c r="C357" i="8"/>
  <c r="B357" i="8"/>
  <c r="K356" i="8"/>
  <c r="J356" i="8"/>
  <c r="I356" i="8"/>
  <c r="H356" i="8"/>
  <c r="G356" i="8"/>
  <c r="F356" i="8"/>
  <c r="E356" i="8"/>
  <c r="D356" i="8"/>
  <c r="C356" i="8"/>
  <c r="B356" i="8"/>
  <c r="K355" i="8"/>
  <c r="J355" i="8"/>
  <c r="I355" i="8"/>
  <c r="H355" i="8"/>
  <c r="G355" i="8"/>
  <c r="F355" i="8"/>
  <c r="E355" i="8"/>
  <c r="D355" i="8"/>
  <c r="C355" i="8"/>
  <c r="B355" i="8"/>
  <c r="K354" i="8"/>
  <c r="J354" i="8"/>
  <c r="I354" i="8"/>
  <c r="H354" i="8"/>
  <c r="G354" i="8"/>
  <c r="F354" i="8"/>
  <c r="E354" i="8"/>
  <c r="D354" i="8"/>
  <c r="C354" i="8"/>
  <c r="B354" i="8"/>
  <c r="K353" i="8"/>
  <c r="J353" i="8"/>
  <c r="I353" i="8"/>
  <c r="H353" i="8"/>
  <c r="G353" i="8"/>
  <c r="F353" i="8"/>
  <c r="E353" i="8"/>
  <c r="D353" i="8"/>
  <c r="C353" i="8"/>
  <c r="B353" i="8"/>
  <c r="K352" i="8"/>
  <c r="J352" i="8"/>
  <c r="I352" i="8"/>
  <c r="H352" i="8"/>
  <c r="G352" i="8"/>
  <c r="F352" i="8"/>
  <c r="E352" i="8"/>
  <c r="D352" i="8"/>
  <c r="C352" i="8"/>
  <c r="B352" i="8"/>
  <c r="K351" i="8"/>
  <c r="J351" i="8"/>
  <c r="I351" i="8"/>
  <c r="H351" i="8"/>
  <c r="G351" i="8"/>
  <c r="F351" i="8"/>
  <c r="E351" i="8"/>
  <c r="D351" i="8"/>
  <c r="C351" i="8"/>
  <c r="B351" i="8"/>
  <c r="K350" i="8"/>
  <c r="J350" i="8"/>
  <c r="I350" i="8"/>
  <c r="H350" i="8"/>
  <c r="G350" i="8"/>
  <c r="F350" i="8"/>
  <c r="E350" i="8"/>
  <c r="D350" i="8"/>
  <c r="C350" i="8"/>
  <c r="B350" i="8"/>
  <c r="K349" i="8"/>
  <c r="J349" i="8"/>
  <c r="I349" i="8"/>
  <c r="H349" i="8"/>
  <c r="G349" i="8"/>
  <c r="F349" i="8"/>
  <c r="E349" i="8"/>
  <c r="D349" i="8"/>
  <c r="C349" i="8"/>
  <c r="B349" i="8"/>
  <c r="K348" i="8"/>
  <c r="J348" i="8"/>
  <c r="I348" i="8"/>
  <c r="H348" i="8"/>
  <c r="G348" i="8"/>
  <c r="F348" i="8"/>
  <c r="E348" i="8"/>
  <c r="D348" i="8"/>
  <c r="C348" i="8"/>
  <c r="B348" i="8"/>
  <c r="K347" i="8"/>
  <c r="J347" i="8"/>
  <c r="I347" i="8"/>
  <c r="H347" i="8"/>
  <c r="G347" i="8"/>
  <c r="F347" i="8"/>
  <c r="E347" i="8"/>
  <c r="D347" i="8"/>
  <c r="C347" i="8"/>
  <c r="B347" i="8"/>
  <c r="K346" i="8"/>
  <c r="J346" i="8"/>
  <c r="I346" i="8"/>
  <c r="H346" i="8"/>
  <c r="G346" i="8"/>
  <c r="F346" i="8"/>
  <c r="E346" i="8"/>
  <c r="D346" i="8"/>
  <c r="C346" i="8"/>
  <c r="B346" i="8"/>
  <c r="K345" i="8"/>
  <c r="J345" i="8"/>
  <c r="I345" i="8"/>
  <c r="H345" i="8"/>
  <c r="G345" i="8"/>
  <c r="F345" i="8"/>
  <c r="E345" i="8"/>
  <c r="D345" i="8"/>
  <c r="C345" i="8"/>
  <c r="B345" i="8"/>
  <c r="K344" i="8"/>
  <c r="J344" i="8"/>
  <c r="I344" i="8"/>
  <c r="H344" i="8"/>
  <c r="G344" i="8"/>
  <c r="F344" i="8"/>
  <c r="E344" i="8"/>
  <c r="D344" i="8"/>
  <c r="C344" i="8"/>
  <c r="B344" i="8"/>
  <c r="K343" i="8"/>
  <c r="J343" i="8"/>
  <c r="I343" i="8"/>
  <c r="H343" i="8"/>
  <c r="G343" i="8"/>
  <c r="F343" i="8"/>
  <c r="E343" i="8"/>
  <c r="D343" i="8"/>
  <c r="C343" i="8"/>
  <c r="B343" i="8"/>
  <c r="K342" i="8"/>
  <c r="J342" i="8"/>
  <c r="I342" i="8"/>
  <c r="H342" i="8"/>
  <c r="G342" i="8"/>
  <c r="F342" i="8"/>
  <c r="E342" i="8"/>
  <c r="D342" i="8"/>
  <c r="C342" i="8"/>
  <c r="B342" i="8"/>
  <c r="K341" i="8"/>
  <c r="J341" i="8"/>
  <c r="I341" i="8"/>
  <c r="H341" i="8"/>
  <c r="G341" i="8"/>
  <c r="F341" i="8"/>
  <c r="E341" i="8"/>
  <c r="D341" i="8"/>
  <c r="C341" i="8"/>
  <c r="B341" i="8"/>
  <c r="K340" i="8"/>
  <c r="J340" i="8"/>
  <c r="I340" i="8"/>
  <c r="H340" i="8"/>
  <c r="G340" i="8"/>
  <c r="F340" i="8"/>
  <c r="E340" i="8"/>
  <c r="D340" i="8"/>
  <c r="C340" i="8"/>
  <c r="B340" i="8"/>
  <c r="K339" i="8"/>
  <c r="J339" i="8"/>
  <c r="I339" i="8"/>
  <c r="H339" i="8"/>
  <c r="G339" i="8"/>
  <c r="F339" i="8"/>
  <c r="E339" i="8"/>
  <c r="D339" i="8"/>
  <c r="C339" i="8"/>
  <c r="B339" i="8"/>
  <c r="K338" i="8"/>
  <c r="J338" i="8"/>
  <c r="I338" i="8"/>
  <c r="H338" i="8"/>
  <c r="G338" i="8"/>
  <c r="F338" i="8"/>
  <c r="E338" i="8"/>
  <c r="D338" i="8"/>
  <c r="C338" i="8"/>
  <c r="B338" i="8"/>
  <c r="K337" i="8"/>
  <c r="J337" i="8"/>
  <c r="I337" i="8"/>
  <c r="H337" i="8"/>
  <c r="G337" i="8"/>
  <c r="F337" i="8"/>
  <c r="E337" i="8"/>
  <c r="D337" i="8"/>
  <c r="C337" i="8"/>
  <c r="B337" i="8"/>
  <c r="K336" i="8"/>
  <c r="J336" i="8"/>
  <c r="I336" i="8"/>
  <c r="H336" i="8"/>
  <c r="G336" i="8"/>
  <c r="F336" i="8"/>
  <c r="E336" i="8"/>
  <c r="D336" i="8"/>
  <c r="C336" i="8"/>
  <c r="B336" i="8"/>
  <c r="K335" i="8"/>
  <c r="J335" i="8"/>
  <c r="I335" i="8"/>
  <c r="H335" i="8"/>
  <c r="G335" i="8"/>
  <c r="F335" i="8"/>
  <c r="E335" i="8"/>
  <c r="D335" i="8"/>
  <c r="C335" i="8"/>
  <c r="B335" i="8"/>
  <c r="K334" i="8"/>
  <c r="J334" i="8"/>
  <c r="I334" i="8"/>
  <c r="H334" i="8"/>
  <c r="G334" i="8"/>
  <c r="F334" i="8"/>
  <c r="E334" i="8"/>
  <c r="D334" i="8"/>
  <c r="C334" i="8"/>
  <c r="B334" i="8"/>
  <c r="K333" i="8"/>
  <c r="J333" i="8"/>
  <c r="I333" i="8"/>
  <c r="H333" i="8"/>
  <c r="G333" i="8"/>
  <c r="F333" i="8"/>
  <c r="E333" i="8"/>
  <c r="D333" i="8"/>
  <c r="C333" i="8"/>
  <c r="B333" i="8"/>
  <c r="K332" i="8"/>
  <c r="J332" i="8"/>
  <c r="I332" i="8"/>
  <c r="H332" i="8"/>
  <c r="G332" i="8"/>
  <c r="F332" i="8"/>
  <c r="E332" i="8"/>
  <c r="D332" i="8"/>
  <c r="C332" i="8"/>
  <c r="B332" i="8"/>
  <c r="K331" i="8"/>
  <c r="J331" i="8"/>
  <c r="I331" i="8"/>
  <c r="H331" i="8"/>
  <c r="G331" i="8"/>
  <c r="F331" i="8"/>
  <c r="E331" i="8"/>
  <c r="D331" i="8"/>
  <c r="C331" i="8"/>
  <c r="B331" i="8"/>
  <c r="K330" i="8"/>
  <c r="J330" i="8"/>
  <c r="I330" i="8"/>
  <c r="H330" i="8"/>
  <c r="G330" i="8"/>
  <c r="F330" i="8"/>
  <c r="E330" i="8"/>
  <c r="D330" i="8"/>
  <c r="C330" i="8"/>
  <c r="B330" i="8"/>
  <c r="K329" i="8"/>
  <c r="J329" i="8"/>
  <c r="I329" i="8"/>
  <c r="H329" i="8"/>
  <c r="G329" i="8"/>
  <c r="F329" i="8"/>
  <c r="E329" i="8"/>
  <c r="D329" i="8"/>
  <c r="C329" i="8"/>
  <c r="B329" i="8"/>
  <c r="K328" i="8"/>
  <c r="J328" i="8"/>
  <c r="I328" i="8"/>
  <c r="H328" i="8"/>
  <c r="G328" i="8"/>
  <c r="F328" i="8"/>
  <c r="E328" i="8"/>
  <c r="D328" i="8"/>
  <c r="C328" i="8"/>
  <c r="B328" i="8"/>
  <c r="K327" i="8"/>
  <c r="J327" i="8"/>
  <c r="I327" i="8"/>
  <c r="H327" i="8"/>
  <c r="G327" i="8"/>
  <c r="F327" i="8"/>
  <c r="E327" i="8"/>
  <c r="D327" i="8"/>
  <c r="C327" i="8"/>
  <c r="B327" i="8"/>
  <c r="K326" i="8"/>
  <c r="J326" i="8"/>
  <c r="I326" i="8"/>
  <c r="H326" i="8"/>
  <c r="G326" i="8"/>
  <c r="F326" i="8"/>
  <c r="E326" i="8"/>
  <c r="D326" i="8"/>
  <c r="C326" i="8"/>
  <c r="B326" i="8"/>
  <c r="K325" i="8"/>
  <c r="J325" i="8"/>
  <c r="I325" i="8"/>
  <c r="H325" i="8"/>
  <c r="G325" i="8"/>
  <c r="F325" i="8"/>
  <c r="E325" i="8"/>
  <c r="D325" i="8"/>
  <c r="C325" i="8"/>
  <c r="B325" i="8"/>
  <c r="K324" i="8"/>
  <c r="J324" i="8"/>
  <c r="I324" i="8"/>
  <c r="H324" i="8"/>
  <c r="G324" i="8"/>
  <c r="F324" i="8"/>
  <c r="E324" i="8"/>
  <c r="D324" i="8"/>
  <c r="C324" i="8"/>
  <c r="B324" i="8"/>
  <c r="K323" i="8"/>
  <c r="J323" i="8"/>
  <c r="I323" i="8"/>
  <c r="H323" i="8"/>
  <c r="G323" i="8"/>
  <c r="F323" i="8"/>
  <c r="E323" i="8"/>
  <c r="D323" i="8"/>
  <c r="C323" i="8"/>
  <c r="B323" i="8"/>
  <c r="K322" i="8"/>
  <c r="J322" i="8"/>
  <c r="I322" i="8"/>
  <c r="H322" i="8"/>
  <c r="G322" i="8"/>
  <c r="F322" i="8"/>
  <c r="E322" i="8"/>
  <c r="D322" i="8"/>
  <c r="C322" i="8"/>
  <c r="B322" i="8"/>
  <c r="K321" i="8"/>
  <c r="J321" i="8"/>
  <c r="I321" i="8"/>
  <c r="H321" i="8"/>
  <c r="G321" i="8"/>
  <c r="F321" i="8"/>
  <c r="E321" i="8"/>
  <c r="D321" i="8"/>
  <c r="C321" i="8"/>
  <c r="B321" i="8"/>
  <c r="K320" i="8"/>
  <c r="J320" i="8"/>
  <c r="I320" i="8"/>
  <c r="H320" i="8"/>
  <c r="G320" i="8"/>
  <c r="F320" i="8"/>
  <c r="E320" i="8"/>
  <c r="D320" i="8"/>
  <c r="C320" i="8"/>
  <c r="B320" i="8"/>
  <c r="K319" i="8"/>
  <c r="J319" i="8"/>
  <c r="I319" i="8"/>
  <c r="H319" i="8"/>
  <c r="G319" i="8"/>
  <c r="F319" i="8"/>
  <c r="E319" i="8"/>
  <c r="D319" i="8"/>
  <c r="C319" i="8"/>
  <c r="B319" i="8"/>
  <c r="K318" i="8"/>
  <c r="J318" i="8"/>
  <c r="I318" i="8"/>
  <c r="H318" i="8"/>
  <c r="G318" i="8"/>
  <c r="F318" i="8"/>
  <c r="E318" i="8"/>
  <c r="D318" i="8"/>
  <c r="C318" i="8"/>
  <c r="B318" i="8"/>
  <c r="K317" i="8"/>
  <c r="J317" i="8"/>
  <c r="I317" i="8"/>
  <c r="H317" i="8"/>
  <c r="G317" i="8"/>
  <c r="F317" i="8"/>
  <c r="E317" i="8"/>
  <c r="D317" i="8"/>
  <c r="C317" i="8"/>
  <c r="B317" i="8"/>
  <c r="K316" i="8"/>
  <c r="J316" i="8"/>
  <c r="I316" i="8"/>
  <c r="H316" i="8"/>
  <c r="G316" i="8"/>
  <c r="F316" i="8"/>
  <c r="E316" i="8"/>
  <c r="D316" i="8"/>
  <c r="C316" i="8"/>
  <c r="B316" i="8"/>
  <c r="K315" i="8"/>
  <c r="J315" i="8"/>
  <c r="I315" i="8"/>
  <c r="H315" i="8"/>
  <c r="G315" i="8"/>
  <c r="F315" i="8"/>
  <c r="E315" i="8"/>
  <c r="D315" i="8"/>
  <c r="C315" i="8"/>
  <c r="B315" i="8"/>
  <c r="K314" i="8"/>
  <c r="J314" i="8"/>
  <c r="I314" i="8"/>
  <c r="H314" i="8"/>
  <c r="G314" i="8"/>
  <c r="F314" i="8"/>
  <c r="E314" i="8"/>
  <c r="D314" i="8"/>
  <c r="C314" i="8"/>
  <c r="B314" i="8"/>
  <c r="K313" i="8"/>
  <c r="J313" i="8"/>
  <c r="I313" i="8"/>
  <c r="H313" i="8"/>
  <c r="G313" i="8"/>
  <c r="F313" i="8"/>
  <c r="E313" i="8"/>
  <c r="D313" i="8"/>
  <c r="C313" i="8"/>
  <c r="B313" i="8"/>
  <c r="K312" i="8"/>
  <c r="J312" i="8"/>
  <c r="I312" i="8"/>
  <c r="H312" i="8"/>
  <c r="G312" i="8"/>
  <c r="F312" i="8"/>
  <c r="E312" i="8"/>
  <c r="D312" i="8"/>
  <c r="C312" i="8"/>
  <c r="B312" i="8"/>
  <c r="K311" i="8"/>
  <c r="J311" i="8"/>
  <c r="I311" i="8"/>
  <c r="H311" i="8"/>
  <c r="G311" i="8"/>
  <c r="F311" i="8"/>
  <c r="E311" i="8"/>
  <c r="D311" i="8"/>
  <c r="C311" i="8"/>
  <c r="B311" i="8"/>
  <c r="K310" i="8"/>
  <c r="J310" i="8"/>
  <c r="I310" i="8"/>
  <c r="H310" i="8"/>
  <c r="G310" i="8"/>
  <c r="F310" i="8"/>
  <c r="E310" i="8"/>
  <c r="D310" i="8"/>
  <c r="C310" i="8"/>
  <c r="B310" i="8"/>
  <c r="K309" i="8"/>
  <c r="J309" i="8"/>
  <c r="I309" i="8"/>
  <c r="H309" i="8"/>
  <c r="G309" i="8"/>
  <c r="F309" i="8"/>
  <c r="E309" i="8"/>
  <c r="D309" i="8"/>
  <c r="C309" i="8"/>
  <c r="B309" i="8"/>
  <c r="K308" i="8"/>
  <c r="J308" i="8"/>
  <c r="I308" i="8"/>
  <c r="H308" i="8"/>
  <c r="G308" i="8"/>
  <c r="F308" i="8"/>
  <c r="E308" i="8"/>
  <c r="D308" i="8"/>
  <c r="C308" i="8"/>
  <c r="B308" i="8"/>
  <c r="K307" i="8"/>
  <c r="J307" i="8"/>
  <c r="I307" i="8"/>
  <c r="H307" i="8"/>
  <c r="G307" i="8"/>
  <c r="F307" i="8"/>
  <c r="E307" i="8"/>
  <c r="D307" i="8"/>
  <c r="C307" i="8"/>
  <c r="B307" i="8"/>
  <c r="K306" i="8"/>
  <c r="J306" i="8"/>
  <c r="I306" i="8"/>
  <c r="H306" i="8"/>
  <c r="G306" i="8"/>
  <c r="F306" i="8"/>
  <c r="E306" i="8"/>
  <c r="D306" i="8"/>
  <c r="C306" i="8"/>
  <c r="B306" i="8"/>
  <c r="K305" i="8"/>
  <c r="J305" i="8"/>
  <c r="I305" i="8"/>
  <c r="H305" i="8"/>
  <c r="G305" i="8"/>
  <c r="F305" i="8"/>
  <c r="E305" i="8"/>
  <c r="D305" i="8"/>
  <c r="C305" i="8"/>
  <c r="B305" i="8"/>
  <c r="K304" i="8"/>
  <c r="J304" i="8"/>
  <c r="I304" i="8"/>
  <c r="H304" i="8"/>
  <c r="G304" i="8"/>
  <c r="F304" i="8"/>
  <c r="E304" i="8"/>
  <c r="D304" i="8"/>
  <c r="C304" i="8"/>
  <c r="B304" i="8"/>
  <c r="K303" i="8"/>
  <c r="J303" i="8"/>
  <c r="I303" i="8"/>
  <c r="H303" i="8"/>
  <c r="G303" i="8"/>
  <c r="F303" i="8"/>
  <c r="E303" i="8"/>
  <c r="D303" i="8"/>
  <c r="C303" i="8"/>
  <c r="B303" i="8"/>
  <c r="K302" i="8"/>
  <c r="J302" i="8"/>
  <c r="I302" i="8"/>
  <c r="H302" i="8"/>
  <c r="G302" i="8"/>
  <c r="F302" i="8"/>
  <c r="E302" i="8"/>
  <c r="D302" i="8"/>
  <c r="C302" i="8"/>
  <c r="B302" i="8"/>
  <c r="K301" i="8"/>
  <c r="J301" i="8"/>
  <c r="I301" i="8"/>
  <c r="H301" i="8"/>
  <c r="G301" i="8"/>
  <c r="F301" i="8"/>
  <c r="E301" i="8"/>
  <c r="D301" i="8"/>
  <c r="C301" i="8"/>
  <c r="B301" i="8"/>
  <c r="K300" i="8"/>
  <c r="J300" i="8"/>
  <c r="I300" i="8"/>
  <c r="H300" i="8"/>
  <c r="G300" i="8"/>
  <c r="F300" i="8"/>
  <c r="E300" i="8"/>
  <c r="D300" i="8"/>
  <c r="C300" i="8"/>
  <c r="B300" i="8"/>
  <c r="K299" i="8"/>
  <c r="J299" i="8"/>
  <c r="I299" i="8"/>
  <c r="H299" i="8"/>
  <c r="G299" i="8"/>
  <c r="F299" i="8"/>
  <c r="E299" i="8"/>
  <c r="D299" i="8"/>
  <c r="C299" i="8"/>
  <c r="B299" i="8"/>
  <c r="K298" i="8"/>
  <c r="J298" i="8"/>
  <c r="I298" i="8"/>
  <c r="H298" i="8"/>
  <c r="G298" i="8"/>
  <c r="F298" i="8"/>
  <c r="E298" i="8"/>
  <c r="D298" i="8"/>
  <c r="C298" i="8"/>
  <c r="B298" i="8"/>
  <c r="K297" i="8"/>
  <c r="J297" i="8"/>
  <c r="I297" i="8"/>
  <c r="H297" i="8"/>
  <c r="G297" i="8"/>
  <c r="F297" i="8"/>
  <c r="E297" i="8"/>
  <c r="D297" i="8"/>
  <c r="C297" i="8"/>
  <c r="B297" i="8"/>
  <c r="K296" i="8"/>
  <c r="J296" i="8"/>
  <c r="I296" i="8"/>
  <c r="H296" i="8"/>
  <c r="G296" i="8"/>
  <c r="F296" i="8"/>
  <c r="E296" i="8"/>
  <c r="D296" i="8"/>
  <c r="C296" i="8"/>
  <c r="B296" i="8"/>
  <c r="K295" i="8"/>
  <c r="J295" i="8"/>
  <c r="I295" i="8"/>
  <c r="H295" i="8"/>
  <c r="G295" i="8"/>
  <c r="F295" i="8"/>
  <c r="E295" i="8"/>
  <c r="D295" i="8"/>
  <c r="C295" i="8"/>
  <c r="B295" i="8"/>
  <c r="K294" i="8"/>
  <c r="J294" i="8"/>
  <c r="I294" i="8"/>
  <c r="H294" i="8"/>
  <c r="G294" i="8"/>
  <c r="F294" i="8"/>
  <c r="E294" i="8"/>
  <c r="D294" i="8"/>
  <c r="C294" i="8"/>
  <c r="B294" i="8"/>
  <c r="K293" i="8"/>
  <c r="J293" i="8"/>
  <c r="I293" i="8"/>
  <c r="H293" i="8"/>
  <c r="G293" i="8"/>
  <c r="F293" i="8"/>
  <c r="E293" i="8"/>
  <c r="D293" i="8"/>
  <c r="C293" i="8"/>
  <c r="B293" i="8"/>
  <c r="K292" i="8"/>
  <c r="J292" i="8"/>
  <c r="I292" i="8"/>
  <c r="H292" i="8"/>
  <c r="G292" i="8"/>
  <c r="F292" i="8"/>
  <c r="E292" i="8"/>
  <c r="D292" i="8"/>
  <c r="C292" i="8"/>
  <c r="B292" i="8"/>
  <c r="K291" i="8"/>
  <c r="J291" i="8"/>
  <c r="I291" i="8"/>
  <c r="H291" i="8"/>
  <c r="G291" i="8"/>
  <c r="F291" i="8"/>
  <c r="E291" i="8"/>
  <c r="D291" i="8"/>
  <c r="C291" i="8"/>
  <c r="B291" i="8"/>
  <c r="K290" i="8"/>
  <c r="J290" i="8"/>
  <c r="I290" i="8"/>
  <c r="H290" i="8"/>
  <c r="G290" i="8"/>
  <c r="F290" i="8"/>
  <c r="E290" i="8"/>
  <c r="D290" i="8"/>
  <c r="C290" i="8"/>
  <c r="B290" i="8"/>
  <c r="K289" i="8"/>
  <c r="J289" i="8"/>
  <c r="I289" i="8"/>
  <c r="H289" i="8"/>
  <c r="G289" i="8"/>
  <c r="F289" i="8"/>
  <c r="E289" i="8"/>
  <c r="D289" i="8"/>
  <c r="C289" i="8"/>
  <c r="B289" i="8"/>
  <c r="K288" i="8"/>
  <c r="J288" i="8"/>
  <c r="I288" i="8"/>
  <c r="H288" i="8"/>
  <c r="G288" i="8"/>
  <c r="F288" i="8"/>
  <c r="E288" i="8"/>
  <c r="D288" i="8"/>
  <c r="C288" i="8"/>
  <c r="B288" i="8"/>
  <c r="K287" i="8"/>
  <c r="J287" i="8"/>
  <c r="I287" i="8"/>
  <c r="H287" i="8"/>
  <c r="G287" i="8"/>
  <c r="F287" i="8"/>
  <c r="E287" i="8"/>
  <c r="D287" i="8"/>
  <c r="C287" i="8"/>
  <c r="B287" i="8"/>
  <c r="K286" i="8"/>
  <c r="J286" i="8"/>
  <c r="I286" i="8"/>
  <c r="H286" i="8"/>
  <c r="G286" i="8"/>
  <c r="F286" i="8"/>
  <c r="E286" i="8"/>
  <c r="D286" i="8"/>
  <c r="C286" i="8"/>
  <c r="B286" i="8"/>
  <c r="K285" i="8"/>
  <c r="J285" i="8"/>
  <c r="I285" i="8"/>
  <c r="H285" i="8"/>
  <c r="G285" i="8"/>
  <c r="F285" i="8"/>
  <c r="E285" i="8"/>
  <c r="D285" i="8"/>
  <c r="C285" i="8"/>
  <c r="B285" i="8"/>
  <c r="K284" i="8"/>
  <c r="J284" i="8"/>
  <c r="I284" i="8"/>
  <c r="H284" i="8"/>
  <c r="G284" i="8"/>
  <c r="F284" i="8"/>
  <c r="E284" i="8"/>
  <c r="D284" i="8"/>
  <c r="C284" i="8"/>
  <c r="B284" i="8"/>
  <c r="K283" i="8"/>
  <c r="J283" i="8"/>
  <c r="I283" i="8"/>
  <c r="H283" i="8"/>
  <c r="G283" i="8"/>
  <c r="F283" i="8"/>
  <c r="E283" i="8"/>
  <c r="D283" i="8"/>
  <c r="C283" i="8"/>
  <c r="B283" i="8"/>
  <c r="K282" i="8"/>
  <c r="J282" i="8"/>
  <c r="I282" i="8"/>
  <c r="H282" i="8"/>
  <c r="G282" i="8"/>
  <c r="F282" i="8"/>
  <c r="E282" i="8"/>
  <c r="D282" i="8"/>
  <c r="C282" i="8"/>
  <c r="B282" i="8"/>
  <c r="K281" i="8"/>
  <c r="J281" i="8"/>
  <c r="I281" i="8"/>
  <c r="H281" i="8"/>
  <c r="G281" i="8"/>
  <c r="F281" i="8"/>
  <c r="E281" i="8"/>
  <c r="D281" i="8"/>
  <c r="C281" i="8"/>
  <c r="B281" i="8"/>
  <c r="K280" i="8"/>
  <c r="J280" i="8"/>
  <c r="I280" i="8"/>
  <c r="H280" i="8"/>
  <c r="G280" i="8"/>
  <c r="F280" i="8"/>
  <c r="E280" i="8"/>
  <c r="D280" i="8"/>
  <c r="C280" i="8"/>
  <c r="B280" i="8"/>
  <c r="K279" i="8"/>
  <c r="J279" i="8"/>
  <c r="I279" i="8"/>
  <c r="H279" i="8"/>
  <c r="G279" i="8"/>
  <c r="F279" i="8"/>
  <c r="E279" i="8"/>
  <c r="D279" i="8"/>
  <c r="C279" i="8"/>
  <c r="B279" i="8"/>
  <c r="K278" i="8"/>
  <c r="J278" i="8"/>
  <c r="I278" i="8"/>
  <c r="H278" i="8"/>
  <c r="G278" i="8"/>
  <c r="F278" i="8"/>
  <c r="E278" i="8"/>
  <c r="D278" i="8"/>
  <c r="C278" i="8"/>
  <c r="B278" i="8"/>
  <c r="K277" i="8"/>
  <c r="J277" i="8"/>
  <c r="I277" i="8"/>
  <c r="H277" i="8"/>
  <c r="G277" i="8"/>
  <c r="F277" i="8"/>
  <c r="E277" i="8"/>
  <c r="D277" i="8"/>
  <c r="C277" i="8"/>
  <c r="B277" i="8"/>
  <c r="K276" i="8"/>
  <c r="J276" i="8"/>
  <c r="I276" i="8"/>
  <c r="H276" i="8"/>
  <c r="G276" i="8"/>
  <c r="F276" i="8"/>
  <c r="E276" i="8"/>
  <c r="D276" i="8"/>
  <c r="C276" i="8"/>
  <c r="B276" i="8"/>
  <c r="K275" i="8"/>
  <c r="J275" i="8"/>
  <c r="I275" i="8"/>
  <c r="H275" i="8"/>
  <c r="G275" i="8"/>
  <c r="F275" i="8"/>
  <c r="E275" i="8"/>
  <c r="D275" i="8"/>
  <c r="C275" i="8"/>
  <c r="B275" i="8"/>
  <c r="K274" i="8"/>
  <c r="J274" i="8"/>
  <c r="I274" i="8"/>
  <c r="H274" i="8"/>
  <c r="G274" i="8"/>
  <c r="F274" i="8"/>
  <c r="E274" i="8"/>
  <c r="D274" i="8"/>
  <c r="C274" i="8"/>
  <c r="B274" i="8"/>
  <c r="K273" i="8"/>
  <c r="J273" i="8"/>
  <c r="I273" i="8"/>
  <c r="H273" i="8"/>
  <c r="G273" i="8"/>
  <c r="F273" i="8"/>
  <c r="E273" i="8"/>
  <c r="D273" i="8"/>
  <c r="C273" i="8"/>
  <c r="B273" i="8"/>
  <c r="K272" i="8"/>
  <c r="J272" i="8"/>
  <c r="I272" i="8"/>
  <c r="H272" i="8"/>
  <c r="G272" i="8"/>
  <c r="F272" i="8"/>
  <c r="E272" i="8"/>
  <c r="D272" i="8"/>
  <c r="C272" i="8"/>
  <c r="B272" i="8"/>
  <c r="K271" i="8"/>
  <c r="J271" i="8"/>
  <c r="I271" i="8"/>
  <c r="H271" i="8"/>
  <c r="G271" i="8"/>
  <c r="F271" i="8"/>
  <c r="E271" i="8"/>
  <c r="D271" i="8"/>
  <c r="C271" i="8"/>
  <c r="B271" i="8"/>
  <c r="K270" i="8"/>
  <c r="J270" i="8"/>
  <c r="I270" i="8"/>
  <c r="H270" i="8"/>
  <c r="G270" i="8"/>
  <c r="F270" i="8"/>
  <c r="E270" i="8"/>
  <c r="D270" i="8"/>
  <c r="C270" i="8"/>
  <c r="B270" i="8"/>
  <c r="K269" i="8"/>
  <c r="J269" i="8"/>
  <c r="I269" i="8"/>
  <c r="H269" i="8"/>
  <c r="G269" i="8"/>
  <c r="F269" i="8"/>
  <c r="E269" i="8"/>
  <c r="D269" i="8"/>
  <c r="C269" i="8"/>
  <c r="B269" i="8"/>
  <c r="K268" i="8"/>
  <c r="J268" i="8"/>
  <c r="I268" i="8"/>
  <c r="H268" i="8"/>
  <c r="G268" i="8"/>
  <c r="F268" i="8"/>
  <c r="E268" i="8"/>
  <c r="D268" i="8"/>
  <c r="C268" i="8"/>
  <c r="B268" i="8"/>
  <c r="K267" i="8"/>
  <c r="J267" i="8"/>
  <c r="I267" i="8"/>
  <c r="H267" i="8"/>
  <c r="G267" i="8"/>
  <c r="F267" i="8"/>
  <c r="E267" i="8"/>
  <c r="D267" i="8"/>
  <c r="C267" i="8"/>
  <c r="B267" i="8"/>
  <c r="K266" i="8"/>
  <c r="J266" i="8"/>
  <c r="I266" i="8"/>
  <c r="H266" i="8"/>
  <c r="G266" i="8"/>
  <c r="F266" i="8"/>
  <c r="E266" i="8"/>
  <c r="D266" i="8"/>
  <c r="C266" i="8"/>
  <c r="B266" i="8"/>
  <c r="K265" i="8"/>
  <c r="J265" i="8"/>
  <c r="I265" i="8"/>
  <c r="H265" i="8"/>
  <c r="G265" i="8"/>
  <c r="F265" i="8"/>
  <c r="E265" i="8"/>
  <c r="D265" i="8"/>
  <c r="C265" i="8"/>
  <c r="B265" i="8"/>
  <c r="K264" i="8"/>
  <c r="J264" i="8"/>
  <c r="I264" i="8"/>
  <c r="H264" i="8"/>
  <c r="G264" i="8"/>
  <c r="F264" i="8"/>
  <c r="E264" i="8"/>
  <c r="D264" i="8"/>
  <c r="C264" i="8"/>
  <c r="B264" i="8"/>
  <c r="K263" i="8"/>
  <c r="J263" i="8"/>
  <c r="I263" i="8"/>
  <c r="H263" i="8"/>
  <c r="G263" i="8"/>
  <c r="F263" i="8"/>
  <c r="E263" i="8"/>
  <c r="D263" i="8"/>
  <c r="C263" i="8"/>
  <c r="B263" i="8"/>
  <c r="K262" i="8"/>
  <c r="J262" i="8"/>
  <c r="I262" i="8"/>
  <c r="H262" i="8"/>
  <c r="G262" i="8"/>
  <c r="F262" i="8"/>
  <c r="E262" i="8"/>
  <c r="D262" i="8"/>
  <c r="C262" i="8"/>
  <c r="B262" i="8"/>
  <c r="K261" i="8"/>
  <c r="J261" i="8"/>
  <c r="I261" i="8"/>
  <c r="H261" i="8"/>
  <c r="G261" i="8"/>
  <c r="F261" i="8"/>
  <c r="E261" i="8"/>
  <c r="D261" i="8"/>
  <c r="C261" i="8"/>
  <c r="B261" i="8"/>
  <c r="K260" i="8"/>
  <c r="J260" i="8"/>
  <c r="I260" i="8"/>
  <c r="H260" i="8"/>
  <c r="G260" i="8"/>
  <c r="F260" i="8"/>
  <c r="E260" i="8"/>
  <c r="D260" i="8"/>
  <c r="C260" i="8"/>
  <c r="B260" i="8"/>
  <c r="K259" i="8"/>
  <c r="J259" i="8"/>
  <c r="I259" i="8"/>
  <c r="H259" i="8"/>
  <c r="G259" i="8"/>
  <c r="F259" i="8"/>
  <c r="E259" i="8"/>
  <c r="D259" i="8"/>
  <c r="C259" i="8"/>
  <c r="B259" i="8"/>
  <c r="K258" i="8"/>
  <c r="J258" i="8"/>
  <c r="I258" i="8"/>
  <c r="H258" i="8"/>
  <c r="G258" i="8"/>
  <c r="F258" i="8"/>
  <c r="E258" i="8"/>
  <c r="D258" i="8"/>
  <c r="C258" i="8"/>
  <c r="B258" i="8"/>
  <c r="K257" i="8"/>
  <c r="J257" i="8"/>
  <c r="I257" i="8"/>
  <c r="H257" i="8"/>
  <c r="G257" i="8"/>
  <c r="F257" i="8"/>
  <c r="E257" i="8"/>
  <c r="D257" i="8"/>
  <c r="C257" i="8"/>
  <c r="B257" i="8"/>
  <c r="K256" i="8"/>
  <c r="J256" i="8"/>
  <c r="I256" i="8"/>
  <c r="H256" i="8"/>
  <c r="G256" i="8"/>
  <c r="F256" i="8"/>
  <c r="E256" i="8"/>
  <c r="D256" i="8"/>
  <c r="C256" i="8"/>
  <c r="B256" i="8"/>
  <c r="K255" i="8"/>
  <c r="J255" i="8"/>
  <c r="I255" i="8"/>
  <c r="H255" i="8"/>
  <c r="G255" i="8"/>
  <c r="F255" i="8"/>
  <c r="E255" i="8"/>
  <c r="D255" i="8"/>
  <c r="C255" i="8"/>
  <c r="B255" i="8"/>
  <c r="K254" i="8"/>
  <c r="J254" i="8"/>
  <c r="I254" i="8"/>
  <c r="H254" i="8"/>
  <c r="G254" i="8"/>
  <c r="F254" i="8"/>
  <c r="E254" i="8"/>
  <c r="D254" i="8"/>
  <c r="C254" i="8"/>
  <c r="B254" i="8"/>
  <c r="K253" i="8"/>
  <c r="J253" i="8"/>
  <c r="I253" i="8"/>
  <c r="H253" i="8"/>
  <c r="G253" i="8"/>
  <c r="F253" i="8"/>
  <c r="E253" i="8"/>
  <c r="D253" i="8"/>
  <c r="C253" i="8"/>
  <c r="B253" i="8"/>
  <c r="K252" i="8"/>
  <c r="J252" i="8"/>
  <c r="I252" i="8"/>
  <c r="H252" i="8"/>
  <c r="G252" i="8"/>
  <c r="F252" i="8"/>
  <c r="E252" i="8"/>
  <c r="D252" i="8"/>
  <c r="C252" i="8"/>
  <c r="B252" i="8"/>
  <c r="K251" i="8"/>
  <c r="J251" i="8"/>
  <c r="I251" i="8"/>
  <c r="H251" i="8"/>
  <c r="G251" i="8"/>
  <c r="F251" i="8"/>
  <c r="E251" i="8"/>
  <c r="D251" i="8"/>
  <c r="C251" i="8"/>
  <c r="B251" i="8"/>
  <c r="K250" i="8"/>
  <c r="J250" i="8"/>
  <c r="I250" i="8"/>
  <c r="H250" i="8"/>
  <c r="G250" i="8"/>
  <c r="F250" i="8"/>
  <c r="E250" i="8"/>
  <c r="D250" i="8"/>
  <c r="C250" i="8"/>
  <c r="B250" i="8"/>
  <c r="K249" i="8"/>
  <c r="J249" i="8"/>
  <c r="I249" i="8"/>
  <c r="H249" i="8"/>
  <c r="G249" i="8"/>
  <c r="F249" i="8"/>
  <c r="E249" i="8"/>
  <c r="D249" i="8"/>
  <c r="C249" i="8"/>
  <c r="B249" i="8"/>
  <c r="K248" i="8"/>
  <c r="J248" i="8"/>
  <c r="I248" i="8"/>
  <c r="H248" i="8"/>
  <c r="G248" i="8"/>
  <c r="F248" i="8"/>
  <c r="E248" i="8"/>
  <c r="D248" i="8"/>
  <c r="C248" i="8"/>
  <c r="B248" i="8"/>
  <c r="K247" i="8"/>
  <c r="J247" i="8"/>
  <c r="I247" i="8"/>
  <c r="H247" i="8"/>
  <c r="G247" i="8"/>
  <c r="F247" i="8"/>
  <c r="E247" i="8"/>
  <c r="D247" i="8"/>
  <c r="C247" i="8"/>
  <c r="B247" i="8"/>
  <c r="K246" i="8"/>
  <c r="J246" i="8"/>
  <c r="I246" i="8"/>
  <c r="H246" i="8"/>
  <c r="G246" i="8"/>
  <c r="F246" i="8"/>
  <c r="E246" i="8"/>
  <c r="D246" i="8"/>
  <c r="C246" i="8"/>
  <c r="B246" i="8"/>
  <c r="K245" i="8"/>
  <c r="J245" i="8"/>
  <c r="I245" i="8"/>
  <c r="H245" i="8"/>
  <c r="G245" i="8"/>
  <c r="F245" i="8"/>
  <c r="E245" i="8"/>
  <c r="D245" i="8"/>
  <c r="C245" i="8"/>
  <c r="B245" i="8"/>
  <c r="K244" i="8"/>
  <c r="J244" i="8"/>
  <c r="I244" i="8"/>
  <c r="H244" i="8"/>
  <c r="G244" i="8"/>
  <c r="F244" i="8"/>
  <c r="E244" i="8"/>
  <c r="D244" i="8"/>
  <c r="C244" i="8"/>
  <c r="B244" i="8"/>
  <c r="K243" i="8"/>
  <c r="J243" i="8"/>
  <c r="I243" i="8"/>
  <c r="H243" i="8"/>
  <c r="G243" i="8"/>
  <c r="F243" i="8"/>
  <c r="E243" i="8"/>
  <c r="D243" i="8"/>
  <c r="C243" i="8"/>
  <c r="B243" i="8"/>
  <c r="K242" i="8"/>
  <c r="J242" i="8"/>
  <c r="I242" i="8"/>
  <c r="H242" i="8"/>
  <c r="G242" i="8"/>
  <c r="F242" i="8"/>
  <c r="E242" i="8"/>
  <c r="D242" i="8"/>
  <c r="C242" i="8"/>
  <c r="B242" i="8"/>
  <c r="K241" i="8"/>
  <c r="J241" i="8"/>
  <c r="I241" i="8"/>
  <c r="H241" i="8"/>
  <c r="G241" i="8"/>
  <c r="F241" i="8"/>
  <c r="E241" i="8"/>
  <c r="D241" i="8"/>
  <c r="C241" i="8"/>
  <c r="B241" i="8"/>
  <c r="K240" i="8"/>
  <c r="J240" i="8"/>
  <c r="I240" i="8"/>
  <c r="H240" i="8"/>
  <c r="G240" i="8"/>
  <c r="F240" i="8"/>
  <c r="E240" i="8"/>
  <c r="D240" i="8"/>
  <c r="C240" i="8"/>
  <c r="B240" i="8"/>
  <c r="K239" i="8"/>
  <c r="J239" i="8"/>
  <c r="I239" i="8"/>
  <c r="H239" i="8"/>
  <c r="G239" i="8"/>
  <c r="F239" i="8"/>
  <c r="E239" i="8"/>
  <c r="D239" i="8"/>
  <c r="C239" i="8"/>
  <c r="B239" i="8"/>
  <c r="K238" i="8"/>
  <c r="J238" i="8"/>
  <c r="I238" i="8"/>
  <c r="H238" i="8"/>
  <c r="G238" i="8"/>
  <c r="F238" i="8"/>
  <c r="E238" i="8"/>
  <c r="D238" i="8"/>
  <c r="C238" i="8"/>
  <c r="B238" i="8"/>
  <c r="K237" i="8"/>
  <c r="J237" i="8"/>
  <c r="I237" i="8"/>
  <c r="H237" i="8"/>
  <c r="G237" i="8"/>
  <c r="F237" i="8"/>
  <c r="E237" i="8"/>
  <c r="D237" i="8"/>
  <c r="C237" i="8"/>
  <c r="B237" i="8"/>
  <c r="K236" i="8"/>
  <c r="J236" i="8"/>
  <c r="I236" i="8"/>
  <c r="H236" i="8"/>
  <c r="G236" i="8"/>
  <c r="F236" i="8"/>
  <c r="E236" i="8"/>
  <c r="D236" i="8"/>
  <c r="C236" i="8"/>
  <c r="B236" i="8"/>
  <c r="K235" i="8"/>
  <c r="J235" i="8"/>
  <c r="I235" i="8"/>
  <c r="H235" i="8"/>
  <c r="G235" i="8"/>
  <c r="F235" i="8"/>
  <c r="E235" i="8"/>
  <c r="D235" i="8"/>
  <c r="C235" i="8"/>
  <c r="B235" i="8"/>
  <c r="K234" i="8"/>
  <c r="J234" i="8"/>
  <c r="I234" i="8"/>
  <c r="H234" i="8"/>
  <c r="G234" i="8"/>
  <c r="F234" i="8"/>
  <c r="E234" i="8"/>
  <c r="D234" i="8"/>
  <c r="C234" i="8"/>
  <c r="B234" i="8"/>
  <c r="K233" i="8"/>
  <c r="J233" i="8"/>
  <c r="I233" i="8"/>
  <c r="H233" i="8"/>
  <c r="G233" i="8"/>
  <c r="F233" i="8"/>
  <c r="E233" i="8"/>
  <c r="D233" i="8"/>
  <c r="C233" i="8"/>
  <c r="B233" i="8"/>
  <c r="K232" i="8"/>
  <c r="J232" i="8"/>
  <c r="I232" i="8"/>
  <c r="H232" i="8"/>
  <c r="G232" i="8"/>
  <c r="F232" i="8"/>
  <c r="E232" i="8"/>
  <c r="D232" i="8"/>
  <c r="C232" i="8"/>
  <c r="B232" i="8"/>
  <c r="K231" i="8"/>
  <c r="J231" i="8"/>
  <c r="I231" i="8"/>
  <c r="H231" i="8"/>
  <c r="G231" i="8"/>
  <c r="F231" i="8"/>
  <c r="E231" i="8"/>
  <c r="D231" i="8"/>
  <c r="C231" i="8"/>
  <c r="B231" i="8"/>
  <c r="K230" i="8"/>
  <c r="J230" i="8"/>
  <c r="I230" i="8"/>
  <c r="H230" i="8"/>
  <c r="G230" i="8"/>
  <c r="F230" i="8"/>
  <c r="E230" i="8"/>
  <c r="D230" i="8"/>
  <c r="C230" i="8"/>
  <c r="B230" i="8"/>
  <c r="K229" i="8"/>
  <c r="J229" i="8"/>
  <c r="I229" i="8"/>
  <c r="H229" i="8"/>
  <c r="G229" i="8"/>
  <c r="F229" i="8"/>
  <c r="E229" i="8"/>
  <c r="D229" i="8"/>
  <c r="C229" i="8"/>
  <c r="B229" i="8"/>
  <c r="K228" i="8"/>
  <c r="J228" i="8"/>
  <c r="I228" i="8"/>
  <c r="H228" i="8"/>
  <c r="G228" i="8"/>
  <c r="F228" i="8"/>
  <c r="E228" i="8"/>
  <c r="D228" i="8"/>
  <c r="C228" i="8"/>
  <c r="B228" i="8"/>
  <c r="K227" i="8"/>
  <c r="J227" i="8"/>
  <c r="I227" i="8"/>
  <c r="H227" i="8"/>
  <c r="G227" i="8"/>
  <c r="F227" i="8"/>
  <c r="E227" i="8"/>
  <c r="D227" i="8"/>
  <c r="C227" i="8"/>
  <c r="B227" i="8"/>
  <c r="K226" i="8"/>
  <c r="J226" i="8"/>
  <c r="I226" i="8"/>
  <c r="H226" i="8"/>
  <c r="G226" i="8"/>
  <c r="F226" i="8"/>
  <c r="E226" i="8"/>
  <c r="D226" i="8"/>
  <c r="C226" i="8"/>
  <c r="B226" i="8"/>
  <c r="K225" i="8"/>
  <c r="J225" i="8"/>
  <c r="I225" i="8"/>
  <c r="H225" i="8"/>
  <c r="G225" i="8"/>
  <c r="F225" i="8"/>
  <c r="E225" i="8"/>
  <c r="D225" i="8"/>
  <c r="C225" i="8"/>
  <c r="B225" i="8"/>
  <c r="K224" i="8"/>
  <c r="J224" i="8"/>
  <c r="I224" i="8"/>
  <c r="H224" i="8"/>
  <c r="G224" i="8"/>
  <c r="F224" i="8"/>
  <c r="E224" i="8"/>
  <c r="D224" i="8"/>
  <c r="C224" i="8"/>
  <c r="B224" i="8"/>
  <c r="K223" i="8"/>
  <c r="J223" i="8"/>
  <c r="I223" i="8"/>
  <c r="H223" i="8"/>
  <c r="G223" i="8"/>
  <c r="F223" i="8"/>
  <c r="E223" i="8"/>
  <c r="D223" i="8"/>
  <c r="C223" i="8"/>
  <c r="B223" i="8"/>
  <c r="K222" i="8"/>
  <c r="J222" i="8"/>
  <c r="I222" i="8"/>
  <c r="H222" i="8"/>
  <c r="G222" i="8"/>
  <c r="F222" i="8"/>
  <c r="E222" i="8"/>
  <c r="D222" i="8"/>
  <c r="C222" i="8"/>
  <c r="B222" i="8"/>
  <c r="K221" i="8"/>
  <c r="J221" i="8"/>
  <c r="I221" i="8"/>
  <c r="H221" i="8"/>
  <c r="G221" i="8"/>
  <c r="F221" i="8"/>
  <c r="E221" i="8"/>
  <c r="D221" i="8"/>
  <c r="C221" i="8"/>
  <c r="B221" i="8"/>
  <c r="K220" i="8"/>
  <c r="J220" i="8"/>
  <c r="I220" i="8"/>
  <c r="H220" i="8"/>
  <c r="G220" i="8"/>
  <c r="F220" i="8"/>
  <c r="E220" i="8"/>
  <c r="D220" i="8"/>
  <c r="C220" i="8"/>
  <c r="B220" i="8"/>
  <c r="K219" i="8"/>
  <c r="J219" i="8"/>
  <c r="I219" i="8"/>
  <c r="H219" i="8"/>
  <c r="G219" i="8"/>
  <c r="F219" i="8"/>
  <c r="E219" i="8"/>
  <c r="D219" i="8"/>
  <c r="C219" i="8"/>
  <c r="B219" i="8"/>
  <c r="K218" i="8"/>
  <c r="J218" i="8"/>
  <c r="I218" i="8"/>
  <c r="H218" i="8"/>
  <c r="G218" i="8"/>
  <c r="F218" i="8"/>
  <c r="E218" i="8"/>
  <c r="D218" i="8"/>
  <c r="C218" i="8"/>
  <c r="B218" i="8"/>
  <c r="K217" i="8"/>
  <c r="J217" i="8"/>
  <c r="I217" i="8"/>
  <c r="H217" i="8"/>
  <c r="G217" i="8"/>
  <c r="F217" i="8"/>
  <c r="E217" i="8"/>
  <c r="D217" i="8"/>
  <c r="C217" i="8"/>
  <c r="B217" i="8"/>
  <c r="K216" i="8"/>
  <c r="J216" i="8"/>
  <c r="I216" i="8"/>
  <c r="H216" i="8"/>
  <c r="G216" i="8"/>
  <c r="F216" i="8"/>
  <c r="E216" i="8"/>
  <c r="D216" i="8"/>
  <c r="C216" i="8"/>
  <c r="B216" i="8"/>
  <c r="K215" i="8"/>
  <c r="J215" i="8"/>
  <c r="I215" i="8"/>
  <c r="H215" i="8"/>
  <c r="G215" i="8"/>
  <c r="F215" i="8"/>
  <c r="E215" i="8"/>
  <c r="D215" i="8"/>
  <c r="C215" i="8"/>
  <c r="B215" i="8"/>
  <c r="K214" i="8"/>
  <c r="J214" i="8"/>
  <c r="I214" i="8"/>
  <c r="H214" i="8"/>
  <c r="G214" i="8"/>
  <c r="F214" i="8"/>
  <c r="E214" i="8"/>
  <c r="D214" i="8"/>
  <c r="C214" i="8"/>
  <c r="B214" i="8"/>
  <c r="K213" i="8"/>
  <c r="J213" i="8"/>
  <c r="I213" i="8"/>
  <c r="H213" i="8"/>
  <c r="G213" i="8"/>
  <c r="F213" i="8"/>
  <c r="E213" i="8"/>
  <c r="D213" i="8"/>
  <c r="C213" i="8"/>
  <c r="B213" i="8"/>
  <c r="K212" i="8"/>
  <c r="J212" i="8"/>
  <c r="I212" i="8"/>
  <c r="H212" i="8"/>
  <c r="G212" i="8"/>
  <c r="F212" i="8"/>
  <c r="E212" i="8"/>
  <c r="D212" i="8"/>
  <c r="C212" i="8"/>
  <c r="B212" i="8"/>
  <c r="K211" i="8"/>
  <c r="J211" i="8"/>
  <c r="I211" i="8"/>
  <c r="H211" i="8"/>
  <c r="G211" i="8"/>
  <c r="F211" i="8"/>
  <c r="E211" i="8"/>
  <c r="D211" i="8"/>
  <c r="C211" i="8"/>
  <c r="B211" i="8"/>
  <c r="K210" i="8"/>
  <c r="J210" i="8"/>
  <c r="I210" i="8"/>
  <c r="H210" i="8"/>
  <c r="G210" i="8"/>
  <c r="F210" i="8"/>
  <c r="E210" i="8"/>
  <c r="D210" i="8"/>
  <c r="C210" i="8"/>
  <c r="B210" i="8"/>
  <c r="K209" i="8"/>
  <c r="J209" i="8"/>
  <c r="I209" i="8"/>
  <c r="H209" i="8"/>
  <c r="G209" i="8"/>
  <c r="F209" i="8"/>
  <c r="E209" i="8"/>
  <c r="D209" i="8"/>
  <c r="C209" i="8"/>
  <c r="B209" i="8"/>
  <c r="K208" i="8"/>
  <c r="J208" i="8"/>
  <c r="I208" i="8"/>
  <c r="H208" i="8"/>
  <c r="G208" i="8"/>
  <c r="F208" i="8"/>
  <c r="E208" i="8"/>
  <c r="D208" i="8"/>
  <c r="C208" i="8"/>
  <c r="B208" i="8"/>
  <c r="K207" i="8"/>
  <c r="J207" i="8"/>
  <c r="I207" i="8"/>
  <c r="H207" i="8"/>
  <c r="G207" i="8"/>
  <c r="F207" i="8"/>
  <c r="E207" i="8"/>
  <c r="D207" i="8"/>
  <c r="C207" i="8"/>
  <c r="B207" i="8"/>
  <c r="K206" i="8"/>
  <c r="J206" i="8"/>
  <c r="I206" i="8"/>
  <c r="H206" i="8"/>
  <c r="G206" i="8"/>
  <c r="F206" i="8"/>
  <c r="E206" i="8"/>
  <c r="D206" i="8"/>
  <c r="C206" i="8"/>
  <c r="B206" i="8"/>
  <c r="K205" i="8"/>
  <c r="J205" i="8"/>
  <c r="I205" i="8"/>
  <c r="H205" i="8"/>
  <c r="G205" i="8"/>
  <c r="F205" i="8"/>
  <c r="E205" i="8"/>
  <c r="D205" i="8"/>
  <c r="C205" i="8"/>
  <c r="B205" i="8"/>
  <c r="K204" i="8"/>
  <c r="J204" i="8"/>
  <c r="I204" i="8"/>
  <c r="H204" i="8"/>
  <c r="G204" i="8"/>
  <c r="F204" i="8"/>
  <c r="E204" i="8"/>
  <c r="D204" i="8"/>
  <c r="C204" i="8"/>
  <c r="B204" i="8"/>
  <c r="K203" i="8"/>
  <c r="J203" i="8"/>
  <c r="I203" i="8"/>
  <c r="H203" i="8"/>
  <c r="G203" i="8"/>
  <c r="F203" i="8"/>
  <c r="E203" i="8"/>
  <c r="D203" i="8"/>
  <c r="C203" i="8"/>
  <c r="B203" i="8"/>
  <c r="K202" i="8"/>
  <c r="J202" i="8"/>
  <c r="I202" i="8"/>
  <c r="H202" i="8"/>
  <c r="G202" i="8"/>
  <c r="F202" i="8"/>
  <c r="E202" i="8"/>
  <c r="D202" i="8"/>
  <c r="C202" i="8"/>
  <c r="B202" i="8"/>
  <c r="K201" i="8"/>
  <c r="J201" i="8"/>
  <c r="I201" i="8"/>
  <c r="H201" i="8"/>
  <c r="G201" i="8"/>
  <c r="F201" i="8"/>
  <c r="E201" i="8"/>
  <c r="D201" i="8"/>
  <c r="C201" i="8"/>
  <c r="B201" i="8"/>
  <c r="K200" i="8"/>
  <c r="J200" i="8"/>
  <c r="I200" i="8"/>
  <c r="H200" i="8"/>
  <c r="G200" i="8"/>
  <c r="F200" i="8"/>
  <c r="E200" i="8"/>
  <c r="D200" i="8"/>
  <c r="C200" i="8"/>
  <c r="B200" i="8"/>
  <c r="K199" i="8"/>
  <c r="J199" i="8"/>
  <c r="I199" i="8"/>
  <c r="H199" i="8"/>
  <c r="G199" i="8"/>
  <c r="F199" i="8"/>
  <c r="E199" i="8"/>
  <c r="D199" i="8"/>
  <c r="C199" i="8"/>
  <c r="B199" i="8"/>
  <c r="K198" i="8"/>
  <c r="J198" i="8"/>
  <c r="I198" i="8"/>
  <c r="H198" i="8"/>
  <c r="G198" i="8"/>
  <c r="F198" i="8"/>
  <c r="E198" i="8"/>
  <c r="D198" i="8"/>
  <c r="C198" i="8"/>
  <c r="B198" i="8"/>
  <c r="K197" i="8"/>
  <c r="J197" i="8"/>
  <c r="I197" i="8"/>
  <c r="H197" i="8"/>
  <c r="G197" i="8"/>
  <c r="F197" i="8"/>
  <c r="E197" i="8"/>
  <c r="D197" i="8"/>
  <c r="C197" i="8"/>
  <c r="B197" i="8"/>
  <c r="K196" i="8"/>
  <c r="J196" i="8"/>
  <c r="I196" i="8"/>
  <c r="H196" i="8"/>
  <c r="G196" i="8"/>
  <c r="F196" i="8"/>
  <c r="E196" i="8"/>
  <c r="D196" i="8"/>
  <c r="C196" i="8"/>
  <c r="B196" i="8"/>
  <c r="K195" i="8"/>
  <c r="J195" i="8"/>
  <c r="I195" i="8"/>
  <c r="H195" i="8"/>
  <c r="G195" i="8"/>
  <c r="F195" i="8"/>
  <c r="E195" i="8"/>
  <c r="D195" i="8"/>
  <c r="C195" i="8"/>
  <c r="B195" i="8"/>
  <c r="K194" i="8"/>
  <c r="J194" i="8"/>
  <c r="I194" i="8"/>
  <c r="H194" i="8"/>
  <c r="G194" i="8"/>
  <c r="F194" i="8"/>
  <c r="E194" i="8"/>
  <c r="D194" i="8"/>
  <c r="C194" i="8"/>
  <c r="B194" i="8"/>
  <c r="K193" i="8"/>
  <c r="J193" i="8"/>
  <c r="I193" i="8"/>
  <c r="H193" i="8"/>
  <c r="G193" i="8"/>
  <c r="F193" i="8"/>
  <c r="E193" i="8"/>
  <c r="D193" i="8"/>
  <c r="C193" i="8"/>
  <c r="B193" i="8"/>
  <c r="K192" i="8"/>
  <c r="J192" i="8"/>
  <c r="I192" i="8"/>
  <c r="H192" i="8"/>
  <c r="G192" i="8"/>
  <c r="F192" i="8"/>
  <c r="E192" i="8"/>
  <c r="D192" i="8"/>
  <c r="C192" i="8"/>
  <c r="B192" i="8"/>
  <c r="K191" i="8"/>
  <c r="J191" i="8"/>
  <c r="I191" i="8"/>
  <c r="H191" i="8"/>
  <c r="G191" i="8"/>
  <c r="F191" i="8"/>
  <c r="E191" i="8"/>
  <c r="D191" i="8"/>
  <c r="C191" i="8"/>
  <c r="B191" i="8"/>
  <c r="K190" i="8"/>
  <c r="J190" i="8"/>
  <c r="I190" i="8"/>
  <c r="H190" i="8"/>
  <c r="G190" i="8"/>
  <c r="F190" i="8"/>
  <c r="E190" i="8"/>
  <c r="D190" i="8"/>
  <c r="C190" i="8"/>
  <c r="B190" i="8"/>
  <c r="K189" i="8"/>
  <c r="J189" i="8"/>
  <c r="I189" i="8"/>
  <c r="H189" i="8"/>
  <c r="G189" i="8"/>
  <c r="F189" i="8"/>
  <c r="E189" i="8"/>
  <c r="D189" i="8"/>
  <c r="C189" i="8"/>
  <c r="B189" i="8"/>
  <c r="K188" i="8"/>
  <c r="J188" i="8"/>
  <c r="I188" i="8"/>
  <c r="H188" i="8"/>
  <c r="G188" i="8"/>
  <c r="F188" i="8"/>
  <c r="E188" i="8"/>
  <c r="D188" i="8"/>
  <c r="C188" i="8"/>
  <c r="B188" i="8"/>
  <c r="K187" i="8"/>
  <c r="J187" i="8"/>
  <c r="I187" i="8"/>
  <c r="H187" i="8"/>
  <c r="G187" i="8"/>
  <c r="F187" i="8"/>
  <c r="E187" i="8"/>
  <c r="D187" i="8"/>
  <c r="C187" i="8"/>
  <c r="B187" i="8"/>
  <c r="K186" i="8"/>
  <c r="J186" i="8"/>
  <c r="I186" i="8"/>
  <c r="H186" i="8"/>
  <c r="G186" i="8"/>
  <c r="F186" i="8"/>
  <c r="E186" i="8"/>
  <c r="D186" i="8"/>
  <c r="C186" i="8"/>
  <c r="B186" i="8"/>
  <c r="K185" i="8"/>
  <c r="J185" i="8"/>
  <c r="I185" i="8"/>
  <c r="H185" i="8"/>
  <c r="G185" i="8"/>
  <c r="F185" i="8"/>
  <c r="E185" i="8"/>
  <c r="D185" i="8"/>
  <c r="C185" i="8"/>
  <c r="B185" i="8"/>
  <c r="K184" i="8"/>
  <c r="J184" i="8"/>
  <c r="I184" i="8"/>
  <c r="H184" i="8"/>
  <c r="G184" i="8"/>
  <c r="F184" i="8"/>
  <c r="E184" i="8"/>
  <c r="D184" i="8"/>
  <c r="C184" i="8"/>
  <c r="B184" i="8"/>
  <c r="K183" i="8"/>
  <c r="J183" i="8"/>
  <c r="I183" i="8"/>
  <c r="H183" i="8"/>
  <c r="G183" i="8"/>
  <c r="F183" i="8"/>
  <c r="E183" i="8"/>
  <c r="D183" i="8"/>
  <c r="C183" i="8"/>
  <c r="B183" i="8"/>
  <c r="K182" i="8"/>
  <c r="J182" i="8"/>
  <c r="I182" i="8"/>
  <c r="H182" i="8"/>
  <c r="G182" i="8"/>
  <c r="F182" i="8"/>
  <c r="E182" i="8"/>
  <c r="D182" i="8"/>
  <c r="C182" i="8"/>
  <c r="B182" i="8"/>
  <c r="K181" i="8"/>
  <c r="J181" i="8"/>
  <c r="I181" i="8"/>
  <c r="H181" i="8"/>
  <c r="G181" i="8"/>
  <c r="F181" i="8"/>
  <c r="E181" i="8"/>
  <c r="D181" i="8"/>
  <c r="C181" i="8"/>
  <c r="B181" i="8"/>
  <c r="K180" i="8"/>
  <c r="J180" i="8"/>
  <c r="I180" i="8"/>
  <c r="H180" i="8"/>
  <c r="G180" i="8"/>
  <c r="F180" i="8"/>
  <c r="E180" i="8"/>
  <c r="D180" i="8"/>
  <c r="C180" i="8"/>
  <c r="B180" i="8"/>
  <c r="K179" i="8"/>
  <c r="J179" i="8"/>
  <c r="I179" i="8"/>
  <c r="H179" i="8"/>
  <c r="G179" i="8"/>
  <c r="F179" i="8"/>
  <c r="E179" i="8"/>
  <c r="D179" i="8"/>
  <c r="C179" i="8"/>
  <c r="B179" i="8"/>
  <c r="K178" i="8"/>
  <c r="J178" i="8"/>
  <c r="I178" i="8"/>
  <c r="H178" i="8"/>
  <c r="G178" i="8"/>
  <c r="F178" i="8"/>
  <c r="E178" i="8"/>
  <c r="D178" i="8"/>
  <c r="C178" i="8"/>
  <c r="B178" i="8"/>
  <c r="K177" i="8"/>
  <c r="J177" i="8"/>
  <c r="I177" i="8"/>
  <c r="H177" i="8"/>
  <c r="G177" i="8"/>
  <c r="F177" i="8"/>
  <c r="E177" i="8"/>
  <c r="D177" i="8"/>
  <c r="C177" i="8"/>
  <c r="B177" i="8"/>
  <c r="K176" i="8"/>
  <c r="J176" i="8"/>
  <c r="I176" i="8"/>
  <c r="H176" i="8"/>
  <c r="G176" i="8"/>
  <c r="F176" i="8"/>
  <c r="E176" i="8"/>
  <c r="D176" i="8"/>
  <c r="C176" i="8"/>
  <c r="B176" i="8"/>
  <c r="K175" i="8"/>
  <c r="J175" i="8"/>
  <c r="I175" i="8"/>
  <c r="H175" i="8"/>
  <c r="G175" i="8"/>
  <c r="F175" i="8"/>
  <c r="E175" i="8"/>
  <c r="D175" i="8"/>
  <c r="C175" i="8"/>
  <c r="B175" i="8"/>
  <c r="K174" i="8"/>
  <c r="J174" i="8"/>
  <c r="I174" i="8"/>
  <c r="H174" i="8"/>
  <c r="G174" i="8"/>
  <c r="F174" i="8"/>
  <c r="E174" i="8"/>
  <c r="D174" i="8"/>
  <c r="C174" i="8"/>
  <c r="B174" i="8"/>
  <c r="K173" i="8"/>
  <c r="J173" i="8"/>
  <c r="I173" i="8"/>
  <c r="H173" i="8"/>
  <c r="G173" i="8"/>
  <c r="F173" i="8"/>
  <c r="E173" i="8"/>
  <c r="D173" i="8"/>
  <c r="C173" i="8"/>
  <c r="B173" i="8"/>
  <c r="K172" i="8"/>
  <c r="J172" i="8"/>
  <c r="I172" i="8"/>
  <c r="H172" i="8"/>
  <c r="G172" i="8"/>
  <c r="F172" i="8"/>
  <c r="E172" i="8"/>
  <c r="D172" i="8"/>
  <c r="C172" i="8"/>
  <c r="B172" i="8"/>
  <c r="K171" i="8"/>
  <c r="J171" i="8"/>
  <c r="I171" i="8"/>
  <c r="H171" i="8"/>
  <c r="G171" i="8"/>
  <c r="F171" i="8"/>
  <c r="E171" i="8"/>
  <c r="D171" i="8"/>
  <c r="C171" i="8"/>
  <c r="B171" i="8"/>
  <c r="K170" i="8"/>
  <c r="J170" i="8"/>
  <c r="I170" i="8"/>
  <c r="H170" i="8"/>
  <c r="G170" i="8"/>
  <c r="F170" i="8"/>
  <c r="E170" i="8"/>
  <c r="D170" i="8"/>
  <c r="C170" i="8"/>
  <c r="B170" i="8"/>
  <c r="K169" i="8"/>
  <c r="J169" i="8"/>
  <c r="I169" i="8"/>
  <c r="H169" i="8"/>
  <c r="G169" i="8"/>
  <c r="F169" i="8"/>
  <c r="E169" i="8"/>
  <c r="D169" i="8"/>
  <c r="C169" i="8"/>
  <c r="B169" i="8"/>
  <c r="K168" i="8"/>
  <c r="J168" i="8"/>
  <c r="I168" i="8"/>
  <c r="H168" i="8"/>
  <c r="G168" i="8"/>
  <c r="F168" i="8"/>
  <c r="E168" i="8"/>
  <c r="D168" i="8"/>
  <c r="C168" i="8"/>
  <c r="B168" i="8"/>
  <c r="K167" i="8"/>
  <c r="J167" i="8"/>
  <c r="I167" i="8"/>
  <c r="H167" i="8"/>
  <c r="G167" i="8"/>
  <c r="F167" i="8"/>
  <c r="E167" i="8"/>
  <c r="D167" i="8"/>
  <c r="C167" i="8"/>
  <c r="B167" i="8"/>
  <c r="K166" i="8"/>
  <c r="J166" i="8"/>
  <c r="I166" i="8"/>
  <c r="H166" i="8"/>
  <c r="G166" i="8"/>
  <c r="F166" i="8"/>
  <c r="E166" i="8"/>
  <c r="D166" i="8"/>
  <c r="C166" i="8"/>
  <c r="B166" i="8"/>
  <c r="K165" i="8"/>
  <c r="J165" i="8"/>
  <c r="I165" i="8"/>
  <c r="H165" i="8"/>
  <c r="G165" i="8"/>
  <c r="F165" i="8"/>
  <c r="E165" i="8"/>
  <c r="D165" i="8"/>
  <c r="C165" i="8"/>
  <c r="B165" i="8"/>
  <c r="K164" i="8"/>
  <c r="J164" i="8"/>
  <c r="I164" i="8"/>
  <c r="H164" i="8"/>
  <c r="G164" i="8"/>
  <c r="F164" i="8"/>
  <c r="E164" i="8"/>
  <c r="D164" i="8"/>
  <c r="C164" i="8"/>
  <c r="B164" i="8"/>
  <c r="K163" i="8"/>
  <c r="J163" i="8"/>
  <c r="I163" i="8"/>
  <c r="H163" i="8"/>
  <c r="G163" i="8"/>
  <c r="F163" i="8"/>
  <c r="E163" i="8"/>
  <c r="D163" i="8"/>
  <c r="C163" i="8"/>
  <c r="B163" i="8"/>
  <c r="K162" i="8"/>
  <c r="J162" i="8"/>
  <c r="I162" i="8"/>
  <c r="H162" i="8"/>
  <c r="G162" i="8"/>
  <c r="F162" i="8"/>
  <c r="E162" i="8"/>
  <c r="D162" i="8"/>
  <c r="C162" i="8"/>
  <c r="B162" i="8"/>
  <c r="K161" i="8"/>
  <c r="J161" i="8"/>
  <c r="I161" i="8"/>
  <c r="H161" i="8"/>
  <c r="G161" i="8"/>
  <c r="F161" i="8"/>
  <c r="E161" i="8"/>
  <c r="D161" i="8"/>
  <c r="C161" i="8"/>
  <c r="B161" i="8"/>
  <c r="K160" i="8"/>
  <c r="J160" i="8"/>
  <c r="I160" i="8"/>
  <c r="H160" i="8"/>
  <c r="G160" i="8"/>
  <c r="F160" i="8"/>
  <c r="E160" i="8"/>
  <c r="D160" i="8"/>
  <c r="C160" i="8"/>
  <c r="B160" i="8"/>
  <c r="K159" i="8"/>
  <c r="J159" i="8"/>
  <c r="I159" i="8"/>
  <c r="H159" i="8"/>
  <c r="G159" i="8"/>
  <c r="F159" i="8"/>
  <c r="E159" i="8"/>
  <c r="D159" i="8"/>
  <c r="C159" i="8"/>
  <c r="B159" i="8"/>
  <c r="K158" i="8"/>
  <c r="J158" i="8"/>
  <c r="I158" i="8"/>
  <c r="H158" i="8"/>
  <c r="G158" i="8"/>
  <c r="F158" i="8"/>
  <c r="E158" i="8"/>
  <c r="D158" i="8"/>
  <c r="C158" i="8"/>
  <c r="B158" i="8"/>
  <c r="K157" i="8"/>
  <c r="J157" i="8"/>
  <c r="I157" i="8"/>
  <c r="H157" i="8"/>
  <c r="G157" i="8"/>
  <c r="F157" i="8"/>
  <c r="E157" i="8"/>
  <c r="D157" i="8"/>
  <c r="C157" i="8"/>
  <c r="B157" i="8"/>
  <c r="K156" i="8"/>
  <c r="J156" i="8"/>
  <c r="I156" i="8"/>
  <c r="H156" i="8"/>
  <c r="G156" i="8"/>
  <c r="F156" i="8"/>
  <c r="E156" i="8"/>
  <c r="D156" i="8"/>
  <c r="C156" i="8"/>
  <c r="B156" i="8"/>
  <c r="K155" i="8"/>
  <c r="J155" i="8"/>
  <c r="I155" i="8"/>
  <c r="H155" i="8"/>
  <c r="G155" i="8"/>
  <c r="F155" i="8"/>
  <c r="E155" i="8"/>
  <c r="D155" i="8"/>
  <c r="C155" i="8"/>
  <c r="B155" i="8"/>
  <c r="K154" i="8"/>
  <c r="J154" i="8"/>
  <c r="I154" i="8"/>
  <c r="H154" i="8"/>
  <c r="G154" i="8"/>
  <c r="F154" i="8"/>
  <c r="E154" i="8"/>
  <c r="D154" i="8"/>
  <c r="C154" i="8"/>
  <c r="B154" i="8"/>
  <c r="K153" i="8"/>
  <c r="J153" i="8"/>
  <c r="I153" i="8"/>
  <c r="H153" i="8"/>
  <c r="G153" i="8"/>
  <c r="F153" i="8"/>
  <c r="E153" i="8"/>
  <c r="D153" i="8"/>
  <c r="C153" i="8"/>
  <c r="B153" i="8"/>
  <c r="K152" i="8"/>
  <c r="J152" i="8"/>
  <c r="I152" i="8"/>
  <c r="H152" i="8"/>
  <c r="G152" i="8"/>
  <c r="F152" i="8"/>
  <c r="E152" i="8"/>
  <c r="D152" i="8"/>
  <c r="C152" i="8"/>
  <c r="B152" i="8"/>
  <c r="K151" i="8"/>
  <c r="J151" i="8"/>
  <c r="I151" i="8"/>
  <c r="H151" i="8"/>
  <c r="G151" i="8"/>
  <c r="F151" i="8"/>
  <c r="E151" i="8"/>
  <c r="D151" i="8"/>
  <c r="C151" i="8"/>
  <c r="B151" i="8"/>
  <c r="K150" i="8"/>
  <c r="J150" i="8"/>
  <c r="I150" i="8"/>
  <c r="H150" i="8"/>
  <c r="G150" i="8"/>
  <c r="F150" i="8"/>
  <c r="E150" i="8"/>
  <c r="D150" i="8"/>
  <c r="C150" i="8"/>
  <c r="B150" i="8"/>
  <c r="K149" i="8"/>
  <c r="J149" i="8"/>
  <c r="I149" i="8"/>
  <c r="H149" i="8"/>
  <c r="G149" i="8"/>
  <c r="F149" i="8"/>
  <c r="E149" i="8"/>
  <c r="D149" i="8"/>
  <c r="C149" i="8"/>
  <c r="B149" i="8"/>
  <c r="K148" i="8"/>
  <c r="J148" i="8"/>
  <c r="I148" i="8"/>
  <c r="H148" i="8"/>
  <c r="G148" i="8"/>
  <c r="F148" i="8"/>
  <c r="E148" i="8"/>
  <c r="D148" i="8"/>
  <c r="C148" i="8"/>
  <c r="B148" i="8"/>
  <c r="K147" i="8"/>
  <c r="J147" i="8"/>
  <c r="I147" i="8"/>
  <c r="H147" i="8"/>
  <c r="G147" i="8"/>
  <c r="F147" i="8"/>
  <c r="E147" i="8"/>
  <c r="D147" i="8"/>
  <c r="C147" i="8"/>
  <c r="B147" i="8"/>
  <c r="K146" i="8"/>
  <c r="J146" i="8"/>
  <c r="I146" i="8"/>
  <c r="H146" i="8"/>
  <c r="G146" i="8"/>
  <c r="F146" i="8"/>
  <c r="E146" i="8"/>
  <c r="D146" i="8"/>
  <c r="C146" i="8"/>
  <c r="B146" i="8"/>
  <c r="K145" i="8"/>
  <c r="J145" i="8"/>
  <c r="I145" i="8"/>
  <c r="H145" i="8"/>
  <c r="G145" i="8"/>
  <c r="F145" i="8"/>
  <c r="E145" i="8"/>
  <c r="D145" i="8"/>
  <c r="C145" i="8"/>
  <c r="B145" i="8"/>
  <c r="K144" i="8"/>
  <c r="J144" i="8"/>
  <c r="I144" i="8"/>
  <c r="H144" i="8"/>
  <c r="G144" i="8"/>
  <c r="F144" i="8"/>
  <c r="E144" i="8"/>
  <c r="D144" i="8"/>
  <c r="C144" i="8"/>
  <c r="B144" i="8"/>
  <c r="K143" i="8"/>
  <c r="J143" i="8"/>
  <c r="I143" i="8"/>
  <c r="H143" i="8"/>
  <c r="G143" i="8"/>
  <c r="F143" i="8"/>
  <c r="E143" i="8"/>
  <c r="D143" i="8"/>
  <c r="C143" i="8"/>
  <c r="B143" i="8"/>
  <c r="K142" i="8"/>
  <c r="J142" i="8"/>
  <c r="I142" i="8"/>
  <c r="H142" i="8"/>
  <c r="G142" i="8"/>
  <c r="F142" i="8"/>
  <c r="E142" i="8"/>
  <c r="D142" i="8"/>
  <c r="C142" i="8"/>
  <c r="B142" i="8"/>
  <c r="K141" i="8"/>
  <c r="J141" i="8"/>
  <c r="I141" i="8"/>
  <c r="H141" i="8"/>
  <c r="G141" i="8"/>
  <c r="F141" i="8"/>
  <c r="E141" i="8"/>
  <c r="D141" i="8"/>
  <c r="C141" i="8"/>
  <c r="B141" i="8"/>
  <c r="K140" i="8"/>
  <c r="J140" i="8"/>
  <c r="I140" i="8"/>
  <c r="H140" i="8"/>
  <c r="G140" i="8"/>
  <c r="F140" i="8"/>
  <c r="E140" i="8"/>
  <c r="D140" i="8"/>
  <c r="C140" i="8"/>
  <c r="B140" i="8"/>
  <c r="K139" i="8"/>
  <c r="J139" i="8"/>
  <c r="I139" i="8"/>
  <c r="H139" i="8"/>
  <c r="G139" i="8"/>
  <c r="F139" i="8"/>
  <c r="E139" i="8"/>
  <c r="D139" i="8"/>
  <c r="C139" i="8"/>
  <c r="B139" i="8"/>
  <c r="K138" i="8"/>
  <c r="J138" i="8"/>
  <c r="I138" i="8"/>
  <c r="H138" i="8"/>
  <c r="G138" i="8"/>
  <c r="F138" i="8"/>
  <c r="E138" i="8"/>
  <c r="D138" i="8"/>
  <c r="C138" i="8"/>
  <c r="B138" i="8"/>
  <c r="K137" i="8"/>
  <c r="J137" i="8"/>
  <c r="I137" i="8"/>
  <c r="H137" i="8"/>
  <c r="G137" i="8"/>
  <c r="F137" i="8"/>
  <c r="E137" i="8"/>
  <c r="D137" i="8"/>
  <c r="C137" i="8"/>
  <c r="B137" i="8"/>
  <c r="K136" i="8"/>
  <c r="J136" i="8"/>
  <c r="I136" i="8"/>
  <c r="H136" i="8"/>
  <c r="G136" i="8"/>
  <c r="F136" i="8"/>
  <c r="E136" i="8"/>
  <c r="D136" i="8"/>
  <c r="C136" i="8"/>
  <c r="B136" i="8"/>
  <c r="K135" i="8"/>
  <c r="J135" i="8"/>
  <c r="I135" i="8"/>
  <c r="H135" i="8"/>
  <c r="G135" i="8"/>
  <c r="F135" i="8"/>
  <c r="E135" i="8"/>
  <c r="D135" i="8"/>
  <c r="C135" i="8"/>
  <c r="B135" i="8"/>
  <c r="K134" i="8"/>
  <c r="J134" i="8"/>
  <c r="I134" i="8"/>
  <c r="H134" i="8"/>
  <c r="G134" i="8"/>
  <c r="F134" i="8"/>
  <c r="E134" i="8"/>
  <c r="D134" i="8"/>
  <c r="C134" i="8"/>
  <c r="B134" i="8"/>
  <c r="K133" i="8"/>
  <c r="J133" i="8"/>
  <c r="I133" i="8"/>
  <c r="H133" i="8"/>
  <c r="G133" i="8"/>
  <c r="F133" i="8"/>
  <c r="E133" i="8"/>
  <c r="D133" i="8"/>
  <c r="C133" i="8"/>
  <c r="B133" i="8"/>
  <c r="K132" i="8"/>
  <c r="J132" i="8"/>
  <c r="I132" i="8"/>
  <c r="H132" i="8"/>
  <c r="G132" i="8"/>
  <c r="F132" i="8"/>
  <c r="E132" i="8"/>
  <c r="D132" i="8"/>
  <c r="C132" i="8"/>
  <c r="B132" i="8"/>
  <c r="K131" i="8"/>
  <c r="J131" i="8"/>
  <c r="I131" i="8"/>
  <c r="H131" i="8"/>
  <c r="G131" i="8"/>
  <c r="F131" i="8"/>
  <c r="E131" i="8"/>
  <c r="D131" i="8"/>
  <c r="C131" i="8"/>
  <c r="B131" i="8"/>
  <c r="K130" i="8"/>
  <c r="J130" i="8"/>
  <c r="I130" i="8"/>
  <c r="H130" i="8"/>
  <c r="G130" i="8"/>
  <c r="F130" i="8"/>
  <c r="E130" i="8"/>
  <c r="D130" i="8"/>
  <c r="C130" i="8"/>
  <c r="B130" i="8"/>
  <c r="K129" i="8"/>
  <c r="J129" i="8"/>
  <c r="I129" i="8"/>
  <c r="H129" i="8"/>
  <c r="G129" i="8"/>
  <c r="F129" i="8"/>
  <c r="E129" i="8"/>
  <c r="D129" i="8"/>
  <c r="C129" i="8"/>
  <c r="B129" i="8"/>
  <c r="K128" i="8"/>
  <c r="J128" i="8"/>
  <c r="I128" i="8"/>
  <c r="H128" i="8"/>
  <c r="G128" i="8"/>
  <c r="F128" i="8"/>
  <c r="E128" i="8"/>
  <c r="D128" i="8"/>
  <c r="C128" i="8"/>
  <c r="B128" i="8"/>
  <c r="K127" i="8"/>
  <c r="J127" i="8"/>
  <c r="I127" i="8"/>
  <c r="H127" i="8"/>
  <c r="G127" i="8"/>
  <c r="F127" i="8"/>
  <c r="E127" i="8"/>
  <c r="D127" i="8"/>
  <c r="C127" i="8"/>
  <c r="B127" i="8"/>
  <c r="K126" i="8"/>
  <c r="J126" i="8"/>
  <c r="I126" i="8"/>
  <c r="H126" i="8"/>
  <c r="G126" i="8"/>
  <c r="F126" i="8"/>
  <c r="E126" i="8"/>
  <c r="D126" i="8"/>
  <c r="C126" i="8"/>
  <c r="B126" i="8"/>
  <c r="K125" i="8"/>
  <c r="J125" i="8"/>
  <c r="I125" i="8"/>
  <c r="H125" i="8"/>
  <c r="G125" i="8"/>
  <c r="F125" i="8"/>
  <c r="E125" i="8"/>
  <c r="D125" i="8"/>
  <c r="C125" i="8"/>
  <c r="B125" i="8"/>
  <c r="K124" i="8"/>
  <c r="J124" i="8"/>
  <c r="I124" i="8"/>
  <c r="H124" i="8"/>
  <c r="G124" i="8"/>
  <c r="F124" i="8"/>
  <c r="E124" i="8"/>
  <c r="D124" i="8"/>
  <c r="C124" i="8"/>
  <c r="B124" i="8"/>
  <c r="K123" i="8"/>
  <c r="J123" i="8"/>
  <c r="I123" i="8"/>
  <c r="H123" i="8"/>
  <c r="G123" i="8"/>
  <c r="F123" i="8"/>
  <c r="E123" i="8"/>
  <c r="D123" i="8"/>
  <c r="C123" i="8"/>
  <c r="B123" i="8"/>
  <c r="K122" i="8"/>
  <c r="J122" i="8"/>
  <c r="I122" i="8"/>
  <c r="H122" i="8"/>
  <c r="G122" i="8"/>
  <c r="F122" i="8"/>
  <c r="E122" i="8"/>
  <c r="D122" i="8"/>
  <c r="C122" i="8"/>
  <c r="B122" i="8"/>
  <c r="K121" i="8"/>
  <c r="J121" i="8"/>
  <c r="I121" i="8"/>
  <c r="H121" i="8"/>
  <c r="G121" i="8"/>
  <c r="F121" i="8"/>
  <c r="E121" i="8"/>
  <c r="D121" i="8"/>
  <c r="C121" i="8"/>
  <c r="B121" i="8"/>
  <c r="K120" i="8"/>
  <c r="J120" i="8"/>
  <c r="I120" i="8"/>
  <c r="H120" i="8"/>
  <c r="G120" i="8"/>
  <c r="F120" i="8"/>
  <c r="E120" i="8"/>
  <c r="D120" i="8"/>
  <c r="C120" i="8"/>
  <c r="B120" i="8"/>
  <c r="K119" i="8"/>
  <c r="J119" i="8"/>
  <c r="I119" i="8"/>
  <c r="H119" i="8"/>
  <c r="G119" i="8"/>
  <c r="F119" i="8"/>
  <c r="E119" i="8"/>
  <c r="D119" i="8"/>
  <c r="C119" i="8"/>
  <c r="B119" i="8"/>
  <c r="K118" i="8"/>
  <c r="J118" i="8"/>
  <c r="I118" i="8"/>
  <c r="H118" i="8"/>
  <c r="G118" i="8"/>
  <c r="F118" i="8"/>
  <c r="E118" i="8"/>
  <c r="D118" i="8"/>
  <c r="C118" i="8"/>
  <c r="B118" i="8"/>
  <c r="K117" i="8"/>
  <c r="J117" i="8"/>
  <c r="I117" i="8"/>
  <c r="H117" i="8"/>
  <c r="G117" i="8"/>
  <c r="F117" i="8"/>
  <c r="E117" i="8"/>
  <c r="D117" i="8"/>
  <c r="C117" i="8"/>
  <c r="B117" i="8"/>
  <c r="K116" i="8"/>
  <c r="J116" i="8"/>
  <c r="I116" i="8"/>
  <c r="H116" i="8"/>
  <c r="G116" i="8"/>
  <c r="F116" i="8"/>
  <c r="E116" i="8"/>
  <c r="D116" i="8"/>
  <c r="C116" i="8"/>
  <c r="B116" i="8"/>
  <c r="K115" i="8"/>
  <c r="J115" i="8"/>
  <c r="I115" i="8"/>
  <c r="H115" i="8"/>
  <c r="G115" i="8"/>
  <c r="F115" i="8"/>
  <c r="E115" i="8"/>
  <c r="D115" i="8"/>
  <c r="C115" i="8"/>
  <c r="B115" i="8"/>
  <c r="K114" i="8"/>
  <c r="J114" i="8"/>
  <c r="I114" i="8"/>
  <c r="H114" i="8"/>
  <c r="G114" i="8"/>
  <c r="F114" i="8"/>
  <c r="E114" i="8"/>
  <c r="D114" i="8"/>
  <c r="C114" i="8"/>
  <c r="B114" i="8"/>
  <c r="K113" i="8"/>
  <c r="J113" i="8"/>
  <c r="I113" i="8"/>
  <c r="H113" i="8"/>
  <c r="G113" i="8"/>
  <c r="F113" i="8"/>
  <c r="E113" i="8"/>
  <c r="D113" i="8"/>
  <c r="C113" i="8"/>
  <c r="B113" i="8"/>
  <c r="K112" i="8"/>
  <c r="J112" i="8"/>
  <c r="I112" i="8"/>
  <c r="H112" i="8"/>
  <c r="G112" i="8"/>
  <c r="F112" i="8"/>
  <c r="E112" i="8"/>
  <c r="D112" i="8"/>
  <c r="C112" i="8"/>
  <c r="B112" i="8"/>
  <c r="K111" i="8"/>
  <c r="J111" i="8"/>
  <c r="I111" i="8"/>
  <c r="H111" i="8"/>
  <c r="G111" i="8"/>
  <c r="F111" i="8"/>
  <c r="E111" i="8"/>
  <c r="D111" i="8"/>
  <c r="C111" i="8"/>
  <c r="B111" i="8"/>
  <c r="K110" i="8"/>
  <c r="J110" i="8"/>
  <c r="I110" i="8"/>
  <c r="H110" i="8"/>
  <c r="G110" i="8"/>
  <c r="F110" i="8"/>
  <c r="E110" i="8"/>
  <c r="D110" i="8"/>
  <c r="C110" i="8"/>
  <c r="B110" i="8"/>
  <c r="K109" i="8"/>
  <c r="J109" i="8"/>
  <c r="I109" i="8"/>
  <c r="H109" i="8"/>
  <c r="G109" i="8"/>
  <c r="F109" i="8"/>
  <c r="E109" i="8"/>
  <c r="D109" i="8"/>
  <c r="C109" i="8"/>
  <c r="B109" i="8"/>
  <c r="K108" i="8"/>
  <c r="J108" i="8"/>
  <c r="I108" i="8"/>
  <c r="H108" i="8"/>
  <c r="G108" i="8"/>
  <c r="F108" i="8"/>
  <c r="E108" i="8"/>
  <c r="D108" i="8"/>
  <c r="C108" i="8"/>
  <c r="B108" i="8"/>
  <c r="K107" i="8"/>
  <c r="J107" i="8"/>
  <c r="I107" i="8"/>
  <c r="H107" i="8"/>
  <c r="G107" i="8"/>
  <c r="F107" i="8"/>
  <c r="E107" i="8"/>
  <c r="D107" i="8"/>
  <c r="C107" i="8"/>
  <c r="B107" i="8"/>
  <c r="K106" i="8"/>
  <c r="J106" i="8"/>
  <c r="I106" i="8"/>
  <c r="H106" i="8"/>
  <c r="G106" i="8"/>
  <c r="F106" i="8"/>
  <c r="E106" i="8"/>
  <c r="D106" i="8"/>
  <c r="C106" i="8"/>
  <c r="B106" i="8"/>
  <c r="K105" i="8"/>
  <c r="J105" i="8"/>
  <c r="I105" i="8"/>
  <c r="H105" i="8"/>
  <c r="G105" i="8"/>
  <c r="F105" i="8"/>
  <c r="E105" i="8"/>
  <c r="D105" i="8"/>
  <c r="C105" i="8"/>
  <c r="B105" i="8"/>
  <c r="K104" i="8"/>
  <c r="J104" i="8"/>
  <c r="I104" i="8"/>
  <c r="H104" i="8"/>
  <c r="G104" i="8"/>
  <c r="F104" i="8"/>
  <c r="E104" i="8"/>
  <c r="D104" i="8"/>
  <c r="C104" i="8"/>
  <c r="B104" i="8"/>
  <c r="K103" i="8"/>
  <c r="J103" i="8"/>
  <c r="I103" i="8"/>
  <c r="H103" i="8"/>
  <c r="G103" i="8"/>
  <c r="F103" i="8"/>
  <c r="E103" i="8"/>
  <c r="D103" i="8"/>
  <c r="C103" i="8"/>
  <c r="B103" i="8"/>
  <c r="K102" i="8"/>
  <c r="J102" i="8"/>
  <c r="I102" i="8"/>
  <c r="H102" i="8"/>
  <c r="G102" i="8"/>
  <c r="F102" i="8"/>
  <c r="E102" i="8"/>
  <c r="D102" i="8"/>
  <c r="C102" i="8"/>
  <c r="B102" i="8"/>
  <c r="K101" i="8"/>
  <c r="J101" i="8"/>
  <c r="I101" i="8"/>
  <c r="H101" i="8"/>
  <c r="G101" i="8"/>
  <c r="F101" i="8"/>
  <c r="E101" i="8"/>
  <c r="D101" i="8"/>
  <c r="C101" i="8"/>
  <c r="B101" i="8"/>
  <c r="K100" i="8"/>
  <c r="J100" i="8"/>
  <c r="I100" i="8"/>
  <c r="H100" i="8"/>
  <c r="G100" i="8"/>
  <c r="F100" i="8"/>
  <c r="E100" i="8"/>
  <c r="D100" i="8"/>
  <c r="C100" i="8"/>
  <c r="B100" i="8"/>
  <c r="K99" i="8"/>
  <c r="J99" i="8"/>
  <c r="I99" i="8"/>
  <c r="H99" i="8"/>
  <c r="G99" i="8"/>
  <c r="F99" i="8"/>
  <c r="E99" i="8"/>
  <c r="D99" i="8"/>
  <c r="C99" i="8"/>
  <c r="B99" i="8"/>
  <c r="K98" i="8"/>
  <c r="J98" i="8"/>
  <c r="I98" i="8"/>
  <c r="H98" i="8"/>
  <c r="G98" i="8"/>
  <c r="F98" i="8"/>
  <c r="E98" i="8"/>
  <c r="D98" i="8"/>
  <c r="C98" i="8"/>
  <c r="B98" i="8"/>
  <c r="K97" i="8"/>
  <c r="J97" i="8"/>
  <c r="I97" i="8"/>
  <c r="H97" i="8"/>
  <c r="G97" i="8"/>
  <c r="F97" i="8"/>
  <c r="E97" i="8"/>
  <c r="D97" i="8"/>
  <c r="C97" i="8"/>
  <c r="B97" i="8"/>
  <c r="K96" i="8"/>
  <c r="J96" i="8"/>
  <c r="I96" i="8"/>
  <c r="H96" i="8"/>
  <c r="G96" i="8"/>
  <c r="F96" i="8"/>
  <c r="E96" i="8"/>
  <c r="D96" i="8"/>
  <c r="C96" i="8"/>
  <c r="B96" i="8"/>
  <c r="K95" i="8"/>
  <c r="J95" i="8"/>
  <c r="I95" i="8"/>
  <c r="H95" i="8"/>
  <c r="G95" i="8"/>
  <c r="F95" i="8"/>
  <c r="E95" i="8"/>
  <c r="D95" i="8"/>
  <c r="C95" i="8"/>
  <c r="B95" i="8"/>
  <c r="K94" i="8"/>
  <c r="J94" i="8"/>
  <c r="I94" i="8"/>
  <c r="H94" i="8"/>
  <c r="G94" i="8"/>
  <c r="F94" i="8"/>
  <c r="E94" i="8"/>
  <c r="D94" i="8"/>
  <c r="C94" i="8"/>
  <c r="B94" i="8"/>
  <c r="K93" i="8"/>
  <c r="J93" i="8"/>
  <c r="I93" i="8"/>
  <c r="H93" i="8"/>
  <c r="G93" i="8"/>
  <c r="F93" i="8"/>
  <c r="E93" i="8"/>
  <c r="D93" i="8"/>
  <c r="C93" i="8"/>
  <c r="B93" i="8"/>
  <c r="K92" i="8"/>
  <c r="J92" i="8"/>
  <c r="I92" i="8"/>
  <c r="H92" i="8"/>
  <c r="G92" i="8"/>
  <c r="F92" i="8"/>
  <c r="E92" i="8"/>
  <c r="D92" i="8"/>
  <c r="C92" i="8"/>
  <c r="B92" i="8"/>
  <c r="K91" i="8"/>
  <c r="J91" i="8"/>
  <c r="I91" i="8"/>
  <c r="H91" i="8"/>
  <c r="G91" i="8"/>
  <c r="F91" i="8"/>
  <c r="E91" i="8"/>
  <c r="D91" i="8"/>
  <c r="C91" i="8"/>
  <c r="B91" i="8"/>
  <c r="K90" i="8"/>
  <c r="J90" i="8"/>
  <c r="I90" i="8"/>
  <c r="H90" i="8"/>
  <c r="G90" i="8"/>
  <c r="F90" i="8"/>
  <c r="E90" i="8"/>
  <c r="D90" i="8"/>
  <c r="C90" i="8"/>
  <c r="B90" i="8"/>
  <c r="K89" i="8"/>
  <c r="J89" i="8"/>
  <c r="I89" i="8"/>
  <c r="H89" i="8"/>
  <c r="G89" i="8"/>
  <c r="F89" i="8"/>
  <c r="E89" i="8"/>
  <c r="D89" i="8"/>
  <c r="C89" i="8"/>
  <c r="B89" i="8"/>
  <c r="K88" i="8"/>
  <c r="J88" i="8"/>
  <c r="I88" i="8"/>
  <c r="H88" i="8"/>
  <c r="G88" i="8"/>
  <c r="F88" i="8"/>
  <c r="E88" i="8"/>
  <c r="D88" i="8"/>
  <c r="C88" i="8"/>
  <c r="B88" i="8"/>
  <c r="K87" i="8"/>
  <c r="J87" i="8"/>
  <c r="I87" i="8"/>
  <c r="H87" i="8"/>
  <c r="G87" i="8"/>
  <c r="F87" i="8"/>
  <c r="E87" i="8"/>
  <c r="D87" i="8"/>
  <c r="C87" i="8"/>
  <c r="B87" i="8"/>
  <c r="K86" i="8"/>
  <c r="J86" i="8"/>
  <c r="I86" i="8"/>
  <c r="H86" i="8"/>
  <c r="G86" i="8"/>
  <c r="F86" i="8"/>
  <c r="E86" i="8"/>
  <c r="D86" i="8"/>
  <c r="C86" i="8"/>
  <c r="B86" i="8"/>
  <c r="K85" i="8"/>
  <c r="J85" i="8"/>
  <c r="I85" i="8"/>
  <c r="H85" i="8"/>
  <c r="G85" i="8"/>
  <c r="F85" i="8"/>
  <c r="E85" i="8"/>
  <c r="D85" i="8"/>
  <c r="C85" i="8"/>
  <c r="B85" i="8"/>
  <c r="K84" i="8"/>
  <c r="J84" i="8"/>
  <c r="I84" i="8"/>
  <c r="H84" i="8"/>
  <c r="G84" i="8"/>
  <c r="F84" i="8"/>
  <c r="E84" i="8"/>
  <c r="D84" i="8"/>
  <c r="C84" i="8"/>
  <c r="B84" i="8"/>
  <c r="K83" i="8"/>
  <c r="J83" i="8"/>
  <c r="I83" i="8"/>
  <c r="H83" i="8"/>
  <c r="G83" i="8"/>
  <c r="F83" i="8"/>
  <c r="E83" i="8"/>
  <c r="D83" i="8"/>
  <c r="C83" i="8"/>
  <c r="B83" i="8"/>
  <c r="K82" i="8"/>
  <c r="J82" i="8"/>
  <c r="I82" i="8"/>
  <c r="H82" i="8"/>
  <c r="G82" i="8"/>
  <c r="F82" i="8"/>
  <c r="E82" i="8"/>
  <c r="D82" i="8"/>
  <c r="C82" i="8"/>
  <c r="B82" i="8"/>
  <c r="K81" i="8"/>
  <c r="J81" i="8"/>
  <c r="I81" i="8"/>
  <c r="H81" i="8"/>
  <c r="G81" i="8"/>
  <c r="F81" i="8"/>
  <c r="E81" i="8"/>
  <c r="D81" i="8"/>
  <c r="C81" i="8"/>
  <c r="B81" i="8"/>
  <c r="K80" i="8"/>
  <c r="J80" i="8"/>
  <c r="I80" i="8"/>
  <c r="H80" i="8"/>
  <c r="G80" i="8"/>
  <c r="F80" i="8"/>
  <c r="E80" i="8"/>
  <c r="D80" i="8"/>
  <c r="C80" i="8"/>
  <c r="B80" i="8"/>
  <c r="K79" i="8"/>
  <c r="J79" i="8"/>
  <c r="I79" i="8"/>
  <c r="H79" i="8"/>
  <c r="G79" i="8"/>
  <c r="F79" i="8"/>
  <c r="E79" i="8"/>
  <c r="D79" i="8"/>
  <c r="C79" i="8"/>
  <c r="B79" i="8"/>
  <c r="K78" i="8"/>
  <c r="J78" i="8"/>
  <c r="I78" i="8"/>
  <c r="H78" i="8"/>
  <c r="G78" i="8"/>
  <c r="F78" i="8"/>
  <c r="E78" i="8"/>
  <c r="D78" i="8"/>
  <c r="C78" i="8"/>
  <c r="B78" i="8"/>
  <c r="K77" i="8"/>
  <c r="J77" i="8"/>
  <c r="I77" i="8"/>
  <c r="H77" i="8"/>
  <c r="G77" i="8"/>
  <c r="F77" i="8"/>
  <c r="E77" i="8"/>
  <c r="D77" i="8"/>
  <c r="C77" i="8"/>
  <c r="B77" i="8"/>
  <c r="K76" i="8"/>
  <c r="J76" i="8"/>
  <c r="I76" i="8"/>
  <c r="H76" i="8"/>
  <c r="G76" i="8"/>
  <c r="F76" i="8"/>
  <c r="E76" i="8"/>
  <c r="D76" i="8"/>
  <c r="C76" i="8"/>
  <c r="B76" i="8"/>
  <c r="K75" i="8"/>
  <c r="J75" i="8"/>
  <c r="I75" i="8"/>
  <c r="H75" i="8"/>
  <c r="G75" i="8"/>
  <c r="F75" i="8"/>
  <c r="E75" i="8"/>
  <c r="D75" i="8"/>
  <c r="C75" i="8"/>
  <c r="B75" i="8"/>
  <c r="K74" i="8"/>
  <c r="J74" i="8"/>
  <c r="I74" i="8"/>
  <c r="H74" i="8"/>
  <c r="G74" i="8"/>
  <c r="F74" i="8"/>
  <c r="E74" i="8"/>
  <c r="D74" i="8"/>
  <c r="C74" i="8"/>
  <c r="B74" i="8"/>
  <c r="K73" i="8"/>
  <c r="J73" i="8"/>
  <c r="I73" i="8"/>
  <c r="H73" i="8"/>
  <c r="G73" i="8"/>
  <c r="F73" i="8"/>
  <c r="E73" i="8"/>
  <c r="D73" i="8"/>
  <c r="C73" i="8"/>
  <c r="B73" i="8"/>
  <c r="K72" i="8"/>
  <c r="J72" i="8"/>
  <c r="I72" i="8"/>
  <c r="H72" i="8"/>
  <c r="G72" i="8"/>
  <c r="F72" i="8"/>
  <c r="E72" i="8"/>
  <c r="D72" i="8"/>
  <c r="C72" i="8"/>
  <c r="B72" i="8"/>
  <c r="K71" i="8"/>
  <c r="J71" i="8"/>
  <c r="I71" i="8"/>
  <c r="H71" i="8"/>
  <c r="G71" i="8"/>
  <c r="F71" i="8"/>
  <c r="E71" i="8"/>
  <c r="D71" i="8"/>
  <c r="C71" i="8"/>
  <c r="B71" i="8"/>
  <c r="K70" i="8"/>
  <c r="J70" i="8"/>
  <c r="I70" i="8"/>
  <c r="H70" i="8"/>
  <c r="G70" i="8"/>
  <c r="F70" i="8"/>
  <c r="E70" i="8"/>
  <c r="D70" i="8"/>
  <c r="C70" i="8"/>
  <c r="B70" i="8"/>
  <c r="K69" i="8"/>
  <c r="J69" i="8"/>
  <c r="I69" i="8"/>
  <c r="H69" i="8"/>
  <c r="G69" i="8"/>
  <c r="F69" i="8"/>
  <c r="E69" i="8"/>
  <c r="D69" i="8"/>
  <c r="C69" i="8"/>
  <c r="B69" i="8"/>
  <c r="K68" i="8"/>
  <c r="J68" i="8"/>
  <c r="I68" i="8"/>
  <c r="H68" i="8"/>
  <c r="G68" i="8"/>
  <c r="F68" i="8"/>
  <c r="E68" i="8"/>
  <c r="D68" i="8"/>
  <c r="C68" i="8"/>
  <c r="B68" i="8"/>
  <c r="K67" i="8"/>
  <c r="J67" i="8"/>
  <c r="I67" i="8"/>
  <c r="H67" i="8"/>
  <c r="G67" i="8"/>
  <c r="F67" i="8"/>
  <c r="E67" i="8"/>
  <c r="D67" i="8"/>
  <c r="C67" i="8"/>
  <c r="B67" i="8"/>
  <c r="K66" i="8"/>
  <c r="J66" i="8"/>
  <c r="I66" i="8"/>
  <c r="H66" i="8"/>
  <c r="G66" i="8"/>
  <c r="F66" i="8"/>
  <c r="E66" i="8"/>
  <c r="D66" i="8"/>
  <c r="C66" i="8"/>
  <c r="B66" i="8"/>
  <c r="K65" i="8"/>
  <c r="J65" i="8"/>
  <c r="I65" i="8"/>
  <c r="H65" i="8"/>
  <c r="G65" i="8"/>
  <c r="F65" i="8"/>
  <c r="E65" i="8"/>
  <c r="D65" i="8"/>
  <c r="C65" i="8"/>
  <c r="B65" i="8"/>
  <c r="K64" i="8"/>
  <c r="J64" i="8"/>
  <c r="I64" i="8"/>
  <c r="H64" i="8"/>
  <c r="G64" i="8"/>
  <c r="F64" i="8"/>
  <c r="E64" i="8"/>
  <c r="D64" i="8"/>
  <c r="C64" i="8"/>
  <c r="B64" i="8"/>
  <c r="K63" i="8"/>
  <c r="J63" i="8"/>
  <c r="I63" i="8"/>
  <c r="H63" i="8"/>
  <c r="G63" i="8"/>
  <c r="F63" i="8"/>
  <c r="E63" i="8"/>
  <c r="D63" i="8"/>
  <c r="C63" i="8"/>
  <c r="B63" i="8"/>
  <c r="K62" i="8"/>
  <c r="J62" i="8"/>
  <c r="I62" i="8"/>
  <c r="H62" i="8"/>
  <c r="G62" i="8"/>
  <c r="F62" i="8"/>
  <c r="E62" i="8"/>
  <c r="D62" i="8"/>
  <c r="C62" i="8"/>
  <c r="B62" i="8"/>
  <c r="K61" i="8"/>
  <c r="J61" i="8"/>
  <c r="I61" i="8"/>
  <c r="H61" i="8"/>
  <c r="G61" i="8"/>
  <c r="F61" i="8"/>
  <c r="E61" i="8"/>
  <c r="D61" i="8"/>
  <c r="C61" i="8"/>
  <c r="B61" i="8"/>
  <c r="K60" i="8"/>
  <c r="J60" i="8"/>
  <c r="I60" i="8"/>
  <c r="H60" i="8"/>
  <c r="G60" i="8"/>
  <c r="F60" i="8"/>
  <c r="E60" i="8"/>
  <c r="D60" i="8"/>
  <c r="C60" i="8"/>
  <c r="B60" i="8"/>
  <c r="K59" i="8"/>
  <c r="J59" i="8"/>
  <c r="I59" i="8"/>
  <c r="H59" i="8"/>
  <c r="G59" i="8"/>
  <c r="F59" i="8"/>
  <c r="E59" i="8"/>
  <c r="D59" i="8"/>
  <c r="C59" i="8"/>
  <c r="B59" i="8"/>
  <c r="K58" i="8"/>
  <c r="J58" i="8"/>
  <c r="I58" i="8"/>
  <c r="H58" i="8"/>
  <c r="G58" i="8"/>
  <c r="F58" i="8"/>
  <c r="E58" i="8"/>
  <c r="D58" i="8"/>
  <c r="C58" i="8"/>
  <c r="B58" i="8"/>
  <c r="K57" i="8"/>
  <c r="J57" i="8"/>
  <c r="I57" i="8"/>
  <c r="H57" i="8"/>
  <c r="G57" i="8"/>
  <c r="F57" i="8"/>
  <c r="E57" i="8"/>
  <c r="D57" i="8"/>
  <c r="C57" i="8"/>
  <c r="B57" i="8"/>
  <c r="K56" i="8"/>
  <c r="J56" i="8"/>
  <c r="I56" i="8"/>
  <c r="H56" i="8"/>
  <c r="G56" i="8"/>
  <c r="F56" i="8"/>
  <c r="E56" i="8"/>
  <c r="D56" i="8"/>
  <c r="C56" i="8"/>
  <c r="B56" i="8"/>
  <c r="K55" i="8"/>
  <c r="J55" i="8"/>
  <c r="I55" i="8"/>
  <c r="H55" i="8"/>
  <c r="G55" i="8"/>
  <c r="F55" i="8"/>
  <c r="E55" i="8"/>
  <c r="D55" i="8"/>
  <c r="C55" i="8"/>
  <c r="B55" i="8"/>
  <c r="K54" i="8"/>
  <c r="J54" i="8"/>
  <c r="I54" i="8"/>
  <c r="H54" i="8"/>
  <c r="G54" i="8"/>
  <c r="F54" i="8"/>
  <c r="E54" i="8"/>
  <c r="D54" i="8"/>
  <c r="C54" i="8"/>
  <c r="B54" i="8"/>
  <c r="K53" i="8"/>
  <c r="J53" i="8"/>
  <c r="I53" i="8"/>
  <c r="H53" i="8"/>
  <c r="G53" i="8"/>
  <c r="F53" i="8"/>
  <c r="E53" i="8"/>
  <c r="D53" i="8"/>
  <c r="C53" i="8"/>
  <c r="B53" i="8"/>
  <c r="K52" i="8"/>
  <c r="J52" i="8"/>
  <c r="I52" i="8"/>
  <c r="H52" i="8"/>
  <c r="G52" i="8"/>
  <c r="F52" i="8"/>
  <c r="E52" i="8"/>
  <c r="D52" i="8"/>
  <c r="C52" i="8"/>
  <c r="B52" i="8"/>
  <c r="K51" i="8"/>
  <c r="J51" i="8"/>
  <c r="I51" i="8"/>
  <c r="H51" i="8"/>
  <c r="G51" i="8"/>
  <c r="F51" i="8"/>
  <c r="E51" i="8"/>
  <c r="D51" i="8"/>
  <c r="C51" i="8"/>
  <c r="B51" i="8"/>
  <c r="K50" i="8"/>
  <c r="J50" i="8"/>
  <c r="I50" i="8"/>
  <c r="H50" i="8"/>
  <c r="G50" i="8"/>
  <c r="F50" i="8"/>
  <c r="E50" i="8"/>
  <c r="D50" i="8"/>
  <c r="C50" i="8"/>
  <c r="B50" i="8"/>
  <c r="K49" i="8"/>
  <c r="J49" i="8"/>
  <c r="I49" i="8"/>
  <c r="H49" i="8"/>
  <c r="G49" i="8"/>
  <c r="F49" i="8"/>
  <c r="E49" i="8"/>
  <c r="D49" i="8"/>
  <c r="C49" i="8"/>
  <c r="B49" i="8"/>
  <c r="K48" i="8"/>
  <c r="J48" i="8"/>
  <c r="I48" i="8"/>
  <c r="H48" i="8"/>
  <c r="G48" i="8"/>
  <c r="F48" i="8"/>
  <c r="E48" i="8"/>
  <c r="D48" i="8"/>
  <c r="C48" i="8"/>
  <c r="B48" i="8"/>
  <c r="K47" i="8"/>
  <c r="J47" i="8"/>
  <c r="I47" i="8"/>
  <c r="H47" i="8"/>
  <c r="G47" i="8"/>
  <c r="F47" i="8"/>
  <c r="E47" i="8"/>
  <c r="D47" i="8"/>
  <c r="C47" i="8"/>
  <c r="B47" i="8"/>
  <c r="K46" i="8"/>
  <c r="J46" i="8"/>
  <c r="I46" i="8"/>
  <c r="H46" i="8"/>
  <c r="G46" i="8"/>
  <c r="F46" i="8"/>
  <c r="E46" i="8"/>
  <c r="D46" i="8"/>
  <c r="C46" i="8"/>
  <c r="B46" i="8"/>
  <c r="K45" i="8"/>
  <c r="J45" i="8"/>
  <c r="I45" i="8"/>
  <c r="H45" i="8"/>
  <c r="G45" i="8"/>
  <c r="F45" i="8"/>
  <c r="E45" i="8"/>
  <c r="D45" i="8"/>
  <c r="C45" i="8"/>
  <c r="B45" i="8"/>
  <c r="K44" i="8"/>
  <c r="J44" i="8"/>
  <c r="I44" i="8"/>
  <c r="H44" i="8"/>
  <c r="G44" i="8"/>
  <c r="F44" i="8"/>
  <c r="E44" i="8"/>
  <c r="D44" i="8"/>
  <c r="C44" i="8"/>
  <c r="B44" i="8"/>
  <c r="K43" i="8"/>
  <c r="J43" i="8"/>
  <c r="I43" i="8"/>
  <c r="H43" i="8"/>
  <c r="G43" i="8"/>
  <c r="F43" i="8"/>
  <c r="E43" i="8"/>
  <c r="D43" i="8"/>
  <c r="C43" i="8"/>
  <c r="B43" i="8"/>
  <c r="K42" i="8"/>
  <c r="J42" i="8"/>
  <c r="I42" i="8"/>
  <c r="H42" i="8"/>
  <c r="G42" i="8"/>
  <c r="F42" i="8"/>
  <c r="E42" i="8"/>
  <c r="D42" i="8"/>
  <c r="C42" i="8"/>
  <c r="B42" i="8"/>
  <c r="K41" i="8"/>
  <c r="J41" i="8"/>
  <c r="I41" i="8"/>
  <c r="H41" i="8"/>
  <c r="G41" i="8"/>
  <c r="F41" i="8"/>
  <c r="E41" i="8"/>
  <c r="D41" i="8"/>
  <c r="C41" i="8"/>
  <c r="B41" i="8"/>
  <c r="K40" i="8"/>
  <c r="J40" i="8"/>
  <c r="I40" i="8"/>
  <c r="H40" i="8"/>
  <c r="G40" i="8"/>
  <c r="F40" i="8"/>
  <c r="E40" i="8"/>
  <c r="D40" i="8"/>
  <c r="C40" i="8"/>
  <c r="B40" i="8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68" i="7"/>
  <c r="J368" i="7"/>
  <c r="I368" i="7"/>
  <c r="H368" i="7"/>
  <c r="G368" i="7"/>
  <c r="F368" i="7"/>
  <c r="E368" i="7"/>
  <c r="D368" i="7"/>
  <c r="C368" i="7"/>
  <c r="B368" i="7"/>
  <c r="K367" i="7"/>
  <c r="J367" i="7"/>
  <c r="I367" i="7"/>
  <c r="H367" i="7"/>
  <c r="G367" i="7"/>
  <c r="F367" i="7"/>
  <c r="E367" i="7"/>
  <c r="D367" i="7"/>
  <c r="C367" i="7"/>
  <c r="B367" i="7"/>
  <c r="K366" i="7"/>
  <c r="J366" i="7"/>
  <c r="I366" i="7"/>
  <c r="H366" i="7"/>
  <c r="G366" i="7"/>
  <c r="F366" i="7"/>
  <c r="E366" i="7"/>
  <c r="D366" i="7"/>
  <c r="C366" i="7"/>
  <c r="B366" i="7"/>
  <c r="K365" i="7"/>
  <c r="J365" i="7"/>
  <c r="I365" i="7"/>
  <c r="H365" i="7"/>
  <c r="G365" i="7"/>
  <c r="F365" i="7"/>
  <c r="E365" i="7"/>
  <c r="D365" i="7"/>
  <c r="C365" i="7"/>
  <c r="B365" i="7"/>
  <c r="K364" i="7"/>
  <c r="J364" i="7"/>
  <c r="I364" i="7"/>
  <c r="H364" i="7"/>
  <c r="G364" i="7"/>
  <c r="F364" i="7"/>
  <c r="E364" i="7"/>
  <c r="D364" i="7"/>
  <c r="C364" i="7"/>
  <c r="B364" i="7"/>
  <c r="K363" i="7"/>
  <c r="J363" i="7"/>
  <c r="I363" i="7"/>
  <c r="H363" i="7"/>
  <c r="G363" i="7"/>
  <c r="F363" i="7"/>
  <c r="E363" i="7"/>
  <c r="D363" i="7"/>
  <c r="C363" i="7"/>
  <c r="B363" i="7"/>
  <c r="K362" i="7"/>
  <c r="J362" i="7"/>
  <c r="I362" i="7"/>
  <c r="H362" i="7"/>
  <c r="G362" i="7"/>
  <c r="F362" i="7"/>
  <c r="E362" i="7"/>
  <c r="D362" i="7"/>
  <c r="C362" i="7"/>
  <c r="B362" i="7"/>
  <c r="K361" i="7"/>
  <c r="J361" i="7"/>
  <c r="I361" i="7"/>
  <c r="H361" i="7"/>
  <c r="G361" i="7"/>
  <c r="F361" i="7"/>
  <c r="E361" i="7"/>
  <c r="D361" i="7"/>
  <c r="C361" i="7"/>
  <c r="B361" i="7"/>
  <c r="K360" i="7"/>
  <c r="J360" i="7"/>
  <c r="I360" i="7"/>
  <c r="H360" i="7"/>
  <c r="G360" i="7"/>
  <c r="F360" i="7"/>
  <c r="E360" i="7"/>
  <c r="D360" i="7"/>
  <c r="C360" i="7"/>
  <c r="B360" i="7"/>
  <c r="K359" i="7"/>
  <c r="J359" i="7"/>
  <c r="I359" i="7"/>
  <c r="H359" i="7"/>
  <c r="G359" i="7"/>
  <c r="F359" i="7"/>
  <c r="E359" i="7"/>
  <c r="D359" i="7"/>
  <c r="C359" i="7"/>
  <c r="B359" i="7"/>
  <c r="K358" i="7"/>
  <c r="J358" i="7"/>
  <c r="I358" i="7"/>
  <c r="H358" i="7"/>
  <c r="G358" i="7"/>
  <c r="F358" i="7"/>
  <c r="E358" i="7"/>
  <c r="D358" i="7"/>
  <c r="C358" i="7"/>
  <c r="B358" i="7"/>
  <c r="K357" i="7"/>
  <c r="J357" i="7"/>
  <c r="I357" i="7"/>
  <c r="H357" i="7"/>
  <c r="G357" i="7"/>
  <c r="F357" i="7"/>
  <c r="E357" i="7"/>
  <c r="D357" i="7"/>
  <c r="C357" i="7"/>
  <c r="B357" i="7"/>
  <c r="K356" i="7"/>
  <c r="J356" i="7"/>
  <c r="I356" i="7"/>
  <c r="H356" i="7"/>
  <c r="G356" i="7"/>
  <c r="F356" i="7"/>
  <c r="E356" i="7"/>
  <c r="D356" i="7"/>
  <c r="C356" i="7"/>
  <c r="B356" i="7"/>
  <c r="K355" i="7"/>
  <c r="J355" i="7"/>
  <c r="I355" i="7"/>
  <c r="H355" i="7"/>
  <c r="G355" i="7"/>
  <c r="F355" i="7"/>
  <c r="E355" i="7"/>
  <c r="D355" i="7"/>
  <c r="C355" i="7"/>
  <c r="B355" i="7"/>
  <c r="K354" i="7"/>
  <c r="J354" i="7"/>
  <c r="I354" i="7"/>
  <c r="H354" i="7"/>
  <c r="G354" i="7"/>
  <c r="F354" i="7"/>
  <c r="E354" i="7"/>
  <c r="D354" i="7"/>
  <c r="C354" i="7"/>
  <c r="B354" i="7"/>
  <c r="K353" i="7"/>
  <c r="J353" i="7"/>
  <c r="I353" i="7"/>
  <c r="H353" i="7"/>
  <c r="G353" i="7"/>
  <c r="F353" i="7"/>
  <c r="E353" i="7"/>
  <c r="D353" i="7"/>
  <c r="C353" i="7"/>
  <c r="B353" i="7"/>
  <c r="K352" i="7"/>
  <c r="J352" i="7"/>
  <c r="I352" i="7"/>
  <c r="H352" i="7"/>
  <c r="G352" i="7"/>
  <c r="F352" i="7"/>
  <c r="E352" i="7"/>
  <c r="D352" i="7"/>
  <c r="C352" i="7"/>
  <c r="B352" i="7"/>
  <c r="K351" i="7"/>
  <c r="J351" i="7"/>
  <c r="I351" i="7"/>
  <c r="H351" i="7"/>
  <c r="G351" i="7"/>
  <c r="F351" i="7"/>
  <c r="E351" i="7"/>
  <c r="D351" i="7"/>
  <c r="C351" i="7"/>
  <c r="B351" i="7"/>
  <c r="K350" i="7"/>
  <c r="J350" i="7"/>
  <c r="I350" i="7"/>
  <c r="H350" i="7"/>
  <c r="G350" i="7"/>
  <c r="F350" i="7"/>
  <c r="E350" i="7"/>
  <c r="D350" i="7"/>
  <c r="C350" i="7"/>
  <c r="B350" i="7"/>
  <c r="K349" i="7"/>
  <c r="J349" i="7"/>
  <c r="I349" i="7"/>
  <c r="H349" i="7"/>
  <c r="G349" i="7"/>
  <c r="F349" i="7"/>
  <c r="E349" i="7"/>
  <c r="D349" i="7"/>
  <c r="C349" i="7"/>
  <c r="B349" i="7"/>
  <c r="K348" i="7"/>
  <c r="J348" i="7"/>
  <c r="I348" i="7"/>
  <c r="H348" i="7"/>
  <c r="G348" i="7"/>
  <c r="F348" i="7"/>
  <c r="E348" i="7"/>
  <c r="D348" i="7"/>
  <c r="C348" i="7"/>
  <c r="B348" i="7"/>
  <c r="K347" i="7"/>
  <c r="J347" i="7"/>
  <c r="I347" i="7"/>
  <c r="H347" i="7"/>
  <c r="G347" i="7"/>
  <c r="F347" i="7"/>
  <c r="E347" i="7"/>
  <c r="D347" i="7"/>
  <c r="C347" i="7"/>
  <c r="B347" i="7"/>
  <c r="K346" i="7"/>
  <c r="J346" i="7"/>
  <c r="I346" i="7"/>
  <c r="H346" i="7"/>
  <c r="G346" i="7"/>
  <c r="F346" i="7"/>
  <c r="E346" i="7"/>
  <c r="D346" i="7"/>
  <c r="C346" i="7"/>
  <c r="B346" i="7"/>
  <c r="K345" i="7"/>
  <c r="J345" i="7"/>
  <c r="I345" i="7"/>
  <c r="H345" i="7"/>
  <c r="G345" i="7"/>
  <c r="F345" i="7"/>
  <c r="E345" i="7"/>
  <c r="D345" i="7"/>
  <c r="C345" i="7"/>
  <c r="B345" i="7"/>
  <c r="K344" i="7"/>
  <c r="J344" i="7"/>
  <c r="I344" i="7"/>
  <c r="H344" i="7"/>
  <c r="G344" i="7"/>
  <c r="F344" i="7"/>
  <c r="E344" i="7"/>
  <c r="D344" i="7"/>
  <c r="C344" i="7"/>
  <c r="B344" i="7"/>
  <c r="K343" i="7"/>
  <c r="J343" i="7"/>
  <c r="I343" i="7"/>
  <c r="H343" i="7"/>
  <c r="G343" i="7"/>
  <c r="F343" i="7"/>
  <c r="E343" i="7"/>
  <c r="D343" i="7"/>
  <c r="C343" i="7"/>
  <c r="B343" i="7"/>
  <c r="K342" i="7"/>
  <c r="J342" i="7"/>
  <c r="I342" i="7"/>
  <c r="H342" i="7"/>
  <c r="G342" i="7"/>
  <c r="F342" i="7"/>
  <c r="E342" i="7"/>
  <c r="D342" i="7"/>
  <c r="C342" i="7"/>
  <c r="B342" i="7"/>
  <c r="K341" i="7"/>
  <c r="J341" i="7"/>
  <c r="I341" i="7"/>
  <c r="H341" i="7"/>
  <c r="G341" i="7"/>
  <c r="F341" i="7"/>
  <c r="E341" i="7"/>
  <c r="D341" i="7"/>
  <c r="C341" i="7"/>
  <c r="B341" i="7"/>
  <c r="K340" i="7"/>
  <c r="J340" i="7"/>
  <c r="I340" i="7"/>
  <c r="H340" i="7"/>
  <c r="G340" i="7"/>
  <c r="F340" i="7"/>
  <c r="E340" i="7"/>
  <c r="D340" i="7"/>
  <c r="C340" i="7"/>
  <c r="B340" i="7"/>
  <c r="K339" i="7"/>
  <c r="J339" i="7"/>
  <c r="I339" i="7"/>
  <c r="H339" i="7"/>
  <c r="G339" i="7"/>
  <c r="F339" i="7"/>
  <c r="E339" i="7"/>
  <c r="D339" i="7"/>
  <c r="C339" i="7"/>
  <c r="B339" i="7"/>
  <c r="K338" i="7"/>
  <c r="J338" i="7"/>
  <c r="I338" i="7"/>
  <c r="H338" i="7"/>
  <c r="G338" i="7"/>
  <c r="F338" i="7"/>
  <c r="E338" i="7"/>
  <c r="D338" i="7"/>
  <c r="C338" i="7"/>
  <c r="B338" i="7"/>
  <c r="K337" i="7"/>
  <c r="J337" i="7"/>
  <c r="I337" i="7"/>
  <c r="H337" i="7"/>
  <c r="G337" i="7"/>
  <c r="F337" i="7"/>
  <c r="E337" i="7"/>
  <c r="D337" i="7"/>
  <c r="C337" i="7"/>
  <c r="B337" i="7"/>
  <c r="K336" i="7"/>
  <c r="J336" i="7"/>
  <c r="I336" i="7"/>
  <c r="H336" i="7"/>
  <c r="G336" i="7"/>
  <c r="F336" i="7"/>
  <c r="E336" i="7"/>
  <c r="D336" i="7"/>
  <c r="C336" i="7"/>
  <c r="B336" i="7"/>
  <c r="K335" i="7"/>
  <c r="J335" i="7"/>
  <c r="I335" i="7"/>
  <c r="H335" i="7"/>
  <c r="G335" i="7"/>
  <c r="F335" i="7"/>
  <c r="E335" i="7"/>
  <c r="D335" i="7"/>
  <c r="C335" i="7"/>
  <c r="B335" i="7"/>
  <c r="K334" i="7"/>
  <c r="J334" i="7"/>
  <c r="I334" i="7"/>
  <c r="H334" i="7"/>
  <c r="G334" i="7"/>
  <c r="F334" i="7"/>
  <c r="E334" i="7"/>
  <c r="D334" i="7"/>
  <c r="C334" i="7"/>
  <c r="B334" i="7"/>
  <c r="K333" i="7"/>
  <c r="J333" i="7"/>
  <c r="I333" i="7"/>
  <c r="H333" i="7"/>
  <c r="G333" i="7"/>
  <c r="F333" i="7"/>
  <c r="E333" i="7"/>
  <c r="D333" i="7"/>
  <c r="C333" i="7"/>
  <c r="B333" i="7"/>
  <c r="K332" i="7"/>
  <c r="J332" i="7"/>
  <c r="I332" i="7"/>
  <c r="H332" i="7"/>
  <c r="G332" i="7"/>
  <c r="F332" i="7"/>
  <c r="E332" i="7"/>
  <c r="D332" i="7"/>
  <c r="C332" i="7"/>
  <c r="B332" i="7"/>
  <c r="K331" i="7"/>
  <c r="J331" i="7"/>
  <c r="I331" i="7"/>
  <c r="H331" i="7"/>
  <c r="G331" i="7"/>
  <c r="F331" i="7"/>
  <c r="E331" i="7"/>
  <c r="D331" i="7"/>
  <c r="C331" i="7"/>
  <c r="B331" i="7"/>
  <c r="K330" i="7"/>
  <c r="J330" i="7"/>
  <c r="I330" i="7"/>
  <c r="H330" i="7"/>
  <c r="G330" i="7"/>
  <c r="F330" i="7"/>
  <c r="E330" i="7"/>
  <c r="D330" i="7"/>
  <c r="C330" i="7"/>
  <c r="B330" i="7"/>
  <c r="K329" i="7"/>
  <c r="J329" i="7"/>
  <c r="I329" i="7"/>
  <c r="H329" i="7"/>
  <c r="G329" i="7"/>
  <c r="F329" i="7"/>
  <c r="E329" i="7"/>
  <c r="D329" i="7"/>
  <c r="C329" i="7"/>
  <c r="B329" i="7"/>
  <c r="K328" i="7"/>
  <c r="J328" i="7"/>
  <c r="I328" i="7"/>
  <c r="H328" i="7"/>
  <c r="G328" i="7"/>
  <c r="F328" i="7"/>
  <c r="E328" i="7"/>
  <c r="D328" i="7"/>
  <c r="C328" i="7"/>
  <c r="B328" i="7"/>
  <c r="K327" i="7"/>
  <c r="J327" i="7"/>
  <c r="I327" i="7"/>
  <c r="H327" i="7"/>
  <c r="G327" i="7"/>
  <c r="F327" i="7"/>
  <c r="E327" i="7"/>
  <c r="D327" i="7"/>
  <c r="C327" i="7"/>
  <c r="B327" i="7"/>
  <c r="K326" i="7"/>
  <c r="J326" i="7"/>
  <c r="I326" i="7"/>
  <c r="H326" i="7"/>
  <c r="G326" i="7"/>
  <c r="F326" i="7"/>
  <c r="E326" i="7"/>
  <c r="D326" i="7"/>
  <c r="C326" i="7"/>
  <c r="B326" i="7"/>
  <c r="K325" i="7"/>
  <c r="J325" i="7"/>
  <c r="I325" i="7"/>
  <c r="H325" i="7"/>
  <c r="G325" i="7"/>
  <c r="F325" i="7"/>
  <c r="E325" i="7"/>
  <c r="D325" i="7"/>
  <c r="C325" i="7"/>
  <c r="B325" i="7"/>
  <c r="K324" i="7"/>
  <c r="J324" i="7"/>
  <c r="I324" i="7"/>
  <c r="H324" i="7"/>
  <c r="G324" i="7"/>
  <c r="F324" i="7"/>
  <c r="E324" i="7"/>
  <c r="D324" i="7"/>
  <c r="C324" i="7"/>
  <c r="B324" i="7"/>
  <c r="K323" i="7"/>
  <c r="J323" i="7"/>
  <c r="I323" i="7"/>
  <c r="H323" i="7"/>
  <c r="G323" i="7"/>
  <c r="F323" i="7"/>
  <c r="E323" i="7"/>
  <c r="D323" i="7"/>
  <c r="C323" i="7"/>
  <c r="B323" i="7"/>
  <c r="K322" i="7"/>
  <c r="J322" i="7"/>
  <c r="I322" i="7"/>
  <c r="H322" i="7"/>
  <c r="G322" i="7"/>
  <c r="F322" i="7"/>
  <c r="E322" i="7"/>
  <c r="D322" i="7"/>
  <c r="C322" i="7"/>
  <c r="B322" i="7"/>
  <c r="K321" i="7"/>
  <c r="J321" i="7"/>
  <c r="I321" i="7"/>
  <c r="H321" i="7"/>
  <c r="G321" i="7"/>
  <c r="F321" i="7"/>
  <c r="E321" i="7"/>
  <c r="D321" i="7"/>
  <c r="C321" i="7"/>
  <c r="B321" i="7"/>
  <c r="K320" i="7"/>
  <c r="J320" i="7"/>
  <c r="I320" i="7"/>
  <c r="H320" i="7"/>
  <c r="G320" i="7"/>
  <c r="F320" i="7"/>
  <c r="E320" i="7"/>
  <c r="D320" i="7"/>
  <c r="C320" i="7"/>
  <c r="B320" i="7"/>
  <c r="K319" i="7"/>
  <c r="J319" i="7"/>
  <c r="I319" i="7"/>
  <c r="H319" i="7"/>
  <c r="G319" i="7"/>
  <c r="F319" i="7"/>
  <c r="E319" i="7"/>
  <c r="D319" i="7"/>
  <c r="C319" i="7"/>
  <c r="B319" i="7"/>
  <c r="K318" i="7"/>
  <c r="J318" i="7"/>
  <c r="I318" i="7"/>
  <c r="H318" i="7"/>
  <c r="G318" i="7"/>
  <c r="F318" i="7"/>
  <c r="E318" i="7"/>
  <c r="D318" i="7"/>
  <c r="C318" i="7"/>
  <c r="B318" i="7"/>
  <c r="K317" i="7"/>
  <c r="J317" i="7"/>
  <c r="I317" i="7"/>
  <c r="H317" i="7"/>
  <c r="G317" i="7"/>
  <c r="F317" i="7"/>
  <c r="E317" i="7"/>
  <c r="D317" i="7"/>
  <c r="C317" i="7"/>
  <c r="B317" i="7"/>
  <c r="K316" i="7"/>
  <c r="J316" i="7"/>
  <c r="I316" i="7"/>
  <c r="H316" i="7"/>
  <c r="G316" i="7"/>
  <c r="F316" i="7"/>
  <c r="E316" i="7"/>
  <c r="D316" i="7"/>
  <c r="C316" i="7"/>
  <c r="B316" i="7"/>
  <c r="K315" i="7"/>
  <c r="J315" i="7"/>
  <c r="I315" i="7"/>
  <c r="H315" i="7"/>
  <c r="G315" i="7"/>
  <c r="F315" i="7"/>
  <c r="E315" i="7"/>
  <c r="D315" i="7"/>
  <c r="C315" i="7"/>
  <c r="B315" i="7"/>
  <c r="K314" i="7"/>
  <c r="J314" i="7"/>
  <c r="I314" i="7"/>
  <c r="H314" i="7"/>
  <c r="G314" i="7"/>
  <c r="F314" i="7"/>
  <c r="E314" i="7"/>
  <c r="D314" i="7"/>
  <c r="C314" i="7"/>
  <c r="B314" i="7"/>
  <c r="K313" i="7"/>
  <c r="J313" i="7"/>
  <c r="I313" i="7"/>
  <c r="H313" i="7"/>
  <c r="G313" i="7"/>
  <c r="F313" i="7"/>
  <c r="E313" i="7"/>
  <c r="D313" i="7"/>
  <c r="C313" i="7"/>
  <c r="B313" i="7"/>
  <c r="K312" i="7"/>
  <c r="J312" i="7"/>
  <c r="I312" i="7"/>
  <c r="H312" i="7"/>
  <c r="G312" i="7"/>
  <c r="F312" i="7"/>
  <c r="E312" i="7"/>
  <c r="D312" i="7"/>
  <c r="C312" i="7"/>
  <c r="B312" i="7"/>
  <c r="K311" i="7"/>
  <c r="J311" i="7"/>
  <c r="I311" i="7"/>
  <c r="H311" i="7"/>
  <c r="G311" i="7"/>
  <c r="F311" i="7"/>
  <c r="E311" i="7"/>
  <c r="D311" i="7"/>
  <c r="C311" i="7"/>
  <c r="B311" i="7"/>
  <c r="K310" i="7"/>
  <c r="J310" i="7"/>
  <c r="I310" i="7"/>
  <c r="H310" i="7"/>
  <c r="G310" i="7"/>
  <c r="F310" i="7"/>
  <c r="E310" i="7"/>
  <c r="D310" i="7"/>
  <c r="C310" i="7"/>
  <c r="B310" i="7"/>
  <c r="K309" i="7"/>
  <c r="J309" i="7"/>
  <c r="I309" i="7"/>
  <c r="H309" i="7"/>
  <c r="G309" i="7"/>
  <c r="F309" i="7"/>
  <c r="E309" i="7"/>
  <c r="D309" i="7"/>
  <c r="C309" i="7"/>
  <c r="B309" i="7"/>
  <c r="K308" i="7"/>
  <c r="J308" i="7"/>
  <c r="I308" i="7"/>
  <c r="H308" i="7"/>
  <c r="G308" i="7"/>
  <c r="F308" i="7"/>
  <c r="E308" i="7"/>
  <c r="D308" i="7"/>
  <c r="C308" i="7"/>
  <c r="B308" i="7"/>
  <c r="K307" i="7"/>
  <c r="J307" i="7"/>
  <c r="I307" i="7"/>
  <c r="H307" i="7"/>
  <c r="G307" i="7"/>
  <c r="F307" i="7"/>
  <c r="E307" i="7"/>
  <c r="D307" i="7"/>
  <c r="C307" i="7"/>
  <c r="B307" i="7"/>
  <c r="K306" i="7"/>
  <c r="J306" i="7"/>
  <c r="I306" i="7"/>
  <c r="H306" i="7"/>
  <c r="G306" i="7"/>
  <c r="F306" i="7"/>
  <c r="E306" i="7"/>
  <c r="D306" i="7"/>
  <c r="C306" i="7"/>
  <c r="B306" i="7"/>
  <c r="K305" i="7"/>
  <c r="J305" i="7"/>
  <c r="I305" i="7"/>
  <c r="H305" i="7"/>
  <c r="G305" i="7"/>
  <c r="F305" i="7"/>
  <c r="E305" i="7"/>
  <c r="D305" i="7"/>
  <c r="C305" i="7"/>
  <c r="B305" i="7"/>
  <c r="K304" i="7"/>
  <c r="J304" i="7"/>
  <c r="I304" i="7"/>
  <c r="H304" i="7"/>
  <c r="G304" i="7"/>
  <c r="F304" i="7"/>
  <c r="E304" i="7"/>
  <c r="D304" i="7"/>
  <c r="C304" i="7"/>
  <c r="B304" i="7"/>
  <c r="K303" i="7"/>
  <c r="J303" i="7"/>
  <c r="I303" i="7"/>
  <c r="H303" i="7"/>
  <c r="G303" i="7"/>
  <c r="F303" i="7"/>
  <c r="E303" i="7"/>
  <c r="D303" i="7"/>
  <c r="C303" i="7"/>
  <c r="B303" i="7"/>
  <c r="K302" i="7"/>
  <c r="J302" i="7"/>
  <c r="I302" i="7"/>
  <c r="H302" i="7"/>
  <c r="G302" i="7"/>
  <c r="F302" i="7"/>
  <c r="E302" i="7"/>
  <c r="D302" i="7"/>
  <c r="C302" i="7"/>
  <c r="B302" i="7"/>
  <c r="K301" i="7"/>
  <c r="J301" i="7"/>
  <c r="I301" i="7"/>
  <c r="H301" i="7"/>
  <c r="G301" i="7"/>
  <c r="F301" i="7"/>
  <c r="E301" i="7"/>
  <c r="D301" i="7"/>
  <c r="C301" i="7"/>
  <c r="B301" i="7"/>
  <c r="K300" i="7"/>
  <c r="J300" i="7"/>
  <c r="I300" i="7"/>
  <c r="H300" i="7"/>
  <c r="G300" i="7"/>
  <c r="F300" i="7"/>
  <c r="E300" i="7"/>
  <c r="D300" i="7"/>
  <c r="C300" i="7"/>
  <c r="B300" i="7"/>
  <c r="K299" i="7"/>
  <c r="J299" i="7"/>
  <c r="I299" i="7"/>
  <c r="H299" i="7"/>
  <c r="G299" i="7"/>
  <c r="F299" i="7"/>
  <c r="E299" i="7"/>
  <c r="D299" i="7"/>
  <c r="C299" i="7"/>
  <c r="B299" i="7"/>
  <c r="K298" i="7"/>
  <c r="J298" i="7"/>
  <c r="I298" i="7"/>
  <c r="H298" i="7"/>
  <c r="G298" i="7"/>
  <c r="F298" i="7"/>
  <c r="E298" i="7"/>
  <c r="D298" i="7"/>
  <c r="C298" i="7"/>
  <c r="B298" i="7"/>
  <c r="K297" i="7"/>
  <c r="J297" i="7"/>
  <c r="I297" i="7"/>
  <c r="H297" i="7"/>
  <c r="G297" i="7"/>
  <c r="F297" i="7"/>
  <c r="E297" i="7"/>
  <c r="D297" i="7"/>
  <c r="C297" i="7"/>
  <c r="B297" i="7"/>
  <c r="K296" i="7"/>
  <c r="J296" i="7"/>
  <c r="I296" i="7"/>
  <c r="H296" i="7"/>
  <c r="G296" i="7"/>
  <c r="F296" i="7"/>
  <c r="E296" i="7"/>
  <c r="D296" i="7"/>
  <c r="C296" i="7"/>
  <c r="B296" i="7"/>
  <c r="K295" i="7"/>
  <c r="J295" i="7"/>
  <c r="I295" i="7"/>
  <c r="H295" i="7"/>
  <c r="G295" i="7"/>
  <c r="F295" i="7"/>
  <c r="E295" i="7"/>
  <c r="D295" i="7"/>
  <c r="C295" i="7"/>
  <c r="B295" i="7"/>
  <c r="K294" i="7"/>
  <c r="J294" i="7"/>
  <c r="I294" i="7"/>
  <c r="H294" i="7"/>
  <c r="G294" i="7"/>
  <c r="F294" i="7"/>
  <c r="E294" i="7"/>
  <c r="D294" i="7"/>
  <c r="C294" i="7"/>
  <c r="B294" i="7"/>
  <c r="K293" i="7"/>
  <c r="J293" i="7"/>
  <c r="I293" i="7"/>
  <c r="H293" i="7"/>
  <c r="G293" i="7"/>
  <c r="F293" i="7"/>
  <c r="E293" i="7"/>
  <c r="D293" i="7"/>
  <c r="C293" i="7"/>
  <c r="B293" i="7"/>
  <c r="K292" i="7"/>
  <c r="J292" i="7"/>
  <c r="I292" i="7"/>
  <c r="H292" i="7"/>
  <c r="G292" i="7"/>
  <c r="F292" i="7"/>
  <c r="E292" i="7"/>
  <c r="D292" i="7"/>
  <c r="C292" i="7"/>
  <c r="B292" i="7"/>
  <c r="K291" i="7"/>
  <c r="J291" i="7"/>
  <c r="I291" i="7"/>
  <c r="H291" i="7"/>
  <c r="G291" i="7"/>
  <c r="F291" i="7"/>
  <c r="E291" i="7"/>
  <c r="D291" i="7"/>
  <c r="C291" i="7"/>
  <c r="B291" i="7"/>
  <c r="K290" i="7"/>
  <c r="J290" i="7"/>
  <c r="I290" i="7"/>
  <c r="H290" i="7"/>
  <c r="G290" i="7"/>
  <c r="F290" i="7"/>
  <c r="E290" i="7"/>
  <c r="D290" i="7"/>
  <c r="C290" i="7"/>
  <c r="B290" i="7"/>
  <c r="K289" i="7"/>
  <c r="J289" i="7"/>
  <c r="I289" i="7"/>
  <c r="H289" i="7"/>
  <c r="G289" i="7"/>
  <c r="F289" i="7"/>
  <c r="E289" i="7"/>
  <c r="D289" i="7"/>
  <c r="C289" i="7"/>
  <c r="B289" i="7"/>
  <c r="K288" i="7"/>
  <c r="J288" i="7"/>
  <c r="I288" i="7"/>
  <c r="H288" i="7"/>
  <c r="G288" i="7"/>
  <c r="F288" i="7"/>
  <c r="E288" i="7"/>
  <c r="D288" i="7"/>
  <c r="C288" i="7"/>
  <c r="B288" i="7"/>
  <c r="K287" i="7"/>
  <c r="J287" i="7"/>
  <c r="I287" i="7"/>
  <c r="H287" i="7"/>
  <c r="G287" i="7"/>
  <c r="F287" i="7"/>
  <c r="E287" i="7"/>
  <c r="D287" i="7"/>
  <c r="C287" i="7"/>
  <c r="B287" i="7"/>
  <c r="K286" i="7"/>
  <c r="J286" i="7"/>
  <c r="I286" i="7"/>
  <c r="H286" i="7"/>
  <c r="G286" i="7"/>
  <c r="F286" i="7"/>
  <c r="E286" i="7"/>
  <c r="D286" i="7"/>
  <c r="C286" i="7"/>
  <c r="B286" i="7"/>
  <c r="K285" i="7"/>
  <c r="J285" i="7"/>
  <c r="I285" i="7"/>
  <c r="H285" i="7"/>
  <c r="G285" i="7"/>
  <c r="F285" i="7"/>
  <c r="E285" i="7"/>
  <c r="D285" i="7"/>
  <c r="C285" i="7"/>
  <c r="B285" i="7"/>
  <c r="K284" i="7"/>
  <c r="J284" i="7"/>
  <c r="I284" i="7"/>
  <c r="H284" i="7"/>
  <c r="G284" i="7"/>
  <c r="F284" i="7"/>
  <c r="E284" i="7"/>
  <c r="D284" i="7"/>
  <c r="C284" i="7"/>
  <c r="B284" i="7"/>
  <c r="K283" i="7"/>
  <c r="J283" i="7"/>
  <c r="I283" i="7"/>
  <c r="H283" i="7"/>
  <c r="G283" i="7"/>
  <c r="F283" i="7"/>
  <c r="E283" i="7"/>
  <c r="D283" i="7"/>
  <c r="C283" i="7"/>
  <c r="B283" i="7"/>
  <c r="K282" i="7"/>
  <c r="J282" i="7"/>
  <c r="I282" i="7"/>
  <c r="H282" i="7"/>
  <c r="G282" i="7"/>
  <c r="F282" i="7"/>
  <c r="E282" i="7"/>
  <c r="D282" i="7"/>
  <c r="C282" i="7"/>
  <c r="B282" i="7"/>
  <c r="K281" i="7"/>
  <c r="J281" i="7"/>
  <c r="I281" i="7"/>
  <c r="H281" i="7"/>
  <c r="G281" i="7"/>
  <c r="F281" i="7"/>
  <c r="E281" i="7"/>
  <c r="D281" i="7"/>
  <c r="C281" i="7"/>
  <c r="B281" i="7"/>
  <c r="K280" i="7"/>
  <c r="J280" i="7"/>
  <c r="I280" i="7"/>
  <c r="H280" i="7"/>
  <c r="G280" i="7"/>
  <c r="F280" i="7"/>
  <c r="E280" i="7"/>
  <c r="D280" i="7"/>
  <c r="C280" i="7"/>
  <c r="B280" i="7"/>
  <c r="K279" i="7"/>
  <c r="J279" i="7"/>
  <c r="I279" i="7"/>
  <c r="H279" i="7"/>
  <c r="G279" i="7"/>
  <c r="F279" i="7"/>
  <c r="E279" i="7"/>
  <c r="D279" i="7"/>
  <c r="C279" i="7"/>
  <c r="B279" i="7"/>
  <c r="K278" i="7"/>
  <c r="J278" i="7"/>
  <c r="I278" i="7"/>
  <c r="H278" i="7"/>
  <c r="G278" i="7"/>
  <c r="F278" i="7"/>
  <c r="E278" i="7"/>
  <c r="D278" i="7"/>
  <c r="C278" i="7"/>
  <c r="B278" i="7"/>
  <c r="K277" i="7"/>
  <c r="J277" i="7"/>
  <c r="I277" i="7"/>
  <c r="H277" i="7"/>
  <c r="G277" i="7"/>
  <c r="F277" i="7"/>
  <c r="E277" i="7"/>
  <c r="D277" i="7"/>
  <c r="C277" i="7"/>
  <c r="B277" i="7"/>
  <c r="K276" i="7"/>
  <c r="J276" i="7"/>
  <c r="I276" i="7"/>
  <c r="H276" i="7"/>
  <c r="G276" i="7"/>
  <c r="F276" i="7"/>
  <c r="E276" i="7"/>
  <c r="D276" i="7"/>
  <c r="C276" i="7"/>
  <c r="B276" i="7"/>
  <c r="K275" i="7"/>
  <c r="J275" i="7"/>
  <c r="I275" i="7"/>
  <c r="H275" i="7"/>
  <c r="G275" i="7"/>
  <c r="F275" i="7"/>
  <c r="E275" i="7"/>
  <c r="D275" i="7"/>
  <c r="C275" i="7"/>
  <c r="B275" i="7"/>
  <c r="K274" i="7"/>
  <c r="J274" i="7"/>
  <c r="I274" i="7"/>
  <c r="H274" i="7"/>
  <c r="G274" i="7"/>
  <c r="F274" i="7"/>
  <c r="E274" i="7"/>
  <c r="D274" i="7"/>
  <c r="C274" i="7"/>
  <c r="B274" i="7"/>
  <c r="K273" i="7"/>
  <c r="J273" i="7"/>
  <c r="I273" i="7"/>
  <c r="H273" i="7"/>
  <c r="G273" i="7"/>
  <c r="F273" i="7"/>
  <c r="E273" i="7"/>
  <c r="D273" i="7"/>
  <c r="C273" i="7"/>
  <c r="B273" i="7"/>
  <c r="K272" i="7"/>
  <c r="J272" i="7"/>
  <c r="I272" i="7"/>
  <c r="H272" i="7"/>
  <c r="G272" i="7"/>
  <c r="F272" i="7"/>
  <c r="E272" i="7"/>
  <c r="D272" i="7"/>
  <c r="C272" i="7"/>
  <c r="B272" i="7"/>
  <c r="K271" i="7"/>
  <c r="J271" i="7"/>
  <c r="I271" i="7"/>
  <c r="H271" i="7"/>
  <c r="G271" i="7"/>
  <c r="F271" i="7"/>
  <c r="E271" i="7"/>
  <c r="D271" i="7"/>
  <c r="C271" i="7"/>
  <c r="B271" i="7"/>
  <c r="K270" i="7"/>
  <c r="J270" i="7"/>
  <c r="I270" i="7"/>
  <c r="H270" i="7"/>
  <c r="G270" i="7"/>
  <c r="F270" i="7"/>
  <c r="E270" i="7"/>
  <c r="D270" i="7"/>
  <c r="C270" i="7"/>
  <c r="B270" i="7"/>
  <c r="K269" i="7"/>
  <c r="J269" i="7"/>
  <c r="I269" i="7"/>
  <c r="H269" i="7"/>
  <c r="G269" i="7"/>
  <c r="F269" i="7"/>
  <c r="E269" i="7"/>
  <c r="D269" i="7"/>
  <c r="C269" i="7"/>
  <c r="B269" i="7"/>
  <c r="K268" i="7"/>
  <c r="J268" i="7"/>
  <c r="I268" i="7"/>
  <c r="H268" i="7"/>
  <c r="G268" i="7"/>
  <c r="F268" i="7"/>
  <c r="E268" i="7"/>
  <c r="D268" i="7"/>
  <c r="C268" i="7"/>
  <c r="B268" i="7"/>
  <c r="K267" i="7"/>
  <c r="J267" i="7"/>
  <c r="I267" i="7"/>
  <c r="H267" i="7"/>
  <c r="G267" i="7"/>
  <c r="F267" i="7"/>
  <c r="E267" i="7"/>
  <c r="D267" i="7"/>
  <c r="C267" i="7"/>
  <c r="B267" i="7"/>
  <c r="K266" i="7"/>
  <c r="J266" i="7"/>
  <c r="I266" i="7"/>
  <c r="H266" i="7"/>
  <c r="G266" i="7"/>
  <c r="F266" i="7"/>
  <c r="E266" i="7"/>
  <c r="D266" i="7"/>
  <c r="C266" i="7"/>
  <c r="B266" i="7"/>
  <c r="K265" i="7"/>
  <c r="J265" i="7"/>
  <c r="I265" i="7"/>
  <c r="H265" i="7"/>
  <c r="G265" i="7"/>
  <c r="F265" i="7"/>
  <c r="E265" i="7"/>
  <c r="D265" i="7"/>
  <c r="C265" i="7"/>
  <c r="B265" i="7"/>
  <c r="K264" i="7"/>
  <c r="J264" i="7"/>
  <c r="I264" i="7"/>
  <c r="H264" i="7"/>
  <c r="G264" i="7"/>
  <c r="F264" i="7"/>
  <c r="E264" i="7"/>
  <c r="D264" i="7"/>
  <c r="C264" i="7"/>
  <c r="B264" i="7"/>
  <c r="K263" i="7"/>
  <c r="J263" i="7"/>
  <c r="I263" i="7"/>
  <c r="H263" i="7"/>
  <c r="G263" i="7"/>
  <c r="F263" i="7"/>
  <c r="E263" i="7"/>
  <c r="D263" i="7"/>
  <c r="C263" i="7"/>
  <c r="B263" i="7"/>
  <c r="K262" i="7"/>
  <c r="J262" i="7"/>
  <c r="I262" i="7"/>
  <c r="H262" i="7"/>
  <c r="G262" i="7"/>
  <c r="F262" i="7"/>
  <c r="E262" i="7"/>
  <c r="D262" i="7"/>
  <c r="C262" i="7"/>
  <c r="B262" i="7"/>
  <c r="K261" i="7"/>
  <c r="J261" i="7"/>
  <c r="I261" i="7"/>
  <c r="H261" i="7"/>
  <c r="G261" i="7"/>
  <c r="F261" i="7"/>
  <c r="E261" i="7"/>
  <c r="D261" i="7"/>
  <c r="C261" i="7"/>
  <c r="B261" i="7"/>
  <c r="K260" i="7"/>
  <c r="J260" i="7"/>
  <c r="I260" i="7"/>
  <c r="H260" i="7"/>
  <c r="G260" i="7"/>
  <c r="F260" i="7"/>
  <c r="E260" i="7"/>
  <c r="D260" i="7"/>
  <c r="C260" i="7"/>
  <c r="B260" i="7"/>
  <c r="K259" i="7"/>
  <c r="J259" i="7"/>
  <c r="I259" i="7"/>
  <c r="H259" i="7"/>
  <c r="G259" i="7"/>
  <c r="F259" i="7"/>
  <c r="E259" i="7"/>
  <c r="D259" i="7"/>
  <c r="C259" i="7"/>
  <c r="B259" i="7"/>
  <c r="K258" i="7"/>
  <c r="J258" i="7"/>
  <c r="I258" i="7"/>
  <c r="H258" i="7"/>
  <c r="G258" i="7"/>
  <c r="F258" i="7"/>
  <c r="E258" i="7"/>
  <c r="D258" i="7"/>
  <c r="C258" i="7"/>
  <c r="B258" i="7"/>
  <c r="K257" i="7"/>
  <c r="J257" i="7"/>
  <c r="I257" i="7"/>
  <c r="H257" i="7"/>
  <c r="G257" i="7"/>
  <c r="F257" i="7"/>
  <c r="E257" i="7"/>
  <c r="D257" i="7"/>
  <c r="C257" i="7"/>
  <c r="B257" i="7"/>
  <c r="K256" i="7"/>
  <c r="J256" i="7"/>
  <c r="I256" i="7"/>
  <c r="H256" i="7"/>
  <c r="G256" i="7"/>
  <c r="F256" i="7"/>
  <c r="E256" i="7"/>
  <c r="D256" i="7"/>
  <c r="C256" i="7"/>
  <c r="B256" i="7"/>
  <c r="K255" i="7"/>
  <c r="J255" i="7"/>
  <c r="I255" i="7"/>
  <c r="H255" i="7"/>
  <c r="G255" i="7"/>
  <c r="F255" i="7"/>
  <c r="E255" i="7"/>
  <c r="D255" i="7"/>
  <c r="C255" i="7"/>
  <c r="B255" i="7"/>
  <c r="K254" i="7"/>
  <c r="J254" i="7"/>
  <c r="I254" i="7"/>
  <c r="H254" i="7"/>
  <c r="G254" i="7"/>
  <c r="F254" i="7"/>
  <c r="E254" i="7"/>
  <c r="D254" i="7"/>
  <c r="C254" i="7"/>
  <c r="B254" i="7"/>
  <c r="K253" i="7"/>
  <c r="J253" i="7"/>
  <c r="I253" i="7"/>
  <c r="H253" i="7"/>
  <c r="G253" i="7"/>
  <c r="F253" i="7"/>
  <c r="E253" i="7"/>
  <c r="D253" i="7"/>
  <c r="C253" i="7"/>
  <c r="B253" i="7"/>
  <c r="K252" i="7"/>
  <c r="J252" i="7"/>
  <c r="I252" i="7"/>
  <c r="H252" i="7"/>
  <c r="G252" i="7"/>
  <c r="F252" i="7"/>
  <c r="E252" i="7"/>
  <c r="D252" i="7"/>
  <c r="C252" i="7"/>
  <c r="B252" i="7"/>
  <c r="K251" i="7"/>
  <c r="J251" i="7"/>
  <c r="I251" i="7"/>
  <c r="H251" i="7"/>
  <c r="G251" i="7"/>
  <c r="F251" i="7"/>
  <c r="E251" i="7"/>
  <c r="D251" i="7"/>
  <c r="C251" i="7"/>
  <c r="B251" i="7"/>
  <c r="K250" i="7"/>
  <c r="J250" i="7"/>
  <c r="I250" i="7"/>
  <c r="H250" i="7"/>
  <c r="G250" i="7"/>
  <c r="F250" i="7"/>
  <c r="E250" i="7"/>
  <c r="D250" i="7"/>
  <c r="C250" i="7"/>
  <c r="B250" i="7"/>
  <c r="K249" i="7"/>
  <c r="J249" i="7"/>
  <c r="I249" i="7"/>
  <c r="H249" i="7"/>
  <c r="G249" i="7"/>
  <c r="F249" i="7"/>
  <c r="E249" i="7"/>
  <c r="D249" i="7"/>
  <c r="C249" i="7"/>
  <c r="B249" i="7"/>
  <c r="K248" i="7"/>
  <c r="J248" i="7"/>
  <c r="I248" i="7"/>
  <c r="H248" i="7"/>
  <c r="G248" i="7"/>
  <c r="F248" i="7"/>
  <c r="E248" i="7"/>
  <c r="D248" i="7"/>
  <c r="C248" i="7"/>
  <c r="B248" i="7"/>
  <c r="K247" i="7"/>
  <c r="J247" i="7"/>
  <c r="I247" i="7"/>
  <c r="H247" i="7"/>
  <c r="G247" i="7"/>
  <c r="F247" i="7"/>
  <c r="E247" i="7"/>
  <c r="D247" i="7"/>
  <c r="C247" i="7"/>
  <c r="B247" i="7"/>
  <c r="K246" i="7"/>
  <c r="J246" i="7"/>
  <c r="I246" i="7"/>
  <c r="H246" i="7"/>
  <c r="G246" i="7"/>
  <c r="F246" i="7"/>
  <c r="E246" i="7"/>
  <c r="D246" i="7"/>
  <c r="C246" i="7"/>
  <c r="B246" i="7"/>
  <c r="K245" i="7"/>
  <c r="J245" i="7"/>
  <c r="I245" i="7"/>
  <c r="H245" i="7"/>
  <c r="G245" i="7"/>
  <c r="F245" i="7"/>
  <c r="E245" i="7"/>
  <c r="D245" i="7"/>
  <c r="C245" i="7"/>
  <c r="B245" i="7"/>
  <c r="K244" i="7"/>
  <c r="J244" i="7"/>
  <c r="I244" i="7"/>
  <c r="H244" i="7"/>
  <c r="G244" i="7"/>
  <c r="F244" i="7"/>
  <c r="E244" i="7"/>
  <c r="D244" i="7"/>
  <c r="C244" i="7"/>
  <c r="B244" i="7"/>
  <c r="K243" i="7"/>
  <c r="J243" i="7"/>
  <c r="I243" i="7"/>
  <c r="H243" i="7"/>
  <c r="G243" i="7"/>
  <c r="F243" i="7"/>
  <c r="E243" i="7"/>
  <c r="D243" i="7"/>
  <c r="C243" i="7"/>
  <c r="B243" i="7"/>
  <c r="K242" i="7"/>
  <c r="J242" i="7"/>
  <c r="I242" i="7"/>
  <c r="H242" i="7"/>
  <c r="G242" i="7"/>
  <c r="F242" i="7"/>
  <c r="E242" i="7"/>
  <c r="D242" i="7"/>
  <c r="C242" i="7"/>
  <c r="B242" i="7"/>
  <c r="K241" i="7"/>
  <c r="J241" i="7"/>
  <c r="I241" i="7"/>
  <c r="H241" i="7"/>
  <c r="G241" i="7"/>
  <c r="F241" i="7"/>
  <c r="E241" i="7"/>
  <c r="D241" i="7"/>
  <c r="C241" i="7"/>
  <c r="B241" i="7"/>
  <c r="K240" i="7"/>
  <c r="J240" i="7"/>
  <c r="I240" i="7"/>
  <c r="H240" i="7"/>
  <c r="G240" i="7"/>
  <c r="F240" i="7"/>
  <c r="E240" i="7"/>
  <c r="D240" i="7"/>
  <c r="C240" i="7"/>
  <c r="B240" i="7"/>
  <c r="K239" i="7"/>
  <c r="J239" i="7"/>
  <c r="I239" i="7"/>
  <c r="H239" i="7"/>
  <c r="G239" i="7"/>
  <c r="F239" i="7"/>
  <c r="E239" i="7"/>
  <c r="D239" i="7"/>
  <c r="C239" i="7"/>
  <c r="B239" i="7"/>
  <c r="K238" i="7"/>
  <c r="J238" i="7"/>
  <c r="I238" i="7"/>
  <c r="H238" i="7"/>
  <c r="G238" i="7"/>
  <c r="F238" i="7"/>
  <c r="E238" i="7"/>
  <c r="D238" i="7"/>
  <c r="C238" i="7"/>
  <c r="B238" i="7"/>
  <c r="K237" i="7"/>
  <c r="J237" i="7"/>
  <c r="I237" i="7"/>
  <c r="H237" i="7"/>
  <c r="G237" i="7"/>
  <c r="F237" i="7"/>
  <c r="E237" i="7"/>
  <c r="D237" i="7"/>
  <c r="C237" i="7"/>
  <c r="B237" i="7"/>
  <c r="K236" i="7"/>
  <c r="J236" i="7"/>
  <c r="I236" i="7"/>
  <c r="H236" i="7"/>
  <c r="G236" i="7"/>
  <c r="F236" i="7"/>
  <c r="E236" i="7"/>
  <c r="D236" i="7"/>
  <c r="C236" i="7"/>
  <c r="B236" i="7"/>
  <c r="K235" i="7"/>
  <c r="J235" i="7"/>
  <c r="I235" i="7"/>
  <c r="H235" i="7"/>
  <c r="G235" i="7"/>
  <c r="F235" i="7"/>
  <c r="E235" i="7"/>
  <c r="D235" i="7"/>
  <c r="C235" i="7"/>
  <c r="B235" i="7"/>
  <c r="K234" i="7"/>
  <c r="J234" i="7"/>
  <c r="I234" i="7"/>
  <c r="H234" i="7"/>
  <c r="G234" i="7"/>
  <c r="F234" i="7"/>
  <c r="E234" i="7"/>
  <c r="D234" i="7"/>
  <c r="C234" i="7"/>
  <c r="B234" i="7"/>
  <c r="K233" i="7"/>
  <c r="J233" i="7"/>
  <c r="I233" i="7"/>
  <c r="H233" i="7"/>
  <c r="G233" i="7"/>
  <c r="F233" i="7"/>
  <c r="E233" i="7"/>
  <c r="D233" i="7"/>
  <c r="C233" i="7"/>
  <c r="B233" i="7"/>
  <c r="K232" i="7"/>
  <c r="J232" i="7"/>
  <c r="I232" i="7"/>
  <c r="H232" i="7"/>
  <c r="G232" i="7"/>
  <c r="F232" i="7"/>
  <c r="E232" i="7"/>
  <c r="D232" i="7"/>
  <c r="C232" i="7"/>
  <c r="B232" i="7"/>
  <c r="K231" i="7"/>
  <c r="J231" i="7"/>
  <c r="I231" i="7"/>
  <c r="H231" i="7"/>
  <c r="G231" i="7"/>
  <c r="F231" i="7"/>
  <c r="E231" i="7"/>
  <c r="D231" i="7"/>
  <c r="C231" i="7"/>
  <c r="B231" i="7"/>
  <c r="K230" i="7"/>
  <c r="J230" i="7"/>
  <c r="I230" i="7"/>
  <c r="H230" i="7"/>
  <c r="G230" i="7"/>
  <c r="F230" i="7"/>
  <c r="E230" i="7"/>
  <c r="D230" i="7"/>
  <c r="C230" i="7"/>
  <c r="B230" i="7"/>
  <c r="K229" i="7"/>
  <c r="J229" i="7"/>
  <c r="I229" i="7"/>
  <c r="H229" i="7"/>
  <c r="G229" i="7"/>
  <c r="F229" i="7"/>
  <c r="E229" i="7"/>
  <c r="D229" i="7"/>
  <c r="C229" i="7"/>
  <c r="B229" i="7"/>
  <c r="K228" i="7"/>
  <c r="J228" i="7"/>
  <c r="I228" i="7"/>
  <c r="H228" i="7"/>
  <c r="G228" i="7"/>
  <c r="F228" i="7"/>
  <c r="E228" i="7"/>
  <c r="D228" i="7"/>
  <c r="C228" i="7"/>
  <c r="B228" i="7"/>
  <c r="K227" i="7"/>
  <c r="J227" i="7"/>
  <c r="I227" i="7"/>
  <c r="H227" i="7"/>
  <c r="G227" i="7"/>
  <c r="F227" i="7"/>
  <c r="E227" i="7"/>
  <c r="D227" i="7"/>
  <c r="C227" i="7"/>
  <c r="B227" i="7"/>
  <c r="K226" i="7"/>
  <c r="J226" i="7"/>
  <c r="I226" i="7"/>
  <c r="H226" i="7"/>
  <c r="G226" i="7"/>
  <c r="F226" i="7"/>
  <c r="E226" i="7"/>
  <c r="D226" i="7"/>
  <c r="C226" i="7"/>
  <c r="B226" i="7"/>
  <c r="K225" i="7"/>
  <c r="J225" i="7"/>
  <c r="I225" i="7"/>
  <c r="H225" i="7"/>
  <c r="G225" i="7"/>
  <c r="F225" i="7"/>
  <c r="E225" i="7"/>
  <c r="D225" i="7"/>
  <c r="C225" i="7"/>
  <c r="B225" i="7"/>
  <c r="K224" i="7"/>
  <c r="J224" i="7"/>
  <c r="I224" i="7"/>
  <c r="H224" i="7"/>
  <c r="G224" i="7"/>
  <c r="F224" i="7"/>
  <c r="E224" i="7"/>
  <c r="D224" i="7"/>
  <c r="C224" i="7"/>
  <c r="B224" i="7"/>
  <c r="K223" i="7"/>
  <c r="J223" i="7"/>
  <c r="I223" i="7"/>
  <c r="H223" i="7"/>
  <c r="G223" i="7"/>
  <c r="F223" i="7"/>
  <c r="E223" i="7"/>
  <c r="D223" i="7"/>
  <c r="C223" i="7"/>
  <c r="B223" i="7"/>
  <c r="K222" i="7"/>
  <c r="J222" i="7"/>
  <c r="I222" i="7"/>
  <c r="H222" i="7"/>
  <c r="G222" i="7"/>
  <c r="F222" i="7"/>
  <c r="E222" i="7"/>
  <c r="D222" i="7"/>
  <c r="C222" i="7"/>
  <c r="B222" i="7"/>
  <c r="K221" i="7"/>
  <c r="J221" i="7"/>
  <c r="I221" i="7"/>
  <c r="H221" i="7"/>
  <c r="G221" i="7"/>
  <c r="F221" i="7"/>
  <c r="E221" i="7"/>
  <c r="D221" i="7"/>
  <c r="C221" i="7"/>
  <c r="B221" i="7"/>
  <c r="K220" i="7"/>
  <c r="J220" i="7"/>
  <c r="I220" i="7"/>
  <c r="H220" i="7"/>
  <c r="G220" i="7"/>
  <c r="F220" i="7"/>
  <c r="E220" i="7"/>
  <c r="D220" i="7"/>
  <c r="C220" i="7"/>
  <c r="B220" i="7"/>
  <c r="K219" i="7"/>
  <c r="J219" i="7"/>
  <c r="I219" i="7"/>
  <c r="H219" i="7"/>
  <c r="G219" i="7"/>
  <c r="F219" i="7"/>
  <c r="E219" i="7"/>
  <c r="D219" i="7"/>
  <c r="C219" i="7"/>
  <c r="B219" i="7"/>
  <c r="K218" i="7"/>
  <c r="J218" i="7"/>
  <c r="I218" i="7"/>
  <c r="H218" i="7"/>
  <c r="G218" i="7"/>
  <c r="F218" i="7"/>
  <c r="E218" i="7"/>
  <c r="D218" i="7"/>
  <c r="C218" i="7"/>
  <c r="B218" i="7"/>
  <c r="K217" i="7"/>
  <c r="J217" i="7"/>
  <c r="I217" i="7"/>
  <c r="H217" i="7"/>
  <c r="G217" i="7"/>
  <c r="F217" i="7"/>
  <c r="E217" i="7"/>
  <c r="D217" i="7"/>
  <c r="C217" i="7"/>
  <c r="B217" i="7"/>
  <c r="K216" i="7"/>
  <c r="J216" i="7"/>
  <c r="I216" i="7"/>
  <c r="H216" i="7"/>
  <c r="G216" i="7"/>
  <c r="F216" i="7"/>
  <c r="E216" i="7"/>
  <c r="D216" i="7"/>
  <c r="C216" i="7"/>
  <c r="B216" i="7"/>
  <c r="K215" i="7"/>
  <c r="J215" i="7"/>
  <c r="I215" i="7"/>
  <c r="H215" i="7"/>
  <c r="G215" i="7"/>
  <c r="F215" i="7"/>
  <c r="E215" i="7"/>
  <c r="D215" i="7"/>
  <c r="C215" i="7"/>
  <c r="B215" i="7"/>
  <c r="K214" i="7"/>
  <c r="J214" i="7"/>
  <c r="I214" i="7"/>
  <c r="H214" i="7"/>
  <c r="G214" i="7"/>
  <c r="F214" i="7"/>
  <c r="E214" i="7"/>
  <c r="D214" i="7"/>
  <c r="C214" i="7"/>
  <c r="B214" i="7"/>
  <c r="K213" i="7"/>
  <c r="J213" i="7"/>
  <c r="I213" i="7"/>
  <c r="H213" i="7"/>
  <c r="G213" i="7"/>
  <c r="F213" i="7"/>
  <c r="E213" i="7"/>
  <c r="D213" i="7"/>
  <c r="C213" i="7"/>
  <c r="B213" i="7"/>
  <c r="K212" i="7"/>
  <c r="J212" i="7"/>
  <c r="I212" i="7"/>
  <c r="H212" i="7"/>
  <c r="G212" i="7"/>
  <c r="F212" i="7"/>
  <c r="E212" i="7"/>
  <c r="D212" i="7"/>
  <c r="C212" i="7"/>
  <c r="B212" i="7"/>
  <c r="K211" i="7"/>
  <c r="J211" i="7"/>
  <c r="I211" i="7"/>
  <c r="H211" i="7"/>
  <c r="G211" i="7"/>
  <c r="F211" i="7"/>
  <c r="E211" i="7"/>
  <c r="D211" i="7"/>
  <c r="C211" i="7"/>
  <c r="B211" i="7"/>
  <c r="K210" i="7"/>
  <c r="J210" i="7"/>
  <c r="I210" i="7"/>
  <c r="H210" i="7"/>
  <c r="G210" i="7"/>
  <c r="F210" i="7"/>
  <c r="E210" i="7"/>
  <c r="D210" i="7"/>
  <c r="C210" i="7"/>
  <c r="B210" i="7"/>
  <c r="K209" i="7"/>
  <c r="J209" i="7"/>
  <c r="I209" i="7"/>
  <c r="H209" i="7"/>
  <c r="G209" i="7"/>
  <c r="F209" i="7"/>
  <c r="E209" i="7"/>
  <c r="D209" i="7"/>
  <c r="C209" i="7"/>
  <c r="B209" i="7"/>
  <c r="K208" i="7"/>
  <c r="J208" i="7"/>
  <c r="I208" i="7"/>
  <c r="H208" i="7"/>
  <c r="G208" i="7"/>
  <c r="F208" i="7"/>
  <c r="E208" i="7"/>
  <c r="D208" i="7"/>
  <c r="C208" i="7"/>
  <c r="B208" i="7"/>
  <c r="K207" i="7"/>
  <c r="J207" i="7"/>
  <c r="I207" i="7"/>
  <c r="H207" i="7"/>
  <c r="G207" i="7"/>
  <c r="F207" i="7"/>
  <c r="E207" i="7"/>
  <c r="D207" i="7"/>
  <c r="C207" i="7"/>
  <c r="B207" i="7"/>
  <c r="K206" i="7"/>
  <c r="J206" i="7"/>
  <c r="I206" i="7"/>
  <c r="H206" i="7"/>
  <c r="G206" i="7"/>
  <c r="F206" i="7"/>
  <c r="E206" i="7"/>
  <c r="D206" i="7"/>
  <c r="C206" i="7"/>
  <c r="B206" i="7"/>
  <c r="K205" i="7"/>
  <c r="J205" i="7"/>
  <c r="I205" i="7"/>
  <c r="H205" i="7"/>
  <c r="G205" i="7"/>
  <c r="F205" i="7"/>
  <c r="E205" i="7"/>
  <c r="D205" i="7"/>
  <c r="C205" i="7"/>
  <c r="B205" i="7"/>
  <c r="K204" i="7"/>
  <c r="J204" i="7"/>
  <c r="I204" i="7"/>
  <c r="H204" i="7"/>
  <c r="G204" i="7"/>
  <c r="F204" i="7"/>
  <c r="E204" i="7"/>
  <c r="D204" i="7"/>
  <c r="C204" i="7"/>
  <c r="B204" i="7"/>
  <c r="K203" i="7"/>
  <c r="J203" i="7"/>
  <c r="I203" i="7"/>
  <c r="H203" i="7"/>
  <c r="G203" i="7"/>
  <c r="F203" i="7"/>
  <c r="E203" i="7"/>
  <c r="D203" i="7"/>
  <c r="C203" i="7"/>
  <c r="B203" i="7"/>
  <c r="K202" i="7"/>
  <c r="J202" i="7"/>
  <c r="I202" i="7"/>
  <c r="H202" i="7"/>
  <c r="G202" i="7"/>
  <c r="F202" i="7"/>
  <c r="E202" i="7"/>
  <c r="D202" i="7"/>
  <c r="C202" i="7"/>
  <c r="B202" i="7"/>
  <c r="K201" i="7"/>
  <c r="J201" i="7"/>
  <c r="I201" i="7"/>
  <c r="H201" i="7"/>
  <c r="G201" i="7"/>
  <c r="F201" i="7"/>
  <c r="E201" i="7"/>
  <c r="D201" i="7"/>
  <c r="C201" i="7"/>
  <c r="B201" i="7"/>
  <c r="K200" i="7"/>
  <c r="J200" i="7"/>
  <c r="I200" i="7"/>
  <c r="H200" i="7"/>
  <c r="G200" i="7"/>
  <c r="F200" i="7"/>
  <c r="E200" i="7"/>
  <c r="D200" i="7"/>
  <c r="C200" i="7"/>
  <c r="B200" i="7"/>
  <c r="K199" i="7"/>
  <c r="J199" i="7"/>
  <c r="I199" i="7"/>
  <c r="H199" i="7"/>
  <c r="G199" i="7"/>
  <c r="F199" i="7"/>
  <c r="E199" i="7"/>
  <c r="D199" i="7"/>
  <c r="C199" i="7"/>
  <c r="B199" i="7"/>
  <c r="K198" i="7"/>
  <c r="J198" i="7"/>
  <c r="I198" i="7"/>
  <c r="H198" i="7"/>
  <c r="G198" i="7"/>
  <c r="F198" i="7"/>
  <c r="E198" i="7"/>
  <c r="D198" i="7"/>
  <c r="C198" i="7"/>
  <c r="B198" i="7"/>
  <c r="K197" i="7"/>
  <c r="J197" i="7"/>
  <c r="I197" i="7"/>
  <c r="H197" i="7"/>
  <c r="G197" i="7"/>
  <c r="F197" i="7"/>
  <c r="E197" i="7"/>
  <c r="D197" i="7"/>
  <c r="C197" i="7"/>
  <c r="B197" i="7"/>
  <c r="K196" i="7"/>
  <c r="J196" i="7"/>
  <c r="I196" i="7"/>
  <c r="H196" i="7"/>
  <c r="G196" i="7"/>
  <c r="F196" i="7"/>
  <c r="E196" i="7"/>
  <c r="D196" i="7"/>
  <c r="C196" i="7"/>
  <c r="B196" i="7"/>
  <c r="K195" i="7"/>
  <c r="J195" i="7"/>
  <c r="I195" i="7"/>
  <c r="H195" i="7"/>
  <c r="G195" i="7"/>
  <c r="F195" i="7"/>
  <c r="E195" i="7"/>
  <c r="D195" i="7"/>
  <c r="C195" i="7"/>
  <c r="B195" i="7"/>
  <c r="K194" i="7"/>
  <c r="J194" i="7"/>
  <c r="I194" i="7"/>
  <c r="H194" i="7"/>
  <c r="G194" i="7"/>
  <c r="F194" i="7"/>
  <c r="E194" i="7"/>
  <c r="D194" i="7"/>
  <c r="C194" i="7"/>
  <c r="B194" i="7"/>
  <c r="K193" i="7"/>
  <c r="J193" i="7"/>
  <c r="I193" i="7"/>
  <c r="H193" i="7"/>
  <c r="G193" i="7"/>
  <c r="F193" i="7"/>
  <c r="E193" i="7"/>
  <c r="D193" i="7"/>
  <c r="C193" i="7"/>
  <c r="B193" i="7"/>
  <c r="K192" i="7"/>
  <c r="J192" i="7"/>
  <c r="I192" i="7"/>
  <c r="H192" i="7"/>
  <c r="G192" i="7"/>
  <c r="F192" i="7"/>
  <c r="E192" i="7"/>
  <c r="D192" i="7"/>
  <c r="C192" i="7"/>
  <c r="B192" i="7"/>
  <c r="K191" i="7"/>
  <c r="J191" i="7"/>
  <c r="I191" i="7"/>
  <c r="H191" i="7"/>
  <c r="G191" i="7"/>
  <c r="F191" i="7"/>
  <c r="E191" i="7"/>
  <c r="D191" i="7"/>
  <c r="C191" i="7"/>
  <c r="B191" i="7"/>
  <c r="K190" i="7"/>
  <c r="J190" i="7"/>
  <c r="I190" i="7"/>
  <c r="H190" i="7"/>
  <c r="G190" i="7"/>
  <c r="F190" i="7"/>
  <c r="E190" i="7"/>
  <c r="D190" i="7"/>
  <c r="C190" i="7"/>
  <c r="B190" i="7"/>
  <c r="K189" i="7"/>
  <c r="J189" i="7"/>
  <c r="I189" i="7"/>
  <c r="H189" i="7"/>
  <c r="G189" i="7"/>
  <c r="F189" i="7"/>
  <c r="E189" i="7"/>
  <c r="D189" i="7"/>
  <c r="C189" i="7"/>
  <c r="B189" i="7"/>
  <c r="K188" i="7"/>
  <c r="J188" i="7"/>
  <c r="I188" i="7"/>
  <c r="H188" i="7"/>
  <c r="G188" i="7"/>
  <c r="F188" i="7"/>
  <c r="E188" i="7"/>
  <c r="D188" i="7"/>
  <c r="C188" i="7"/>
  <c r="B188" i="7"/>
  <c r="K187" i="7"/>
  <c r="J187" i="7"/>
  <c r="I187" i="7"/>
  <c r="H187" i="7"/>
  <c r="G187" i="7"/>
  <c r="F187" i="7"/>
  <c r="E187" i="7"/>
  <c r="D187" i="7"/>
  <c r="C187" i="7"/>
  <c r="B187" i="7"/>
  <c r="K186" i="7"/>
  <c r="J186" i="7"/>
  <c r="I186" i="7"/>
  <c r="H186" i="7"/>
  <c r="G186" i="7"/>
  <c r="F186" i="7"/>
  <c r="E186" i="7"/>
  <c r="D186" i="7"/>
  <c r="C186" i="7"/>
  <c r="B186" i="7"/>
  <c r="K185" i="7"/>
  <c r="J185" i="7"/>
  <c r="I185" i="7"/>
  <c r="H185" i="7"/>
  <c r="G185" i="7"/>
  <c r="F185" i="7"/>
  <c r="E185" i="7"/>
  <c r="D185" i="7"/>
  <c r="C185" i="7"/>
  <c r="B185" i="7"/>
  <c r="K184" i="7"/>
  <c r="J184" i="7"/>
  <c r="I184" i="7"/>
  <c r="H184" i="7"/>
  <c r="G184" i="7"/>
  <c r="F184" i="7"/>
  <c r="E184" i="7"/>
  <c r="D184" i="7"/>
  <c r="C184" i="7"/>
  <c r="B184" i="7"/>
  <c r="K183" i="7"/>
  <c r="J183" i="7"/>
  <c r="I183" i="7"/>
  <c r="H183" i="7"/>
  <c r="G183" i="7"/>
  <c r="F183" i="7"/>
  <c r="E183" i="7"/>
  <c r="D183" i="7"/>
  <c r="C183" i="7"/>
  <c r="B183" i="7"/>
  <c r="K182" i="7"/>
  <c r="J182" i="7"/>
  <c r="I182" i="7"/>
  <c r="H182" i="7"/>
  <c r="G182" i="7"/>
  <c r="F182" i="7"/>
  <c r="E182" i="7"/>
  <c r="D182" i="7"/>
  <c r="C182" i="7"/>
  <c r="B182" i="7"/>
  <c r="K181" i="7"/>
  <c r="J181" i="7"/>
  <c r="I181" i="7"/>
  <c r="H181" i="7"/>
  <c r="G181" i="7"/>
  <c r="F181" i="7"/>
  <c r="E181" i="7"/>
  <c r="D181" i="7"/>
  <c r="C181" i="7"/>
  <c r="B181" i="7"/>
  <c r="K180" i="7"/>
  <c r="J180" i="7"/>
  <c r="I180" i="7"/>
  <c r="H180" i="7"/>
  <c r="G180" i="7"/>
  <c r="F180" i="7"/>
  <c r="E180" i="7"/>
  <c r="D180" i="7"/>
  <c r="C180" i="7"/>
  <c r="B180" i="7"/>
  <c r="K179" i="7"/>
  <c r="J179" i="7"/>
  <c r="I179" i="7"/>
  <c r="H179" i="7"/>
  <c r="G179" i="7"/>
  <c r="F179" i="7"/>
  <c r="E179" i="7"/>
  <c r="D179" i="7"/>
  <c r="C179" i="7"/>
  <c r="B179" i="7"/>
  <c r="K178" i="7"/>
  <c r="J178" i="7"/>
  <c r="I178" i="7"/>
  <c r="H178" i="7"/>
  <c r="G178" i="7"/>
  <c r="F178" i="7"/>
  <c r="E178" i="7"/>
  <c r="D178" i="7"/>
  <c r="C178" i="7"/>
  <c r="B178" i="7"/>
  <c r="K177" i="7"/>
  <c r="J177" i="7"/>
  <c r="I177" i="7"/>
  <c r="H177" i="7"/>
  <c r="G177" i="7"/>
  <c r="F177" i="7"/>
  <c r="E177" i="7"/>
  <c r="D177" i="7"/>
  <c r="C177" i="7"/>
  <c r="B177" i="7"/>
  <c r="K176" i="7"/>
  <c r="J176" i="7"/>
  <c r="I176" i="7"/>
  <c r="H176" i="7"/>
  <c r="G176" i="7"/>
  <c r="F176" i="7"/>
  <c r="E176" i="7"/>
  <c r="D176" i="7"/>
  <c r="C176" i="7"/>
  <c r="B176" i="7"/>
  <c r="K175" i="7"/>
  <c r="J175" i="7"/>
  <c r="I175" i="7"/>
  <c r="H175" i="7"/>
  <c r="G175" i="7"/>
  <c r="F175" i="7"/>
  <c r="E175" i="7"/>
  <c r="D175" i="7"/>
  <c r="C175" i="7"/>
  <c r="B175" i="7"/>
  <c r="K174" i="7"/>
  <c r="J174" i="7"/>
  <c r="I174" i="7"/>
  <c r="H174" i="7"/>
  <c r="G174" i="7"/>
  <c r="F174" i="7"/>
  <c r="E174" i="7"/>
  <c r="D174" i="7"/>
  <c r="C174" i="7"/>
  <c r="B174" i="7"/>
  <c r="K173" i="7"/>
  <c r="J173" i="7"/>
  <c r="I173" i="7"/>
  <c r="H173" i="7"/>
  <c r="G173" i="7"/>
  <c r="F173" i="7"/>
  <c r="E173" i="7"/>
  <c r="D173" i="7"/>
  <c r="C173" i="7"/>
  <c r="B173" i="7"/>
  <c r="K172" i="7"/>
  <c r="J172" i="7"/>
  <c r="I172" i="7"/>
  <c r="H172" i="7"/>
  <c r="G172" i="7"/>
  <c r="F172" i="7"/>
  <c r="E172" i="7"/>
  <c r="D172" i="7"/>
  <c r="C172" i="7"/>
  <c r="B172" i="7"/>
  <c r="K171" i="7"/>
  <c r="J171" i="7"/>
  <c r="I171" i="7"/>
  <c r="H171" i="7"/>
  <c r="G171" i="7"/>
  <c r="F171" i="7"/>
  <c r="E171" i="7"/>
  <c r="D171" i="7"/>
  <c r="C171" i="7"/>
  <c r="B171" i="7"/>
  <c r="K170" i="7"/>
  <c r="J170" i="7"/>
  <c r="I170" i="7"/>
  <c r="H170" i="7"/>
  <c r="G170" i="7"/>
  <c r="F170" i="7"/>
  <c r="E170" i="7"/>
  <c r="D170" i="7"/>
  <c r="C170" i="7"/>
  <c r="B170" i="7"/>
  <c r="K169" i="7"/>
  <c r="J169" i="7"/>
  <c r="I169" i="7"/>
  <c r="H169" i="7"/>
  <c r="G169" i="7"/>
  <c r="F169" i="7"/>
  <c r="E169" i="7"/>
  <c r="D169" i="7"/>
  <c r="C169" i="7"/>
  <c r="B169" i="7"/>
  <c r="K168" i="7"/>
  <c r="J168" i="7"/>
  <c r="I168" i="7"/>
  <c r="H168" i="7"/>
  <c r="G168" i="7"/>
  <c r="F168" i="7"/>
  <c r="E168" i="7"/>
  <c r="D168" i="7"/>
  <c r="C168" i="7"/>
  <c r="B168" i="7"/>
  <c r="K167" i="7"/>
  <c r="J167" i="7"/>
  <c r="I167" i="7"/>
  <c r="H167" i="7"/>
  <c r="G167" i="7"/>
  <c r="F167" i="7"/>
  <c r="E167" i="7"/>
  <c r="D167" i="7"/>
  <c r="C167" i="7"/>
  <c r="B167" i="7"/>
  <c r="K166" i="7"/>
  <c r="J166" i="7"/>
  <c r="I166" i="7"/>
  <c r="H166" i="7"/>
  <c r="G166" i="7"/>
  <c r="F166" i="7"/>
  <c r="E166" i="7"/>
  <c r="D166" i="7"/>
  <c r="C166" i="7"/>
  <c r="B166" i="7"/>
  <c r="K165" i="7"/>
  <c r="J165" i="7"/>
  <c r="I165" i="7"/>
  <c r="H165" i="7"/>
  <c r="G165" i="7"/>
  <c r="F165" i="7"/>
  <c r="E165" i="7"/>
  <c r="D165" i="7"/>
  <c r="C165" i="7"/>
  <c r="B165" i="7"/>
  <c r="K164" i="7"/>
  <c r="J164" i="7"/>
  <c r="I164" i="7"/>
  <c r="H164" i="7"/>
  <c r="G164" i="7"/>
  <c r="F164" i="7"/>
  <c r="E164" i="7"/>
  <c r="D164" i="7"/>
  <c r="C164" i="7"/>
  <c r="B164" i="7"/>
  <c r="K163" i="7"/>
  <c r="J163" i="7"/>
  <c r="I163" i="7"/>
  <c r="H163" i="7"/>
  <c r="G163" i="7"/>
  <c r="F163" i="7"/>
  <c r="E163" i="7"/>
  <c r="D163" i="7"/>
  <c r="C163" i="7"/>
  <c r="B163" i="7"/>
  <c r="K162" i="7"/>
  <c r="J162" i="7"/>
  <c r="I162" i="7"/>
  <c r="H162" i="7"/>
  <c r="G162" i="7"/>
  <c r="F162" i="7"/>
  <c r="E162" i="7"/>
  <c r="D162" i="7"/>
  <c r="C162" i="7"/>
  <c r="B162" i="7"/>
  <c r="K161" i="7"/>
  <c r="J161" i="7"/>
  <c r="I161" i="7"/>
  <c r="H161" i="7"/>
  <c r="G161" i="7"/>
  <c r="F161" i="7"/>
  <c r="E161" i="7"/>
  <c r="D161" i="7"/>
  <c r="C161" i="7"/>
  <c r="B161" i="7"/>
  <c r="K160" i="7"/>
  <c r="J160" i="7"/>
  <c r="I160" i="7"/>
  <c r="H160" i="7"/>
  <c r="G160" i="7"/>
  <c r="F160" i="7"/>
  <c r="E160" i="7"/>
  <c r="D160" i="7"/>
  <c r="C160" i="7"/>
  <c r="B160" i="7"/>
  <c r="K159" i="7"/>
  <c r="J159" i="7"/>
  <c r="I159" i="7"/>
  <c r="H159" i="7"/>
  <c r="G159" i="7"/>
  <c r="F159" i="7"/>
  <c r="E159" i="7"/>
  <c r="D159" i="7"/>
  <c r="C159" i="7"/>
  <c r="B159" i="7"/>
  <c r="K158" i="7"/>
  <c r="J158" i="7"/>
  <c r="I158" i="7"/>
  <c r="H158" i="7"/>
  <c r="G158" i="7"/>
  <c r="F158" i="7"/>
  <c r="E158" i="7"/>
  <c r="D158" i="7"/>
  <c r="C158" i="7"/>
  <c r="B158" i="7"/>
  <c r="K157" i="7"/>
  <c r="J157" i="7"/>
  <c r="I157" i="7"/>
  <c r="H157" i="7"/>
  <c r="G157" i="7"/>
  <c r="F157" i="7"/>
  <c r="E157" i="7"/>
  <c r="D157" i="7"/>
  <c r="C157" i="7"/>
  <c r="B157" i="7"/>
  <c r="K156" i="7"/>
  <c r="J156" i="7"/>
  <c r="I156" i="7"/>
  <c r="H156" i="7"/>
  <c r="G156" i="7"/>
  <c r="F156" i="7"/>
  <c r="E156" i="7"/>
  <c r="D156" i="7"/>
  <c r="C156" i="7"/>
  <c r="B156" i="7"/>
  <c r="K155" i="7"/>
  <c r="J155" i="7"/>
  <c r="I155" i="7"/>
  <c r="H155" i="7"/>
  <c r="G155" i="7"/>
  <c r="F155" i="7"/>
  <c r="E155" i="7"/>
  <c r="D155" i="7"/>
  <c r="C155" i="7"/>
  <c r="B155" i="7"/>
  <c r="K154" i="7"/>
  <c r="J154" i="7"/>
  <c r="I154" i="7"/>
  <c r="H154" i="7"/>
  <c r="G154" i="7"/>
  <c r="F154" i="7"/>
  <c r="E154" i="7"/>
  <c r="D154" i="7"/>
  <c r="C154" i="7"/>
  <c r="B154" i="7"/>
  <c r="K153" i="7"/>
  <c r="J153" i="7"/>
  <c r="I153" i="7"/>
  <c r="H153" i="7"/>
  <c r="G153" i="7"/>
  <c r="F153" i="7"/>
  <c r="E153" i="7"/>
  <c r="D153" i="7"/>
  <c r="C153" i="7"/>
  <c r="B153" i="7"/>
  <c r="K152" i="7"/>
  <c r="J152" i="7"/>
  <c r="I152" i="7"/>
  <c r="H152" i="7"/>
  <c r="G152" i="7"/>
  <c r="F152" i="7"/>
  <c r="E152" i="7"/>
  <c r="D152" i="7"/>
  <c r="C152" i="7"/>
  <c r="B152" i="7"/>
  <c r="K151" i="7"/>
  <c r="J151" i="7"/>
  <c r="I151" i="7"/>
  <c r="H151" i="7"/>
  <c r="G151" i="7"/>
  <c r="F151" i="7"/>
  <c r="E151" i="7"/>
  <c r="D151" i="7"/>
  <c r="C151" i="7"/>
  <c r="B151" i="7"/>
  <c r="K150" i="7"/>
  <c r="J150" i="7"/>
  <c r="I150" i="7"/>
  <c r="H150" i="7"/>
  <c r="G150" i="7"/>
  <c r="F150" i="7"/>
  <c r="E150" i="7"/>
  <c r="D150" i="7"/>
  <c r="C150" i="7"/>
  <c r="B150" i="7"/>
  <c r="K149" i="7"/>
  <c r="J149" i="7"/>
  <c r="I149" i="7"/>
  <c r="H149" i="7"/>
  <c r="G149" i="7"/>
  <c r="F149" i="7"/>
  <c r="E149" i="7"/>
  <c r="D149" i="7"/>
  <c r="C149" i="7"/>
  <c r="B149" i="7"/>
  <c r="K148" i="7"/>
  <c r="J148" i="7"/>
  <c r="I148" i="7"/>
  <c r="H148" i="7"/>
  <c r="G148" i="7"/>
  <c r="F148" i="7"/>
  <c r="E148" i="7"/>
  <c r="D148" i="7"/>
  <c r="C148" i="7"/>
  <c r="B148" i="7"/>
  <c r="K147" i="7"/>
  <c r="J147" i="7"/>
  <c r="I147" i="7"/>
  <c r="H147" i="7"/>
  <c r="G147" i="7"/>
  <c r="F147" i="7"/>
  <c r="E147" i="7"/>
  <c r="D147" i="7"/>
  <c r="C147" i="7"/>
  <c r="B147" i="7"/>
  <c r="K146" i="7"/>
  <c r="J146" i="7"/>
  <c r="I146" i="7"/>
  <c r="H146" i="7"/>
  <c r="G146" i="7"/>
  <c r="F146" i="7"/>
  <c r="E146" i="7"/>
  <c r="D146" i="7"/>
  <c r="C146" i="7"/>
  <c r="B146" i="7"/>
  <c r="K145" i="7"/>
  <c r="J145" i="7"/>
  <c r="I145" i="7"/>
  <c r="H145" i="7"/>
  <c r="G145" i="7"/>
  <c r="F145" i="7"/>
  <c r="E145" i="7"/>
  <c r="D145" i="7"/>
  <c r="C145" i="7"/>
  <c r="B145" i="7"/>
  <c r="K144" i="7"/>
  <c r="J144" i="7"/>
  <c r="I144" i="7"/>
  <c r="H144" i="7"/>
  <c r="G144" i="7"/>
  <c r="F144" i="7"/>
  <c r="E144" i="7"/>
  <c r="D144" i="7"/>
  <c r="C144" i="7"/>
  <c r="B144" i="7"/>
  <c r="K143" i="7"/>
  <c r="J143" i="7"/>
  <c r="I143" i="7"/>
  <c r="H143" i="7"/>
  <c r="G143" i="7"/>
  <c r="F143" i="7"/>
  <c r="E143" i="7"/>
  <c r="D143" i="7"/>
  <c r="C143" i="7"/>
  <c r="B143" i="7"/>
  <c r="K142" i="7"/>
  <c r="J142" i="7"/>
  <c r="I142" i="7"/>
  <c r="H142" i="7"/>
  <c r="G142" i="7"/>
  <c r="F142" i="7"/>
  <c r="E142" i="7"/>
  <c r="D142" i="7"/>
  <c r="C142" i="7"/>
  <c r="B142" i="7"/>
  <c r="K141" i="7"/>
  <c r="J141" i="7"/>
  <c r="I141" i="7"/>
  <c r="H141" i="7"/>
  <c r="G141" i="7"/>
  <c r="F141" i="7"/>
  <c r="E141" i="7"/>
  <c r="D141" i="7"/>
  <c r="C141" i="7"/>
  <c r="B141" i="7"/>
  <c r="K140" i="7"/>
  <c r="J140" i="7"/>
  <c r="I140" i="7"/>
  <c r="H140" i="7"/>
  <c r="G140" i="7"/>
  <c r="F140" i="7"/>
  <c r="E140" i="7"/>
  <c r="D140" i="7"/>
  <c r="C140" i="7"/>
  <c r="B140" i="7"/>
  <c r="K139" i="7"/>
  <c r="J139" i="7"/>
  <c r="I139" i="7"/>
  <c r="H139" i="7"/>
  <c r="G139" i="7"/>
  <c r="F139" i="7"/>
  <c r="E139" i="7"/>
  <c r="D139" i="7"/>
  <c r="C139" i="7"/>
  <c r="B139" i="7"/>
  <c r="K138" i="7"/>
  <c r="J138" i="7"/>
  <c r="I138" i="7"/>
  <c r="H138" i="7"/>
  <c r="G138" i="7"/>
  <c r="F138" i="7"/>
  <c r="E138" i="7"/>
  <c r="D138" i="7"/>
  <c r="C138" i="7"/>
  <c r="B138" i="7"/>
  <c r="K137" i="7"/>
  <c r="J137" i="7"/>
  <c r="I137" i="7"/>
  <c r="H137" i="7"/>
  <c r="G137" i="7"/>
  <c r="F137" i="7"/>
  <c r="E137" i="7"/>
  <c r="D137" i="7"/>
  <c r="C137" i="7"/>
  <c r="B137" i="7"/>
  <c r="K136" i="7"/>
  <c r="J136" i="7"/>
  <c r="I136" i="7"/>
  <c r="H136" i="7"/>
  <c r="G136" i="7"/>
  <c r="F136" i="7"/>
  <c r="E136" i="7"/>
  <c r="D136" i="7"/>
  <c r="C136" i="7"/>
  <c r="B136" i="7"/>
  <c r="K135" i="7"/>
  <c r="J135" i="7"/>
  <c r="I135" i="7"/>
  <c r="H135" i="7"/>
  <c r="G135" i="7"/>
  <c r="F135" i="7"/>
  <c r="E135" i="7"/>
  <c r="D135" i="7"/>
  <c r="C135" i="7"/>
  <c r="B135" i="7"/>
  <c r="K134" i="7"/>
  <c r="J134" i="7"/>
  <c r="I134" i="7"/>
  <c r="H134" i="7"/>
  <c r="G134" i="7"/>
  <c r="F134" i="7"/>
  <c r="E134" i="7"/>
  <c r="D134" i="7"/>
  <c r="C134" i="7"/>
  <c r="B134" i="7"/>
  <c r="K133" i="7"/>
  <c r="J133" i="7"/>
  <c r="I133" i="7"/>
  <c r="H133" i="7"/>
  <c r="G133" i="7"/>
  <c r="F133" i="7"/>
  <c r="E133" i="7"/>
  <c r="D133" i="7"/>
  <c r="C133" i="7"/>
  <c r="B133" i="7"/>
  <c r="K132" i="7"/>
  <c r="J132" i="7"/>
  <c r="I132" i="7"/>
  <c r="H132" i="7"/>
  <c r="G132" i="7"/>
  <c r="F132" i="7"/>
  <c r="E132" i="7"/>
  <c r="D132" i="7"/>
  <c r="C132" i="7"/>
  <c r="B132" i="7"/>
  <c r="K131" i="7"/>
  <c r="J131" i="7"/>
  <c r="I131" i="7"/>
  <c r="H131" i="7"/>
  <c r="G131" i="7"/>
  <c r="F131" i="7"/>
  <c r="E131" i="7"/>
  <c r="D131" i="7"/>
  <c r="C131" i="7"/>
  <c r="B131" i="7"/>
  <c r="K130" i="7"/>
  <c r="J130" i="7"/>
  <c r="I130" i="7"/>
  <c r="H130" i="7"/>
  <c r="G130" i="7"/>
  <c r="F130" i="7"/>
  <c r="E130" i="7"/>
  <c r="D130" i="7"/>
  <c r="C130" i="7"/>
  <c r="B130" i="7"/>
  <c r="K129" i="7"/>
  <c r="J129" i="7"/>
  <c r="I129" i="7"/>
  <c r="H129" i="7"/>
  <c r="G129" i="7"/>
  <c r="F129" i="7"/>
  <c r="E129" i="7"/>
  <c r="D129" i="7"/>
  <c r="C129" i="7"/>
  <c r="B129" i="7"/>
  <c r="K128" i="7"/>
  <c r="J128" i="7"/>
  <c r="I128" i="7"/>
  <c r="H128" i="7"/>
  <c r="G128" i="7"/>
  <c r="F128" i="7"/>
  <c r="E128" i="7"/>
  <c r="D128" i="7"/>
  <c r="C128" i="7"/>
  <c r="B128" i="7"/>
  <c r="K127" i="7"/>
  <c r="J127" i="7"/>
  <c r="I127" i="7"/>
  <c r="H127" i="7"/>
  <c r="G127" i="7"/>
  <c r="F127" i="7"/>
  <c r="E127" i="7"/>
  <c r="D127" i="7"/>
  <c r="C127" i="7"/>
  <c r="B127" i="7"/>
  <c r="K126" i="7"/>
  <c r="J126" i="7"/>
  <c r="I126" i="7"/>
  <c r="H126" i="7"/>
  <c r="G126" i="7"/>
  <c r="F126" i="7"/>
  <c r="E126" i="7"/>
  <c r="D126" i="7"/>
  <c r="C126" i="7"/>
  <c r="B126" i="7"/>
  <c r="K125" i="7"/>
  <c r="J125" i="7"/>
  <c r="I125" i="7"/>
  <c r="H125" i="7"/>
  <c r="G125" i="7"/>
  <c r="F125" i="7"/>
  <c r="E125" i="7"/>
  <c r="D125" i="7"/>
  <c r="C125" i="7"/>
  <c r="B125" i="7"/>
  <c r="K124" i="7"/>
  <c r="J124" i="7"/>
  <c r="I124" i="7"/>
  <c r="H124" i="7"/>
  <c r="G124" i="7"/>
  <c r="F124" i="7"/>
  <c r="E124" i="7"/>
  <c r="D124" i="7"/>
  <c r="C124" i="7"/>
  <c r="B124" i="7"/>
  <c r="K123" i="7"/>
  <c r="J123" i="7"/>
  <c r="I123" i="7"/>
  <c r="H123" i="7"/>
  <c r="G123" i="7"/>
  <c r="F123" i="7"/>
  <c r="E123" i="7"/>
  <c r="D123" i="7"/>
  <c r="C123" i="7"/>
  <c r="B123" i="7"/>
  <c r="K122" i="7"/>
  <c r="J122" i="7"/>
  <c r="I122" i="7"/>
  <c r="H122" i="7"/>
  <c r="G122" i="7"/>
  <c r="F122" i="7"/>
  <c r="E122" i="7"/>
  <c r="D122" i="7"/>
  <c r="C122" i="7"/>
  <c r="B122" i="7"/>
  <c r="K121" i="7"/>
  <c r="J121" i="7"/>
  <c r="I121" i="7"/>
  <c r="H121" i="7"/>
  <c r="G121" i="7"/>
  <c r="F121" i="7"/>
  <c r="E121" i="7"/>
  <c r="D121" i="7"/>
  <c r="C121" i="7"/>
  <c r="B121" i="7"/>
  <c r="K120" i="7"/>
  <c r="J120" i="7"/>
  <c r="I120" i="7"/>
  <c r="H120" i="7"/>
  <c r="G120" i="7"/>
  <c r="F120" i="7"/>
  <c r="E120" i="7"/>
  <c r="D120" i="7"/>
  <c r="C120" i="7"/>
  <c r="B120" i="7"/>
  <c r="K119" i="7"/>
  <c r="J119" i="7"/>
  <c r="I119" i="7"/>
  <c r="H119" i="7"/>
  <c r="G119" i="7"/>
  <c r="F119" i="7"/>
  <c r="E119" i="7"/>
  <c r="D119" i="7"/>
  <c r="C119" i="7"/>
  <c r="B119" i="7"/>
  <c r="K118" i="7"/>
  <c r="J118" i="7"/>
  <c r="I118" i="7"/>
  <c r="H118" i="7"/>
  <c r="G118" i="7"/>
  <c r="F118" i="7"/>
  <c r="E118" i="7"/>
  <c r="D118" i="7"/>
  <c r="C118" i="7"/>
  <c r="B118" i="7"/>
  <c r="K117" i="7"/>
  <c r="J117" i="7"/>
  <c r="I117" i="7"/>
  <c r="H117" i="7"/>
  <c r="G117" i="7"/>
  <c r="F117" i="7"/>
  <c r="E117" i="7"/>
  <c r="D117" i="7"/>
  <c r="C117" i="7"/>
  <c r="B117" i="7"/>
  <c r="K116" i="7"/>
  <c r="J116" i="7"/>
  <c r="I116" i="7"/>
  <c r="H116" i="7"/>
  <c r="G116" i="7"/>
  <c r="F116" i="7"/>
  <c r="E116" i="7"/>
  <c r="D116" i="7"/>
  <c r="C116" i="7"/>
  <c r="B116" i="7"/>
  <c r="K115" i="7"/>
  <c r="J115" i="7"/>
  <c r="I115" i="7"/>
  <c r="H115" i="7"/>
  <c r="G115" i="7"/>
  <c r="F115" i="7"/>
  <c r="E115" i="7"/>
  <c r="D115" i="7"/>
  <c r="C115" i="7"/>
  <c r="B115" i="7"/>
  <c r="K114" i="7"/>
  <c r="J114" i="7"/>
  <c r="I114" i="7"/>
  <c r="H114" i="7"/>
  <c r="G114" i="7"/>
  <c r="F114" i="7"/>
  <c r="E114" i="7"/>
  <c r="D114" i="7"/>
  <c r="C114" i="7"/>
  <c r="B114" i="7"/>
  <c r="K113" i="7"/>
  <c r="J113" i="7"/>
  <c r="I113" i="7"/>
  <c r="H113" i="7"/>
  <c r="G113" i="7"/>
  <c r="F113" i="7"/>
  <c r="E113" i="7"/>
  <c r="D113" i="7"/>
  <c r="C113" i="7"/>
  <c r="B113" i="7"/>
  <c r="K112" i="7"/>
  <c r="J112" i="7"/>
  <c r="I112" i="7"/>
  <c r="H112" i="7"/>
  <c r="G112" i="7"/>
  <c r="F112" i="7"/>
  <c r="E112" i="7"/>
  <c r="D112" i="7"/>
  <c r="C112" i="7"/>
  <c r="B112" i="7"/>
  <c r="K111" i="7"/>
  <c r="J111" i="7"/>
  <c r="I111" i="7"/>
  <c r="H111" i="7"/>
  <c r="G111" i="7"/>
  <c r="F111" i="7"/>
  <c r="E111" i="7"/>
  <c r="D111" i="7"/>
  <c r="C111" i="7"/>
  <c r="B111" i="7"/>
  <c r="K110" i="7"/>
  <c r="J110" i="7"/>
  <c r="I110" i="7"/>
  <c r="H110" i="7"/>
  <c r="G110" i="7"/>
  <c r="F110" i="7"/>
  <c r="E110" i="7"/>
  <c r="D110" i="7"/>
  <c r="C110" i="7"/>
  <c r="B110" i="7"/>
  <c r="K109" i="7"/>
  <c r="J109" i="7"/>
  <c r="I109" i="7"/>
  <c r="H109" i="7"/>
  <c r="G109" i="7"/>
  <c r="F109" i="7"/>
  <c r="E109" i="7"/>
  <c r="D109" i="7"/>
  <c r="C109" i="7"/>
  <c r="B109" i="7"/>
  <c r="K108" i="7"/>
  <c r="J108" i="7"/>
  <c r="I108" i="7"/>
  <c r="H108" i="7"/>
  <c r="G108" i="7"/>
  <c r="F108" i="7"/>
  <c r="E108" i="7"/>
  <c r="D108" i="7"/>
  <c r="C108" i="7"/>
  <c r="B108" i="7"/>
  <c r="K107" i="7"/>
  <c r="J107" i="7"/>
  <c r="I107" i="7"/>
  <c r="H107" i="7"/>
  <c r="G107" i="7"/>
  <c r="F107" i="7"/>
  <c r="E107" i="7"/>
  <c r="D107" i="7"/>
  <c r="C107" i="7"/>
  <c r="B107" i="7"/>
  <c r="K106" i="7"/>
  <c r="J106" i="7"/>
  <c r="I106" i="7"/>
  <c r="H106" i="7"/>
  <c r="G106" i="7"/>
  <c r="F106" i="7"/>
  <c r="E106" i="7"/>
  <c r="D106" i="7"/>
  <c r="C106" i="7"/>
  <c r="B106" i="7"/>
  <c r="K105" i="7"/>
  <c r="J105" i="7"/>
  <c r="I105" i="7"/>
  <c r="H105" i="7"/>
  <c r="G105" i="7"/>
  <c r="F105" i="7"/>
  <c r="E105" i="7"/>
  <c r="D105" i="7"/>
  <c r="C105" i="7"/>
  <c r="B105" i="7"/>
  <c r="K104" i="7"/>
  <c r="J104" i="7"/>
  <c r="I104" i="7"/>
  <c r="H104" i="7"/>
  <c r="G104" i="7"/>
  <c r="F104" i="7"/>
  <c r="E104" i="7"/>
  <c r="D104" i="7"/>
  <c r="C104" i="7"/>
  <c r="B104" i="7"/>
  <c r="K103" i="7"/>
  <c r="J103" i="7"/>
  <c r="I103" i="7"/>
  <c r="H103" i="7"/>
  <c r="G103" i="7"/>
  <c r="F103" i="7"/>
  <c r="E103" i="7"/>
  <c r="D103" i="7"/>
  <c r="C103" i="7"/>
  <c r="B103" i="7"/>
  <c r="K102" i="7"/>
  <c r="J102" i="7"/>
  <c r="I102" i="7"/>
  <c r="H102" i="7"/>
  <c r="G102" i="7"/>
  <c r="F102" i="7"/>
  <c r="E102" i="7"/>
  <c r="D102" i="7"/>
  <c r="C102" i="7"/>
  <c r="B102" i="7"/>
  <c r="K101" i="7"/>
  <c r="J101" i="7"/>
  <c r="I101" i="7"/>
  <c r="H101" i="7"/>
  <c r="G101" i="7"/>
  <c r="F101" i="7"/>
  <c r="E101" i="7"/>
  <c r="D101" i="7"/>
  <c r="C101" i="7"/>
  <c r="B101" i="7"/>
  <c r="K100" i="7"/>
  <c r="J100" i="7"/>
  <c r="I100" i="7"/>
  <c r="H100" i="7"/>
  <c r="G100" i="7"/>
  <c r="F100" i="7"/>
  <c r="E100" i="7"/>
  <c r="D100" i="7"/>
  <c r="C100" i="7"/>
  <c r="B100" i="7"/>
  <c r="K99" i="7"/>
  <c r="J99" i="7"/>
  <c r="I99" i="7"/>
  <c r="H99" i="7"/>
  <c r="G99" i="7"/>
  <c r="F99" i="7"/>
  <c r="E99" i="7"/>
  <c r="D99" i="7"/>
  <c r="C99" i="7"/>
  <c r="B99" i="7"/>
  <c r="K98" i="7"/>
  <c r="J98" i="7"/>
  <c r="I98" i="7"/>
  <c r="H98" i="7"/>
  <c r="G98" i="7"/>
  <c r="F98" i="7"/>
  <c r="E98" i="7"/>
  <c r="D98" i="7"/>
  <c r="C98" i="7"/>
  <c r="B98" i="7"/>
  <c r="K97" i="7"/>
  <c r="J97" i="7"/>
  <c r="I97" i="7"/>
  <c r="H97" i="7"/>
  <c r="G97" i="7"/>
  <c r="F97" i="7"/>
  <c r="E97" i="7"/>
  <c r="D97" i="7"/>
  <c r="C97" i="7"/>
  <c r="B97" i="7"/>
  <c r="K96" i="7"/>
  <c r="J96" i="7"/>
  <c r="I96" i="7"/>
  <c r="H96" i="7"/>
  <c r="G96" i="7"/>
  <c r="F96" i="7"/>
  <c r="E96" i="7"/>
  <c r="D96" i="7"/>
  <c r="C96" i="7"/>
  <c r="B96" i="7"/>
  <c r="K95" i="7"/>
  <c r="J95" i="7"/>
  <c r="I95" i="7"/>
  <c r="H95" i="7"/>
  <c r="G95" i="7"/>
  <c r="F95" i="7"/>
  <c r="E95" i="7"/>
  <c r="D95" i="7"/>
  <c r="C95" i="7"/>
  <c r="B95" i="7"/>
  <c r="K94" i="7"/>
  <c r="J94" i="7"/>
  <c r="I94" i="7"/>
  <c r="H94" i="7"/>
  <c r="G94" i="7"/>
  <c r="F94" i="7"/>
  <c r="E94" i="7"/>
  <c r="D94" i="7"/>
  <c r="C94" i="7"/>
  <c r="B94" i="7"/>
  <c r="K93" i="7"/>
  <c r="J93" i="7"/>
  <c r="I93" i="7"/>
  <c r="H93" i="7"/>
  <c r="G93" i="7"/>
  <c r="F93" i="7"/>
  <c r="E93" i="7"/>
  <c r="D93" i="7"/>
  <c r="C93" i="7"/>
  <c r="B93" i="7"/>
  <c r="K92" i="7"/>
  <c r="J92" i="7"/>
  <c r="I92" i="7"/>
  <c r="H92" i="7"/>
  <c r="G92" i="7"/>
  <c r="F92" i="7"/>
  <c r="E92" i="7"/>
  <c r="D92" i="7"/>
  <c r="C92" i="7"/>
  <c r="B92" i="7"/>
  <c r="K91" i="7"/>
  <c r="J91" i="7"/>
  <c r="I91" i="7"/>
  <c r="H91" i="7"/>
  <c r="G91" i="7"/>
  <c r="F91" i="7"/>
  <c r="E91" i="7"/>
  <c r="D91" i="7"/>
  <c r="C91" i="7"/>
  <c r="B91" i="7"/>
  <c r="K90" i="7"/>
  <c r="J90" i="7"/>
  <c r="I90" i="7"/>
  <c r="H90" i="7"/>
  <c r="G90" i="7"/>
  <c r="F90" i="7"/>
  <c r="E90" i="7"/>
  <c r="D90" i="7"/>
  <c r="C90" i="7"/>
  <c r="B90" i="7"/>
  <c r="K89" i="7"/>
  <c r="J89" i="7"/>
  <c r="I89" i="7"/>
  <c r="H89" i="7"/>
  <c r="G89" i="7"/>
  <c r="F89" i="7"/>
  <c r="E89" i="7"/>
  <c r="D89" i="7"/>
  <c r="C89" i="7"/>
  <c r="B89" i="7"/>
  <c r="K88" i="7"/>
  <c r="J88" i="7"/>
  <c r="I88" i="7"/>
  <c r="H88" i="7"/>
  <c r="G88" i="7"/>
  <c r="F88" i="7"/>
  <c r="E88" i="7"/>
  <c r="D88" i="7"/>
  <c r="C88" i="7"/>
  <c r="B88" i="7"/>
  <c r="K87" i="7"/>
  <c r="J87" i="7"/>
  <c r="I87" i="7"/>
  <c r="H87" i="7"/>
  <c r="G87" i="7"/>
  <c r="F87" i="7"/>
  <c r="E87" i="7"/>
  <c r="D87" i="7"/>
  <c r="C87" i="7"/>
  <c r="B87" i="7"/>
  <c r="K86" i="7"/>
  <c r="J86" i="7"/>
  <c r="I86" i="7"/>
  <c r="H86" i="7"/>
  <c r="G86" i="7"/>
  <c r="F86" i="7"/>
  <c r="E86" i="7"/>
  <c r="D86" i="7"/>
  <c r="C86" i="7"/>
  <c r="B86" i="7"/>
  <c r="K85" i="7"/>
  <c r="J85" i="7"/>
  <c r="I85" i="7"/>
  <c r="H85" i="7"/>
  <c r="G85" i="7"/>
  <c r="F85" i="7"/>
  <c r="E85" i="7"/>
  <c r="D85" i="7"/>
  <c r="C85" i="7"/>
  <c r="B85" i="7"/>
  <c r="K84" i="7"/>
  <c r="J84" i="7"/>
  <c r="I84" i="7"/>
  <c r="H84" i="7"/>
  <c r="G84" i="7"/>
  <c r="F84" i="7"/>
  <c r="E84" i="7"/>
  <c r="D84" i="7"/>
  <c r="C84" i="7"/>
  <c r="B84" i="7"/>
  <c r="K83" i="7"/>
  <c r="J83" i="7"/>
  <c r="I83" i="7"/>
  <c r="H83" i="7"/>
  <c r="G83" i="7"/>
  <c r="F83" i="7"/>
  <c r="E83" i="7"/>
  <c r="D83" i="7"/>
  <c r="C83" i="7"/>
  <c r="B83" i="7"/>
  <c r="K82" i="7"/>
  <c r="J82" i="7"/>
  <c r="I82" i="7"/>
  <c r="H82" i="7"/>
  <c r="G82" i="7"/>
  <c r="F82" i="7"/>
  <c r="E82" i="7"/>
  <c r="D82" i="7"/>
  <c r="C82" i="7"/>
  <c r="B82" i="7"/>
  <c r="K81" i="7"/>
  <c r="J81" i="7"/>
  <c r="I81" i="7"/>
  <c r="H81" i="7"/>
  <c r="G81" i="7"/>
  <c r="F81" i="7"/>
  <c r="E81" i="7"/>
  <c r="D81" i="7"/>
  <c r="C81" i="7"/>
  <c r="B81" i="7"/>
  <c r="K80" i="7"/>
  <c r="J80" i="7"/>
  <c r="I80" i="7"/>
  <c r="H80" i="7"/>
  <c r="G80" i="7"/>
  <c r="F80" i="7"/>
  <c r="E80" i="7"/>
  <c r="D80" i="7"/>
  <c r="C80" i="7"/>
  <c r="B80" i="7"/>
  <c r="K79" i="7"/>
  <c r="J79" i="7"/>
  <c r="I79" i="7"/>
  <c r="H79" i="7"/>
  <c r="G79" i="7"/>
  <c r="F79" i="7"/>
  <c r="E79" i="7"/>
  <c r="D79" i="7"/>
  <c r="C79" i="7"/>
  <c r="B79" i="7"/>
  <c r="K78" i="7"/>
  <c r="J78" i="7"/>
  <c r="I78" i="7"/>
  <c r="H78" i="7"/>
  <c r="G78" i="7"/>
  <c r="F78" i="7"/>
  <c r="E78" i="7"/>
  <c r="D78" i="7"/>
  <c r="C78" i="7"/>
  <c r="B78" i="7"/>
  <c r="K77" i="7"/>
  <c r="J77" i="7"/>
  <c r="I77" i="7"/>
  <c r="H77" i="7"/>
  <c r="G77" i="7"/>
  <c r="F77" i="7"/>
  <c r="E77" i="7"/>
  <c r="D77" i="7"/>
  <c r="C77" i="7"/>
  <c r="B77" i="7"/>
  <c r="K76" i="7"/>
  <c r="J76" i="7"/>
  <c r="I76" i="7"/>
  <c r="H76" i="7"/>
  <c r="G76" i="7"/>
  <c r="F76" i="7"/>
  <c r="E76" i="7"/>
  <c r="D76" i="7"/>
  <c r="C76" i="7"/>
  <c r="B76" i="7"/>
  <c r="K75" i="7"/>
  <c r="J75" i="7"/>
  <c r="I75" i="7"/>
  <c r="H75" i="7"/>
  <c r="G75" i="7"/>
  <c r="F75" i="7"/>
  <c r="E75" i="7"/>
  <c r="D75" i="7"/>
  <c r="C75" i="7"/>
  <c r="B75" i="7"/>
  <c r="K74" i="7"/>
  <c r="J74" i="7"/>
  <c r="I74" i="7"/>
  <c r="H74" i="7"/>
  <c r="G74" i="7"/>
  <c r="F74" i="7"/>
  <c r="E74" i="7"/>
  <c r="D74" i="7"/>
  <c r="C74" i="7"/>
  <c r="B74" i="7"/>
  <c r="K73" i="7"/>
  <c r="J73" i="7"/>
  <c r="I73" i="7"/>
  <c r="H73" i="7"/>
  <c r="G73" i="7"/>
  <c r="F73" i="7"/>
  <c r="E73" i="7"/>
  <c r="D73" i="7"/>
  <c r="C73" i="7"/>
  <c r="B73" i="7"/>
  <c r="K72" i="7"/>
  <c r="J72" i="7"/>
  <c r="I72" i="7"/>
  <c r="H72" i="7"/>
  <c r="G72" i="7"/>
  <c r="F72" i="7"/>
  <c r="E72" i="7"/>
  <c r="D72" i="7"/>
  <c r="C72" i="7"/>
  <c r="B72" i="7"/>
  <c r="K71" i="7"/>
  <c r="J71" i="7"/>
  <c r="I71" i="7"/>
  <c r="H71" i="7"/>
  <c r="G71" i="7"/>
  <c r="F71" i="7"/>
  <c r="E71" i="7"/>
  <c r="D71" i="7"/>
  <c r="C71" i="7"/>
  <c r="B71" i="7"/>
  <c r="K70" i="7"/>
  <c r="J70" i="7"/>
  <c r="I70" i="7"/>
  <c r="H70" i="7"/>
  <c r="G70" i="7"/>
  <c r="F70" i="7"/>
  <c r="E70" i="7"/>
  <c r="D70" i="7"/>
  <c r="C70" i="7"/>
  <c r="B70" i="7"/>
  <c r="K69" i="7"/>
  <c r="J69" i="7"/>
  <c r="I69" i="7"/>
  <c r="H69" i="7"/>
  <c r="G69" i="7"/>
  <c r="F69" i="7"/>
  <c r="E69" i="7"/>
  <c r="D69" i="7"/>
  <c r="C69" i="7"/>
  <c r="B69" i="7"/>
  <c r="K68" i="7"/>
  <c r="J68" i="7"/>
  <c r="I68" i="7"/>
  <c r="H68" i="7"/>
  <c r="G68" i="7"/>
  <c r="F68" i="7"/>
  <c r="E68" i="7"/>
  <c r="D68" i="7"/>
  <c r="C68" i="7"/>
  <c r="B68" i="7"/>
  <c r="K67" i="7"/>
  <c r="J67" i="7"/>
  <c r="I67" i="7"/>
  <c r="H67" i="7"/>
  <c r="G67" i="7"/>
  <c r="F67" i="7"/>
  <c r="E67" i="7"/>
  <c r="D67" i="7"/>
  <c r="C67" i="7"/>
  <c r="B67" i="7"/>
  <c r="K66" i="7"/>
  <c r="J66" i="7"/>
  <c r="I66" i="7"/>
  <c r="H66" i="7"/>
  <c r="G66" i="7"/>
  <c r="F66" i="7"/>
  <c r="E66" i="7"/>
  <c r="D66" i="7"/>
  <c r="C66" i="7"/>
  <c r="B66" i="7"/>
  <c r="K65" i="7"/>
  <c r="J65" i="7"/>
  <c r="I65" i="7"/>
  <c r="H65" i="7"/>
  <c r="G65" i="7"/>
  <c r="F65" i="7"/>
  <c r="E65" i="7"/>
  <c r="D65" i="7"/>
  <c r="C65" i="7"/>
  <c r="B65" i="7"/>
  <c r="K64" i="7"/>
  <c r="J64" i="7"/>
  <c r="I64" i="7"/>
  <c r="H64" i="7"/>
  <c r="G64" i="7"/>
  <c r="F64" i="7"/>
  <c r="E64" i="7"/>
  <c r="D64" i="7"/>
  <c r="C64" i="7"/>
  <c r="B64" i="7"/>
  <c r="K63" i="7"/>
  <c r="J63" i="7"/>
  <c r="I63" i="7"/>
  <c r="H63" i="7"/>
  <c r="G63" i="7"/>
  <c r="F63" i="7"/>
  <c r="E63" i="7"/>
  <c r="D63" i="7"/>
  <c r="C63" i="7"/>
  <c r="B63" i="7"/>
  <c r="K62" i="7"/>
  <c r="J62" i="7"/>
  <c r="I62" i="7"/>
  <c r="H62" i="7"/>
  <c r="G62" i="7"/>
  <c r="F62" i="7"/>
  <c r="E62" i="7"/>
  <c r="D62" i="7"/>
  <c r="C62" i="7"/>
  <c r="B62" i="7"/>
  <c r="K61" i="7"/>
  <c r="J61" i="7"/>
  <c r="I61" i="7"/>
  <c r="H61" i="7"/>
  <c r="G61" i="7"/>
  <c r="F61" i="7"/>
  <c r="E61" i="7"/>
  <c r="D61" i="7"/>
  <c r="C61" i="7"/>
  <c r="B61" i="7"/>
  <c r="K60" i="7"/>
  <c r="J60" i="7"/>
  <c r="I60" i="7"/>
  <c r="H60" i="7"/>
  <c r="G60" i="7"/>
  <c r="F60" i="7"/>
  <c r="E60" i="7"/>
  <c r="D60" i="7"/>
  <c r="C60" i="7"/>
  <c r="B60" i="7"/>
  <c r="K59" i="7"/>
  <c r="J59" i="7"/>
  <c r="I59" i="7"/>
  <c r="H59" i="7"/>
  <c r="G59" i="7"/>
  <c r="F59" i="7"/>
  <c r="E59" i="7"/>
  <c r="D59" i="7"/>
  <c r="C59" i="7"/>
  <c r="B59" i="7"/>
  <c r="K58" i="7"/>
  <c r="J58" i="7"/>
  <c r="I58" i="7"/>
  <c r="H58" i="7"/>
  <c r="G58" i="7"/>
  <c r="F58" i="7"/>
  <c r="E58" i="7"/>
  <c r="D58" i="7"/>
  <c r="C58" i="7"/>
  <c r="B58" i="7"/>
  <c r="K57" i="7"/>
  <c r="J57" i="7"/>
  <c r="I57" i="7"/>
  <c r="H57" i="7"/>
  <c r="G57" i="7"/>
  <c r="F57" i="7"/>
  <c r="E57" i="7"/>
  <c r="D57" i="7"/>
  <c r="C57" i="7"/>
  <c r="B57" i="7"/>
  <c r="K56" i="7"/>
  <c r="J56" i="7"/>
  <c r="I56" i="7"/>
  <c r="H56" i="7"/>
  <c r="G56" i="7"/>
  <c r="F56" i="7"/>
  <c r="E56" i="7"/>
  <c r="D56" i="7"/>
  <c r="C56" i="7"/>
  <c r="B56" i="7"/>
  <c r="K55" i="7"/>
  <c r="J55" i="7"/>
  <c r="I55" i="7"/>
  <c r="H55" i="7"/>
  <c r="G55" i="7"/>
  <c r="F55" i="7"/>
  <c r="E55" i="7"/>
  <c r="D55" i="7"/>
  <c r="C55" i="7"/>
  <c r="B55" i="7"/>
  <c r="K54" i="7"/>
  <c r="J54" i="7"/>
  <c r="I54" i="7"/>
  <c r="H54" i="7"/>
  <c r="G54" i="7"/>
  <c r="F54" i="7"/>
  <c r="E54" i="7"/>
  <c r="D54" i="7"/>
  <c r="C54" i="7"/>
  <c r="B54" i="7"/>
  <c r="K53" i="7"/>
  <c r="J53" i="7"/>
  <c r="I53" i="7"/>
  <c r="H53" i="7"/>
  <c r="G53" i="7"/>
  <c r="F53" i="7"/>
  <c r="E53" i="7"/>
  <c r="D53" i="7"/>
  <c r="C53" i="7"/>
  <c r="B53" i="7"/>
  <c r="K52" i="7"/>
  <c r="J52" i="7"/>
  <c r="I52" i="7"/>
  <c r="H52" i="7"/>
  <c r="G52" i="7"/>
  <c r="F52" i="7"/>
  <c r="E52" i="7"/>
  <c r="D52" i="7"/>
  <c r="C52" i="7"/>
  <c r="B52" i="7"/>
  <c r="K51" i="7"/>
  <c r="J51" i="7"/>
  <c r="I51" i="7"/>
  <c r="H51" i="7"/>
  <c r="G51" i="7"/>
  <c r="F51" i="7"/>
  <c r="E51" i="7"/>
  <c r="D51" i="7"/>
  <c r="C51" i="7"/>
  <c r="B51" i="7"/>
  <c r="K50" i="7"/>
  <c r="J50" i="7"/>
  <c r="I50" i="7"/>
  <c r="H50" i="7"/>
  <c r="G50" i="7"/>
  <c r="F50" i="7"/>
  <c r="E50" i="7"/>
  <c r="D50" i="7"/>
  <c r="C50" i="7"/>
  <c r="B50" i="7"/>
  <c r="K49" i="7"/>
  <c r="J49" i="7"/>
  <c r="I49" i="7"/>
  <c r="H49" i="7"/>
  <c r="G49" i="7"/>
  <c r="F49" i="7"/>
  <c r="E49" i="7"/>
  <c r="D49" i="7"/>
  <c r="C49" i="7"/>
  <c r="B49" i="7"/>
  <c r="K48" i="7"/>
  <c r="J48" i="7"/>
  <c r="I48" i="7"/>
  <c r="H48" i="7"/>
  <c r="G48" i="7"/>
  <c r="F48" i="7"/>
  <c r="E48" i="7"/>
  <c r="D48" i="7"/>
  <c r="C48" i="7"/>
  <c r="B48" i="7"/>
  <c r="K47" i="7"/>
  <c r="J47" i="7"/>
  <c r="I47" i="7"/>
  <c r="H47" i="7"/>
  <c r="G47" i="7"/>
  <c r="F47" i="7"/>
  <c r="E47" i="7"/>
  <c r="D47" i="7"/>
  <c r="C47" i="7"/>
  <c r="B47" i="7"/>
  <c r="K46" i="7"/>
  <c r="J46" i="7"/>
  <c r="I46" i="7"/>
  <c r="H46" i="7"/>
  <c r="G46" i="7"/>
  <c r="F46" i="7"/>
  <c r="E46" i="7"/>
  <c r="D46" i="7"/>
  <c r="C46" i="7"/>
  <c r="B46" i="7"/>
  <c r="K45" i="7"/>
  <c r="J45" i="7"/>
  <c r="I45" i="7"/>
  <c r="H45" i="7"/>
  <c r="G45" i="7"/>
  <c r="F45" i="7"/>
  <c r="E45" i="7"/>
  <c r="D45" i="7"/>
  <c r="C45" i="7"/>
  <c r="B45" i="7"/>
  <c r="K44" i="7"/>
  <c r="J44" i="7"/>
  <c r="I44" i="7"/>
  <c r="H44" i="7"/>
  <c r="G44" i="7"/>
  <c r="F44" i="7"/>
  <c r="E44" i="7"/>
  <c r="D44" i="7"/>
  <c r="C44" i="7"/>
  <c r="B44" i="7"/>
  <c r="K43" i="7"/>
  <c r="J43" i="7"/>
  <c r="I43" i="7"/>
  <c r="H43" i="7"/>
  <c r="G43" i="7"/>
  <c r="F43" i="7"/>
  <c r="E43" i="7"/>
  <c r="D43" i="7"/>
  <c r="C43" i="7"/>
  <c r="B43" i="7"/>
  <c r="K42" i="7"/>
  <c r="J42" i="7"/>
  <c r="I42" i="7"/>
  <c r="H42" i="7"/>
  <c r="G42" i="7"/>
  <c r="F42" i="7"/>
  <c r="E42" i="7"/>
  <c r="D42" i="7"/>
  <c r="C42" i="7"/>
  <c r="B42" i="7"/>
  <c r="K41" i="7"/>
  <c r="J41" i="7"/>
  <c r="I41" i="7"/>
  <c r="H41" i="7"/>
  <c r="G41" i="7"/>
  <c r="F41" i="7"/>
  <c r="E41" i="7"/>
  <c r="D41" i="7"/>
  <c r="C41" i="7"/>
  <c r="B41" i="7"/>
  <c r="K40" i="7"/>
  <c r="J40" i="7"/>
  <c r="I40" i="7"/>
  <c r="H40" i="7"/>
  <c r="G40" i="7"/>
  <c r="F40" i="7"/>
  <c r="E40" i="7"/>
  <c r="D40" i="7"/>
  <c r="C40" i="7"/>
  <c r="B40" i="7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68" i="9"/>
  <c r="J368" i="9"/>
  <c r="I368" i="9"/>
  <c r="H368" i="9"/>
  <c r="G368" i="9"/>
  <c r="F368" i="9"/>
  <c r="E368" i="9"/>
  <c r="D368" i="9"/>
  <c r="C368" i="9"/>
  <c r="B368" i="9"/>
  <c r="K367" i="9"/>
  <c r="J367" i="9"/>
  <c r="I367" i="9"/>
  <c r="H367" i="9"/>
  <c r="G367" i="9"/>
  <c r="F367" i="9"/>
  <c r="E367" i="9"/>
  <c r="D367" i="9"/>
  <c r="C367" i="9"/>
  <c r="B367" i="9"/>
  <c r="K366" i="9"/>
  <c r="J366" i="9"/>
  <c r="I366" i="9"/>
  <c r="H366" i="9"/>
  <c r="G366" i="9"/>
  <c r="F366" i="9"/>
  <c r="E366" i="9"/>
  <c r="D366" i="9"/>
  <c r="C366" i="9"/>
  <c r="B366" i="9"/>
  <c r="K365" i="9"/>
  <c r="J365" i="9"/>
  <c r="I365" i="9"/>
  <c r="H365" i="9"/>
  <c r="G365" i="9"/>
  <c r="F365" i="9"/>
  <c r="E365" i="9"/>
  <c r="D365" i="9"/>
  <c r="C365" i="9"/>
  <c r="B365" i="9"/>
  <c r="K364" i="9"/>
  <c r="J364" i="9"/>
  <c r="I364" i="9"/>
  <c r="H364" i="9"/>
  <c r="G364" i="9"/>
  <c r="F364" i="9"/>
  <c r="E364" i="9"/>
  <c r="D364" i="9"/>
  <c r="C364" i="9"/>
  <c r="B364" i="9"/>
  <c r="K363" i="9"/>
  <c r="J363" i="9"/>
  <c r="I363" i="9"/>
  <c r="H363" i="9"/>
  <c r="G363" i="9"/>
  <c r="F363" i="9"/>
  <c r="E363" i="9"/>
  <c r="D363" i="9"/>
  <c r="C363" i="9"/>
  <c r="B363" i="9"/>
  <c r="K362" i="9"/>
  <c r="J362" i="9"/>
  <c r="I362" i="9"/>
  <c r="H362" i="9"/>
  <c r="G362" i="9"/>
  <c r="F362" i="9"/>
  <c r="E362" i="9"/>
  <c r="D362" i="9"/>
  <c r="C362" i="9"/>
  <c r="B362" i="9"/>
  <c r="K361" i="9"/>
  <c r="J361" i="9"/>
  <c r="I361" i="9"/>
  <c r="H361" i="9"/>
  <c r="G361" i="9"/>
  <c r="F361" i="9"/>
  <c r="E361" i="9"/>
  <c r="D361" i="9"/>
  <c r="C361" i="9"/>
  <c r="B361" i="9"/>
  <c r="K360" i="9"/>
  <c r="J360" i="9"/>
  <c r="I360" i="9"/>
  <c r="H360" i="9"/>
  <c r="G360" i="9"/>
  <c r="F360" i="9"/>
  <c r="E360" i="9"/>
  <c r="D360" i="9"/>
  <c r="C360" i="9"/>
  <c r="B360" i="9"/>
  <c r="K359" i="9"/>
  <c r="J359" i="9"/>
  <c r="I359" i="9"/>
  <c r="H359" i="9"/>
  <c r="G359" i="9"/>
  <c r="F359" i="9"/>
  <c r="E359" i="9"/>
  <c r="D359" i="9"/>
  <c r="C359" i="9"/>
  <c r="B359" i="9"/>
  <c r="K358" i="9"/>
  <c r="J358" i="9"/>
  <c r="I358" i="9"/>
  <c r="H358" i="9"/>
  <c r="G358" i="9"/>
  <c r="F358" i="9"/>
  <c r="E358" i="9"/>
  <c r="D358" i="9"/>
  <c r="C358" i="9"/>
  <c r="B358" i="9"/>
  <c r="K357" i="9"/>
  <c r="J357" i="9"/>
  <c r="I357" i="9"/>
  <c r="H357" i="9"/>
  <c r="G357" i="9"/>
  <c r="F357" i="9"/>
  <c r="E357" i="9"/>
  <c r="D357" i="9"/>
  <c r="C357" i="9"/>
  <c r="B357" i="9"/>
  <c r="K356" i="9"/>
  <c r="J356" i="9"/>
  <c r="I356" i="9"/>
  <c r="H356" i="9"/>
  <c r="G356" i="9"/>
  <c r="F356" i="9"/>
  <c r="E356" i="9"/>
  <c r="D356" i="9"/>
  <c r="C356" i="9"/>
  <c r="B356" i="9"/>
  <c r="K355" i="9"/>
  <c r="J355" i="9"/>
  <c r="I355" i="9"/>
  <c r="H355" i="9"/>
  <c r="G355" i="9"/>
  <c r="F355" i="9"/>
  <c r="E355" i="9"/>
  <c r="D355" i="9"/>
  <c r="C355" i="9"/>
  <c r="B355" i="9"/>
  <c r="K354" i="9"/>
  <c r="J354" i="9"/>
  <c r="I354" i="9"/>
  <c r="H354" i="9"/>
  <c r="G354" i="9"/>
  <c r="F354" i="9"/>
  <c r="E354" i="9"/>
  <c r="D354" i="9"/>
  <c r="C354" i="9"/>
  <c r="B354" i="9"/>
  <c r="K353" i="9"/>
  <c r="J353" i="9"/>
  <c r="I353" i="9"/>
  <c r="H353" i="9"/>
  <c r="G353" i="9"/>
  <c r="F353" i="9"/>
  <c r="E353" i="9"/>
  <c r="D353" i="9"/>
  <c r="C353" i="9"/>
  <c r="B353" i="9"/>
  <c r="K352" i="9"/>
  <c r="J352" i="9"/>
  <c r="I352" i="9"/>
  <c r="H352" i="9"/>
  <c r="G352" i="9"/>
  <c r="F352" i="9"/>
  <c r="E352" i="9"/>
  <c r="D352" i="9"/>
  <c r="C352" i="9"/>
  <c r="B352" i="9"/>
  <c r="K351" i="9"/>
  <c r="J351" i="9"/>
  <c r="I351" i="9"/>
  <c r="H351" i="9"/>
  <c r="G351" i="9"/>
  <c r="F351" i="9"/>
  <c r="E351" i="9"/>
  <c r="D351" i="9"/>
  <c r="C351" i="9"/>
  <c r="B351" i="9"/>
  <c r="K350" i="9"/>
  <c r="J350" i="9"/>
  <c r="I350" i="9"/>
  <c r="H350" i="9"/>
  <c r="G350" i="9"/>
  <c r="F350" i="9"/>
  <c r="E350" i="9"/>
  <c r="D350" i="9"/>
  <c r="C350" i="9"/>
  <c r="B350" i="9"/>
  <c r="K349" i="9"/>
  <c r="J349" i="9"/>
  <c r="I349" i="9"/>
  <c r="H349" i="9"/>
  <c r="G349" i="9"/>
  <c r="F349" i="9"/>
  <c r="E349" i="9"/>
  <c r="D349" i="9"/>
  <c r="C349" i="9"/>
  <c r="B349" i="9"/>
  <c r="K348" i="9"/>
  <c r="J348" i="9"/>
  <c r="I348" i="9"/>
  <c r="H348" i="9"/>
  <c r="G348" i="9"/>
  <c r="F348" i="9"/>
  <c r="E348" i="9"/>
  <c r="D348" i="9"/>
  <c r="C348" i="9"/>
  <c r="B348" i="9"/>
  <c r="K347" i="9"/>
  <c r="J347" i="9"/>
  <c r="I347" i="9"/>
  <c r="H347" i="9"/>
  <c r="G347" i="9"/>
  <c r="F347" i="9"/>
  <c r="E347" i="9"/>
  <c r="D347" i="9"/>
  <c r="C347" i="9"/>
  <c r="B347" i="9"/>
  <c r="K346" i="9"/>
  <c r="J346" i="9"/>
  <c r="I346" i="9"/>
  <c r="H346" i="9"/>
  <c r="G346" i="9"/>
  <c r="F346" i="9"/>
  <c r="E346" i="9"/>
  <c r="D346" i="9"/>
  <c r="C346" i="9"/>
  <c r="B346" i="9"/>
  <c r="K345" i="9"/>
  <c r="J345" i="9"/>
  <c r="I345" i="9"/>
  <c r="H345" i="9"/>
  <c r="G345" i="9"/>
  <c r="F345" i="9"/>
  <c r="E345" i="9"/>
  <c r="D345" i="9"/>
  <c r="C345" i="9"/>
  <c r="B345" i="9"/>
  <c r="K344" i="9"/>
  <c r="J344" i="9"/>
  <c r="I344" i="9"/>
  <c r="H344" i="9"/>
  <c r="G344" i="9"/>
  <c r="F344" i="9"/>
  <c r="E344" i="9"/>
  <c r="D344" i="9"/>
  <c r="C344" i="9"/>
  <c r="B344" i="9"/>
  <c r="K343" i="9"/>
  <c r="J343" i="9"/>
  <c r="I343" i="9"/>
  <c r="H343" i="9"/>
  <c r="G343" i="9"/>
  <c r="F343" i="9"/>
  <c r="E343" i="9"/>
  <c r="D343" i="9"/>
  <c r="C343" i="9"/>
  <c r="B343" i="9"/>
  <c r="K342" i="9"/>
  <c r="J342" i="9"/>
  <c r="I342" i="9"/>
  <c r="H342" i="9"/>
  <c r="G342" i="9"/>
  <c r="F342" i="9"/>
  <c r="E342" i="9"/>
  <c r="D342" i="9"/>
  <c r="C342" i="9"/>
  <c r="B342" i="9"/>
  <c r="K341" i="9"/>
  <c r="J341" i="9"/>
  <c r="I341" i="9"/>
  <c r="H341" i="9"/>
  <c r="G341" i="9"/>
  <c r="F341" i="9"/>
  <c r="E341" i="9"/>
  <c r="D341" i="9"/>
  <c r="C341" i="9"/>
  <c r="B341" i="9"/>
  <c r="K340" i="9"/>
  <c r="J340" i="9"/>
  <c r="I340" i="9"/>
  <c r="H340" i="9"/>
  <c r="G340" i="9"/>
  <c r="F340" i="9"/>
  <c r="E340" i="9"/>
  <c r="D340" i="9"/>
  <c r="C340" i="9"/>
  <c r="B340" i="9"/>
  <c r="K339" i="9"/>
  <c r="J339" i="9"/>
  <c r="I339" i="9"/>
  <c r="H339" i="9"/>
  <c r="G339" i="9"/>
  <c r="F339" i="9"/>
  <c r="E339" i="9"/>
  <c r="D339" i="9"/>
  <c r="C339" i="9"/>
  <c r="B339" i="9"/>
  <c r="K338" i="9"/>
  <c r="J338" i="9"/>
  <c r="I338" i="9"/>
  <c r="H338" i="9"/>
  <c r="G338" i="9"/>
  <c r="F338" i="9"/>
  <c r="E338" i="9"/>
  <c r="D338" i="9"/>
  <c r="C338" i="9"/>
  <c r="B338" i="9"/>
  <c r="K337" i="9"/>
  <c r="J337" i="9"/>
  <c r="I337" i="9"/>
  <c r="H337" i="9"/>
  <c r="G337" i="9"/>
  <c r="F337" i="9"/>
  <c r="E337" i="9"/>
  <c r="D337" i="9"/>
  <c r="C337" i="9"/>
  <c r="B337" i="9"/>
  <c r="K336" i="9"/>
  <c r="J336" i="9"/>
  <c r="I336" i="9"/>
  <c r="H336" i="9"/>
  <c r="G336" i="9"/>
  <c r="F336" i="9"/>
  <c r="E336" i="9"/>
  <c r="D336" i="9"/>
  <c r="C336" i="9"/>
  <c r="B336" i="9"/>
  <c r="K335" i="9"/>
  <c r="J335" i="9"/>
  <c r="I335" i="9"/>
  <c r="H335" i="9"/>
  <c r="G335" i="9"/>
  <c r="F335" i="9"/>
  <c r="E335" i="9"/>
  <c r="D335" i="9"/>
  <c r="C335" i="9"/>
  <c r="B335" i="9"/>
  <c r="K334" i="9"/>
  <c r="J334" i="9"/>
  <c r="I334" i="9"/>
  <c r="H334" i="9"/>
  <c r="G334" i="9"/>
  <c r="F334" i="9"/>
  <c r="E334" i="9"/>
  <c r="D334" i="9"/>
  <c r="C334" i="9"/>
  <c r="B334" i="9"/>
  <c r="K333" i="9"/>
  <c r="J333" i="9"/>
  <c r="I333" i="9"/>
  <c r="H333" i="9"/>
  <c r="G333" i="9"/>
  <c r="F333" i="9"/>
  <c r="E333" i="9"/>
  <c r="D333" i="9"/>
  <c r="C333" i="9"/>
  <c r="B333" i="9"/>
  <c r="K332" i="9"/>
  <c r="J332" i="9"/>
  <c r="I332" i="9"/>
  <c r="H332" i="9"/>
  <c r="G332" i="9"/>
  <c r="F332" i="9"/>
  <c r="E332" i="9"/>
  <c r="D332" i="9"/>
  <c r="C332" i="9"/>
  <c r="B332" i="9"/>
  <c r="K331" i="9"/>
  <c r="J331" i="9"/>
  <c r="I331" i="9"/>
  <c r="H331" i="9"/>
  <c r="G331" i="9"/>
  <c r="F331" i="9"/>
  <c r="E331" i="9"/>
  <c r="D331" i="9"/>
  <c r="C331" i="9"/>
  <c r="B331" i="9"/>
  <c r="K330" i="9"/>
  <c r="J330" i="9"/>
  <c r="I330" i="9"/>
  <c r="H330" i="9"/>
  <c r="G330" i="9"/>
  <c r="F330" i="9"/>
  <c r="E330" i="9"/>
  <c r="D330" i="9"/>
  <c r="C330" i="9"/>
  <c r="B330" i="9"/>
  <c r="K329" i="9"/>
  <c r="J329" i="9"/>
  <c r="I329" i="9"/>
  <c r="H329" i="9"/>
  <c r="G329" i="9"/>
  <c r="F329" i="9"/>
  <c r="E329" i="9"/>
  <c r="D329" i="9"/>
  <c r="C329" i="9"/>
  <c r="B329" i="9"/>
  <c r="K328" i="9"/>
  <c r="J328" i="9"/>
  <c r="I328" i="9"/>
  <c r="H328" i="9"/>
  <c r="G328" i="9"/>
  <c r="F328" i="9"/>
  <c r="E328" i="9"/>
  <c r="D328" i="9"/>
  <c r="C328" i="9"/>
  <c r="B328" i="9"/>
  <c r="K327" i="9"/>
  <c r="J327" i="9"/>
  <c r="I327" i="9"/>
  <c r="H327" i="9"/>
  <c r="G327" i="9"/>
  <c r="F327" i="9"/>
  <c r="E327" i="9"/>
  <c r="D327" i="9"/>
  <c r="C327" i="9"/>
  <c r="B327" i="9"/>
  <c r="K326" i="9"/>
  <c r="J326" i="9"/>
  <c r="I326" i="9"/>
  <c r="H326" i="9"/>
  <c r="G326" i="9"/>
  <c r="F326" i="9"/>
  <c r="E326" i="9"/>
  <c r="D326" i="9"/>
  <c r="C326" i="9"/>
  <c r="B326" i="9"/>
  <c r="K325" i="9"/>
  <c r="J325" i="9"/>
  <c r="I325" i="9"/>
  <c r="H325" i="9"/>
  <c r="G325" i="9"/>
  <c r="F325" i="9"/>
  <c r="E325" i="9"/>
  <c r="D325" i="9"/>
  <c r="C325" i="9"/>
  <c r="B325" i="9"/>
  <c r="K324" i="9"/>
  <c r="J324" i="9"/>
  <c r="I324" i="9"/>
  <c r="H324" i="9"/>
  <c r="G324" i="9"/>
  <c r="F324" i="9"/>
  <c r="E324" i="9"/>
  <c r="D324" i="9"/>
  <c r="C324" i="9"/>
  <c r="B324" i="9"/>
  <c r="K323" i="9"/>
  <c r="J323" i="9"/>
  <c r="I323" i="9"/>
  <c r="H323" i="9"/>
  <c r="G323" i="9"/>
  <c r="F323" i="9"/>
  <c r="E323" i="9"/>
  <c r="D323" i="9"/>
  <c r="C323" i="9"/>
  <c r="B323" i="9"/>
  <c r="K322" i="9"/>
  <c r="J322" i="9"/>
  <c r="I322" i="9"/>
  <c r="H322" i="9"/>
  <c r="G322" i="9"/>
  <c r="F322" i="9"/>
  <c r="E322" i="9"/>
  <c r="D322" i="9"/>
  <c r="C322" i="9"/>
  <c r="B322" i="9"/>
  <c r="K321" i="9"/>
  <c r="J321" i="9"/>
  <c r="I321" i="9"/>
  <c r="H321" i="9"/>
  <c r="G321" i="9"/>
  <c r="F321" i="9"/>
  <c r="E321" i="9"/>
  <c r="D321" i="9"/>
  <c r="C321" i="9"/>
  <c r="B321" i="9"/>
  <c r="K320" i="9"/>
  <c r="J320" i="9"/>
  <c r="I320" i="9"/>
  <c r="H320" i="9"/>
  <c r="G320" i="9"/>
  <c r="F320" i="9"/>
  <c r="E320" i="9"/>
  <c r="D320" i="9"/>
  <c r="C320" i="9"/>
  <c r="B320" i="9"/>
  <c r="K319" i="9"/>
  <c r="J319" i="9"/>
  <c r="I319" i="9"/>
  <c r="H319" i="9"/>
  <c r="G319" i="9"/>
  <c r="F319" i="9"/>
  <c r="E319" i="9"/>
  <c r="D319" i="9"/>
  <c r="C319" i="9"/>
  <c r="B319" i="9"/>
  <c r="K318" i="9"/>
  <c r="J318" i="9"/>
  <c r="I318" i="9"/>
  <c r="H318" i="9"/>
  <c r="G318" i="9"/>
  <c r="F318" i="9"/>
  <c r="E318" i="9"/>
  <c r="D318" i="9"/>
  <c r="C318" i="9"/>
  <c r="B318" i="9"/>
  <c r="K317" i="9"/>
  <c r="J317" i="9"/>
  <c r="I317" i="9"/>
  <c r="H317" i="9"/>
  <c r="G317" i="9"/>
  <c r="F317" i="9"/>
  <c r="E317" i="9"/>
  <c r="D317" i="9"/>
  <c r="C317" i="9"/>
  <c r="B317" i="9"/>
  <c r="K316" i="9"/>
  <c r="J316" i="9"/>
  <c r="I316" i="9"/>
  <c r="H316" i="9"/>
  <c r="G316" i="9"/>
  <c r="F316" i="9"/>
  <c r="E316" i="9"/>
  <c r="D316" i="9"/>
  <c r="C316" i="9"/>
  <c r="B316" i="9"/>
  <c r="K315" i="9"/>
  <c r="J315" i="9"/>
  <c r="I315" i="9"/>
  <c r="H315" i="9"/>
  <c r="G315" i="9"/>
  <c r="F315" i="9"/>
  <c r="E315" i="9"/>
  <c r="D315" i="9"/>
  <c r="C315" i="9"/>
  <c r="B315" i="9"/>
  <c r="K314" i="9"/>
  <c r="J314" i="9"/>
  <c r="I314" i="9"/>
  <c r="H314" i="9"/>
  <c r="G314" i="9"/>
  <c r="F314" i="9"/>
  <c r="E314" i="9"/>
  <c r="D314" i="9"/>
  <c r="C314" i="9"/>
  <c r="B314" i="9"/>
  <c r="K313" i="9"/>
  <c r="J313" i="9"/>
  <c r="I313" i="9"/>
  <c r="H313" i="9"/>
  <c r="G313" i="9"/>
  <c r="F313" i="9"/>
  <c r="E313" i="9"/>
  <c r="D313" i="9"/>
  <c r="C313" i="9"/>
  <c r="B313" i="9"/>
  <c r="K312" i="9"/>
  <c r="J312" i="9"/>
  <c r="I312" i="9"/>
  <c r="H312" i="9"/>
  <c r="G312" i="9"/>
  <c r="F312" i="9"/>
  <c r="E312" i="9"/>
  <c r="D312" i="9"/>
  <c r="C312" i="9"/>
  <c r="B312" i="9"/>
  <c r="K311" i="9"/>
  <c r="J311" i="9"/>
  <c r="I311" i="9"/>
  <c r="H311" i="9"/>
  <c r="G311" i="9"/>
  <c r="F311" i="9"/>
  <c r="E311" i="9"/>
  <c r="D311" i="9"/>
  <c r="C311" i="9"/>
  <c r="B311" i="9"/>
  <c r="K310" i="9"/>
  <c r="J310" i="9"/>
  <c r="I310" i="9"/>
  <c r="H310" i="9"/>
  <c r="G310" i="9"/>
  <c r="F310" i="9"/>
  <c r="E310" i="9"/>
  <c r="D310" i="9"/>
  <c r="C310" i="9"/>
  <c r="B310" i="9"/>
  <c r="K309" i="9"/>
  <c r="J309" i="9"/>
  <c r="I309" i="9"/>
  <c r="H309" i="9"/>
  <c r="G309" i="9"/>
  <c r="F309" i="9"/>
  <c r="E309" i="9"/>
  <c r="D309" i="9"/>
  <c r="C309" i="9"/>
  <c r="B309" i="9"/>
  <c r="K308" i="9"/>
  <c r="J308" i="9"/>
  <c r="I308" i="9"/>
  <c r="H308" i="9"/>
  <c r="G308" i="9"/>
  <c r="F308" i="9"/>
  <c r="E308" i="9"/>
  <c r="D308" i="9"/>
  <c r="C308" i="9"/>
  <c r="B308" i="9"/>
  <c r="K307" i="9"/>
  <c r="J307" i="9"/>
  <c r="I307" i="9"/>
  <c r="H307" i="9"/>
  <c r="G307" i="9"/>
  <c r="F307" i="9"/>
  <c r="E307" i="9"/>
  <c r="D307" i="9"/>
  <c r="C307" i="9"/>
  <c r="B307" i="9"/>
  <c r="K306" i="9"/>
  <c r="J306" i="9"/>
  <c r="I306" i="9"/>
  <c r="H306" i="9"/>
  <c r="G306" i="9"/>
  <c r="F306" i="9"/>
  <c r="E306" i="9"/>
  <c r="D306" i="9"/>
  <c r="C306" i="9"/>
  <c r="B306" i="9"/>
  <c r="K305" i="9"/>
  <c r="J305" i="9"/>
  <c r="I305" i="9"/>
  <c r="H305" i="9"/>
  <c r="G305" i="9"/>
  <c r="F305" i="9"/>
  <c r="E305" i="9"/>
  <c r="D305" i="9"/>
  <c r="C305" i="9"/>
  <c r="B305" i="9"/>
  <c r="K304" i="9"/>
  <c r="J304" i="9"/>
  <c r="I304" i="9"/>
  <c r="H304" i="9"/>
  <c r="G304" i="9"/>
  <c r="F304" i="9"/>
  <c r="E304" i="9"/>
  <c r="D304" i="9"/>
  <c r="C304" i="9"/>
  <c r="B304" i="9"/>
  <c r="K303" i="9"/>
  <c r="J303" i="9"/>
  <c r="I303" i="9"/>
  <c r="H303" i="9"/>
  <c r="G303" i="9"/>
  <c r="F303" i="9"/>
  <c r="E303" i="9"/>
  <c r="D303" i="9"/>
  <c r="C303" i="9"/>
  <c r="B303" i="9"/>
  <c r="K302" i="9"/>
  <c r="J302" i="9"/>
  <c r="I302" i="9"/>
  <c r="H302" i="9"/>
  <c r="G302" i="9"/>
  <c r="F302" i="9"/>
  <c r="E302" i="9"/>
  <c r="D302" i="9"/>
  <c r="C302" i="9"/>
  <c r="B302" i="9"/>
  <c r="K301" i="9"/>
  <c r="J301" i="9"/>
  <c r="I301" i="9"/>
  <c r="H301" i="9"/>
  <c r="G301" i="9"/>
  <c r="F301" i="9"/>
  <c r="E301" i="9"/>
  <c r="D301" i="9"/>
  <c r="C301" i="9"/>
  <c r="B301" i="9"/>
  <c r="K300" i="9"/>
  <c r="J300" i="9"/>
  <c r="I300" i="9"/>
  <c r="H300" i="9"/>
  <c r="G300" i="9"/>
  <c r="F300" i="9"/>
  <c r="E300" i="9"/>
  <c r="D300" i="9"/>
  <c r="C300" i="9"/>
  <c r="B300" i="9"/>
  <c r="K299" i="9"/>
  <c r="J299" i="9"/>
  <c r="I299" i="9"/>
  <c r="H299" i="9"/>
  <c r="G299" i="9"/>
  <c r="F299" i="9"/>
  <c r="E299" i="9"/>
  <c r="D299" i="9"/>
  <c r="C299" i="9"/>
  <c r="B299" i="9"/>
  <c r="K298" i="9"/>
  <c r="J298" i="9"/>
  <c r="I298" i="9"/>
  <c r="H298" i="9"/>
  <c r="G298" i="9"/>
  <c r="F298" i="9"/>
  <c r="E298" i="9"/>
  <c r="D298" i="9"/>
  <c r="C298" i="9"/>
  <c r="B298" i="9"/>
  <c r="K297" i="9"/>
  <c r="J297" i="9"/>
  <c r="I297" i="9"/>
  <c r="H297" i="9"/>
  <c r="G297" i="9"/>
  <c r="F297" i="9"/>
  <c r="E297" i="9"/>
  <c r="D297" i="9"/>
  <c r="C297" i="9"/>
  <c r="B297" i="9"/>
  <c r="K296" i="9"/>
  <c r="J296" i="9"/>
  <c r="I296" i="9"/>
  <c r="H296" i="9"/>
  <c r="G296" i="9"/>
  <c r="F296" i="9"/>
  <c r="E296" i="9"/>
  <c r="D296" i="9"/>
  <c r="C296" i="9"/>
  <c r="B296" i="9"/>
  <c r="K295" i="9"/>
  <c r="J295" i="9"/>
  <c r="I295" i="9"/>
  <c r="H295" i="9"/>
  <c r="G295" i="9"/>
  <c r="F295" i="9"/>
  <c r="E295" i="9"/>
  <c r="D295" i="9"/>
  <c r="C295" i="9"/>
  <c r="B295" i="9"/>
  <c r="K294" i="9"/>
  <c r="J294" i="9"/>
  <c r="I294" i="9"/>
  <c r="H294" i="9"/>
  <c r="G294" i="9"/>
  <c r="F294" i="9"/>
  <c r="E294" i="9"/>
  <c r="D294" i="9"/>
  <c r="C294" i="9"/>
  <c r="B294" i="9"/>
  <c r="K293" i="9"/>
  <c r="J293" i="9"/>
  <c r="I293" i="9"/>
  <c r="H293" i="9"/>
  <c r="G293" i="9"/>
  <c r="F293" i="9"/>
  <c r="E293" i="9"/>
  <c r="D293" i="9"/>
  <c r="C293" i="9"/>
  <c r="B293" i="9"/>
  <c r="K292" i="9"/>
  <c r="J292" i="9"/>
  <c r="I292" i="9"/>
  <c r="H292" i="9"/>
  <c r="G292" i="9"/>
  <c r="F292" i="9"/>
  <c r="E292" i="9"/>
  <c r="D292" i="9"/>
  <c r="C292" i="9"/>
  <c r="B292" i="9"/>
  <c r="K291" i="9"/>
  <c r="J291" i="9"/>
  <c r="I291" i="9"/>
  <c r="H291" i="9"/>
  <c r="G291" i="9"/>
  <c r="F291" i="9"/>
  <c r="E291" i="9"/>
  <c r="D291" i="9"/>
  <c r="C291" i="9"/>
  <c r="B291" i="9"/>
  <c r="K290" i="9"/>
  <c r="J290" i="9"/>
  <c r="I290" i="9"/>
  <c r="H290" i="9"/>
  <c r="G290" i="9"/>
  <c r="F290" i="9"/>
  <c r="E290" i="9"/>
  <c r="D290" i="9"/>
  <c r="C290" i="9"/>
  <c r="B290" i="9"/>
  <c r="K289" i="9"/>
  <c r="J289" i="9"/>
  <c r="I289" i="9"/>
  <c r="H289" i="9"/>
  <c r="G289" i="9"/>
  <c r="F289" i="9"/>
  <c r="E289" i="9"/>
  <c r="D289" i="9"/>
  <c r="C289" i="9"/>
  <c r="B289" i="9"/>
  <c r="K288" i="9"/>
  <c r="J288" i="9"/>
  <c r="I288" i="9"/>
  <c r="H288" i="9"/>
  <c r="G288" i="9"/>
  <c r="F288" i="9"/>
  <c r="E288" i="9"/>
  <c r="D288" i="9"/>
  <c r="C288" i="9"/>
  <c r="B288" i="9"/>
  <c r="K287" i="9"/>
  <c r="J287" i="9"/>
  <c r="I287" i="9"/>
  <c r="H287" i="9"/>
  <c r="G287" i="9"/>
  <c r="F287" i="9"/>
  <c r="E287" i="9"/>
  <c r="D287" i="9"/>
  <c r="C287" i="9"/>
  <c r="B287" i="9"/>
  <c r="K286" i="9"/>
  <c r="J286" i="9"/>
  <c r="I286" i="9"/>
  <c r="H286" i="9"/>
  <c r="G286" i="9"/>
  <c r="F286" i="9"/>
  <c r="E286" i="9"/>
  <c r="D286" i="9"/>
  <c r="C286" i="9"/>
  <c r="B286" i="9"/>
  <c r="K285" i="9"/>
  <c r="J285" i="9"/>
  <c r="I285" i="9"/>
  <c r="H285" i="9"/>
  <c r="G285" i="9"/>
  <c r="F285" i="9"/>
  <c r="E285" i="9"/>
  <c r="D285" i="9"/>
  <c r="C285" i="9"/>
  <c r="B285" i="9"/>
  <c r="K284" i="9"/>
  <c r="J284" i="9"/>
  <c r="I284" i="9"/>
  <c r="H284" i="9"/>
  <c r="G284" i="9"/>
  <c r="F284" i="9"/>
  <c r="E284" i="9"/>
  <c r="D284" i="9"/>
  <c r="C284" i="9"/>
  <c r="B284" i="9"/>
  <c r="K283" i="9"/>
  <c r="J283" i="9"/>
  <c r="I283" i="9"/>
  <c r="H283" i="9"/>
  <c r="G283" i="9"/>
  <c r="F283" i="9"/>
  <c r="E283" i="9"/>
  <c r="D283" i="9"/>
  <c r="C283" i="9"/>
  <c r="B283" i="9"/>
  <c r="K282" i="9"/>
  <c r="J282" i="9"/>
  <c r="I282" i="9"/>
  <c r="H282" i="9"/>
  <c r="G282" i="9"/>
  <c r="F282" i="9"/>
  <c r="E282" i="9"/>
  <c r="D282" i="9"/>
  <c r="C282" i="9"/>
  <c r="B282" i="9"/>
  <c r="K281" i="9"/>
  <c r="J281" i="9"/>
  <c r="I281" i="9"/>
  <c r="H281" i="9"/>
  <c r="G281" i="9"/>
  <c r="F281" i="9"/>
  <c r="E281" i="9"/>
  <c r="D281" i="9"/>
  <c r="C281" i="9"/>
  <c r="B281" i="9"/>
  <c r="K280" i="9"/>
  <c r="J280" i="9"/>
  <c r="I280" i="9"/>
  <c r="H280" i="9"/>
  <c r="G280" i="9"/>
  <c r="F280" i="9"/>
  <c r="E280" i="9"/>
  <c r="D280" i="9"/>
  <c r="C280" i="9"/>
  <c r="B280" i="9"/>
  <c r="K279" i="9"/>
  <c r="J279" i="9"/>
  <c r="I279" i="9"/>
  <c r="H279" i="9"/>
  <c r="G279" i="9"/>
  <c r="F279" i="9"/>
  <c r="E279" i="9"/>
  <c r="D279" i="9"/>
  <c r="C279" i="9"/>
  <c r="B279" i="9"/>
  <c r="K278" i="9"/>
  <c r="J278" i="9"/>
  <c r="I278" i="9"/>
  <c r="H278" i="9"/>
  <c r="G278" i="9"/>
  <c r="F278" i="9"/>
  <c r="E278" i="9"/>
  <c r="D278" i="9"/>
  <c r="C278" i="9"/>
  <c r="B278" i="9"/>
  <c r="K277" i="9"/>
  <c r="J277" i="9"/>
  <c r="I277" i="9"/>
  <c r="H277" i="9"/>
  <c r="G277" i="9"/>
  <c r="F277" i="9"/>
  <c r="E277" i="9"/>
  <c r="D277" i="9"/>
  <c r="C277" i="9"/>
  <c r="B277" i="9"/>
  <c r="K276" i="9"/>
  <c r="J276" i="9"/>
  <c r="I276" i="9"/>
  <c r="H276" i="9"/>
  <c r="G276" i="9"/>
  <c r="F276" i="9"/>
  <c r="E276" i="9"/>
  <c r="D276" i="9"/>
  <c r="C276" i="9"/>
  <c r="B276" i="9"/>
  <c r="K275" i="9"/>
  <c r="J275" i="9"/>
  <c r="I275" i="9"/>
  <c r="H275" i="9"/>
  <c r="G275" i="9"/>
  <c r="F275" i="9"/>
  <c r="E275" i="9"/>
  <c r="D275" i="9"/>
  <c r="C275" i="9"/>
  <c r="B275" i="9"/>
  <c r="K274" i="9"/>
  <c r="J274" i="9"/>
  <c r="I274" i="9"/>
  <c r="H274" i="9"/>
  <c r="G274" i="9"/>
  <c r="F274" i="9"/>
  <c r="E274" i="9"/>
  <c r="D274" i="9"/>
  <c r="C274" i="9"/>
  <c r="B274" i="9"/>
  <c r="K273" i="9"/>
  <c r="J273" i="9"/>
  <c r="I273" i="9"/>
  <c r="H273" i="9"/>
  <c r="G273" i="9"/>
  <c r="F273" i="9"/>
  <c r="E273" i="9"/>
  <c r="D273" i="9"/>
  <c r="C273" i="9"/>
  <c r="B273" i="9"/>
  <c r="K272" i="9"/>
  <c r="J272" i="9"/>
  <c r="I272" i="9"/>
  <c r="H272" i="9"/>
  <c r="G272" i="9"/>
  <c r="F272" i="9"/>
  <c r="E272" i="9"/>
  <c r="D272" i="9"/>
  <c r="C272" i="9"/>
  <c r="B272" i="9"/>
  <c r="K271" i="9"/>
  <c r="J271" i="9"/>
  <c r="I271" i="9"/>
  <c r="H271" i="9"/>
  <c r="G271" i="9"/>
  <c r="F271" i="9"/>
  <c r="E271" i="9"/>
  <c r="D271" i="9"/>
  <c r="C271" i="9"/>
  <c r="B271" i="9"/>
  <c r="K270" i="9"/>
  <c r="J270" i="9"/>
  <c r="I270" i="9"/>
  <c r="H270" i="9"/>
  <c r="G270" i="9"/>
  <c r="F270" i="9"/>
  <c r="E270" i="9"/>
  <c r="D270" i="9"/>
  <c r="C270" i="9"/>
  <c r="B270" i="9"/>
  <c r="K269" i="9"/>
  <c r="J269" i="9"/>
  <c r="I269" i="9"/>
  <c r="H269" i="9"/>
  <c r="G269" i="9"/>
  <c r="F269" i="9"/>
  <c r="E269" i="9"/>
  <c r="D269" i="9"/>
  <c r="C269" i="9"/>
  <c r="B269" i="9"/>
  <c r="K268" i="9"/>
  <c r="J268" i="9"/>
  <c r="I268" i="9"/>
  <c r="H268" i="9"/>
  <c r="G268" i="9"/>
  <c r="F268" i="9"/>
  <c r="E268" i="9"/>
  <c r="D268" i="9"/>
  <c r="C268" i="9"/>
  <c r="B268" i="9"/>
  <c r="K267" i="9"/>
  <c r="J267" i="9"/>
  <c r="I267" i="9"/>
  <c r="H267" i="9"/>
  <c r="G267" i="9"/>
  <c r="F267" i="9"/>
  <c r="E267" i="9"/>
  <c r="D267" i="9"/>
  <c r="C267" i="9"/>
  <c r="B267" i="9"/>
  <c r="K266" i="9"/>
  <c r="J266" i="9"/>
  <c r="I266" i="9"/>
  <c r="H266" i="9"/>
  <c r="G266" i="9"/>
  <c r="F266" i="9"/>
  <c r="E266" i="9"/>
  <c r="D266" i="9"/>
  <c r="C266" i="9"/>
  <c r="B266" i="9"/>
  <c r="K265" i="9"/>
  <c r="J265" i="9"/>
  <c r="I265" i="9"/>
  <c r="H265" i="9"/>
  <c r="G265" i="9"/>
  <c r="F265" i="9"/>
  <c r="E265" i="9"/>
  <c r="D265" i="9"/>
  <c r="C265" i="9"/>
  <c r="B265" i="9"/>
  <c r="K264" i="9"/>
  <c r="J264" i="9"/>
  <c r="I264" i="9"/>
  <c r="H264" i="9"/>
  <c r="G264" i="9"/>
  <c r="F264" i="9"/>
  <c r="E264" i="9"/>
  <c r="D264" i="9"/>
  <c r="C264" i="9"/>
  <c r="B264" i="9"/>
  <c r="K263" i="9"/>
  <c r="J263" i="9"/>
  <c r="I263" i="9"/>
  <c r="H263" i="9"/>
  <c r="G263" i="9"/>
  <c r="F263" i="9"/>
  <c r="E263" i="9"/>
  <c r="D263" i="9"/>
  <c r="C263" i="9"/>
  <c r="B263" i="9"/>
  <c r="K262" i="9"/>
  <c r="J262" i="9"/>
  <c r="I262" i="9"/>
  <c r="H262" i="9"/>
  <c r="G262" i="9"/>
  <c r="F262" i="9"/>
  <c r="E262" i="9"/>
  <c r="D262" i="9"/>
  <c r="C262" i="9"/>
  <c r="B262" i="9"/>
  <c r="K261" i="9"/>
  <c r="J261" i="9"/>
  <c r="I261" i="9"/>
  <c r="H261" i="9"/>
  <c r="G261" i="9"/>
  <c r="F261" i="9"/>
  <c r="E261" i="9"/>
  <c r="D261" i="9"/>
  <c r="C261" i="9"/>
  <c r="B261" i="9"/>
  <c r="K260" i="9"/>
  <c r="J260" i="9"/>
  <c r="I260" i="9"/>
  <c r="H260" i="9"/>
  <c r="G260" i="9"/>
  <c r="F260" i="9"/>
  <c r="E260" i="9"/>
  <c r="D260" i="9"/>
  <c r="C260" i="9"/>
  <c r="B260" i="9"/>
  <c r="K259" i="9"/>
  <c r="J259" i="9"/>
  <c r="I259" i="9"/>
  <c r="H259" i="9"/>
  <c r="G259" i="9"/>
  <c r="F259" i="9"/>
  <c r="E259" i="9"/>
  <c r="D259" i="9"/>
  <c r="C259" i="9"/>
  <c r="B259" i="9"/>
  <c r="K258" i="9"/>
  <c r="J258" i="9"/>
  <c r="I258" i="9"/>
  <c r="H258" i="9"/>
  <c r="G258" i="9"/>
  <c r="F258" i="9"/>
  <c r="E258" i="9"/>
  <c r="D258" i="9"/>
  <c r="C258" i="9"/>
  <c r="B258" i="9"/>
  <c r="K257" i="9"/>
  <c r="J257" i="9"/>
  <c r="I257" i="9"/>
  <c r="H257" i="9"/>
  <c r="G257" i="9"/>
  <c r="F257" i="9"/>
  <c r="E257" i="9"/>
  <c r="D257" i="9"/>
  <c r="C257" i="9"/>
  <c r="B257" i="9"/>
  <c r="K256" i="9"/>
  <c r="J256" i="9"/>
  <c r="I256" i="9"/>
  <c r="H256" i="9"/>
  <c r="G256" i="9"/>
  <c r="F256" i="9"/>
  <c r="E256" i="9"/>
  <c r="D256" i="9"/>
  <c r="C256" i="9"/>
  <c r="B256" i="9"/>
  <c r="K255" i="9"/>
  <c r="J255" i="9"/>
  <c r="I255" i="9"/>
  <c r="H255" i="9"/>
  <c r="G255" i="9"/>
  <c r="F255" i="9"/>
  <c r="E255" i="9"/>
  <c r="D255" i="9"/>
  <c r="C255" i="9"/>
  <c r="B255" i="9"/>
  <c r="K254" i="9"/>
  <c r="J254" i="9"/>
  <c r="I254" i="9"/>
  <c r="H254" i="9"/>
  <c r="G254" i="9"/>
  <c r="F254" i="9"/>
  <c r="E254" i="9"/>
  <c r="D254" i="9"/>
  <c r="C254" i="9"/>
  <c r="B254" i="9"/>
  <c r="K253" i="9"/>
  <c r="J253" i="9"/>
  <c r="I253" i="9"/>
  <c r="H253" i="9"/>
  <c r="G253" i="9"/>
  <c r="F253" i="9"/>
  <c r="E253" i="9"/>
  <c r="D253" i="9"/>
  <c r="C253" i="9"/>
  <c r="B253" i="9"/>
  <c r="K252" i="9"/>
  <c r="J252" i="9"/>
  <c r="I252" i="9"/>
  <c r="H252" i="9"/>
  <c r="G252" i="9"/>
  <c r="F252" i="9"/>
  <c r="E252" i="9"/>
  <c r="D252" i="9"/>
  <c r="C252" i="9"/>
  <c r="B252" i="9"/>
  <c r="K251" i="9"/>
  <c r="J251" i="9"/>
  <c r="I251" i="9"/>
  <c r="H251" i="9"/>
  <c r="G251" i="9"/>
  <c r="F251" i="9"/>
  <c r="E251" i="9"/>
  <c r="D251" i="9"/>
  <c r="C251" i="9"/>
  <c r="B251" i="9"/>
  <c r="K250" i="9"/>
  <c r="J250" i="9"/>
  <c r="I250" i="9"/>
  <c r="H250" i="9"/>
  <c r="G250" i="9"/>
  <c r="F250" i="9"/>
  <c r="E250" i="9"/>
  <c r="D250" i="9"/>
  <c r="C250" i="9"/>
  <c r="B250" i="9"/>
  <c r="K249" i="9"/>
  <c r="J249" i="9"/>
  <c r="I249" i="9"/>
  <c r="H249" i="9"/>
  <c r="G249" i="9"/>
  <c r="F249" i="9"/>
  <c r="E249" i="9"/>
  <c r="D249" i="9"/>
  <c r="C249" i="9"/>
  <c r="B249" i="9"/>
  <c r="K248" i="9"/>
  <c r="J248" i="9"/>
  <c r="I248" i="9"/>
  <c r="H248" i="9"/>
  <c r="G248" i="9"/>
  <c r="F248" i="9"/>
  <c r="E248" i="9"/>
  <c r="D248" i="9"/>
  <c r="C248" i="9"/>
  <c r="B248" i="9"/>
  <c r="K247" i="9"/>
  <c r="J247" i="9"/>
  <c r="I247" i="9"/>
  <c r="H247" i="9"/>
  <c r="G247" i="9"/>
  <c r="F247" i="9"/>
  <c r="E247" i="9"/>
  <c r="D247" i="9"/>
  <c r="C247" i="9"/>
  <c r="B247" i="9"/>
  <c r="K246" i="9"/>
  <c r="J246" i="9"/>
  <c r="I246" i="9"/>
  <c r="H246" i="9"/>
  <c r="G246" i="9"/>
  <c r="F246" i="9"/>
  <c r="E246" i="9"/>
  <c r="D246" i="9"/>
  <c r="C246" i="9"/>
  <c r="B246" i="9"/>
  <c r="K245" i="9"/>
  <c r="J245" i="9"/>
  <c r="I245" i="9"/>
  <c r="H245" i="9"/>
  <c r="G245" i="9"/>
  <c r="F245" i="9"/>
  <c r="E245" i="9"/>
  <c r="D245" i="9"/>
  <c r="C245" i="9"/>
  <c r="B245" i="9"/>
  <c r="K244" i="9"/>
  <c r="J244" i="9"/>
  <c r="I244" i="9"/>
  <c r="H244" i="9"/>
  <c r="G244" i="9"/>
  <c r="F244" i="9"/>
  <c r="E244" i="9"/>
  <c r="D244" i="9"/>
  <c r="C244" i="9"/>
  <c r="B244" i="9"/>
  <c r="K243" i="9"/>
  <c r="J243" i="9"/>
  <c r="I243" i="9"/>
  <c r="H243" i="9"/>
  <c r="G243" i="9"/>
  <c r="F243" i="9"/>
  <c r="E243" i="9"/>
  <c r="D243" i="9"/>
  <c r="C243" i="9"/>
  <c r="B243" i="9"/>
  <c r="K242" i="9"/>
  <c r="J242" i="9"/>
  <c r="I242" i="9"/>
  <c r="H242" i="9"/>
  <c r="G242" i="9"/>
  <c r="F242" i="9"/>
  <c r="E242" i="9"/>
  <c r="D242" i="9"/>
  <c r="C242" i="9"/>
  <c r="B242" i="9"/>
  <c r="K241" i="9"/>
  <c r="J241" i="9"/>
  <c r="I241" i="9"/>
  <c r="H241" i="9"/>
  <c r="G241" i="9"/>
  <c r="F241" i="9"/>
  <c r="E241" i="9"/>
  <c r="D241" i="9"/>
  <c r="C241" i="9"/>
  <c r="B241" i="9"/>
  <c r="K240" i="9"/>
  <c r="J240" i="9"/>
  <c r="I240" i="9"/>
  <c r="H240" i="9"/>
  <c r="G240" i="9"/>
  <c r="F240" i="9"/>
  <c r="E240" i="9"/>
  <c r="D240" i="9"/>
  <c r="C240" i="9"/>
  <c r="B240" i="9"/>
  <c r="K239" i="9"/>
  <c r="J239" i="9"/>
  <c r="I239" i="9"/>
  <c r="H239" i="9"/>
  <c r="G239" i="9"/>
  <c r="F239" i="9"/>
  <c r="E239" i="9"/>
  <c r="D239" i="9"/>
  <c r="C239" i="9"/>
  <c r="B239" i="9"/>
  <c r="K238" i="9"/>
  <c r="J238" i="9"/>
  <c r="I238" i="9"/>
  <c r="H238" i="9"/>
  <c r="G238" i="9"/>
  <c r="F238" i="9"/>
  <c r="E238" i="9"/>
  <c r="D238" i="9"/>
  <c r="C238" i="9"/>
  <c r="B238" i="9"/>
  <c r="K237" i="9"/>
  <c r="J237" i="9"/>
  <c r="I237" i="9"/>
  <c r="H237" i="9"/>
  <c r="G237" i="9"/>
  <c r="F237" i="9"/>
  <c r="E237" i="9"/>
  <c r="D237" i="9"/>
  <c r="C237" i="9"/>
  <c r="B237" i="9"/>
  <c r="K236" i="9"/>
  <c r="J236" i="9"/>
  <c r="I236" i="9"/>
  <c r="H236" i="9"/>
  <c r="G236" i="9"/>
  <c r="F236" i="9"/>
  <c r="E236" i="9"/>
  <c r="D236" i="9"/>
  <c r="C236" i="9"/>
  <c r="B236" i="9"/>
  <c r="K235" i="9"/>
  <c r="J235" i="9"/>
  <c r="I235" i="9"/>
  <c r="H235" i="9"/>
  <c r="G235" i="9"/>
  <c r="F235" i="9"/>
  <c r="E235" i="9"/>
  <c r="D235" i="9"/>
  <c r="C235" i="9"/>
  <c r="B235" i="9"/>
  <c r="K234" i="9"/>
  <c r="J234" i="9"/>
  <c r="I234" i="9"/>
  <c r="H234" i="9"/>
  <c r="G234" i="9"/>
  <c r="F234" i="9"/>
  <c r="E234" i="9"/>
  <c r="D234" i="9"/>
  <c r="C234" i="9"/>
  <c r="B234" i="9"/>
  <c r="K233" i="9"/>
  <c r="J233" i="9"/>
  <c r="I233" i="9"/>
  <c r="H233" i="9"/>
  <c r="G233" i="9"/>
  <c r="F233" i="9"/>
  <c r="E233" i="9"/>
  <c r="D233" i="9"/>
  <c r="C233" i="9"/>
  <c r="B233" i="9"/>
  <c r="K232" i="9"/>
  <c r="J232" i="9"/>
  <c r="I232" i="9"/>
  <c r="H232" i="9"/>
  <c r="G232" i="9"/>
  <c r="F232" i="9"/>
  <c r="E232" i="9"/>
  <c r="D232" i="9"/>
  <c r="C232" i="9"/>
  <c r="B232" i="9"/>
  <c r="K231" i="9"/>
  <c r="J231" i="9"/>
  <c r="I231" i="9"/>
  <c r="H231" i="9"/>
  <c r="G231" i="9"/>
  <c r="F231" i="9"/>
  <c r="E231" i="9"/>
  <c r="D231" i="9"/>
  <c r="C231" i="9"/>
  <c r="B231" i="9"/>
  <c r="K230" i="9"/>
  <c r="J230" i="9"/>
  <c r="I230" i="9"/>
  <c r="H230" i="9"/>
  <c r="G230" i="9"/>
  <c r="F230" i="9"/>
  <c r="E230" i="9"/>
  <c r="D230" i="9"/>
  <c r="C230" i="9"/>
  <c r="B230" i="9"/>
  <c r="K229" i="9"/>
  <c r="J229" i="9"/>
  <c r="I229" i="9"/>
  <c r="H229" i="9"/>
  <c r="G229" i="9"/>
  <c r="F229" i="9"/>
  <c r="E229" i="9"/>
  <c r="D229" i="9"/>
  <c r="C229" i="9"/>
  <c r="B229" i="9"/>
  <c r="K228" i="9"/>
  <c r="J228" i="9"/>
  <c r="I228" i="9"/>
  <c r="H228" i="9"/>
  <c r="G228" i="9"/>
  <c r="F228" i="9"/>
  <c r="E228" i="9"/>
  <c r="D228" i="9"/>
  <c r="C228" i="9"/>
  <c r="B228" i="9"/>
  <c r="K227" i="9"/>
  <c r="J227" i="9"/>
  <c r="I227" i="9"/>
  <c r="H227" i="9"/>
  <c r="G227" i="9"/>
  <c r="F227" i="9"/>
  <c r="E227" i="9"/>
  <c r="D227" i="9"/>
  <c r="C227" i="9"/>
  <c r="B227" i="9"/>
  <c r="K226" i="9"/>
  <c r="J226" i="9"/>
  <c r="I226" i="9"/>
  <c r="H226" i="9"/>
  <c r="G226" i="9"/>
  <c r="F226" i="9"/>
  <c r="E226" i="9"/>
  <c r="D226" i="9"/>
  <c r="C226" i="9"/>
  <c r="B226" i="9"/>
  <c r="K225" i="9"/>
  <c r="J225" i="9"/>
  <c r="I225" i="9"/>
  <c r="H225" i="9"/>
  <c r="G225" i="9"/>
  <c r="F225" i="9"/>
  <c r="E225" i="9"/>
  <c r="D225" i="9"/>
  <c r="C225" i="9"/>
  <c r="B225" i="9"/>
  <c r="K224" i="9"/>
  <c r="J224" i="9"/>
  <c r="I224" i="9"/>
  <c r="H224" i="9"/>
  <c r="G224" i="9"/>
  <c r="F224" i="9"/>
  <c r="E224" i="9"/>
  <c r="D224" i="9"/>
  <c r="C224" i="9"/>
  <c r="B224" i="9"/>
  <c r="K223" i="9"/>
  <c r="J223" i="9"/>
  <c r="I223" i="9"/>
  <c r="H223" i="9"/>
  <c r="G223" i="9"/>
  <c r="F223" i="9"/>
  <c r="E223" i="9"/>
  <c r="D223" i="9"/>
  <c r="C223" i="9"/>
  <c r="B223" i="9"/>
  <c r="K222" i="9"/>
  <c r="J222" i="9"/>
  <c r="I222" i="9"/>
  <c r="H222" i="9"/>
  <c r="G222" i="9"/>
  <c r="F222" i="9"/>
  <c r="E222" i="9"/>
  <c r="D222" i="9"/>
  <c r="C222" i="9"/>
  <c r="B222" i="9"/>
  <c r="K221" i="9"/>
  <c r="J221" i="9"/>
  <c r="I221" i="9"/>
  <c r="H221" i="9"/>
  <c r="G221" i="9"/>
  <c r="F221" i="9"/>
  <c r="E221" i="9"/>
  <c r="D221" i="9"/>
  <c r="C221" i="9"/>
  <c r="B221" i="9"/>
  <c r="K220" i="9"/>
  <c r="J220" i="9"/>
  <c r="I220" i="9"/>
  <c r="H220" i="9"/>
  <c r="G220" i="9"/>
  <c r="F220" i="9"/>
  <c r="E220" i="9"/>
  <c r="D220" i="9"/>
  <c r="C220" i="9"/>
  <c r="B220" i="9"/>
  <c r="K219" i="9"/>
  <c r="J219" i="9"/>
  <c r="I219" i="9"/>
  <c r="H219" i="9"/>
  <c r="G219" i="9"/>
  <c r="F219" i="9"/>
  <c r="E219" i="9"/>
  <c r="D219" i="9"/>
  <c r="C219" i="9"/>
  <c r="B219" i="9"/>
  <c r="K218" i="9"/>
  <c r="J218" i="9"/>
  <c r="I218" i="9"/>
  <c r="H218" i="9"/>
  <c r="G218" i="9"/>
  <c r="F218" i="9"/>
  <c r="E218" i="9"/>
  <c r="D218" i="9"/>
  <c r="C218" i="9"/>
  <c r="B218" i="9"/>
  <c r="K217" i="9"/>
  <c r="J217" i="9"/>
  <c r="I217" i="9"/>
  <c r="H217" i="9"/>
  <c r="G217" i="9"/>
  <c r="F217" i="9"/>
  <c r="E217" i="9"/>
  <c r="D217" i="9"/>
  <c r="C217" i="9"/>
  <c r="B217" i="9"/>
  <c r="K216" i="9"/>
  <c r="J216" i="9"/>
  <c r="I216" i="9"/>
  <c r="H216" i="9"/>
  <c r="G216" i="9"/>
  <c r="F216" i="9"/>
  <c r="E216" i="9"/>
  <c r="D216" i="9"/>
  <c r="C216" i="9"/>
  <c r="B216" i="9"/>
  <c r="K215" i="9"/>
  <c r="J215" i="9"/>
  <c r="I215" i="9"/>
  <c r="H215" i="9"/>
  <c r="G215" i="9"/>
  <c r="F215" i="9"/>
  <c r="E215" i="9"/>
  <c r="D215" i="9"/>
  <c r="C215" i="9"/>
  <c r="B215" i="9"/>
  <c r="K214" i="9"/>
  <c r="J214" i="9"/>
  <c r="I214" i="9"/>
  <c r="H214" i="9"/>
  <c r="G214" i="9"/>
  <c r="F214" i="9"/>
  <c r="E214" i="9"/>
  <c r="D214" i="9"/>
  <c r="C214" i="9"/>
  <c r="B214" i="9"/>
  <c r="K213" i="9"/>
  <c r="J213" i="9"/>
  <c r="I213" i="9"/>
  <c r="H213" i="9"/>
  <c r="G213" i="9"/>
  <c r="F213" i="9"/>
  <c r="E213" i="9"/>
  <c r="D213" i="9"/>
  <c r="C213" i="9"/>
  <c r="B213" i="9"/>
  <c r="K212" i="9"/>
  <c r="J212" i="9"/>
  <c r="I212" i="9"/>
  <c r="H212" i="9"/>
  <c r="G212" i="9"/>
  <c r="F212" i="9"/>
  <c r="E212" i="9"/>
  <c r="D212" i="9"/>
  <c r="C212" i="9"/>
  <c r="B212" i="9"/>
  <c r="K211" i="9"/>
  <c r="J211" i="9"/>
  <c r="I211" i="9"/>
  <c r="H211" i="9"/>
  <c r="G211" i="9"/>
  <c r="F211" i="9"/>
  <c r="E211" i="9"/>
  <c r="D211" i="9"/>
  <c r="C211" i="9"/>
  <c r="B211" i="9"/>
  <c r="K210" i="9"/>
  <c r="J210" i="9"/>
  <c r="I210" i="9"/>
  <c r="H210" i="9"/>
  <c r="G210" i="9"/>
  <c r="F210" i="9"/>
  <c r="E210" i="9"/>
  <c r="D210" i="9"/>
  <c r="C210" i="9"/>
  <c r="B210" i="9"/>
  <c r="K209" i="9"/>
  <c r="J209" i="9"/>
  <c r="I209" i="9"/>
  <c r="H209" i="9"/>
  <c r="G209" i="9"/>
  <c r="F209" i="9"/>
  <c r="E209" i="9"/>
  <c r="D209" i="9"/>
  <c r="C209" i="9"/>
  <c r="B209" i="9"/>
  <c r="K208" i="9"/>
  <c r="J208" i="9"/>
  <c r="I208" i="9"/>
  <c r="H208" i="9"/>
  <c r="G208" i="9"/>
  <c r="F208" i="9"/>
  <c r="E208" i="9"/>
  <c r="D208" i="9"/>
  <c r="C208" i="9"/>
  <c r="B208" i="9"/>
  <c r="K207" i="9"/>
  <c r="J207" i="9"/>
  <c r="I207" i="9"/>
  <c r="H207" i="9"/>
  <c r="G207" i="9"/>
  <c r="F207" i="9"/>
  <c r="E207" i="9"/>
  <c r="D207" i="9"/>
  <c r="C207" i="9"/>
  <c r="B207" i="9"/>
  <c r="K206" i="9"/>
  <c r="J206" i="9"/>
  <c r="I206" i="9"/>
  <c r="H206" i="9"/>
  <c r="G206" i="9"/>
  <c r="F206" i="9"/>
  <c r="E206" i="9"/>
  <c r="D206" i="9"/>
  <c r="C206" i="9"/>
  <c r="B206" i="9"/>
  <c r="K205" i="9"/>
  <c r="J205" i="9"/>
  <c r="I205" i="9"/>
  <c r="H205" i="9"/>
  <c r="G205" i="9"/>
  <c r="F205" i="9"/>
  <c r="E205" i="9"/>
  <c r="D205" i="9"/>
  <c r="C205" i="9"/>
  <c r="B205" i="9"/>
  <c r="K204" i="9"/>
  <c r="J204" i="9"/>
  <c r="I204" i="9"/>
  <c r="H204" i="9"/>
  <c r="G204" i="9"/>
  <c r="F204" i="9"/>
  <c r="E204" i="9"/>
  <c r="D204" i="9"/>
  <c r="C204" i="9"/>
  <c r="B204" i="9"/>
  <c r="K203" i="9"/>
  <c r="J203" i="9"/>
  <c r="I203" i="9"/>
  <c r="H203" i="9"/>
  <c r="G203" i="9"/>
  <c r="F203" i="9"/>
  <c r="E203" i="9"/>
  <c r="D203" i="9"/>
  <c r="C203" i="9"/>
  <c r="B203" i="9"/>
  <c r="K202" i="9"/>
  <c r="J202" i="9"/>
  <c r="I202" i="9"/>
  <c r="H202" i="9"/>
  <c r="G202" i="9"/>
  <c r="F202" i="9"/>
  <c r="E202" i="9"/>
  <c r="D202" i="9"/>
  <c r="C202" i="9"/>
  <c r="B202" i="9"/>
  <c r="K201" i="9"/>
  <c r="J201" i="9"/>
  <c r="I201" i="9"/>
  <c r="H201" i="9"/>
  <c r="G201" i="9"/>
  <c r="F201" i="9"/>
  <c r="E201" i="9"/>
  <c r="D201" i="9"/>
  <c r="C201" i="9"/>
  <c r="B201" i="9"/>
  <c r="K200" i="9"/>
  <c r="J200" i="9"/>
  <c r="I200" i="9"/>
  <c r="H200" i="9"/>
  <c r="G200" i="9"/>
  <c r="F200" i="9"/>
  <c r="E200" i="9"/>
  <c r="D200" i="9"/>
  <c r="C200" i="9"/>
  <c r="B200" i="9"/>
  <c r="K199" i="9"/>
  <c r="J199" i="9"/>
  <c r="I199" i="9"/>
  <c r="H199" i="9"/>
  <c r="G199" i="9"/>
  <c r="F199" i="9"/>
  <c r="E199" i="9"/>
  <c r="D199" i="9"/>
  <c r="C199" i="9"/>
  <c r="B199" i="9"/>
  <c r="K198" i="9"/>
  <c r="J198" i="9"/>
  <c r="I198" i="9"/>
  <c r="H198" i="9"/>
  <c r="G198" i="9"/>
  <c r="F198" i="9"/>
  <c r="E198" i="9"/>
  <c r="D198" i="9"/>
  <c r="C198" i="9"/>
  <c r="B198" i="9"/>
  <c r="K197" i="9"/>
  <c r="J197" i="9"/>
  <c r="I197" i="9"/>
  <c r="H197" i="9"/>
  <c r="G197" i="9"/>
  <c r="F197" i="9"/>
  <c r="E197" i="9"/>
  <c r="D197" i="9"/>
  <c r="C197" i="9"/>
  <c r="B197" i="9"/>
  <c r="K196" i="9"/>
  <c r="J196" i="9"/>
  <c r="I196" i="9"/>
  <c r="H196" i="9"/>
  <c r="G196" i="9"/>
  <c r="F196" i="9"/>
  <c r="E196" i="9"/>
  <c r="D196" i="9"/>
  <c r="C196" i="9"/>
  <c r="B196" i="9"/>
  <c r="K195" i="9"/>
  <c r="J195" i="9"/>
  <c r="I195" i="9"/>
  <c r="H195" i="9"/>
  <c r="G195" i="9"/>
  <c r="F195" i="9"/>
  <c r="E195" i="9"/>
  <c r="D195" i="9"/>
  <c r="C195" i="9"/>
  <c r="B195" i="9"/>
  <c r="K194" i="9"/>
  <c r="J194" i="9"/>
  <c r="I194" i="9"/>
  <c r="H194" i="9"/>
  <c r="G194" i="9"/>
  <c r="F194" i="9"/>
  <c r="E194" i="9"/>
  <c r="D194" i="9"/>
  <c r="C194" i="9"/>
  <c r="B194" i="9"/>
  <c r="K193" i="9"/>
  <c r="J193" i="9"/>
  <c r="I193" i="9"/>
  <c r="H193" i="9"/>
  <c r="G193" i="9"/>
  <c r="F193" i="9"/>
  <c r="E193" i="9"/>
  <c r="D193" i="9"/>
  <c r="C193" i="9"/>
  <c r="B193" i="9"/>
  <c r="K192" i="9"/>
  <c r="J192" i="9"/>
  <c r="I192" i="9"/>
  <c r="H192" i="9"/>
  <c r="G192" i="9"/>
  <c r="F192" i="9"/>
  <c r="E192" i="9"/>
  <c r="D192" i="9"/>
  <c r="C192" i="9"/>
  <c r="B192" i="9"/>
  <c r="K191" i="9"/>
  <c r="J191" i="9"/>
  <c r="I191" i="9"/>
  <c r="H191" i="9"/>
  <c r="G191" i="9"/>
  <c r="F191" i="9"/>
  <c r="E191" i="9"/>
  <c r="D191" i="9"/>
  <c r="C191" i="9"/>
  <c r="B191" i="9"/>
  <c r="K190" i="9"/>
  <c r="J190" i="9"/>
  <c r="I190" i="9"/>
  <c r="H190" i="9"/>
  <c r="G190" i="9"/>
  <c r="F190" i="9"/>
  <c r="E190" i="9"/>
  <c r="D190" i="9"/>
  <c r="C190" i="9"/>
  <c r="B190" i="9"/>
  <c r="K189" i="9"/>
  <c r="J189" i="9"/>
  <c r="I189" i="9"/>
  <c r="H189" i="9"/>
  <c r="G189" i="9"/>
  <c r="F189" i="9"/>
  <c r="E189" i="9"/>
  <c r="D189" i="9"/>
  <c r="C189" i="9"/>
  <c r="B189" i="9"/>
  <c r="K188" i="9"/>
  <c r="J188" i="9"/>
  <c r="I188" i="9"/>
  <c r="H188" i="9"/>
  <c r="G188" i="9"/>
  <c r="F188" i="9"/>
  <c r="E188" i="9"/>
  <c r="D188" i="9"/>
  <c r="C188" i="9"/>
  <c r="B188" i="9"/>
  <c r="K187" i="9"/>
  <c r="J187" i="9"/>
  <c r="I187" i="9"/>
  <c r="H187" i="9"/>
  <c r="G187" i="9"/>
  <c r="F187" i="9"/>
  <c r="E187" i="9"/>
  <c r="D187" i="9"/>
  <c r="C187" i="9"/>
  <c r="B187" i="9"/>
  <c r="K186" i="9"/>
  <c r="J186" i="9"/>
  <c r="I186" i="9"/>
  <c r="H186" i="9"/>
  <c r="G186" i="9"/>
  <c r="F186" i="9"/>
  <c r="E186" i="9"/>
  <c r="D186" i="9"/>
  <c r="C186" i="9"/>
  <c r="B186" i="9"/>
  <c r="K185" i="9"/>
  <c r="J185" i="9"/>
  <c r="I185" i="9"/>
  <c r="H185" i="9"/>
  <c r="G185" i="9"/>
  <c r="F185" i="9"/>
  <c r="E185" i="9"/>
  <c r="D185" i="9"/>
  <c r="C185" i="9"/>
  <c r="B185" i="9"/>
  <c r="K184" i="9"/>
  <c r="J184" i="9"/>
  <c r="I184" i="9"/>
  <c r="H184" i="9"/>
  <c r="G184" i="9"/>
  <c r="F184" i="9"/>
  <c r="E184" i="9"/>
  <c r="D184" i="9"/>
  <c r="C184" i="9"/>
  <c r="B184" i="9"/>
  <c r="K183" i="9"/>
  <c r="J183" i="9"/>
  <c r="I183" i="9"/>
  <c r="H183" i="9"/>
  <c r="G183" i="9"/>
  <c r="F183" i="9"/>
  <c r="E183" i="9"/>
  <c r="D183" i="9"/>
  <c r="C183" i="9"/>
  <c r="B183" i="9"/>
  <c r="K182" i="9"/>
  <c r="J182" i="9"/>
  <c r="I182" i="9"/>
  <c r="H182" i="9"/>
  <c r="G182" i="9"/>
  <c r="F182" i="9"/>
  <c r="E182" i="9"/>
  <c r="D182" i="9"/>
  <c r="C182" i="9"/>
  <c r="B182" i="9"/>
  <c r="K181" i="9"/>
  <c r="J181" i="9"/>
  <c r="I181" i="9"/>
  <c r="H181" i="9"/>
  <c r="G181" i="9"/>
  <c r="F181" i="9"/>
  <c r="E181" i="9"/>
  <c r="D181" i="9"/>
  <c r="C181" i="9"/>
  <c r="B181" i="9"/>
  <c r="K180" i="9"/>
  <c r="J180" i="9"/>
  <c r="I180" i="9"/>
  <c r="H180" i="9"/>
  <c r="G180" i="9"/>
  <c r="F180" i="9"/>
  <c r="E180" i="9"/>
  <c r="D180" i="9"/>
  <c r="C180" i="9"/>
  <c r="B180" i="9"/>
  <c r="K179" i="9"/>
  <c r="J179" i="9"/>
  <c r="I179" i="9"/>
  <c r="H179" i="9"/>
  <c r="G179" i="9"/>
  <c r="F179" i="9"/>
  <c r="E179" i="9"/>
  <c r="D179" i="9"/>
  <c r="C179" i="9"/>
  <c r="B179" i="9"/>
  <c r="K178" i="9"/>
  <c r="J178" i="9"/>
  <c r="I178" i="9"/>
  <c r="H178" i="9"/>
  <c r="G178" i="9"/>
  <c r="F178" i="9"/>
  <c r="E178" i="9"/>
  <c r="D178" i="9"/>
  <c r="C178" i="9"/>
  <c r="B178" i="9"/>
  <c r="K177" i="9"/>
  <c r="J177" i="9"/>
  <c r="I177" i="9"/>
  <c r="H177" i="9"/>
  <c r="G177" i="9"/>
  <c r="F177" i="9"/>
  <c r="E177" i="9"/>
  <c r="D177" i="9"/>
  <c r="C177" i="9"/>
  <c r="B177" i="9"/>
  <c r="K176" i="9"/>
  <c r="J176" i="9"/>
  <c r="I176" i="9"/>
  <c r="H176" i="9"/>
  <c r="G176" i="9"/>
  <c r="F176" i="9"/>
  <c r="E176" i="9"/>
  <c r="D176" i="9"/>
  <c r="C176" i="9"/>
  <c r="B176" i="9"/>
  <c r="K175" i="9"/>
  <c r="J175" i="9"/>
  <c r="I175" i="9"/>
  <c r="H175" i="9"/>
  <c r="G175" i="9"/>
  <c r="F175" i="9"/>
  <c r="E175" i="9"/>
  <c r="D175" i="9"/>
  <c r="C175" i="9"/>
  <c r="B175" i="9"/>
  <c r="K174" i="9"/>
  <c r="J174" i="9"/>
  <c r="I174" i="9"/>
  <c r="H174" i="9"/>
  <c r="G174" i="9"/>
  <c r="F174" i="9"/>
  <c r="E174" i="9"/>
  <c r="D174" i="9"/>
  <c r="C174" i="9"/>
  <c r="B174" i="9"/>
  <c r="K173" i="9"/>
  <c r="J173" i="9"/>
  <c r="I173" i="9"/>
  <c r="H173" i="9"/>
  <c r="G173" i="9"/>
  <c r="F173" i="9"/>
  <c r="E173" i="9"/>
  <c r="D173" i="9"/>
  <c r="C173" i="9"/>
  <c r="B173" i="9"/>
  <c r="K172" i="9"/>
  <c r="J172" i="9"/>
  <c r="I172" i="9"/>
  <c r="H172" i="9"/>
  <c r="G172" i="9"/>
  <c r="F172" i="9"/>
  <c r="E172" i="9"/>
  <c r="D172" i="9"/>
  <c r="C172" i="9"/>
  <c r="B172" i="9"/>
  <c r="K171" i="9"/>
  <c r="J171" i="9"/>
  <c r="I171" i="9"/>
  <c r="H171" i="9"/>
  <c r="G171" i="9"/>
  <c r="F171" i="9"/>
  <c r="E171" i="9"/>
  <c r="D171" i="9"/>
  <c r="C171" i="9"/>
  <c r="B171" i="9"/>
  <c r="K170" i="9"/>
  <c r="J170" i="9"/>
  <c r="I170" i="9"/>
  <c r="H170" i="9"/>
  <c r="G170" i="9"/>
  <c r="F170" i="9"/>
  <c r="E170" i="9"/>
  <c r="D170" i="9"/>
  <c r="C170" i="9"/>
  <c r="B170" i="9"/>
  <c r="K169" i="9"/>
  <c r="J169" i="9"/>
  <c r="I169" i="9"/>
  <c r="H169" i="9"/>
  <c r="G169" i="9"/>
  <c r="F169" i="9"/>
  <c r="E169" i="9"/>
  <c r="D169" i="9"/>
  <c r="C169" i="9"/>
  <c r="B169" i="9"/>
  <c r="K168" i="9"/>
  <c r="J168" i="9"/>
  <c r="I168" i="9"/>
  <c r="H168" i="9"/>
  <c r="G168" i="9"/>
  <c r="F168" i="9"/>
  <c r="E168" i="9"/>
  <c r="D168" i="9"/>
  <c r="C168" i="9"/>
  <c r="B168" i="9"/>
  <c r="K167" i="9"/>
  <c r="J167" i="9"/>
  <c r="I167" i="9"/>
  <c r="H167" i="9"/>
  <c r="G167" i="9"/>
  <c r="F167" i="9"/>
  <c r="E167" i="9"/>
  <c r="D167" i="9"/>
  <c r="C167" i="9"/>
  <c r="B167" i="9"/>
  <c r="K166" i="9"/>
  <c r="J166" i="9"/>
  <c r="I166" i="9"/>
  <c r="H166" i="9"/>
  <c r="G166" i="9"/>
  <c r="F166" i="9"/>
  <c r="E166" i="9"/>
  <c r="D166" i="9"/>
  <c r="C166" i="9"/>
  <c r="B166" i="9"/>
  <c r="K165" i="9"/>
  <c r="J165" i="9"/>
  <c r="I165" i="9"/>
  <c r="H165" i="9"/>
  <c r="G165" i="9"/>
  <c r="F165" i="9"/>
  <c r="E165" i="9"/>
  <c r="D165" i="9"/>
  <c r="C165" i="9"/>
  <c r="B165" i="9"/>
  <c r="K164" i="9"/>
  <c r="J164" i="9"/>
  <c r="I164" i="9"/>
  <c r="H164" i="9"/>
  <c r="G164" i="9"/>
  <c r="F164" i="9"/>
  <c r="E164" i="9"/>
  <c r="D164" i="9"/>
  <c r="C164" i="9"/>
  <c r="B164" i="9"/>
  <c r="K163" i="9"/>
  <c r="J163" i="9"/>
  <c r="I163" i="9"/>
  <c r="H163" i="9"/>
  <c r="G163" i="9"/>
  <c r="F163" i="9"/>
  <c r="E163" i="9"/>
  <c r="D163" i="9"/>
  <c r="C163" i="9"/>
  <c r="B163" i="9"/>
  <c r="K162" i="9"/>
  <c r="J162" i="9"/>
  <c r="I162" i="9"/>
  <c r="H162" i="9"/>
  <c r="G162" i="9"/>
  <c r="F162" i="9"/>
  <c r="E162" i="9"/>
  <c r="D162" i="9"/>
  <c r="C162" i="9"/>
  <c r="B162" i="9"/>
  <c r="K161" i="9"/>
  <c r="J161" i="9"/>
  <c r="I161" i="9"/>
  <c r="H161" i="9"/>
  <c r="G161" i="9"/>
  <c r="F161" i="9"/>
  <c r="E161" i="9"/>
  <c r="D161" i="9"/>
  <c r="C161" i="9"/>
  <c r="B161" i="9"/>
  <c r="K160" i="9"/>
  <c r="J160" i="9"/>
  <c r="I160" i="9"/>
  <c r="H160" i="9"/>
  <c r="G160" i="9"/>
  <c r="F160" i="9"/>
  <c r="E160" i="9"/>
  <c r="D160" i="9"/>
  <c r="C160" i="9"/>
  <c r="B160" i="9"/>
  <c r="K159" i="9"/>
  <c r="J159" i="9"/>
  <c r="I159" i="9"/>
  <c r="H159" i="9"/>
  <c r="G159" i="9"/>
  <c r="F159" i="9"/>
  <c r="E159" i="9"/>
  <c r="D159" i="9"/>
  <c r="C159" i="9"/>
  <c r="B159" i="9"/>
  <c r="K158" i="9"/>
  <c r="J158" i="9"/>
  <c r="I158" i="9"/>
  <c r="H158" i="9"/>
  <c r="G158" i="9"/>
  <c r="F158" i="9"/>
  <c r="E158" i="9"/>
  <c r="D158" i="9"/>
  <c r="C158" i="9"/>
  <c r="B158" i="9"/>
  <c r="K157" i="9"/>
  <c r="J157" i="9"/>
  <c r="I157" i="9"/>
  <c r="H157" i="9"/>
  <c r="G157" i="9"/>
  <c r="F157" i="9"/>
  <c r="E157" i="9"/>
  <c r="D157" i="9"/>
  <c r="C157" i="9"/>
  <c r="B157" i="9"/>
  <c r="K156" i="9"/>
  <c r="J156" i="9"/>
  <c r="I156" i="9"/>
  <c r="H156" i="9"/>
  <c r="G156" i="9"/>
  <c r="F156" i="9"/>
  <c r="E156" i="9"/>
  <c r="D156" i="9"/>
  <c r="C156" i="9"/>
  <c r="B156" i="9"/>
  <c r="K155" i="9"/>
  <c r="J155" i="9"/>
  <c r="I155" i="9"/>
  <c r="H155" i="9"/>
  <c r="G155" i="9"/>
  <c r="F155" i="9"/>
  <c r="E155" i="9"/>
  <c r="D155" i="9"/>
  <c r="C155" i="9"/>
  <c r="B155" i="9"/>
  <c r="K154" i="9"/>
  <c r="J154" i="9"/>
  <c r="I154" i="9"/>
  <c r="H154" i="9"/>
  <c r="G154" i="9"/>
  <c r="F154" i="9"/>
  <c r="E154" i="9"/>
  <c r="D154" i="9"/>
  <c r="C154" i="9"/>
  <c r="B154" i="9"/>
  <c r="K153" i="9"/>
  <c r="J153" i="9"/>
  <c r="I153" i="9"/>
  <c r="H153" i="9"/>
  <c r="G153" i="9"/>
  <c r="F153" i="9"/>
  <c r="E153" i="9"/>
  <c r="D153" i="9"/>
  <c r="C153" i="9"/>
  <c r="B153" i="9"/>
  <c r="K152" i="9"/>
  <c r="J152" i="9"/>
  <c r="I152" i="9"/>
  <c r="H152" i="9"/>
  <c r="G152" i="9"/>
  <c r="F152" i="9"/>
  <c r="E152" i="9"/>
  <c r="D152" i="9"/>
  <c r="C152" i="9"/>
  <c r="B152" i="9"/>
  <c r="K151" i="9"/>
  <c r="J151" i="9"/>
  <c r="I151" i="9"/>
  <c r="H151" i="9"/>
  <c r="G151" i="9"/>
  <c r="F151" i="9"/>
  <c r="E151" i="9"/>
  <c r="D151" i="9"/>
  <c r="C151" i="9"/>
  <c r="B151" i="9"/>
  <c r="K150" i="9"/>
  <c r="J150" i="9"/>
  <c r="I150" i="9"/>
  <c r="H150" i="9"/>
  <c r="G150" i="9"/>
  <c r="F150" i="9"/>
  <c r="E150" i="9"/>
  <c r="D150" i="9"/>
  <c r="C150" i="9"/>
  <c r="B150" i="9"/>
  <c r="K149" i="9"/>
  <c r="J149" i="9"/>
  <c r="I149" i="9"/>
  <c r="H149" i="9"/>
  <c r="G149" i="9"/>
  <c r="F149" i="9"/>
  <c r="E149" i="9"/>
  <c r="D149" i="9"/>
  <c r="C149" i="9"/>
  <c r="B149" i="9"/>
  <c r="K148" i="9"/>
  <c r="J148" i="9"/>
  <c r="I148" i="9"/>
  <c r="H148" i="9"/>
  <c r="G148" i="9"/>
  <c r="F148" i="9"/>
  <c r="E148" i="9"/>
  <c r="D148" i="9"/>
  <c r="C148" i="9"/>
  <c r="B148" i="9"/>
  <c r="K147" i="9"/>
  <c r="J147" i="9"/>
  <c r="I147" i="9"/>
  <c r="H147" i="9"/>
  <c r="G147" i="9"/>
  <c r="F147" i="9"/>
  <c r="E147" i="9"/>
  <c r="D147" i="9"/>
  <c r="C147" i="9"/>
  <c r="B147" i="9"/>
  <c r="K146" i="9"/>
  <c r="J146" i="9"/>
  <c r="I146" i="9"/>
  <c r="H146" i="9"/>
  <c r="G146" i="9"/>
  <c r="F146" i="9"/>
  <c r="E146" i="9"/>
  <c r="D146" i="9"/>
  <c r="C146" i="9"/>
  <c r="B146" i="9"/>
  <c r="K145" i="9"/>
  <c r="J145" i="9"/>
  <c r="I145" i="9"/>
  <c r="H145" i="9"/>
  <c r="G145" i="9"/>
  <c r="F145" i="9"/>
  <c r="E145" i="9"/>
  <c r="D145" i="9"/>
  <c r="C145" i="9"/>
  <c r="B145" i="9"/>
  <c r="K144" i="9"/>
  <c r="J144" i="9"/>
  <c r="I144" i="9"/>
  <c r="H144" i="9"/>
  <c r="G144" i="9"/>
  <c r="F144" i="9"/>
  <c r="E144" i="9"/>
  <c r="D144" i="9"/>
  <c r="C144" i="9"/>
  <c r="B144" i="9"/>
  <c r="K143" i="9"/>
  <c r="J143" i="9"/>
  <c r="I143" i="9"/>
  <c r="H143" i="9"/>
  <c r="G143" i="9"/>
  <c r="F143" i="9"/>
  <c r="E143" i="9"/>
  <c r="D143" i="9"/>
  <c r="C143" i="9"/>
  <c r="B143" i="9"/>
  <c r="K142" i="9"/>
  <c r="J142" i="9"/>
  <c r="I142" i="9"/>
  <c r="H142" i="9"/>
  <c r="G142" i="9"/>
  <c r="F142" i="9"/>
  <c r="E142" i="9"/>
  <c r="D142" i="9"/>
  <c r="C142" i="9"/>
  <c r="B142" i="9"/>
  <c r="K141" i="9"/>
  <c r="J141" i="9"/>
  <c r="I141" i="9"/>
  <c r="H141" i="9"/>
  <c r="G141" i="9"/>
  <c r="F141" i="9"/>
  <c r="E141" i="9"/>
  <c r="D141" i="9"/>
  <c r="C141" i="9"/>
  <c r="B141" i="9"/>
  <c r="K140" i="9"/>
  <c r="J140" i="9"/>
  <c r="I140" i="9"/>
  <c r="H140" i="9"/>
  <c r="G140" i="9"/>
  <c r="F140" i="9"/>
  <c r="E140" i="9"/>
  <c r="D140" i="9"/>
  <c r="C140" i="9"/>
  <c r="B140" i="9"/>
  <c r="K139" i="9"/>
  <c r="J139" i="9"/>
  <c r="I139" i="9"/>
  <c r="H139" i="9"/>
  <c r="G139" i="9"/>
  <c r="F139" i="9"/>
  <c r="E139" i="9"/>
  <c r="D139" i="9"/>
  <c r="C139" i="9"/>
  <c r="B139" i="9"/>
  <c r="K138" i="9"/>
  <c r="J138" i="9"/>
  <c r="I138" i="9"/>
  <c r="H138" i="9"/>
  <c r="G138" i="9"/>
  <c r="F138" i="9"/>
  <c r="E138" i="9"/>
  <c r="D138" i="9"/>
  <c r="C138" i="9"/>
  <c r="B138" i="9"/>
  <c r="K137" i="9"/>
  <c r="J137" i="9"/>
  <c r="I137" i="9"/>
  <c r="H137" i="9"/>
  <c r="G137" i="9"/>
  <c r="F137" i="9"/>
  <c r="E137" i="9"/>
  <c r="D137" i="9"/>
  <c r="C137" i="9"/>
  <c r="B137" i="9"/>
  <c r="K136" i="9"/>
  <c r="J136" i="9"/>
  <c r="I136" i="9"/>
  <c r="H136" i="9"/>
  <c r="G136" i="9"/>
  <c r="F136" i="9"/>
  <c r="E136" i="9"/>
  <c r="D136" i="9"/>
  <c r="C136" i="9"/>
  <c r="B136" i="9"/>
  <c r="K135" i="9"/>
  <c r="J135" i="9"/>
  <c r="I135" i="9"/>
  <c r="H135" i="9"/>
  <c r="G135" i="9"/>
  <c r="F135" i="9"/>
  <c r="E135" i="9"/>
  <c r="D135" i="9"/>
  <c r="C135" i="9"/>
  <c r="B135" i="9"/>
  <c r="K134" i="9"/>
  <c r="J134" i="9"/>
  <c r="I134" i="9"/>
  <c r="H134" i="9"/>
  <c r="G134" i="9"/>
  <c r="F134" i="9"/>
  <c r="E134" i="9"/>
  <c r="D134" i="9"/>
  <c r="C134" i="9"/>
  <c r="B134" i="9"/>
  <c r="K133" i="9"/>
  <c r="J133" i="9"/>
  <c r="I133" i="9"/>
  <c r="H133" i="9"/>
  <c r="G133" i="9"/>
  <c r="F133" i="9"/>
  <c r="E133" i="9"/>
  <c r="D133" i="9"/>
  <c r="C133" i="9"/>
  <c r="B133" i="9"/>
  <c r="K132" i="9"/>
  <c r="J132" i="9"/>
  <c r="I132" i="9"/>
  <c r="H132" i="9"/>
  <c r="G132" i="9"/>
  <c r="F132" i="9"/>
  <c r="E132" i="9"/>
  <c r="D132" i="9"/>
  <c r="C132" i="9"/>
  <c r="B132" i="9"/>
  <c r="K131" i="9"/>
  <c r="J131" i="9"/>
  <c r="I131" i="9"/>
  <c r="H131" i="9"/>
  <c r="G131" i="9"/>
  <c r="F131" i="9"/>
  <c r="E131" i="9"/>
  <c r="D131" i="9"/>
  <c r="C131" i="9"/>
  <c r="B131" i="9"/>
  <c r="K130" i="9"/>
  <c r="J130" i="9"/>
  <c r="I130" i="9"/>
  <c r="H130" i="9"/>
  <c r="G130" i="9"/>
  <c r="F130" i="9"/>
  <c r="E130" i="9"/>
  <c r="D130" i="9"/>
  <c r="C130" i="9"/>
  <c r="B130" i="9"/>
  <c r="K129" i="9"/>
  <c r="J129" i="9"/>
  <c r="I129" i="9"/>
  <c r="H129" i="9"/>
  <c r="G129" i="9"/>
  <c r="F129" i="9"/>
  <c r="E129" i="9"/>
  <c r="D129" i="9"/>
  <c r="C129" i="9"/>
  <c r="B129" i="9"/>
  <c r="K128" i="9"/>
  <c r="J128" i="9"/>
  <c r="I128" i="9"/>
  <c r="H128" i="9"/>
  <c r="G128" i="9"/>
  <c r="F128" i="9"/>
  <c r="E128" i="9"/>
  <c r="D128" i="9"/>
  <c r="C128" i="9"/>
  <c r="B128" i="9"/>
  <c r="K127" i="9"/>
  <c r="J127" i="9"/>
  <c r="I127" i="9"/>
  <c r="H127" i="9"/>
  <c r="G127" i="9"/>
  <c r="F127" i="9"/>
  <c r="E127" i="9"/>
  <c r="D127" i="9"/>
  <c r="C127" i="9"/>
  <c r="B127" i="9"/>
  <c r="K126" i="9"/>
  <c r="J126" i="9"/>
  <c r="I126" i="9"/>
  <c r="H126" i="9"/>
  <c r="G126" i="9"/>
  <c r="F126" i="9"/>
  <c r="E126" i="9"/>
  <c r="D126" i="9"/>
  <c r="C126" i="9"/>
  <c r="B126" i="9"/>
  <c r="K125" i="9"/>
  <c r="J125" i="9"/>
  <c r="I125" i="9"/>
  <c r="H125" i="9"/>
  <c r="G125" i="9"/>
  <c r="F125" i="9"/>
  <c r="E125" i="9"/>
  <c r="D125" i="9"/>
  <c r="C125" i="9"/>
  <c r="B125" i="9"/>
  <c r="K124" i="9"/>
  <c r="J124" i="9"/>
  <c r="I124" i="9"/>
  <c r="H124" i="9"/>
  <c r="G124" i="9"/>
  <c r="F124" i="9"/>
  <c r="E124" i="9"/>
  <c r="D124" i="9"/>
  <c r="C124" i="9"/>
  <c r="B124" i="9"/>
  <c r="K123" i="9"/>
  <c r="J123" i="9"/>
  <c r="I123" i="9"/>
  <c r="H123" i="9"/>
  <c r="G123" i="9"/>
  <c r="F123" i="9"/>
  <c r="E123" i="9"/>
  <c r="D123" i="9"/>
  <c r="C123" i="9"/>
  <c r="B123" i="9"/>
  <c r="K122" i="9"/>
  <c r="J122" i="9"/>
  <c r="I122" i="9"/>
  <c r="H122" i="9"/>
  <c r="G122" i="9"/>
  <c r="F122" i="9"/>
  <c r="E122" i="9"/>
  <c r="D122" i="9"/>
  <c r="C122" i="9"/>
  <c r="B122" i="9"/>
  <c r="K121" i="9"/>
  <c r="J121" i="9"/>
  <c r="I121" i="9"/>
  <c r="H121" i="9"/>
  <c r="G121" i="9"/>
  <c r="F121" i="9"/>
  <c r="E121" i="9"/>
  <c r="D121" i="9"/>
  <c r="C121" i="9"/>
  <c r="B121" i="9"/>
  <c r="K120" i="9"/>
  <c r="J120" i="9"/>
  <c r="I120" i="9"/>
  <c r="H120" i="9"/>
  <c r="G120" i="9"/>
  <c r="F120" i="9"/>
  <c r="E120" i="9"/>
  <c r="D120" i="9"/>
  <c r="C120" i="9"/>
  <c r="B120" i="9"/>
  <c r="K119" i="9"/>
  <c r="J119" i="9"/>
  <c r="I119" i="9"/>
  <c r="H119" i="9"/>
  <c r="G119" i="9"/>
  <c r="F119" i="9"/>
  <c r="E119" i="9"/>
  <c r="D119" i="9"/>
  <c r="C119" i="9"/>
  <c r="B119" i="9"/>
  <c r="K118" i="9"/>
  <c r="J118" i="9"/>
  <c r="I118" i="9"/>
  <c r="H118" i="9"/>
  <c r="G118" i="9"/>
  <c r="F118" i="9"/>
  <c r="E118" i="9"/>
  <c r="D118" i="9"/>
  <c r="C118" i="9"/>
  <c r="B118" i="9"/>
  <c r="K117" i="9"/>
  <c r="J117" i="9"/>
  <c r="I117" i="9"/>
  <c r="H117" i="9"/>
  <c r="G117" i="9"/>
  <c r="F117" i="9"/>
  <c r="E117" i="9"/>
  <c r="D117" i="9"/>
  <c r="C117" i="9"/>
  <c r="B117" i="9"/>
  <c r="K116" i="9"/>
  <c r="J116" i="9"/>
  <c r="I116" i="9"/>
  <c r="H116" i="9"/>
  <c r="G116" i="9"/>
  <c r="F116" i="9"/>
  <c r="E116" i="9"/>
  <c r="D116" i="9"/>
  <c r="C116" i="9"/>
  <c r="B116" i="9"/>
  <c r="K115" i="9"/>
  <c r="J115" i="9"/>
  <c r="I115" i="9"/>
  <c r="H115" i="9"/>
  <c r="G115" i="9"/>
  <c r="F115" i="9"/>
  <c r="E115" i="9"/>
  <c r="D115" i="9"/>
  <c r="C115" i="9"/>
  <c r="B115" i="9"/>
  <c r="K114" i="9"/>
  <c r="J114" i="9"/>
  <c r="I114" i="9"/>
  <c r="H114" i="9"/>
  <c r="G114" i="9"/>
  <c r="F114" i="9"/>
  <c r="E114" i="9"/>
  <c r="D114" i="9"/>
  <c r="C114" i="9"/>
  <c r="B114" i="9"/>
  <c r="K113" i="9"/>
  <c r="J113" i="9"/>
  <c r="I113" i="9"/>
  <c r="H113" i="9"/>
  <c r="G113" i="9"/>
  <c r="F113" i="9"/>
  <c r="E113" i="9"/>
  <c r="D113" i="9"/>
  <c r="C113" i="9"/>
  <c r="B113" i="9"/>
  <c r="K112" i="9"/>
  <c r="J112" i="9"/>
  <c r="I112" i="9"/>
  <c r="H112" i="9"/>
  <c r="G112" i="9"/>
  <c r="F112" i="9"/>
  <c r="E112" i="9"/>
  <c r="D112" i="9"/>
  <c r="C112" i="9"/>
  <c r="B112" i="9"/>
  <c r="K111" i="9"/>
  <c r="J111" i="9"/>
  <c r="I111" i="9"/>
  <c r="H111" i="9"/>
  <c r="G111" i="9"/>
  <c r="F111" i="9"/>
  <c r="E111" i="9"/>
  <c r="D111" i="9"/>
  <c r="C111" i="9"/>
  <c r="B111" i="9"/>
  <c r="K110" i="9"/>
  <c r="J110" i="9"/>
  <c r="I110" i="9"/>
  <c r="H110" i="9"/>
  <c r="G110" i="9"/>
  <c r="F110" i="9"/>
  <c r="E110" i="9"/>
  <c r="D110" i="9"/>
  <c r="C110" i="9"/>
  <c r="B110" i="9"/>
  <c r="K109" i="9"/>
  <c r="J109" i="9"/>
  <c r="I109" i="9"/>
  <c r="H109" i="9"/>
  <c r="G109" i="9"/>
  <c r="F109" i="9"/>
  <c r="E109" i="9"/>
  <c r="D109" i="9"/>
  <c r="C109" i="9"/>
  <c r="B109" i="9"/>
  <c r="K108" i="9"/>
  <c r="J108" i="9"/>
  <c r="I108" i="9"/>
  <c r="H108" i="9"/>
  <c r="G108" i="9"/>
  <c r="F108" i="9"/>
  <c r="E108" i="9"/>
  <c r="D108" i="9"/>
  <c r="C108" i="9"/>
  <c r="B108" i="9"/>
  <c r="K107" i="9"/>
  <c r="J107" i="9"/>
  <c r="I107" i="9"/>
  <c r="H107" i="9"/>
  <c r="G107" i="9"/>
  <c r="F107" i="9"/>
  <c r="E107" i="9"/>
  <c r="D107" i="9"/>
  <c r="C107" i="9"/>
  <c r="B107" i="9"/>
  <c r="K106" i="9"/>
  <c r="J106" i="9"/>
  <c r="I106" i="9"/>
  <c r="H106" i="9"/>
  <c r="G106" i="9"/>
  <c r="F106" i="9"/>
  <c r="E106" i="9"/>
  <c r="D106" i="9"/>
  <c r="C106" i="9"/>
  <c r="B106" i="9"/>
  <c r="K105" i="9"/>
  <c r="J105" i="9"/>
  <c r="I105" i="9"/>
  <c r="H105" i="9"/>
  <c r="G105" i="9"/>
  <c r="F105" i="9"/>
  <c r="E105" i="9"/>
  <c r="D105" i="9"/>
  <c r="C105" i="9"/>
  <c r="B105" i="9"/>
  <c r="K104" i="9"/>
  <c r="J104" i="9"/>
  <c r="I104" i="9"/>
  <c r="H104" i="9"/>
  <c r="G104" i="9"/>
  <c r="F104" i="9"/>
  <c r="E104" i="9"/>
  <c r="D104" i="9"/>
  <c r="C104" i="9"/>
  <c r="B104" i="9"/>
  <c r="K103" i="9"/>
  <c r="J103" i="9"/>
  <c r="I103" i="9"/>
  <c r="H103" i="9"/>
  <c r="G103" i="9"/>
  <c r="F103" i="9"/>
  <c r="E103" i="9"/>
  <c r="D103" i="9"/>
  <c r="C103" i="9"/>
  <c r="B103" i="9"/>
  <c r="K102" i="9"/>
  <c r="J102" i="9"/>
  <c r="I102" i="9"/>
  <c r="H102" i="9"/>
  <c r="G102" i="9"/>
  <c r="F102" i="9"/>
  <c r="E102" i="9"/>
  <c r="D102" i="9"/>
  <c r="C102" i="9"/>
  <c r="B102" i="9"/>
  <c r="K101" i="9"/>
  <c r="J101" i="9"/>
  <c r="I101" i="9"/>
  <c r="H101" i="9"/>
  <c r="G101" i="9"/>
  <c r="F101" i="9"/>
  <c r="E101" i="9"/>
  <c r="D101" i="9"/>
  <c r="C101" i="9"/>
  <c r="B101" i="9"/>
  <c r="K100" i="9"/>
  <c r="J100" i="9"/>
  <c r="I100" i="9"/>
  <c r="H100" i="9"/>
  <c r="G100" i="9"/>
  <c r="F100" i="9"/>
  <c r="E100" i="9"/>
  <c r="D100" i="9"/>
  <c r="C100" i="9"/>
  <c r="B100" i="9"/>
  <c r="K99" i="9"/>
  <c r="J99" i="9"/>
  <c r="I99" i="9"/>
  <c r="H99" i="9"/>
  <c r="G99" i="9"/>
  <c r="F99" i="9"/>
  <c r="E99" i="9"/>
  <c r="D99" i="9"/>
  <c r="C99" i="9"/>
  <c r="B99" i="9"/>
  <c r="K98" i="9"/>
  <c r="J98" i="9"/>
  <c r="I98" i="9"/>
  <c r="H98" i="9"/>
  <c r="G98" i="9"/>
  <c r="F98" i="9"/>
  <c r="E98" i="9"/>
  <c r="D98" i="9"/>
  <c r="C98" i="9"/>
  <c r="B98" i="9"/>
  <c r="K97" i="9"/>
  <c r="J97" i="9"/>
  <c r="I97" i="9"/>
  <c r="H97" i="9"/>
  <c r="G97" i="9"/>
  <c r="F97" i="9"/>
  <c r="E97" i="9"/>
  <c r="D97" i="9"/>
  <c r="C97" i="9"/>
  <c r="B97" i="9"/>
  <c r="K96" i="9"/>
  <c r="J96" i="9"/>
  <c r="I96" i="9"/>
  <c r="H96" i="9"/>
  <c r="G96" i="9"/>
  <c r="F96" i="9"/>
  <c r="E96" i="9"/>
  <c r="D96" i="9"/>
  <c r="C96" i="9"/>
  <c r="B96" i="9"/>
  <c r="K95" i="9"/>
  <c r="J95" i="9"/>
  <c r="I95" i="9"/>
  <c r="H95" i="9"/>
  <c r="G95" i="9"/>
  <c r="F95" i="9"/>
  <c r="E95" i="9"/>
  <c r="D95" i="9"/>
  <c r="C95" i="9"/>
  <c r="B95" i="9"/>
  <c r="K94" i="9"/>
  <c r="J94" i="9"/>
  <c r="I94" i="9"/>
  <c r="H94" i="9"/>
  <c r="G94" i="9"/>
  <c r="F94" i="9"/>
  <c r="E94" i="9"/>
  <c r="D94" i="9"/>
  <c r="C94" i="9"/>
  <c r="B94" i="9"/>
  <c r="K93" i="9"/>
  <c r="J93" i="9"/>
  <c r="I93" i="9"/>
  <c r="H93" i="9"/>
  <c r="G93" i="9"/>
  <c r="F93" i="9"/>
  <c r="E93" i="9"/>
  <c r="D93" i="9"/>
  <c r="C93" i="9"/>
  <c r="B93" i="9"/>
  <c r="K92" i="9"/>
  <c r="J92" i="9"/>
  <c r="I92" i="9"/>
  <c r="H92" i="9"/>
  <c r="G92" i="9"/>
  <c r="F92" i="9"/>
  <c r="E92" i="9"/>
  <c r="D92" i="9"/>
  <c r="C92" i="9"/>
  <c r="B92" i="9"/>
  <c r="K91" i="9"/>
  <c r="J91" i="9"/>
  <c r="I91" i="9"/>
  <c r="H91" i="9"/>
  <c r="G91" i="9"/>
  <c r="F91" i="9"/>
  <c r="E91" i="9"/>
  <c r="D91" i="9"/>
  <c r="C91" i="9"/>
  <c r="B91" i="9"/>
  <c r="K90" i="9"/>
  <c r="J90" i="9"/>
  <c r="I90" i="9"/>
  <c r="H90" i="9"/>
  <c r="G90" i="9"/>
  <c r="F90" i="9"/>
  <c r="E90" i="9"/>
  <c r="D90" i="9"/>
  <c r="C90" i="9"/>
  <c r="B90" i="9"/>
  <c r="K89" i="9"/>
  <c r="J89" i="9"/>
  <c r="I89" i="9"/>
  <c r="H89" i="9"/>
  <c r="G89" i="9"/>
  <c r="F89" i="9"/>
  <c r="E89" i="9"/>
  <c r="D89" i="9"/>
  <c r="C89" i="9"/>
  <c r="B89" i="9"/>
  <c r="K88" i="9"/>
  <c r="J88" i="9"/>
  <c r="I88" i="9"/>
  <c r="H88" i="9"/>
  <c r="G88" i="9"/>
  <c r="F88" i="9"/>
  <c r="E88" i="9"/>
  <c r="D88" i="9"/>
  <c r="C88" i="9"/>
  <c r="B88" i="9"/>
  <c r="K87" i="9"/>
  <c r="J87" i="9"/>
  <c r="I87" i="9"/>
  <c r="H87" i="9"/>
  <c r="G87" i="9"/>
  <c r="F87" i="9"/>
  <c r="E87" i="9"/>
  <c r="D87" i="9"/>
  <c r="C87" i="9"/>
  <c r="B87" i="9"/>
  <c r="K86" i="9"/>
  <c r="J86" i="9"/>
  <c r="I86" i="9"/>
  <c r="H86" i="9"/>
  <c r="G86" i="9"/>
  <c r="F86" i="9"/>
  <c r="E86" i="9"/>
  <c r="D86" i="9"/>
  <c r="C86" i="9"/>
  <c r="B86" i="9"/>
  <c r="K85" i="9"/>
  <c r="J85" i="9"/>
  <c r="I85" i="9"/>
  <c r="H85" i="9"/>
  <c r="G85" i="9"/>
  <c r="F85" i="9"/>
  <c r="E85" i="9"/>
  <c r="D85" i="9"/>
  <c r="C85" i="9"/>
  <c r="B85" i="9"/>
  <c r="K84" i="9"/>
  <c r="J84" i="9"/>
  <c r="I84" i="9"/>
  <c r="H84" i="9"/>
  <c r="G84" i="9"/>
  <c r="F84" i="9"/>
  <c r="E84" i="9"/>
  <c r="D84" i="9"/>
  <c r="C84" i="9"/>
  <c r="B84" i="9"/>
  <c r="K83" i="9"/>
  <c r="J83" i="9"/>
  <c r="I83" i="9"/>
  <c r="H83" i="9"/>
  <c r="G83" i="9"/>
  <c r="F83" i="9"/>
  <c r="E83" i="9"/>
  <c r="D83" i="9"/>
  <c r="C83" i="9"/>
  <c r="B83" i="9"/>
  <c r="K82" i="9"/>
  <c r="J82" i="9"/>
  <c r="I82" i="9"/>
  <c r="H82" i="9"/>
  <c r="G82" i="9"/>
  <c r="F82" i="9"/>
  <c r="E82" i="9"/>
  <c r="D82" i="9"/>
  <c r="C82" i="9"/>
  <c r="B82" i="9"/>
  <c r="K81" i="9"/>
  <c r="J81" i="9"/>
  <c r="I81" i="9"/>
  <c r="H81" i="9"/>
  <c r="G81" i="9"/>
  <c r="F81" i="9"/>
  <c r="E81" i="9"/>
  <c r="D81" i="9"/>
  <c r="C81" i="9"/>
  <c r="B81" i="9"/>
  <c r="K80" i="9"/>
  <c r="J80" i="9"/>
  <c r="I80" i="9"/>
  <c r="H80" i="9"/>
  <c r="G80" i="9"/>
  <c r="F80" i="9"/>
  <c r="E80" i="9"/>
  <c r="D80" i="9"/>
  <c r="C80" i="9"/>
  <c r="B80" i="9"/>
  <c r="K79" i="9"/>
  <c r="J79" i="9"/>
  <c r="I79" i="9"/>
  <c r="H79" i="9"/>
  <c r="G79" i="9"/>
  <c r="F79" i="9"/>
  <c r="E79" i="9"/>
  <c r="D79" i="9"/>
  <c r="C79" i="9"/>
  <c r="B79" i="9"/>
  <c r="K78" i="9"/>
  <c r="J78" i="9"/>
  <c r="I78" i="9"/>
  <c r="H78" i="9"/>
  <c r="G78" i="9"/>
  <c r="F78" i="9"/>
  <c r="E78" i="9"/>
  <c r="D78" i="9"/>
  <c r="C78" i="9"/>
  <c r="B78" i="9"/>
  <c r="K77" i="9"/>
  <c r="J77" i="9"/>
  <c r="I77" i="9"/>
  <c r="H77" i="9"/>
  <c r="G77" i="9"/>
  <c r="F77" i="9"/>
  <c r="E77" i="9"/>
  <c r="D77" i="9"/>
  <c r="C77" i="9"/>
  <c r="B77" i="9"/>
  <c r="K76" i="9"/>
  <c r="J76" i="9"/>
  <c r="I76" i="9"/>
  <c r="H76" i="9"/>
  <c r="G76" i="9"/>
  <c r="F76" i="9"/>
  <c r="E76" i="9"/>
  <c r="D76" i="9"/>
  <c r="C76" i="9"/>
  <c r="B76" i="9"/>
  <c r="K75" i="9"/>
  <c r="J75" i="9"/>
  <c r="I75" i="9"/>
  <c r="H75" i="9"/>
  <c r="G75" i="9"/>
  <c r="F75" i="9"/>
  <c r="E75" i="9"/>
  <c r="D75" i="9"/>
  <c r="C75" i="9"/>
  <c r="B75" i="9"/>
  <c r="K74" i="9"/>
  <c r="J74" i="9"/>
  <c r="I74" i="9"/>
  <c r="H74" i="9"/>
  <c r="G74" i="9"/>
  <c r="F74" i="9"/>
  <c r="E74" i="9"/>
  <c r="D74" i="9"/>
  <c r="C74" i="9"/>
  <c r="B74" i="9"/>
  <c r="K73" i="9"/>
  <c r="J73" i="9"/>
  <c r="I73" i="9"/>
  <c r="H73" i="9"/>
  <c r="G73" i="9"/>
  <c r="F73" i="9"/>
  <c r="E73" i="9"/>
  <c r="D73" i="9"/>
  <c r="C73" i="9"/>
  <c r="B73" i="9"/>
  <c r="K72" i="9"/>
  <c r="J72" i="9"/>
  <c r="I72" i="9"/>
  <c r="H72" i="9"/>
  <c r="G72" i="9"/>
  <c r="F72" i="9"/>
  <c r="E72" i="9"/>
  <c r="D72" i="9"/>
  <c r="C72" i="9"/>
  <c r="B72" i="9"/>
  <c r="K71" i="9"/>
  <c r="J71" i="9"/>
  <c r="I71" i="9"/>
  <c r="H71" i="9"/>
  <c r="G71" i="9"/>
  <c r="F71" i="9"/>
  <c r="E71" i="9"/>
  <c r="D71" i="9"/>
  <c r="C71" i="9"/>
  <c r="B71" i="9"/>
  <c r="K70" i="9"/>
  <c r="J70" i="9"/>
  <c r="I70" i="9"/>
  <c r="H70" i="9"/>
  <c r="G70" i="9"/>
  <c r="F70" i="9"/>
  <c r="E70" i="9"/>
  <c r="D70" i="9"/>
  <c r="C70" i="9"/>
  <c r="B70" i="9"/>
  <c r="K69" i="9"/>
  <c r="J69" i="9"/>
  <c r="I69" i="9"/>
  <c r="H69" i="9"/>
  <c r="G69" i="9"/>
  <c r="F69" i="9"/>
  <c r="E69" i="9"/>
  <c r="D69" i="9"/>
  <c r="C69" i="9"/>
  <c r="B69" i="9"/>
  <c r="K68" i="9"/>
  <c r="J68" i="9"/>
  <c r="I68" i="9"/>
  <c r="H68" i="9"/>
  <c r="G68" i="9"/>
  <c r="F68" i="9"/>
  <c r="E68" i="9"/>
  <c r="D68" i="9"/>
  <c r="C68" i="9"/>
  <c r="B68" i="9"/>
  <c r="K67" i="9"/>
  <c r="J67" i="9"/>
  <c r="I67" i="9"/>
  <c r="H67" i="9"/>
  <c r="G67" i="9"/>
  <c r="F67" i="9"/>
  <c r="E67" i="9"/>
  <c r="D67" i="9"/>
  <c r="C67" i="9"/>
  <c r="B67" i="9"/>
  <c r="K66" i="9"/>
  <c r="J66" i="9"/>
  <c r="I66" i="9"/>
  <c r="H66" i="9"/>
  <c r="G66" i="9"/>
  <c r="F66" i="9"/>
  <c r="E66" i="9"/>
  <c r="D66" i="9"/>
  <c r="C66" i="9"/>
  <c r="B66" i="9"/>
  <c r="K65" i="9"/>
  <c r="J65" i="9"/>
  <c r="I65" i="9"/>
  <c r="H65" i="9"/>
  <c r="G65" i="9"/>
  <c r="F65" i="9"/>
  <c r="E65" i="9"/>
  <c r="D65" i="9"/>
  <c r="C65" i="9"/>
  <c r="B65" i="9"/>
  <c r="K64" i="9"/>
  <c r="J64" i="9"/>
  <c r="I64" i="9"/>
  <c r="H64" i="9"/>
  <c r="G64" i="9"/>
  <c r="F64" i="9"/>
  <c r="E64" i="9"/>
  <c r="D64" i="9"/>
  <c r="C64" i="9"/>
  <c r="B64" i="9"/>
  <c r="K63" i="9"/>
  <c r="J63" i="9"/>
  <c r="I63" i="9"/>
  <c r="H63" i="9"/>
  <c r="G63" i="9"/>
  <c r="F63" i="9"/>
  <c r="E63" i="9"/>
  <c r="D63" i="9"/>
  <c r="C63" i="9"/>
  <c r="B63" i="9"/>
  <c r="K62" i="9"/>
  <c r="J62" i="9"/>
  <c r="I62" i="9"/>
  <c r="H62" i="9"/>
  <c r="G62" i="9"/>
  <c r="F62" i="9"/>
  <c r="E62" i="9"/>
  <c r="D62" i="9"/>
  <c r="C62" i="9"/>
  <c r="B62" i="9"/>
  <c r="K61" i="9"/>
  <c r="J61" i="9"/>
  <c r="I61" i="9"/>
  <c r="H61" i="9"/>
  <c r="G61" i="9"/>
  <c r="F61" i="9"/>
  <c r="E61" i="9"/>
  <c r="D61" i="9"/>
  <c r="C61" i="9"/>
  <c r="B61" i="9"/>
  <c r="K60" i="9"/>
  <c r="J60" i="9"/>
  <c r="I60" i="9"/>
  <c r="H60" i="9"/>
  <c r="G60" i="9"/>
  <c r="F60" i="9"/>
  <c r="E60" i="9"/>
  <c r="D60" i="9"/>
  <c r="C60" i="9"/>
  <c r="B60" i="9"/>
  <c r="K59" i="9"/>
  <c r="J59" i="9"/>
  <c r="I59" i="9"/>
  <c r="H59" i="9"/>
  <c r="G59" i="9"/>
  <c r="F59" i="9"/>
  <c r="E59" i="9"/>
  <c r="D59" i="9"/>
  <c r="C59" i="9"/>
  <c r="B59" i="9"/>
  <c r="K58" i="9"/>
  <c r="J58" i="9"/>
  <c r="I58" i="9"/>
  <c r="H58" i="9"/>
  <c r="G58" i="9"/>
  <c r="F58" i="9"/>
  <c r="E58" i="9"/>
  <c r="D58" i="9"/>
  <c r="C58" i="9"/>
  <c r="B58" i="9"/>
  <c r="K57" i="9"/>
  <c r="J57" i="9"/>
  <c r="I57" i="9"/>
  <c r="H57" i="9"/>
  <c r="G57" i="9"/>
  <c r="F57" i="9"/>
  <c r="E57" i="9"/>
  <c r="D57" i="9"/>
  <c r="C57" i="9"/>
  <c r="B57" i="9"/>
  <c r="K56" i="9"/>
  <c r="J56" i="9"/>
  <c r="I56" i="9"/>
  <c r="H56" i="9"/>
  <c r="G56" i="9"/>
  <c r="F56" i="9"/>
  <c r="E56" i="9"/>
  <c r="D56" i="9"/>
  <c r="C56" i="9"/>
  <c r="B56" i="9"/>
  <c r="K55" i="9"/>
  <c r="J55" i="9"/>
  <c r="I55" i="9"/>
  <c r="H55" i="9"/>
  <c r="G55" i="9"/>
  <c r="F55" i="9"/>
  <c r="E55" i="9"/>
  <c r="D55" i="9"/>
  <c r="C55" i="9"/>
  <c r="B55" i="9"/>
  <c r="K54" i="9"/>
  <c r="J54" i="9"/>
  <c r="I54" i="9"/>
  <c r="H54" i="9"/>
  <c r="G54" i="9"/>
  <c r="F54" i="9"/>
  <c r="E54" i="9"/>
  <c r="D54" i="9"/>
  <c r="C54" i="9"/>
  <c r="B54" i="9"/>
  <c r="K53" i="9"/>
  <c r="J53" i="9"/>
  <c r="I53" i="9"/>
  <c r="H53" i="9"/>
  <c r="G53" i="9"/>
  <c r="F53" i="9"/>
  <c r="E53" i="9"/>
  <c r="D53" i="9"/>
  <c r="C53" i="9"/>
  <c r="B53" i="9"/>
  <c r="K52" i="9"/>
  <c r="J52" i="9"/>
  <c r="I52" i="9"/>
  <c r="H52" i="9"/>
  <c r="G52" i="9"/>
  <c r="F52" i="9"/>
  <c r="E52" i="9"/>
  <c r="D52" i="9"/>
  <c r="C52" i="9"/>
  <c r="B52" i="9"/>
  <c r="K51" i="9"/>
  <c r="J51" i="9"/>
  <c r="I51" i="9"/>
  <c r="H51" i="9"/>
  <c r="G51" i="9"/>
  <c r="F51" i="9"/>
  <c r="E51" i="9"/>
  <c r="D51" i="9"/>
  <c r="C51" i="9"/>
  <c r="B51" i="9"/>
  <c r="K50" i="9"/>
  <c r="J50" i="9"/>
  <c r="I50" i="9"/>
  <c r="H50" i="9"/>
  <c r="G50" i="9"/>
  <c r="F50" i="9"/>
  <c r="E50" i="9"/>
  <c r="D50" i="9"/>
  <c r="C50" i="9"/>
  <c r="B50" i="9"/>
  <c r="K49" i="9"/>
  <c r="J49" i="9"/>
  <c r="I49" i="9"/>
  <c r="H49" i="9"/>
  <c r="G49" i="9"/>
  <c r="F49" i="9"/>
  <c r="E49" i="9"/>
  <c r="D49" i="9"/>
  <c r="C49" i="9"/>
  <c r="B49" i="9"/>
  <c r="K48" i="9"/>
  <c r="J48" i="9"/>
  <c r="I48" i="9"/>
  <c r="H48" i="9"/>
  <c r="G48" i="9"/>
  <c r="F48" i="9"/>
  <c r="E48" i="9"/>
  <c r="D48" i="9"/>
  <c r="C48" i="9"/>
  <c r="B48" i="9"/>
  <c r="K47" i="9"/>
  <c r="J47" i="9"/>
  <c r="I47" i="9"/>
  <c r="H47" i="9"/>
  <c r="G47" i="9"/>
  <c r="F47" i="9"/>
  <c r="E47" i="9"/>
  <c r="D47" i="9"/>
  <c r="C47" i="9"/>
  <c r="B47" i="9"/>
  <c r="K46" i="9"/>
  <c r="J46" i="9"/>
  <c r="I46" i="9"/>
  <c r="H46" i="9"/>
  <c r="G46" i="9"/>
  <c r="F46" i="9"/>
  <c r="E46" i="9"/>
  <c r="D46" i="9"/>
  <c r="C46" i="9"/>
  <c r="B46" i="9"/>
  <c r="K45" i="9"/>
  <c r="J45" i="9"/>
  <c r="I45" i="9"/>
  <c r="H45" i="9"/>
  <c r="G45" i="9"/>
  <c r="F45" i="9"/>
  <c r="E45" i="9"/>
  <c r="D45" i="9"/>
  <c r="C45" i="9"/>
  <c r="B45" i="9"/>
  <c r="K44" i="9"/>
  <c r="J44" i="9"/>
  <c r="I44" i="9"/>
  <c r="H44" i="9"/>
  <c r="G44" i="9"/>
  <c r="F44" i="9"/>
  <c r="E44" i="9"/>
  <c r="D44" i="9"/>
  <c r="C44" i="9"/>
  <c r="B44" i="9"/>
  <c r="K43" i="9"/>
  <c r="J43" i="9"/>
  <c r="I43" i="9"/>
  <c r="H43" i="9"/>
  <c r="G43" i="9"/>
  <c r="F43" i="9"/>
  <c r="E43" i="9"/>
  <c r="D43" i="9"/>
  <c r="C43" i="9"/>
  <c r="B43" i="9"/>
  <c r="K42" i="9"/>
  <c r="J42" i="9"/>
  <c r="I42" i="9"/>
  <c r="H42" i="9"/>
  <c r="G42" i="9"/>
  <c r="F42" i="9"/>
  <c r="E42" i="9"/>
  <c r="D42" i="9"/>
  <c r="C42" i="9"/>
  <c r="B42" i="9"/>
  <c r="K41" i="9"/>
  <c r="J41" i="9"/>
  <c r="I41" i="9"/>
  <c r="H41" i="9"/>
  <c r="G41" i="9"/>
  <c r="F41" i="9"/>
  <c r="E41" i="9"/>
  <c r="D41" i="9"/>
  <c r="C41" i="9"/>
  <c r="B41" i="9"/>
  <c r="K40" i="9"/>
  <c r="J40" i="9"/>
  <c r="I40" i="9"/>
  <c r="H40" i="9"/>
  <c r="G40" i="9"/>
  <c r="F40" i="9"/>
  <c r="E40" i="9"/>
  <c r="D40" i="9"/>
  <c r="C40" i="9"/>
  <c r="B40" i="9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68" i="10"/>
  <c r="J368" i="10"/>
  <c r="I368" i="10"/>
  <c r="H368" i="10"/>
  <c r="G368" i="10"/>
  <c r="F368" i="10"/>
  <c r="E368" i="10"/>
  <c r="D368" i="10"/>
  <c r="C368" i="10"/>
  <c r="B368" i="10"/>
  <c r="K367" i="10"/>
  <c r="J367" i="10"/>
  <c r="I367" i="10"/>
  <c r="H367" i="10"/>
  <c r="G367" i="10"/>
  <c r="F367" i="10"/>
  <c r="E367" i="10"/>
  <c r="D367" i="10"/>
  <c r="C367" i="10"/>
  <c r="B367" i="10"/>
  <c r="K366" i="10"/>
  <c r="J366" i="10"/>
  <c r="I366" i="10"/>
  <c r="H366" i="10"/>
  <c r="G366" i="10"/>
  <c r="F366" i="10"/>
  <c r="E366" i="10"/>
  <c r="D366" i="10"/>
  <c r="C366" i="10"/>
  <c r="B366" i="10"/>
  <c r="K365" i="10"/>
  <c r="J365" i="10"/>
  <c r="I365" i="10"/>
  <c r="H365" i="10"/>
  <c r="G365" i="10"/>
  <c r="F365" i="10"/>
  <c r="E365" i="10"/>
  <c r="D365" i="10"/>
  <c r="C365" i="10"/>
  <c r="B365" i="10"/>
  <c r="K364" i="10"/>
  <c r="J364" i="10"/>
  <c r="I364" i="10"/>
  <c r="H364" i="10"/>
  <c r="G364" i="10"/>
  <c r="F364" i="10"/>
  <c r="E364" i="10"/>
  <c r="D364" i="10"/>
  <c r="C364" i="10"/>
  <c r="B364" i="10"/>
  <c r="K363" i="10"/>
  <c r="J363" i="10"/>
  <c r="I363" i="10"/>
  <c r="H363" i="10"/>
  <c r="G363" i="10"/>
  <c r="F363" i="10"/>
  <c r="E363" i="10"/>
  <c r="D363" i="10"/>
  <c r="C363" i="10"/>
  <c r="B363" i="10"/>
  <c r="K362" i="10"/>
  <c r="J362" i="10"/>
  <c r="I362" i="10"/>
  <c r="H362" i="10"/>
  <c r="G362" i="10"/>
  <c r="F362" i="10"/>
  <c r="E362" i="10"/>
  <c r="D362" i="10"/>
  <c r="C362" i="10"/>
  <c r="B362" i="10"/>
  <c r="K361" i="10"/>
  <c r="J361" i="10"/>
  <c r="I361" i="10"/>
  <c r="H361" i="10"/>
  <c r="G361" i="10"/>
  <c r="F361" i="10"/>
  <c r="E361" i="10"/>
  <c r="D361" i="10"/>
  <c r="C361" i="10"/>
  <c r="B361" i="10"/>
  <c r="K360" i="10"/>
  <c r="J360" i="10"/>
  <c r="I360" i="10"/>
  <c r="H360" i="10"/>
  <c r="G360" i="10"/>
  <c r="F360" i="10"/>
  <c r="E360" i="10"/>
  <c r="D360" i="10"/>
  <c r="C360" i="10"/>
  <c r="B360" i="10"/>
  <c r="K359" i="10"/>
  <c r="J359" i="10"/>
  <c r="I359" i="10"/>
  <c r="H359" i="10"/>
  <c r="G359" i="10"/>
  <c r="F359" i="10"/>
  <c r="E359" i="10"/>
  <c r="D359" i="10"/>
  <c r="C359" i="10"/>
  <c r="B359" i="10"/>
  <c r="K358" i="10"/>
  <c r="J358" i="10"/>
  <c r="I358" i="10"/>
  <c r="H358" i="10"/>
  <c r="G358" i="10"/>
  <c r="F358" i="10"/>
  <c r="E358" i="10"/>
  <c r="D358" i="10"/>
  <c r="C358" i="10"/>
  <c r="B358" i="10"/>
  <c r="K357" i="10"/>
  <c r="J357" i="10"/>
  <c r="I357" i="10"/>
  <c r="H357" i="10"/>
  <c r="G357" i="10"/>
  <c r="F357" i="10"/>
  <c r="E357" i="10"/>
  <c r="D357" i="10"/>
  <c r="C357" i="10"/>
  <c r="B357" i="10"/>
  <c r="K356" i="10"/>
  <c r="J356" i="10"/>
  <c r="I356" i="10"/>
  <c r="H356" i="10"/>
  <c r="G356" i="10"/>
  <c r="F356" i="10"/>
  <c r="E356" i="10"/>
  <c r="D356" i="10"/>
  <c r="C356" i="10"/>
  <c r="B356" i="10"/>
  <c r="K355" i="10"/>
  <c r="J355" i="10"/>
  <c r="I355" i="10"/>
  <c r="H355" i="10"/>
  <c r="G355" i="10"/>
  <c r="F355" i="10"/>
  <c r="E355" i="10"/>
  <c r="D355" i="10"/>
  <c r="C355" i="10"/>
  <c r="B355" i="10"/>
  <c r="K354" i="10"/>
  <c r="J354" i="10"/>
  <c r="I354" i="10"/>
  <c r="H354" i="10"/>
  <c r="G354" i="10"/>
  <c r="F354" i="10"/>
  <c r="E354" i="10"/>
  <c r="D354" i="10"/>
  <c r="C354" i="10"/>
  <c r="B354" i="10"/>
  <c r="K353" i="10"/>
  <c r="J353" i="10"/>
  <c r="I353" i="10"/>
  <c r="H353" i="10"/>
  <c r="G353" i="10"/>
  <c r="F353" i="10"/>
  <c r="E353" i="10"/>
  <c r="D353" i="10"/>
  <c r="C353" i="10"/>
  <c r="B353" i="10"/>
  <c r="K352" i="10"/>
  <c r="J352" i="10"/>
  <c r="I352" i="10"/>
  <c r="H352" i="10"/>
  <c r="G352" i="10"/>
  <c r="F352" i="10"/>
  <c r="E352" i="10"/>
  <c r="D352" i="10"/>
  <c r="C352" i="10"/>
  <c r="B352" i="10"/>
  <c r="K351" i="10"/>
  <c r="J351" i="10"/>
  <c r="I351" i="10"/>
  <c r="H351" i="10"/>
  <c r="G351" i="10"/>
  <c r="F351" i="10"/>
  <c r="E351" i="10"/>
  <c r="D351" i="10"/>
  <c r="C351" i="10"/>
  <c r="B351" i="10"/>
  <c r="K350" i="10"/>
  <c r="J350" i="10"/>
  <c r="I350" i="10"/>
  <c r="H350" i="10"/>
  <c r="G350" i="10"/>
  <c r="F350" i="10"/>
  <c r="E350" i="10"/>
  <c r="D350" i="10"/>
  <c r="C350" i="10"/>
  <c r="B350" i="10"/>
  <c r="K349" i="10"/>
  <c r="J349" i="10"/>
  <c r="I349" i="10"/>
  <c r="H349" i="10"/>
  <c r="G349" i="10"/>
  <c r="F349" i="10"/>
  <c r="E349" i="10"/>
  <c r="D349" i="10"/>
  <c r="C349" i="10"/>
  <c r="B349" i="10"/>
  <c r="K348" i="10"/>
  <c r="J348" i="10"/>
  <c r="I348" i="10"/>
  <c r="H348" i="10"/>
  <c r="G348" i="10"/>
  <c r="F348" i="10"/>
  <c r="E348" i="10"/>
  <c r="D348" i="10"/>
  <c r="C348" i="10"/>
  <c r="B348" i="10"/>
  <c r="K347" i="10"/>
  <c r="J347" i="10"/>
  <c r="I347" i="10"/>
  <c r="H347" i="10"/>
  <c r="G347" i="10"/>
  <c r="F347" i="10"/>
  <c r="E347" i="10"/>
  <c r="D347" i="10"/>
  <c r="C347" i="10"/>
  <c r="B347" i="10"/>
  <c r="K346" i="10"/>
  <c r="J346" i="10"/>
  <c r="I346" i="10"/>
  <c r="H346" i="10"/>
  <c r="G346" i="10"/>
  <c r="F346" i="10"/>
  <c r="E346" i="10"/>
  <c r="D346" i="10"/>
  <c r="C346" i="10"/>
  <c r="B346" i="10"/>
  <c r="K345" i="10"/>
  <c r="J345" i="10"/>
  <c r="I345" i="10"/>
  <c r="H345" i="10"/>
  <c r="G345" i="10"/>
  <c r="F345" i="10"/>
  <c r="E345" i="10"/>
  <c r="D345" i="10"/>
  <c r="C345" i="10"/>
  <c r="B345" i="10"/>
  <c r="K344" i="10"/>
  <c r="J344" i="10"/>
  <c r="I344" i="10"/>
  <c r="H344" i="10"/>
  <c r="G344" i="10"/>
  <c r="F344" i="10"/>
  <c r="E344" i="10"/>
  <c r="D344" i="10"/>
  <c r="C344" i="10"/>
  <c r="B344" i="10"/>
  <c r="K343" i="10"/>
  <c r="J343" i="10"/>
  <c r="I343" i="10"/>
  <c r="H343" i="10"/>
  <c r="G343" i="10"/>
  <c r="F343" i="10"/>
  <c r="E343" i="10"/>
  <c r="D343" i="10"/>
  <c r="C343" i="10"/>
  <c r="B343" i="10"/>
  <c r="K342" i="10"/>
  <c r="J342" i="10"/>
  <c r="I342" i="10"/>
  <c r="H342" i="10"/>
  <c r="G342" i="10"/>
  <c r="F342" i="10"/>
  <c r="E342" i="10"/>
  <c r="D342" i="10"/>
  <c r="C342" i="10"/>
  <c r="B342" i="10"/>
  <c r="K341" i="10"/>
  <c r="J341" i="10"/>
  <c r="I341" i="10"/>
  <c r="H341" i="10"/>
  <c r="G341" i="10"/>
  <c r="F341" i="10"/>
  <c r="E341" i="10"/>
  <c r="D341" i="10"/>
  <c r="C341" i="10"/>
  <c r="B341" i="10"/>
  <c r="K340" i="10"/>
  <c r="J340" i="10"/>
  <c r="I340" i="10"/>
  <c r="H340" i="10"/>
  <c r="G340" i="10"/>
  <c r="F340" i="10"/>
  <c r="E340" i="10"/>
  <c r="D340" i="10"/>
  <c r="C340" i="10"/>
  <c r="B340" i="10"/>
  <c r="K339" i="10"/>
  <c r="J339" i="10"/>
  <c r="I339" i="10"/>
  <c r="H339" i="10"/>
  <c r="G339" i="10"/>
  <c r="F339" i="10"/>
  <c r="E339" i="10"/>
  <c r="D339" i="10"/>
  <c r="C339" i="10"/>
  <c r="B339" i="10"/>
  <c r="K338" i="10"/>
  <c r="J338" i="10"/>
  <c r="I338" i="10"/>
  <c r="H338" i="10"/>
  <c r="G338" i="10"/>
  <c r="F338" i="10"/>
  <c r="E338" i="10"/>
  <c r="D338" i="10"/>
  <c r="C338" i="10"/>
  <c r="B338" i="10"/>
  <c r="K337" i="10"/>
  <c r="J337" i="10"/>
  <c r="I337" i="10"/>
  <c r="H337" i="10"/>
  <c r="G337" i="10"/>
  <c r="F337" i="10"/>
  <c r="E337" i="10"/>
  <c r="D337" i="10"/>
  <c r="C337" i="10"/>
  <c r="B337" i="10"/>
  <c r="K336" i="10"/>
  <c r="J336" i="10"/>
  <c r="I336" i="10"/>
  <c r="H336" i="10"/>
  <c r="G336" i="10"/>
  <c r="F336" i="10"/>
  <c r="E336" i="10"/>
  <c r="D336" i="10"/>
  <c r="C336" i="10"/>
  <c r="B336" i="10"/>
  <c r="K335" i="10"/>
  <c r="J335" i="10"/>
  <c r="I335" i="10"/>
  <c r="H335" i="10"/>
  <c r="G335" i="10"/>
  <c r="F335" i="10"/>
  <c r="E335" i="10"/>
  <c r="D335" i="10"/>
  <c r="C335" i="10"/>
  <c r="B335" i="10"/>
  <c r="K334" i="10"/>
  <c r="J334" i="10"/>
  <c r="I334" i="10"/>
  <c r="H334" i="10"/>
  <c r="G334" i="10"/>
  <c r="F334" i="10"/>
  <c r="E334" i="10"/>
  <c r="D334" i="10"/>
  <c r="C334" i="10"/>
  <c r="B334" i="10"/>
  <c r="K333" i="10"/>
  <c r="J333" i="10"/>
  <c r="I333" i="10"/>
  <c r="H333" i="10"/>
  <c r="G333" i="10"/>
  <c r="F333" i="10"/>
  <c r="E333" i="10"/>
  <c r="D333" i="10"/>
  <c r="C333" i="10"/>
  <c r="B333" i="10"/>
  <c r="K332" i="10"/>
  <c r="J332" i="10"/>
  <c r="I332" i="10"/>
  <c r="H332" i="10"/>
  <c r="G332" i="10"/>
  <c r="F332" i="10"/>
  <c r="E332" i="10"/>
  <c r="D332" i="10"/>
  <c r="C332" i="10"/>
  <c r="B332" i="10"/>
  <c r="K331" i="10"/>
  <c r="J331" i="10"/>
  <c r="I331" i="10"/>
  <c r="H331" i="10"/>
  <c r="G331" i="10"/>
  <c r="F331" i="10"/>
  <c r="E331" i="10"/>
  <c r="D331" i="10"/>
  <c r="C331" i="10"/>
  <c r="B331" i="10"/>
  <c r="K330" i="10"/>
  <c r="J330" i="10"/>
  <c r="I330" i="10"/>
  <c r="H330" i="10"/>
  <c r="G330" i="10"/>
  <c r="F330" i="10"/>
  <c r="E330" i="10"/>
  <c r="D330" i="10"/>
  <c r="C330" i="10"/>
  <c r="B330" i="10"/>
  <c r="K329" i="10"/>
  <c r="J329" i="10"/>
  <c r="I329" i="10"/>
  <c r="H329" i="10"/>
  <c r="G329" i="10"/>
  <c r="F329" i="10"/>
  <c r="E329" i="10"/>
  <c r="D329" i="10"/>
  <c r="C329" i="10"/>
  <c r="B329" i="10"/>
  <c r="K328" i="10"/>
  <c r="J328" i="10"/>
  <c r="I328" i="10"/>
  <c r="H328" i="10"/>
  <c r="G328" i="10"/>
  <c r="F328" i="10"/>
  <c r="E328" i="10"/>
  <c r="D328" i="10"/>
  <c r="C328" i="10"/>
  <c r="B328" i="10"/>
  <c r="K327" i="10"/>
  <c r="J327" i="10"/>
  <c r="I327" i="10"/>
  <c r="H327" i="10"/>
  <c r="G327" i="10"/>
  <c r="F327" i="10"/>
  <c r="E327" i="10"/>
  <c r="D327" i="10"/>
  <c r="C327" i="10"/>
  <c r="B327" i="10"/>
  <c r="K326" i="10"/>
  <c r="J326" i="10"/>
  <c r="I326" i="10"/>
  <c r="H326" i="10"/>
  <c r="G326" i="10"/>
  <c r="F326" i="10"/>
  <c r="E326" i="10"/>
  <c r="D326" i="10"/>
  <c r="C326" i="10"/>
  <c r="B326" i="10"/>
  <c r="K325" i="10"/>
  <c r="J325" i="10"/>
  <c r="I325" i="10"/>
  <c r="H325" i="10"/>
  <c r="G325" i="10"/>
  <c r="F325" i="10"/>
  <c r="E325" i="10"/>
  <c r="D325" i="10"/>
  <c r="C325" i="10"/>
  <c r="B325" i="10"/>
  <c r="K324" i="10"/>
  <c r="J324" i="10"/>
  <c r="I324" i="10"/>
  <c r="H324" i="10"/>
  <c r="G324" i="10"/>
  <c r="F324" i="10"/>
  <c r="E324" i="10"/>
  <c r="D324" i="10"/>
  <c r="C324" i="10"/>
  <c r="B324" i="10"/>
  <c r="K323" i="10"/>
  <c r="J323" i="10"/>
  <c r="I323" i="10"/>
  <c r="H323" i="10"/>
  <c r="G323" i="10"/>
  <c r="F323" i="10"/>
  <c r="E323" i="10"/>
  <c r="D323" i="10"/>
  <c r="C323" i="10"/>
  <c r="B323" i="10"/>
  <c r="K322" i="10"/>
  <c r="J322" i="10"/>
  <c r="I322" i="10"/>
  <c r="H322" i="10"/>
  <c r="G322" i="10"/>
  <c r="F322" i="10"/>
  <c r="E322" i="10"/>
  <c r="D322" i="10"/>
  <c r="C322" i="10"/>
  <c r="B322" i="10"/>
  <c r="K321" i="10"/>
  <c r="J321" i="10"/>
  <c r="I321" i="10"/>
  <c r="H321" i="10"/>
  <c r="G321" i="10"/>
  <c r="F321" i="10"/>
  <c r="E321" i="10"/>
  <c r="D321" i="10"/>
  <c r="C321" i="10"/>
  <c r="B321" i="10"/>
  <c r="K320" i="10"/>
  <c r="J320" i="10"/>
  <c r="I320" i="10"/>
  <c r="H320" i="10"/>
  <c r="G320" i="10"/>
  <c r="F320" i="10"/>
  <c r="E320" i="10"/>
  <c r="D320" i="10"/>
  <c r="C320" i="10"/>
  <c r="B320" i="10"/>
  <c r="K319" i="10"/>
  <c r="J319" i="10"/>
  <c r="I319" i="10"/>
  <c r="H319" i="10"/>
  <c r="G319" i="10"/>
  <c r="F319" i="10"/>
  <c r="E319" i="10"/>
  <c r="D319" i="10"/>
  <c r="C319" i="10"/>
  <c r="B319" i="10"/>
  <c r="K318" i="10"/>
  <c r="J318" i="10"/>
  <c r="I318" i="10"/>
  <c r="H318" i="10"/>
  <c r="G318" i="10"/>
  <c r="F318" i="10"/>
  <c r="E318" i="10"/>
  <c r="D318" i="10"/>
  <c r="C318" i="10"/>
  <c r="B318" i="10"/>
  <c r="K317" i="10"/>
  <c r="J317" i="10"/>
  <c r="I317" i="10"/>
  <c r="H317" i="10"/>
  <c r="G317" i="10"/>
  <c r="F317" i="10"/>
  <c r="E317" i="10"/>
  <c r="D317" i="10"/>
  <c r="C317" i="10"/>
  <c r="B317" i="10"/>
  <c r="K316" i="10"/>
  <c r="J316" i="10"/>
  <c r="I316" i="10"/>
  <c r="H316" i="10"/>
  <c r="G316" i="10"/>
  <c r="F316" i="10"/>
  <c r="E316" i="10"/>
  <c r="D316" i="10"/>
  <c r="C316" i="10"/>
  <c r="B316" i="10"/>
  <c r="K315" i="10"/>
  <c r="J315" i="10"/>
  <c r="I315" i="10"/>
  <c r="H315" i="10"/>
  <c r="G315" i="10"/>
  <c r="F315" i="10"/>
  <c r="E315" i="10"/>
  <c r="D315" i="10"/>
  <c r="C315" i="10"/>
  <c r="B315" i="10"/>
  <c r="K314" i="10"/>
  <c r="J314" i="10"/>
  <c r="I314" i="10"/>
  <c r="H314" i="10"/>
  <c r="G314" i="10"/>
  <c r="F314" i="10"/>
  <c r="E314" i="10"/>
  <c r="D314" i="10"/>
  <c r="C314" i="10"/>
  <c r="B314" i="10"/>
  <c r="K313" i="10"/>
  <c r="J313" i="10"/>
  <c r="I313" i="10"/>
  <c r="H313" i="10"/>
  <c r="G313" i="10"/>
  <c r="F313" i="10"/>
  <c r="E313" i="10"/>
  <c r="D313" i="10"/>
  <c r="C313" i="10"/>
  <c r="B313" i="10"/>
  <c r="K312" i="10"/>
  <c r="J312" i="10"/>
  <c r="I312" i="10"/>
  <c r="H312" i="10"/>
  <c r="G312" i="10"/>
  <c r="F312" i="10"/>
  <c r="E312" i="10"/>
  <c r="D312" i="10"/>
  <c r="C312" i="10"/>
  <c r="B312" i="10"/>
  <c r="K311" i="10"/>
  <c r="J311" i="10"/>
  <c r="I311" i="10"/>
  <c r="H311" i="10"/>
  <c r="G311" i="10"/>
  <c r="F311" i="10"/>
  <c r="E311" i="10"/>
  <c r="D311" i="10"/>
  <c r="C311" i="10"/>
  <c r="B311" i="10"/>
  <c r="K310" i="10"/>
  <c r="J310" i="10"/>
  <c r="I310" i="10"/>
  <c r="H310" i="10"/>
  <c r="G310" i="10"/>
  <c r="F310" i="10"/>
  <c r="E310" i="10"/>
  <c r="D310" i="10"/>
  <c r="C310" i="10"/>
  <c r="B310" i="10"/>
  <c r="K309" i="10"/>
  <c r="J309" i="10"/>
  <c r="I309" i="10"/>
  <c r="H309" i="10"/>
  <c r="G309" i="10"/>
  <c r="F309" i="10"/>
  <c r="E309" i="10"/>
  <c r="D309" i="10"/>
  <c r="C309" i="10"/>
  <c r="B309" i="10"/>
  <c r="K308" i="10"/>
  <c r="J308" i="10"/>
  <c r="I308" i="10"/>
  <c r="H308" i="10"/>
  <c r="G308" i="10"/>
  <c r="F308" i="10"/>
  <c r="E308" i="10"/>
  <c r="D308" i="10"/>
  <c r="C308" i="10"/>
  <c r="B308" i="10"/>
  <c r="K307" i="10"/>
  <c r="J307" i="10"/>
  <c r="I307" i="10"/>
  <c r="H307" i="10"/>
  <c r="G307" i="10"/>
  <c r="F307" i="10"/>
  <c r="E307" i="10"/>
  <c r="D307" i="10"/>
  <c r="C307" i="10"/>
  <c r="B307" i="10"/>
  <c r="K306" i="10"/>
  <c r="J306" i="10"/>
  <c r="I306" i="10"/>
  <c r="H306" i="10"/>
  <c r="G306" i="10"/>
  <c r="F306" i="10"/>
  <c r="E306" i="10"/>
  <c r="D306" i="10"/>
  <c r="C306" i="10"/>
  <c r="B306" i="10"/>
  <c r="K305" i="10"/>
  <c r="J305" i="10"/>
  <c r="I305" i="10"/>
  <c r="H305" i="10"/>
  <c r="G305" i="10"/>
  <c r="F305" i="10"/>
  <c r="E305" i="10"/>
  <c r="D305" i="10"/>
  <c r="C305" i="10"/>
  <c r="B305" i="10"/>
  <c r="K304" i="10"/>
  <c r="J304" i="10"/>
  <c r="I304" i="10"/>
  <c r="H304" i="10"/>
  <c r="G304" i="10"/>
  <c r="F304" i="10"/>
  <c r="E304" i="10"/>
  <c r="D304" i="10"/>
  <c r="C304" i="10"/>
  <c r="B304" i="10"/>
  <c r="K303" i="10"/>
  <c r="J303" i="10"/>
  <c r="I303" i="10"/>
  <c r="H303" i="10"/>
  <c r="G303" i="10"/>
  <c r="F303" i="10"/>
  <c r="E303" i="10"/>
  <c r="D303" i="10"/>
  <c r="C303" i="10"/>
  <c r="B303" i="10"/>
  <c r="K302" i="10"/>
  <c r="J302" i="10"/>
  <c r="I302" i="10"/>
  <c r="H302" i="10"/>
  <c r="G302" i="10"/>
  <c r="F302" i="10"/>
  <c r="E302" i="10"/>
  <c r="D302" i="10"/>
  <c r="C302" i="10"/>
  <c r="B302" i="10"/>
  <c r="K301" i="10"/>
  <c r="J301" i="10"/>
  <c r="I301" i="10"/>
  <c r="H301" i="10"/>
  <c r="G301" i="10"/>
  <c r="F301" i="10"/>
  <c r="E301" i="10"/>
  <c r="D301" i="10"/>
  <c r="C301" i="10"/>
  <c r="B301" i="10"/>
  <c r="K300" i="10"/>
  <c r="J300" i="10"/>
  <c r="I300" i="10"/>
  <c r="H300" i="10"/>
  <c r="G300" i="10"/>
  <c r="F300" i="10"/>
  <c r="E300" i="10"/>
  <c r="D300" i="10"/>
  <c r="C300" i="10"/>
  <c r="B300" i="10"/>
  <c r="K299" i="10"/>
  <c r="J299" i="10"/>
  <c r="I299" i="10"/>
  <c r="H299" i="10"/>
  <c r="G299" i="10"/>
  <c r="F299" i="10"/>
  <c r="E299" i="10"/>
  <c r="D299" i="10"/>
  <c r="C299" i="10"/>
  <c r="B299" i="10"/>
  <c r="K298" i="10"/>
  <c r="J298" i="10"/>
  <c r="I298" i="10"/>
  <c r="H298" i="10"/>
  <c r="G298" i="10"/>
  <c r="F298" i="10"/>
  <c r="E298" i="10"/>
  <c r="D298" i="10"/>
  <c r="C298" i="10"/>
  <c r="B298" i="10"/>
  <c r="K297" i="10"/>
  <c r="J297" i="10"/>
  <c r="I297" i="10"/>
  <c r="H297" i="10"/>
  <c r="G297" i="10"/>
  <c r="F297" i="10"/>
  <c r="E297" i="10"/>
  <c r="D297" i="10"/>
  <c r="C297" i="10"/>
  <c r="B297" i="10"/>
  <c r="K296" i="10"/>
  <c r="J296" i="10"/>
  <c r="I296" i="10"/>
  <c r="H296" i="10"/>
  <c r="G296" i="10"/>
  <c r="F296" i="10"/>
  <c r="E296" i="10"/>
  <c r="D296" i="10"/>
  <c r="C296" i="10"/>
  <c r="B296" i="10"/>
  <c r="K295" i="10"/>
  <c r="J295" i="10"/>
  <c r="I295" i="10"/>
  <c r="H295" i="10"/>
  <c r="G295" i="10"/>
  <c r="F295" i="10"/>
  <c r="E295" i="10"/>
  <c r="D295" i="10"/>
  <c r="C295" i="10"/>
  <c r="B295" i="10"/>
  <c r="K294" i="10"/>
  <c r="J294" i="10"/>
  <c r="I294" i="10"/>
  <c r="H294" i="10"/>
  <c r="G294" i="10"/>
  <c r="F294" i="10"/>
  <c r="E294" i="10"/>
  <c r="D294" i="10"/>
  <c r="C294" i="10"/>
  <c r="B294" i="10"/>
  <c r="K293" i="10"/>
  <c r="J293" i="10"/>
  <c r="I293" i="10"/>
  <c r="H293" i="10"/>
  <c r="G293" i="10"/>
  <c r="F293" i="10"/>
  <c r="E293" i="10"/>
  <c r="D293" i="10"/>
  <c r="C293" i="10"/>
  <c r="B293" i="10"/>
  <c r="K292" i="10"/>
  <c r="J292" i="10"/>
  <c r="I292" i="10"/>
  <c r="H292" i="10"/>
  <c r="G292" i="10"/>
  <c r="F292" i="10"/>
  <c r="E292" i="10"/>
  <c r="D292" i="10"/>
  <c r="C292" i="10"/>
  <c r="B292" i="10"/>
  <c r="K291" i="10"/>
  <c r="J291" i="10"/>
  <c r="I291" i="10"/>
  <c r="H291" i="10"/>
  <c r="G291" i="10"/>
  <c r="F291" i="10"/>
  <c r="E291" i="10"/>
  <c r="D291" i="10"/>
  <c r="C291" i="10"/>
  <c r="B291" i="10"/>
  <c r="K290" i="10"/>
  <c r="J290" i="10"/>
  <c r="I290" i="10"/>
  <c r="H290" i="10"/>
  <c r="G290" i="10"/>
  <c r="F290" i="10"/>
  <c r="E290" i="10"/>
  <c r="D290" i="10"/>
  <c r="C290" i="10"/>
  <c r="B290" i="10"/>
  <c r="K289" i="10"/>
  <c r="J289" i="10"/>
  <c r="I289" i="10"/>
  <c r="H289" i="10"/>
  <c r="G289" i="10"/>
  <c r="F289" i="10"/>
  <c r="E289" i="10"/>
  <c r="D289" i="10"/>
  <c r="C289" i="10"/>
  <c r="B289" i="10"/>
  <c r="K288" i="10"/>
  <c r="J288" i="10"/>
  <c r="I288" i="10"/>
  <c r="H288" i="10"/>
  <c r="G288" i="10"/>
  <c r="F288" i="10"/>
  <c r="E288" i="10"/>
  <c r="D288" i="10"/>
  <c r="C288" i="10"/>
  <c r="B288" i="10"/>
  <c r="K287" i="10"/>
  <c r="J287" i="10"/>
  <c r="I287" i="10"/>
  <c r="H287" i="10"/>
  <c r="G287" i="10"/>
  <c r="F287" i="10"/>
  <c r="E287" i="10"/>
  <c r="D287" i="10"/>
  <c r="C287" i="10"/>
  <c r="B287" i="10"/>
  <c r="K286" i="10"/>
  <c r="J286" i="10"/>
  <c r="I286" i="10"/>
  <c r="H286" i="10"/>
  <c r="G286" i="10"/>
  <c r="F286" i="10"/>
  <c r="E286" i="10"/>
  <c r="D286" i="10"/>
  <c r="C286" i="10"/>
  <c r="B286" i="10"/>
  <c r="K285" i="10"/>
  <c r="J285" i="10"/>
  <c r="I285" i="10"/>
  <c r="H285" i="10"/>
  <c r="G285" i="10"/>
  <c r="F285" i="10"/>
  <c r="E285" i="10"/>
  <c r="D285" i="10"/>
  <c r="C285" i="10"/>
  <c r="B285" i="10"/>
  <c r="K284" i="10"/>
  <c r="J284" i="10"/>
  <c r="I284" i="10"/>
  <c r="H284" i="10"/>
  <c r="G284" i="10"/>
  <c r="F284" i="10"/>
  <c r="E284" i="10"/>
  <c r="D284" i="10"/>
  <c r="C284" i="10"/>
  <c r="B284" i="10"/>
  <c r="K283" i="10"/>
  <c r="J283" i="10"/>
  <c r="I283" i="10"/>
  <c r="H283" i="10"/>
  <c r="G283" i="10"/>
  <c r="F283" i="10"/>
  <c r="E283" i="10"/>
  <c r="D283" i="10"/>
  <c r="C283" i="10"/>
  <c r="B283" i="10"/>
  <c r="K282" i="10"/>
  <c r="J282" i="10"/>
  <c r="I282" i="10"/>
  <c r="H282" i="10"/>
  <c r="G282" i="10"/>
  <c r="F282" i="10"/>
  <c r="E282" i="10"/>
  <c r="D282" i="10"/>
  <c r="C282" i="10"/>
  <c r="B282" i="10"/>
  <c r="K281" i="10"/>
  <c r="J281" i="10"/>
  <c r="I281" i="10"/>
  <c r="H281" i="10"/>
  <c r="G281" i="10"/>
  <c r="F281" i="10"/>
  <c r="E281" i="10"/>
  <c r="D281" i="10"/>
  <c r="C281" i="10"/>
  <c r="B281" i="10"/>
  <c r="K280" i="10"/>
  <c r="J280" i="10"/>
  <c r="I280" i="10"/>
  <c r="H280" i="10"/>
  <c r="G280" i="10"/>
  <c r="F280" i="10"/>
  <c r="E280" i="10"/>
  <c r="D280" i="10"/>
  <c r="C280" i="10"/>
  <c r="B280" i="10"/>
  <c r="K279" i="10"/>
  <c r="J279" i="10"/>
  <c r="I279" i="10"/>
  <c r="H279" i="10"/>
  <c r="G279" i="10"/>
  <c r="F279" i="10"/>
  <c r="E279" i="10"/>
  <c r="D279" i="10"/>
  <c r="C279" i="10"/>
  <c r="B279" i="10"/>
  <c r="K278" i="10"/>
  <c r="J278" i="10"/>
  <c r="I278" i="10"/>
  <c r="H278" i="10"/>
  <c r="G278" i="10"/>
  <c r="F278" i="10"/>
  <c r="E278" i="10"/>
  <c r="D278" i="10"/>
  <c r="C278" i="10"/>
  <c r="B278" i="10"/>
  <c r="K277" i="10"/>
  <c r="J277" i="10"/>
  <c r="I277" i="10"/>
  <c r="H277" i="10"/>
  <c r="G277" i="10"/>
  <c r="F277" i="10"/>
  <c r="E277" i="10"/>
  <c r="D277" i="10"/>
  <c r="C277" i="10"/>
  <c r="B277" i="10"/>
  <c r="K276" i="10"/>
  <c r="J276" i="10"/>
  <c r="I276" i="10"/>
  <c r="H276" i="10"/>
  <c r="G276" i="10"/>
  <c r="F276" i="10"/>
  <c r="E276" i="10"/>
  <c r="D276" i="10"/>
  <c r="C276" i="10"/>
  <c r="B276" i="10"/>
  <c r="K275" i="10"/>
  <c r="J275" i="10"/>
  <c r="I275" i="10"/>
  <c r="H275" i="10"/>
  <c r="G275" i="10"/>
  <c r="F275" i="10"/>
  <c r="E275" i="10"/>
  <c r="D275" i="10"/>
  <c r="C275" i="10"/>
  <c r="B275" i="10"/>
  <c r="K274" i="10"/>
  <c r="J274" i="10"/>
  <c r="I274" i="10"/>
  <c r="H274" i="10"/>
  <c r="G274" i="10"/>
  <c r="F274" i="10"/>
  <c r="E274" i="10"/>
  <c r="D274" i="10"/>
  <c r="C274" i="10"/>
  <c r="B274" i="10"/>
  <c r="K273" i="10"/>
  <c r="J273" i="10"/>
  <c r="I273" i="10"/>
  <c r="H273" i="10"/>
  <c r="G273" i="10"/>
  <c r="F273" i="10"/>
  <c r="E273" i="10"/>
  <c r="D273" i="10"/>
  <c r="C273" i="10"/>
  <c r="B273" i="10"/>
  <c r="K272" i="10"/>
  <c r="J272" i="10"/>
  <c r="I272" i="10"/>
  <c r="H272" i="10"/>
  <c r="G272" i="10"/>
  <c r="F272" i="10"/>
  <c r="E272" i="10"/>
  <c r="D272" i="10"/>
  <c r="C272" i="10"/>
  <c r="B272" i="10"/>
  <c r="K271" i="10"/>
  <c r="J271" i="10"/>
  <c r="I271" i="10"/>
  <c r="H271" i="10"/>
  <c r="G271" i="10"/>
  <c r="F271" i="10"/>
  <c r="E271" i="10"/>
  <c r="D271" i="10"/>
  <c r="C271" i="10"/>
  <c r="B271" i="10"/>
  <c r="K270" i="10"/>
  <c r="J270" i="10"/>
  <c r="I270" i="10"/>
  <c r="H270" i="10"/>
  <c r="G270" i="10"/>
  <c r="F270" i="10"/>
  <c r="E270" i="10"/>
  <c r="D270" i="10"/>
  <c r="C270" i="10"/>
  <c r="B270" i="10"/>
  <c r="K269" i="10"/>
  <c r="J269" i="10"/>
  <c r="I269" i="10"/>
  <c r="H269" i="10"/>
  <c r="G269" i="10"/>
  <c r="F269" i="10"/>
  <c r="E269" i="10"/>
  <c r="D269" i="10"/>
  <c r="C269" i="10"/>
  <c r="B269" i="10"/>
  <c r="K268" i="10"/>
  <c r="J268" i="10"/>
  <c r="I268" i="10"/>
  <c r="H268" i="10"/>
  <c r="G268" i="10"/>
  <c r="F268" i="10"/>
  <c r="E268" i="10"/>
  <c r="D268" i="10"/>
  <c r="C268" i="10"/>
  <c r="B268" i="10"/>
  <c r="K267" i="10"/>
  <c r="J267" i="10"/>
  <c r="I267" i="10"/>
  <c r="H267" i="10"/>
  <c r="G267" i="10"/>
  <c r="F267" i="10"/>
  <c r="E267" i="10"/>
  <c r="D267" i="10"/>
  <c r="C267" i="10"/>
  <c r="B267" i="10"/>
  <c r="K266" i="10"/>
  <c r="J266" i="10"/>
  <c r="I266" i="10"/>
  <c r="H266" i="10"/>
  <c r="G266" i="10"/>
  <c r="F266" i="10"/>
  <c r="E266" i="10"/>
  <c r="D266" i="10"/>
  <c r="C266" i="10"/>
  <c r="B266" i="10"/>
  <c r="K265" i="10"/>
  <c r="J265" i="10"/>
  <c r="I265" i="10"/>
  <c r="H265" i="10"/>
  <c r="G265" i="10"/>
  <c r="F265" i="10"/>
  <c r="E265" i="10"/>
  <c r="D265" i="10"/>
  <c r="C265" i="10"/>
  <c r="B265" i="10"/>
  <c r="K264" i="10"/>
  <c r="J264" i="10"/>
  <c r="I264" i="10"/>
  <c r="H264" i="10"/>
  <c r="G264" i="10"/>
  <c r="F264" i="10"/>
  <c r="E264" i="10"/>
  <c r="D264" i="10"/>
  <c r="C264" i="10"/>
  <c r="B264" i="10"/>
  <c r="K263" i="10"/>
  <c r="J263" i="10"/>
  <c r="I263" i="10"/>
  <c r="H263" i="10"/>
  <c r="G263" i="10"/>
  <c r="F263" i="10"/>
  <c r="E263" i="10"/>
  <c r="D263" i="10"/>
  <c r="C263" i="10"/>
  <c r="B263" i="10"/>
  <c r="K262" i="10"/>
  <c r="J262" i="10"/>
  <c r="I262" i="10"/>
  <c r="H262" i="10"/>
  <c r="G262" i="10"/>
  <c r="F262" i="10"/>
  <c r="E262" i="10"/>
  <c r="D262" i="10"/>
  <c r="C262" i="10"/>
  <c r="B262" i="10"/>
  <c r="K261" i="10"/>
  <c r="J261" i="10"/>
  <c r="I261" i="10"/>
  <c r="H261" i="10"/>
  <c r="G261" i="10"/>
  <c r="F261" i="10"/>
  <c r="E261" i="10"/>
  <c r="D261" i="10"/>
  <c r="C261" i="10"/>
  <c r="B261" i="10"/>
  <c r="K260" i="10"/>
  <c r="J260" i="10"/>
  <c r="I260" i="10"/>
  <c r="H260" i="10"/>
  <c r="G260" i="10"/>
  <c r="F260" i="10"/>
  <c r="E260" i="10"/>
  <c r="D260" i="10"/>
  <c r="C260" i="10"/>
  <c r="B260" i="10"/>
  <c r="K259" i="10"/>
  <c r="J259" i="10"/>
  <c r="I259" i="10"/>
  <c r="H259" i="10"/>
  <c r="G259" i="10"/>
  <c r="F259" i="10"/>
  <c r="E259" i="10"/>
  <c r="D259" i="10"/>
  <c r="C259" i="10"/>
  <c r="B259" i="10"/>
  <c r="K258" i="10"/>
  <c r="J258" i="10"/>
  <c r="I258" i="10"/>
  <c r="H258" i="10"/>
  <c r="G258" i="10"/>
  <c r="F258" i="10"/>
  <c r="E258" i="10"/>
  <c r="D258" i="10"/>
  <c r="C258" i="10"/>
  <c r="B258" i="10"/>
  <c r="K257" i="10"/>
  <c r="J257" i="10"/>
  <c r="I257" i="10"/>
  <c r="H257" i="10"/>
  <c r="G257" i="10"/>
  <c r="F257" i="10"/>
  <c r="E257" i="10"/>
  <c r="D257" i="10"/>
  <c r="C257" i="10"/>
  <c r="B257" i="10"/>
  <c r="K256" i="10"/>
  <c r="J256" i="10"/>
  <c r="I256" i="10"/>
  <c r="H256" i="10"/>
  <c r="G256" i="10"/>
  <c r="F256" i="10"/>
  <c r="E256" i="10"/>
  <c r="D256" i="10"/>
  <c r="C256" i="10"/>
  <c r="B256" i="10"/>
  <c r="K255" i="10"/>
  <c r="J255" i="10"/>
  <c r="I255" i="10"/>
  <c r="H255" i="10"/>
  <c r="G255" i="10"/>
  <c r="F255" i="10"/>
  <c r="E255" i="10"/>
  <c r="D255" i="10"/>
  <c r="C255" i="10"/>
  <c r="B255" i="10"/>
  <c r="K254" i="10"/>
  <c r="J254" i="10"/>
  <c r="I254" i="10"/>
  <c r="H254" i="10"/>
  <c r="G254" i="10"/>
  <c r="F254" i="10"/>
  <c r="E254" i="10"/>
  <c r="D254" i="10"/>
  <c r="C254" i="10"/>
  <c r="B254" i="10"/>
  <c r="K253" i="10"/>
  <c r="J253" i="10"/>
  <c r="I253" i="10"/>
  <c r="H253" i="10"/>
  <c r="G253" i="10"/>
  <c r="F253" i="10"/>
  <c r="E253" i="10"/>
  <c r="D253" i="10"/>
  <c r="C253" i="10"/>
  <c r="B253" i="10"/>
  <c r="K252" i="10"/>
  <c r="J252" i="10"/>
  <c r="I252" i="10"/>
  <c r="H252" i="10"/>
  <c r="G252" i="10"/>
  <c r="F252" i="10"/>
  <c r="E252" i="10"/>
  <c r="D252" i="10"/>
  <c r="C252" i="10"/>
  <c r="B252" i="10"/>
  <c r="K251" i="10"/>
  <c r="J251" i="10"/>
  <c r="I251" i="10"/>
  <c r="H251" i="10"/>
  <c r="G251" i="10"/>
  <c r="F251" i="10"/>
  <c r="E251" i="10"/>
  <c r="D251" i="10"/>
  <c r="C251" i="10"/>
  <c r="B251" i="10"/>
  <c r="K250" i="10"/>
  <c r="J250" i="10"/>
  <c r="I250" i="10"/>
  <c r="H250" i="10"/>
  <c r="G250" i="10"/>
  <c r="F250" i="10"/>
  <c r="E250" i="10"/>
  <c r="D250" i="10"/>
  <c r="C250" i="10"/>
  <c r="B250" i="10"/>
  <c r="K249" i="10"/>
  <c r="J249" i="10"/>
  <c r="I249" i="10"/>
  <c r="H249" i="10"/>
  <c r="G249" i="10"/>
  <c r="F249" i="10"/>
  <c r="E249" i="10"/>
  <c r="D249" i="10"/>
  <c r="C249" i="10"/>
  <c r="B249" i="10"/>
  <c r="K248" i="10"/>
  <c r="J248" i="10"/>
  <c r="I248" i="10"/>
  <c r="H248" i="10"/>
  <c r="G248" i="10"/>
  <c r="F248" i="10"/>
  <c r="E248" i="10"/>
  <c r="D248" i="10"/>
  <c r="C248" i="10"/>
  <c r="B248" i="10"/>
  <c r="K247" i="10"/>
  <c r="J247" i="10"/>
  <c r="I247" i="10"/>
  <c r="H247" i="10"/>
  <c r="G247" i="10"/>
  <c r="F247" i="10"/>
  <c r="E247" i="10"/>
  <c r="D247" i="10"/>
  <c r="C247" i="10"/>
  <c r="B247" i="10"/>
  <c r="K246" i="10"/>
  <c r="J246" i="10"/>
  <c r="I246" i="10"/>
  <c r="H246" i="10"/>
  <c r="G246" i="10"/>
  <c r="F246" i="10"/>
  <c r="E246" i="10"/>
  <c r="D246" i="10"/>
  <c r="C246" i="10"/>
  <c r="B246" i="10"/>
  <c r="K245" i="10"/>
  <c r="J245" i="10"/>
  <c r="I245" i="10"/>
  <c r="H245" i="10"/>
  <c r="G245" i="10"/>
  <c r="F245" i="10"/>
  <c r="E245" i="10"/>
  <c r="D245" i="10"/>
  <c r="C245" i="10"/>
  <c r="B245" i="10"/>
  <c r="K244" i="10"/>
  <c r="J244" i="10"/>
  <c r="I244" i="10"/>
  <c r="H244" i="10"/>
  <c r="G244" i="10"/>
  <c r="F244" i="10"/>
  <c r="E244" i="10"/>
  <c r="D244" i="10"/>
  <c r="C244" i="10"/>
  <c r="B244" i="10"/>
  <c r="K243" i="10"/>
  <c r="J243" i="10"/>
  <c r="I243" i="10"/>
  <c r="H243" i="10"/>
  <c r="G243" i="10"/>
  <c r="F243" i="10"/>
  <c r="E243" i="10"/>
  <c r="D243" i="10"/>
  <c r="C243" i="10"/>
  <c r="B243" i="10"/>
  <c r="K242" i="10"/>
  <c r="J242" i="10"/>
  <c r="I242" i="10"/>
  <c r="H242" i="10"/>
  <c r="G242" i="10"/>
  <c r="F242" i="10"/>
  <c r="E242" i="10"/>
  <c r="D242" i="10"/>
  <c r="C242" i="10"/>
  <c r="B242" i="10"/>
  <c r="K241" i="10"/>
  <c r="J241" i="10"/>
  <c r="I241" i="10"/>
  <c r="H241" i="10"/>
  <c r="G241" i="10"/>
  <c r="F241" i="10"/>
  <c r="E241" i="10"/>
  <c r="D241" i="10"/>
  <c r="C241" i="10"/>
  <c r="B241" i="10"/>
  <c r="K240" i="10"/>
  <c r="J240" i="10"/>
  <c r="I240" i="10"/>
  <c r="H240" i="10"/>
  <c r="G240" i="10"/>
  <c r="F240" i="10"/>
  <c r="E240" i="10"/>
  <c r="D240" i="10"/>
  <c r="C240" i="10"/>
  <c r="B240" i="10"/>
  <c r="K239" i="10"/>
  <c r="J239" i="10"/>
  <c r="I239" i="10"/>
  <c r="H239" i="10"/>
  <c r="G239" i="10"/>
  <c r="F239" i="10"/>
  <c r="E239" i="10"/>
  <c r="D239" i="10"/>
  <c r="C239" i="10"/>
  <c r="B239" i="10"/>
  <c r="K238" i="10"/>
  <c r="J238" i="10"/>
  <c r="I238" i="10"/>
  <c r="H238" i="10"/>
  <c r="G238" i="10"/>
  <c r="F238" i="10"/>
  <c r="E238" i="10"/>
  <c r="D238" i="10"/>
  <c r="C238" i="10"/>
  <c r="B238" i="10"/>
  <c r="K237" i="10"/>
  <c r="J237" i="10"/>
  <c r="I237" i="10"/>
  <c r="H237" i="10"/>
  <c r="G237" i="10"/>
  <c r="F237" i="10"/>
  <c r="E237" i="10"/>
  <c r="D237" i="10"/>
  <c r="C237" i="10"/>
  <c r="B237" i="10"/>
  <c r="K236" i="10"/>
  <c r="J236" i="10"/>
  <c r="I236" i="10"/>
  <c r="H236" i="10"/>
  <c r="G236" i="10"/>
  <c r="F236" i="10"/>
  <c r="E236" i="10"/>
  <c r="D236" i="10"/>
  <c r="C236" i="10"/>
  <c r="B236" i="10"/>
  <c r="K235" i="10"/>
  <c r="J235" i="10"/>
  <c r="I235" i="10"/>
  <c r="H235" i="10"/>
  <c r="G235" i="10"/>
  <c r="F235" i="10"/>
  <c r="E235" i="10"/>
  <c r="D235" i="10"/>
  <c r="C235" i="10"/>
  <c r="B235" i="10"/>
  <c r="K234" i="10"/>
  <c r="J234" i="10"/>
  <c r="I234" i="10"/>
  <c r="H234" i="10"/>
  <c r="G234" i="10"/>
  <c r="F234" i="10"/>
  <c r="E234" i="10"/>
  <c r="D234" i="10"/>
  <c r="C234" i="10"/>
  <c r="B234" i="10"/>
  <c r="K233" i="10"/>
  <c r="J233" i="10"/>
  <c r="I233" i="10"/>
  <c r="H233" i="10"/>
  <c r="G233" i="10"/>
  <c r="F233" i="10"/>
  <c r="E233" i="10"/>
  <c r="D233" i="10"/>
  <c r="C233" i="10"/>
  <c r="B233" i="10"/>
  <c r="K232" i="10"/>
  <c r="J232" i="10"/>
  <c r="I232" i="10"/>
  <c r="H232" i="10"/>
  <c r="G232" i="10"/>
  <c r="F232" i="10"/>
  <c r="E232" i="10"/>
  <c r="D232" i="10"/>
  <c r="C232" i="10"/>
  <c r="B232" i="10"/>
  <c r="K231" i="10"/>
  <c r="J231" i="10"/>
  <c r="I231" i="10"/>
  <c r="H231" i="10"/>
  <c r="G231" i="10"/>
  <c r="F231" i="10"/>
  <c r="E231" i="10"/>
  <c r="D231" i="10"/>
  <c r="C231" i="10"/>
  <c r="B231" i="10"/>
  <c r="K230" i="10"/>
  <c r="J230" i="10"/>
  <c r="I230" i="10"/>
  <c r="H230" i="10"/>
  <c r="G230" i="10"/>
  <c r="F230" i="10"/>
  <c r="E230" i="10"/>
  <c r="D230" i="10"/>
  <c r="C230" i="10"/>
  <c r="B230" i="10"/>
  <c r="K229" i="10"/>
  <c r="J229" i="10"/>
  <c r="I229" i="10"/>
  <c r="H229" i="10"/>
  <c r="G229" i="10"/>
  <c r="F229" i="10"/>
  <c r="E229" i="10"/>
  <c r="D229" i="10"/>
  <c r="C229" i="10"/>
  <c r="B229" i="10"/>
  <c r="K228" i="10"/>
  <c r="J228" i="10"/>
  <c r="I228" i="10"/>
  <c r="H228" i="10"/>
  <c r="G228" i="10"/>
  <c r="F228" i="10"/>
  <c r="E228" i="10"/>
  <c r="D228" i="10"/>
  <c r="C228" i="10"/>
  <c r="B228" i="10"/>
  <c r="K227" i="10"/>
  <c r="J227" i="10"/>
  <c r="I227" i="10"/>
  <c r="H227" i="10"/>
  <c r="G227" i="10"/>
  <c r="F227" i="10"/>
  <c r="E227" i="10"/>
  <c r="D227" i="10"/>
  <c r="C227" i="10"/>
  <c r="B227" i="10"/>
  <c r="K226" i="10"/>
  <c r="J226" i="10"/>
  <c r="I226" i="10"/>
  <c r="H226" i="10"/>
  <c r="G226" i="10"/>
  <c r="F226" i="10"/>
  <c r="E226" i="10"/>
  <c r="D226" i="10"/>
  <c r="C226" i="10"/>
  <c r="B226" i="10"/>
  <c r="K225" i="10"/>
  <c r="J225" i="10"/>
  <c r="I225" i="10"/>
  <c r="H225" i="10"/>
  <c r="G225" i="10"/>
  <c r="F225" i="10"/>
  <c r="E225" i="10"/>
  <c r="D225" i="10"/>
  <c r="C225" i="10"/>
  <c r="B225" i="10"/>
  <c r="K224" i="10"/>
  <c r="J224" i="10"/>
  <c r="I224" i="10"/>
  <c r="H224" i="10"/>
  <c r="G224" i="10"/>
  <c r="F224" i="10"/>
  <c r="E224" i="10"/>
  <c r="D224" i="10"/>
  <c r="C224" i="10"/>
  <c r="B224" i="10"/>
  <c r="K223" i="10"/>
  <c r="J223" i="10"/>
  <c r="I223" i="10"/>
  <c r="H223" i="10"/>
  <c r="G223" i="10"/>
  <c r="F223" i="10"/>
  <c r="E223" i="10"/>
  <c r="D223" i="10"/>
  <c r="C223" i="10"/>
  <c r="B223" i="10"/>
  <c r="K222" i="10"/>
  <c r="J222" i="10"/>
  <c r="I222" i="10"/>
  <c r="H222" i="10"/>
  <c r="G222" i="10"/>
  <c r="F222" i="10"/>
  <c r="E222" i="10"/>
  <c r="D222" i="10"/>
  <c r="C222" i="10"/>
  <c r="B222" i="10"/>
  <c r="K221" i="10"/>
  <c r="J221" i="10"/>
  <c r="I221" i="10"/>
  <c r="H221" i="10"/>
  <c r="G221" i="10"/>
  <c r="F221" i="10"/>
  <c r="E221" i="10"/>
  <c r="D221" i="10"/>
  <c r="C221" i="10"/>
  <c r="B221" i="10"/>
  <c r="K220" i="10"/>
  <c r="J220" i="10"/>
  <c r="I220" i="10"/>
  <c r="H220" i="10"/>
  <c r="G220" i="10"/>
  <c r="F220" i="10"/>
  <c r="E220" i="10"/>
  <c r="D220" i="10"/>
  <c r="C220" i="10"/>
  <c r="B220" i="10"/>
  <c r="K219" i="10"/>
  <c r="J219" i="10"/>
  <c r="I219" i="10"/>
  <c r="H219" i="10"/>
  <c r="G219" i="10"/>
  <c r="F219" i="10"/>
  <c r="E219" i="10"/>
  <c r="D219" i="10"/>
  <c r="C219" i="10"/>
  <c r="B219" i="10"/>
  <c r="K218" i="10"/>
  <c r="J218" i="10"/>
  <c r="I218" i="10"/>
  <c r="H218" i="10"/>
  <c r="G218" i="10"/>
  <c r="F218" i="10"/>
  <c r="E218" i="10"/>
  <c r="D218" i="10"/>
  <c r="C218" i="10"/>
  <c r="B218" i="10"/>
  <c r="K217" i="10"/>
  <c r="J217" i="10"/>
  <c r="I217" i="10"/>
  <c r="H217" i="10"/>
  <c r="G217" i="10"/>
  <c r="F217" i="10"/>
  <c r="E217" i="10"/>
  <c r="D217" i="10"/>
  <c r="C217" i="10"/>
  <c r="B217" i="10"/>
  <c r="K216" i="10"/>
  <c r="J216" i="10"/>
  <c r="I216" i="10"/>
  <c r="H216" i="10"/>
  <c r="G216" i="10"/>
  <c r="F216" i="10"/>
  <c r="E216" i="10"/>
  <c r="D216" i="10"/>
  <c r="C216" i="10"/>
  <c r="B216" i="10"/>
  <c r="K215" i="10"/>
  <c r="J215" i="10"/>
  <c r="I215" i="10"/>
  <c r="H215" i="10"/>
  <c r="G215" i="10"/>
  <c r="F215" i="10"/>
  <c r="E215" i="10"/>
  <c r="D215" i="10"/>
  <c r="C215" i="10"/>
  <c r="B215" i="10"/>
  <c r="K214" i="10"/>
  <c r="J214" i="10"/>
  <c r="I214" i="10"/>
  <c r="H214" i="10"/>
  <c r="G214" i="10"/>
  <c r="F214" i="10"/>
  <c r="E214" i="10"/>
  <c r="D214" i="10"/>
  <c r="C214" i="10"/>
  <c r="B214" i="10"/>
  <c r="K213" i="10"/>
  <c r="J213" i="10"/>
  <c r="I213" i="10"/>
  <c r="H213" i="10"/>
  <c r="G213" i="10"/>
  <c r="F213" i="10"/>
  <c r="E213" i="10"/>
  <c r="D213" i="10"/>
  <c r="C213" i="10"/>
  <c r="B213" i="10"/>
  <c r="K212" i="10"/>
  <c r="J212" i="10"/>
  <c r="I212" i="10"/>
  <c r="H212" i="10"/>
  <c r="G212" i="10"/>
  <c r="F212" i="10"/>
  <c r="E212" i="10"/>
  <c r="D212" i="10"/>
  <c r="C212" i="10"/>
  <c r="B212" i="10"/>
  <c r="K211" i="10"/>
  <c r="J211" i="10"/>
  <c r="I211" i="10"/>
  <c r="H211" i="10"/>
  <c r="G211" i="10"/>
  <c r="F211" i="10"/>
  <c r="E211" i="10"/>
  <c r="D211" i="10"/>
  <c r="C211" i="10"/>
  <c r="B211" i="10"/>
  <c r="K210" i="10"/>
  <c r="J210" i="10"/>
  <c r="I210" i="10"/>
  <c r="H210" i="10"/>
  <c r="G210" i="10"/>
  <c r="F210" i="10"/>
  <c r="E210" i="10"/>
  <c r="D210" i="10"/>
  <c r="C210" i="10"/>
  <c r="B210" i="10"/>
  <c r="K209" i="10"/>
  <c r="J209" i="10"/>
  <c r="I209" i="10"/>
  <c r="H209" i="10"/>
  <c r="G209" i="10"/>
  <c r="F209" i="10"/>
  <c r="E209" i="10"/>
  <c r="D209" i="10"/>
  <c r="C209" i="10"/>
  <c r="B209" i="10"/>
  <c r="K208" i="10"/>
  <c r="J208" i="10"/>
  <c r="I208" i="10"/>
  <c r="H208" i="10"/>
  <c r="G208" i="10"/>
  <c r="F208" i="10"/>
  <c r="E208" i="10"/>
  <c r="D208" i="10"/>
  <c r="C208" i="10"/>
  <c r="B208" i="10"/>
  <c r="K207" i="10"/>
  <c r="J207" i="10"/>
  <c r="I207" i="10"/>
  <c r="H207" i="10"/>
  <c r="G207" i="10"/>
  <c r="F207" i="10"/>
  <c r="E207" i="10"/>
  <c r="D207" i="10"/>
  <c r="C207" i="10"/>
  <c r="B207" i="10"/>
  <c r="K206" i="10"/>
  <c r="J206" i="10"/>
  <c r="I206" i="10"/>
  <c r="H206" i="10"/>
  <c r="G206" i="10"/>
  <c r="F206" i="10"/>
  <c r="E206" i="10"/>
  <c r="D206" i="10"/>
  <c r="C206" i="10"/>
  <c r="B206" i="10"/>
  <c r="K205" i="10"/>
  <c r="J205" i="10"/>
  <c r="I205" i="10"/>
  <c r="H205" i="10"/>
  <c r="G205" i="10"/>
  <c r="F205" i="10"/>
  <c r="E205" i="10"/>
  <c r="D205" i="10"/>
  <c r="C205" i="10"/>
  <c r="B205" i="10"/>
  <c r="K204" i="10"/>
  <c r="J204" i="10"/>
  <c r="I204" i="10"/>
  <c r="H204" i="10"/>
  <c r="G204" i="10"/>
  <c r="F204" i="10"/>
  <c r="E204" i="10"/>
  <c r="D204" i="10"/>
  <c r="C204" i="10"/>
  <c r="B204" i="10"/>
  <c r="K203" i="10"/>
  <c r="J203" i="10"/>
  <c r="I203" i="10"/>
  <c r="H203" i="10"/>
  <c r="G203" i="10"/>
  <c r="F203" i="10"/>
  <c r="E203" i="10"/>
  <c r="D203" i="10"/>
  <c r="C203" i="10"/>
  <c r="B203" i="10"/>
  <c r="K202" i="10"/>
  <c r="J202" i="10"/>
  <c r="I202" i="10"/>
  <c r="H202" i="10"/>
  <c r="G202" i="10"/>
  <c r="F202" i="10"/>
  <c r="E202" i="10"/>
  <c r="D202" i="10"/>
  <c r="C202" i="10"/>
  <c r="B202" i="10"/>
  <c r="K201" i="10"/>
  <c r="J201" i="10"/>
  <c r="I201" i="10"/>
  <c r="H201" i="10"/>
  <c r="G201" i="10"/>
  <c r="F201" i="10"/>
  <c r="E201" i="10"/>
  <c r="D201" i="10"/>
  <c r="C201" i="10"/>
  <c r="B201" i="10"/>
  <c r="K200" i="10"/>
  <c r="J200" i="10"/>
  <c r="I200" i="10"/>
  <c r="H200" i="10"/>
  <c r="G200" i="10"/>
  <c r="F200" i="10"/>
  <c r="E200" i="10"/>
  <c r="D200" i="10"/>
  <c r="C200" i="10"/>
  <c r="B200" i="10"/>
  <c r="K199" i="10"/>
  <c r="J199" i="10"/>
  <c r="I199" i="10"/>
  <c r="H199" i="10"/>
  <c r="G199" i="10"/>
  <c r="F199" i="10"/>
  <c r="E199" i="10"/>
  <c r="D199" i="10"/>
  <c r="C199" i="10"/>
  <c r="B199" i="10"/>
  <c r="K198" i="10"/>
  <c r="J198" i="10"/>
  <c r="I198" i="10"/>
  <c r="H198" i="10"/>
  <c r="G198" i="10"/>
  <c r="F198" i="10"/>
  <c r="E198" i="10"/>
  <c r="D198" i="10"/>
  <c r="C198" i="10"/>
  <c r="B198" i="10"/>
  <c r="K197" i="10"/>
  <c r="J197" i="10"/>
  <c r="I197" i="10"/>
  <c r="H197" i="10"/>
  <c r="G197" i="10"/>
  <c r="F197" i="10"/>
  <c r="E197" i="10"/>
  <c r="D197" i="10"/>
  <c r="C197" i="10"/>
  <c r="B197" i="10"/>
  <c r="K196" i="10"/>
  <c r="J196" i="10"/>
  <c r="I196" i="10"/>
  <c r="H196" i="10"/>
  <c r="G196" i="10"/>
  <c r="F196" i="10"/>
  <c r="E196" i="10"/>
  <c r="D196" i="10"/>
  <c r="C196" i="10"/>
  <c r="B196" i="10"/>
  <c r="K195" i="10"/>
  <c r="J195" i="10"/>
  <c r="I195" i="10"/>
  <c r="H195" i="10"/>
  <c r="G195" i="10"/>
  <c r="F195" i="10"/>
  <c r="E195" i="10"/>
  <c r="D195" i="10"/>
  <c r="C195" i="10"/>
  <c r="B195" i="10"/>
  <c r="K194" i="10"/>
  <c r="J194" i="10"/>
  <c r="I194" i="10"/>
  <c r="H194" i="10"/>
  <c r="G194" i="10"/>
  <c r="F194" i="10"/>
  <c r="E194" i="10"/>
  <c r="D194" i="10"/>
  <c r="C194" i="10"/>
  <c r="B194" i="10"/>
  <c r="K193" i="10"/>
  <c r="J193" i="10"/>
  <c r="I193" i="10"/>
  <c r="H193" i="10"/>
  <c r="G193" i="10"/>
  <c r="F193" i="10"/>
  <c r="E193" i="10"/>
  <c r="D193" i="10"/>
  <c r="C193" i="10"/>
  <c r="B193" i="10"/>
  <c r="K192" i="10"/>
  <c r="J192" i="10"/>
  <c r="I192" i="10"/>
  <c r="H192" i="10"/>
  <c r="G192" i="10"/>
  <c r="F192" i="10"/>
  <c r="E192" i="10"/>
  <c r="D192" i="10"/>
  <c r="C192" i="10"/>
  <c r="B192" i="10"/>
  <c r="K191" i="10"/>
  <c r="J191" i="10"/>
  <c r="I191" i="10"/>
  <c r="H191" i="10"/>
  <c r="G191" i="10"/>
  <c r="F191" i="10"/>
  <c r="E191" i="10"/>
  <c r="D191" i="10"/>
  <c r="C191" i="10"/>
  <c r="B191" i="10"/>
  <c r="K190" i="10"/>
  <c r="J190" i="10"/>
  <c r="I190" i="10"/>
  <c r="H190" i="10"/>
  <c r="G190" i="10"/>
  <c r="F190" i="10"/>
  <c r="E190" i="10"/>
  <c r="D190" i="10"/>
  <c r="C190" i="10"/>
  <c r="B190" i="10"/>
  <c r="K189" i="10"/>
  <c r="J189" i="10"/>
  <c r="I189" i="10"/>
  <c r="H189" i="10"/>
  <c r="G189" i="10"/>
  <c r="F189" i="10"/>
  <c r="E189" i="10"/>
  <c r="D189" i="10"/>
  <c r="C189" i="10"/>
  <c r="B189" i="10"/>
  <c r="K188" i="10"/>
  <c r="J188" i="10"/>
  <c r="I188" i="10"/>
  <c r="H188" i="10"/>
  <c r="G188" i="10"/>
  <c r="F188" i="10"/>
  <c r="E188" i="10"/>
  <c r="D188" i="10"/>
  <c r="C188" i="10"/>
  <c r="B188" i="10"/>
  <c r="K187" i="10"/>
  <c r="J187" i="10"/>
  <c r="I187" i="10"/>
  <c r="H187" i="10"/>
  <c r="G187" i="10"/>
  <c r="F187" i="10"/>
  <c r="E187" i="10"/>
  <c r="D187" i="10"/>
  <c r="C187" i="10"/>
  <c r="B187" i="10"/>
  <c r="K186" i="10"/>
  <c r="J186" i="10"/>
  <c r="I186" i="10"/>
  <c r="H186" i="10"/>
  <c r="G186" i="10"/>
  <c r="F186" i="10"/>
  <c r="E186" i="10"/>
  <c r="D186" i="10"/>
  <c r="C186" i="10"/>
  <c r="B186" i="10"/>
  <c r="K185" i="10"/>
  <c r="J185" i="10"/>
  <c r="I185" i="10"/>
  <c r="H185" i="10"/>
  <c r="G185" i="10"/>
  <c r="F185" i="10"/>
  <c r="E185" i="10"/>
  <c r="D185" i="10"/>
  <c r="C185" i="10"/>
  <c r="B185" i="10"/>
  <c r="K184" i="10"/>
  <c r="J184" i="10"/>
  <c r="I184" i="10"/>
  <c r="H184" i="10"/>
  <c r="G184" i="10"/>
  <c r="F184" i="10"/>
  <c r="E184" i="10"/>
  <c r="D184" i="10"/>
  <c r="C184" i="10"/>
  <c r="B184" i="10"/>
  <c r="K183" i="10"/>
  <c r="J183" i="10"/>
  <c r="I183" i="10"/>
  <c r="H183" i="10"/>
  <c r="G183" i="10"/>
  <c r="F183" i="10"/>
  <c r="E183" i="10"/>
  <c r="D183" i="10"/>
  <c r="C183" i="10"/>
  <c r="B183" i="10"/>
  <c r="K182" i="10"/>
  <c r="J182" i="10"/>
  <c r="I182" i="10"/>
  <c r="H182" i="10"/>
  <c r="G182" i="10"/>
  <c r="F182" i="10"/>
  <c r="E182" i="10"/>
  <c r="D182" i="10"/>
  <c r="C182" i="10"/>
  <c r="B182" i="10"/>
  <c r="K181" i="10"/>
  <c r="J181" i="10"/>
  <c r="I181" i="10"/>
  <c r="H181" i="10"/>
  <c r="G181" i="10"/>
  <c r="F181" i="10"/>
  <c r="E181" i="10"/>
  <c r="D181" i="10"/>
  <c r="C181" i="10"/>
  <c r="B181" i="10"/>
  <c r="K180" i="10"/>
  <c r="J180" i="10"/>
  <c r="I180" i="10"/>
  <c r="H180" i="10"/>
  <c r="G180" i="10"/>
  <c r="F180" i="10"/>
  <c r="E180" i="10"/>
  <c r="D180" i="10"/>
  <c r="C180" i="10"/>
  <c r="B180" i="10"/>
  <c r="K179" i="10"/>
  <c r="J179" i="10"/>
  <c r="I179" i="10"/>
  <c r="H179" i="10"/>
  <c r="G179" i="10"/>
  <c r="F179" i="10"/>
  <c r="E179" i="10"/>
  <c r="D179" i="10"/>
  <c r="C179" i="10"/>
  <c r="B179" i="10"/>
  <c r="K178" i="10"/>
  <c r="J178" i="10"/>
  <c r="I178" i="10"/>
  <c r="H178" i="10"/>
  <c r="G178" i="10"/>
  <c r="F178" i="10"/>
  <c r="E178" i="10"/>
  <c r="D178" i="10"/>
  <c r="C178" i="10"/>
  <c r="B178" i="10"/>
  <c r="K177" i="10"/>
  <c r="J177" i="10"/>
  <c r="I177" i="10"/>
  <c r="H177" i="10"/>
  <c r="G177" i="10"/>
  <c r="F177" i="10"/>
  <c r="E177" i="10"/>
  <c r="D177" i="10"/>
  <c r="C177" i="10"/>
  <c r="B177" i="10"/>
  <c r="K176" i="10"/>
  <c r="J176" i="10"/>
  <c r="I176" i="10"/>
  <c r="H176" i="10"/>
  <c r="G176" i="10"/>
  <c r="F176" i="10"/>
  <c r="E176" i="10"/>
  <c r="D176" i="10"/>
  <c r="C176" i="10"/>
  <c r="B176" i="10"/>
  <c r="K175" i="10"/>
  <c r="J175" i="10"/>
  <c r="I175" i="10"/>
  <c r="H175" i="10"/>
  <c r="G175" i="10"/>
  <c r="F175" i="10"/>
  <c r="E175" i="10"/>
  <c r="D175" i="10"/>
  <c r="C175" i="10"/>
  <c r="B175" i="10"/>
  <c r="K174" i="10"/>
  <c r="J174" i="10"/>
  <c r="I174" i="10"/>
  <c r="H174" i="10"/>
  <c r="G174" i="10"/>
  <c r="F174" i="10"/>
  <c r="E174" i="10"/>
  <c r="D174" i="10"/>
  <c r="C174" i="10"/>
  <c r="B174" i="10"/>
  <c r="K173" i="10"/>
  <c r="J173" i="10"/>
  <c r="I173" i="10"/>
  <c r="H173" i="10"/>
  <c r="G173" i="10"/>
  <c r="F173" i="10"/>
  <c r="E173" i="10"/>
  <c r="D173" i="10"/>
  <c r="C173" i="10"/>
  <c r="B173" i="10"/>
  <c r="K172" i="10"/>
  <c r="J172" i="10"/>
  <c r="I172" i="10"/>
  <c r="H172" i="10"/>
  <c r="G172" i="10"/>
  <c r="F172" i="10"/>
  <c r="E172" i="10"/>
  <c r="D172" i="10"/>
  <c r="C172" i="10"/>
  <c r="B172" i="10"/>
  <c r="K171" i="10"/>
  <c r="J171" i="10"/>
  <c r="I171" i="10"/>
  <c r="H171" i="10"/>
  <c r="G171" i="10"/>
  <c r="F171" i="10"/>
  <c r="E171" i="10"/>
  <c r="D171" i="10"/>
  <c r="C171" i="10"/>
  <c r="B171" i="10"/>
  <c r="K170" i="10"/>
  <c r="J170" i="10"/>
  <c r="I170" i="10"/>
  <c r="H170" i="10"/>
  <c r="G170" i="10"/>
  <c r="F170" i="10"/>
  <c r="E170" i="10"/>
  <c r="D170" i="10"/>
  <c r="C170" i="10"/>
  <c r="B170" i="10"/>
  <c r="K169" i="10"/>
  <c r="J169" i="10"/>
  <c r="I169" i="10"/>
  <c r="H169" i="10"/>
  <c r="G169" i="10"/>
  <c r="F169" i="10"/>
  <c r="E169" i="10"/>
  <c r="D169" i="10"/>
  <c r="C169" i="10"/>
  <c r="B169" i="10"/>
  <c r="K168" i="10"/>
  <c r="J168" i="10"/>
  <c r="I168" i="10"/>
  <c r="H168" i="10"/>
  <c r="G168" i="10"/>
  <c r="F168" i="10"/>
  <c r="E168" i="10"/>
  <c r="D168" i="10"/>
  <c r="C168" i="10"/>
  <c r="B168" i="10"/>
  <c r="K167" i="10"/>
  <c r="J167" i="10"/>
  <c r="I167" i="10"/>
  <c r="H167" i="10"/>
  <c r="G167" i="10"/>
  <c r="F167" i="10"/>
  <c r="E167" i="10"/>
  <c r="D167" i="10"/>
  <c r="C167" i="10"/>
  <c r="B167" i="10"/>
  <c r="K166" i="10"/>
  <c r="J166" i="10"/>
  <c r="I166" i="10"/>
  <c r="H166" i="10"/>
  <c r="G166" i="10"/>
  <c r="F166" i="10"/>
  <c r="E166" i="10"/>
  <c r="D166" i="10"/>
  <c r="C166" i="10"/>
  <c r="B166" i="10"/>
  <c r="K165" i="10"/>
  <c r="J165" i="10"/>
  <c r="I165" i="10"/>
  <c r="H165" i="10"/>
  <c r="G165" i="10"/>
  <c r="F165" i="10"/>
  <c r="E165" i="10"/>
  <c r="D165" i="10"/>
  <c r="C165" i="10"/>
  <c r="B165" i="10"/>
  <c r="K164" i="10"/>
  <c r="J164" i="10"/>
  <c r="I164" i="10"/>
  <c r="H164" i="10"/>
  <c r="G164" i="10"/>
  <c r="F164" i="10"/>
  <c r="E164" i="10"/>
  <c r="D164" i="10"/>
  <c r="C164" i="10"/>
  <c r="B164" i="10"/>
  <c r="K163" i="10"/>
  <c r="J163" i="10"/>
  <c r="I163" i="10"/>
  <c r="H163" i="10"/>
  <c r="G163" i="10"/>
  <c r="F163" i="10"/>
  <c r="E163" i="10"/>
  <c r="D163" i="10"/>
  <c r="C163" i="10"/>
  <c r="B163" i="10"/>
  <c r="K162" i="10"/>
  <c r="J162" i="10"/>
  <c r="I162" i="10"/>
  <c r="H162" i="10"/>
  <c r="G162" i="10"/>
  <c r="F162" i="10"/>
  <c r="E162" i="10"/>
  <c r="D162" i="10"/>
  <c r="C162" i="10"/>
  <c r="B162" i="10"/>
  <c r="K161" i="10"/>
  <c r="J161" i="10"/>
  <c r="I161" i="10"/>
  <c r="H161" i="10"/>
  <c r="G161" i="10"/>
  <c r="F161" i="10"/>
  <c r="E161" i="10"/>
  <c r="D161" i="10"/>
  <c r="C161" i="10"/>
  <c r="B161" i="10"/>
  <c r="K160" i="10"/>
  <c r="J160" i="10"/>
  <c r="I160" i="10"/>
  <c r="H160" i="10"/>
  <c r="G160" i="10"/>
  <c r="F160" i="10"/>
  <c r="E160" i="10"/>
  <c r="D160" i="10"/>
  <c r="C160" i="10"/>
  <c r="B160" i="10"/>
  <c r="K159" i="10"/>
  <c r="J159" i="10"/>
  <c r="I159" i="10"/>
  <c r="H159" i="10"/>
  <c r="G159" i="10"/>
  <c r="F159" i="10"/>
  <c r="E159" i="10"/>
  <c r="D159" i="10"/>
  <c r="C159" i="10"/>
  <c r="B159" i="10"/>
  <c r="K158" i="10"/>
  <c r="J158" i="10"/>
  <c r="I158" i="10"/>
  <c r="H158" i="10"/>
  <c r="G158" i="10"/>
  <c r="F158" i="10"/>
  <c r="E158" i="10"/>
  <c r="D158" i="10"/>
  <c r="C158" i="10"/>
  <c r="B158" i="10"/>
  <c r="K157" i="10"/>
  <c r="J157" i="10"/>
  <c r="I157" i="10"/>
  <c r="H157" i="10"/>
  <c r="G157" i="10"/>
  <c r="F157" i="10"/>
  <c r="E157" i="10"/>
  <c r="D157" i="10"/>
  <c r="C157" i="10"/>
  <c r="B157" i="10"/>
  <c r="K156" i="10"/>
  <c r="J156" i="10"/>
  <c r="I156" i="10"/>
  <c r="H156" i="10"/>
  <c r="G156" i="10"/>
  <c r="F156" i="10"/>
  <c r="E156" i="10"/>
  <c r="D156" i="10"/>
  <c r="C156" i="10"/>
  <c r="B156" i="10"/>
  <c r="K155" i="10"/>
  <c r="J155" i="10"/>
  <c r="I155" i="10"/>
  <c r="H155" i="10"/>
  <c r="G155" i="10"/>
  <c r="F155" i="10"/>
  <c r="E155" i="10"/>
  <c r="D155" i="10"/>
  <c r="C155" i="10"/>
  <c r="B155" i="10"/>
  <c r="K154" i="10"/>
  <c r="J154" i="10"/>
  <c r="I154" i="10"/>
  <c r="H154" i="10"/>
  <c r="G154" i="10"/>
  <c r="F154" i="10"/>
  <c r="E154" i="10"/>
  <c r="D154" i="10"/>
  <c r="C154" i="10"/>
  <c r="B154" i="10"/>
  <c r="K153" i="10"/>
  <c r="J153" i="10"/>
  <c r="I153" i="10"/>
  <c r="H153" i="10"/>
  <c r="G153" i="10"/>
  <c r="F153" i="10"/>
  <c r="E153" i="10"/>
  <c r="D153" i="10"/>
  <c r="C153" i="10"/>
  <c r="B153" i="10"/>
  <c r="K152" i="10"/>
  <c r="J152" i="10"/>
  <c r="I152" i="10"/>
  <c r="H152" i="10"/>
  <c r="G152" i="10"/>
  <c r="F152" i="10"/>
  <c r="E152" i="10"/>
  <c r="D152" i="10"/>
  <c r="C152" i="10"/>
  <c r="B152" i="10"/>
  <c r="K151" i="10"/>
  <c r="J151" i="10"/>
  <c r="I151" i="10"/>
  <c r="H151" i="10"/>
  <c r="G151" i="10"/>
  <c r="F151" i="10"/>
  <c r="E151" i="10"/>
  <c r="D151" i="10"/>
  <c r="C151" i="10"/>
  <c r="B151" i="10"/>
  <c r="K150" i="10"/>
  <c r="J150" i="10"/>
  <c r="I150" i="10"/>
  <c r="H150" i="10"/>
  <c r="G150" i="10"/>
  <c r="F150" i="10"/>
  <c r="E150" i="10"/>
  <c r="D150" i="10"/>
  <c r="C150" i="10"/>
  <c r="B150" i="10"/>
  <c r="K149" i="10"/>
  <c r="J149" i="10"/>
  <c r="I149" i="10"/>
  <c r="H149" i="10"/>
  <c r="G149" i="10"/>
  <c r="F149" i="10"/>
  <c r="E149" i="10"/>
  <c r="D149" i="10"/>
  <c r="C149" i="10"/>
  <c r="B149" i="10"/>
  <c r="K148" i="10"/>
  <c r="J148" i="10"/>
  <c r="I148" i="10"/>
  <c r="H148" i="10"/>
  <c r="G148" i="10"/>
  <c r="F148" i="10"/>
  <c r="E148" i="10"/>
  <c r="D148" i="10"/>
  <c r="C148" i="10"/>
  <c r="B148" i="10"/>
  <c r="K147" i="10"/>
  <c r="J147" i="10"/>
  <c r="I147" i="10"/>
  <c r="H147" i="10"/>
  <c r="G147" i="10"/>
  <c r="F147" i="10"/>
  <c r="E147" i="10"/>
  <c r="D147" i="10"/>
  <c r="C147" i="10"/>
  <c r="B147" i="10"/>
  <c r="K146" i="10"/>
  <c r="J146" i="10"/>
  <c r="I146" i="10"/>
  <c r="H146" i="10"/>
  <c r="G146" i="10"/>
  <c r="F146" i="10"/>
  <c r="E146" i="10"/>
  <c r="D146" i="10"/>
  <c r="C146" i="10"/>
  <c r="B146" i="10"/>
  <c r="K145" i="10"/>
  <c r="J145" i="10"/>
  <c r="I145" i="10"/>
  <c r="H145" i="10"/>
  <c r="G145" i="10"/>
  <c r="F145" i="10"/>
  <c r="E145" i="10"/>
  <c r="D145" i="10"/>
  <c r="C145" i="10"/>
  <c r="B145" i="10"/>
  <c r="K144" i="10"/>
  <c r="J144" i="10"/>
  <c r="I144" i="10"/>
  <c r="H144" i="10"/>
  <c r="G144" i="10"/>
  <c r="F144" i="10"/>
  <c r="E144" i="10"/>
  <c r="D144" i="10"/>
  <c r="C144" i="10"/>
  <c r="B144" i="10"/>
  <c r="K143" i="10"/>
  <c r="J143" i="10"/>
  <c r="I143" i="10"/>
  <c r="H143" i="10"/>
  <c r="G143" i="10"/>
  <c r="F143" i="10"/>
  <c r="E143" i="10"/>
  <c r="D143" i="10"/>
  <c r="C143" i="10"/>
  <c r="B143" i="10"/>
  <c r="K142" i="10"/>
  <c r="J142" i="10"/>
  <c r="I142" i="10"/>
  <c r="H142" i="10"/>
  <c r="G142" i="10"/>
  <c r="F142" i="10"/>
  <c r="E142" i="10"/>
  <c r="D142" i="10"/>
  <c r="C142" i="10"/>
  <c r="B142" i="10"/>
  <c r="K141" i="10"/>
  <c r="J141" i="10"/>
  <c r="I141" i="10"/>
  <c r="H141" i="10"/>
  <c r="G141" i="10"/>
  <c r="F141" i="10"/>
  <c r="E141" i="10"/>
  <c r="D141" i="10"/>
  <c r="C141" i="10"/>
  <c r="B141" i="10"/>
  <c r="K140" i="10"/>
  <c r="J140" i="10"/>
  <c r="I140" i="10"/>
  <c r="H140" i="10"/>
  <c r="G140" i="10"/>
  <c r="F140" i="10"/>
  <c r="E140" i="10"/>
  <c r="D140" i="10"/>
  <c r="C140" i="10"/>
  <c r="B140" i="10"/>
  <c r="K139" i="10"/>
  <c r="J139" i="10"/>
  <c r="I139" i="10"/>
  <c r="H139" i="10"/>
  <c r="G139" i="10"/>
  <c r="F139" i="10"/>
  <c r="E139" i="10"/>
  <c r="D139" i="10"/>
  <c r="C139" i="10"/>
  <c r="B139" i="10"/>
  <c r="K138" i="10"/>
  <c r="J138" i="10"/>
  <c r="I138" i="10"/>
  <c r="H138" i="10"/>
  <c r="G138" i="10"/>
  <c r="F138" i="10"/>
  <c r="E138" i="10"/>
  <c r="D138" i="10"/>
  <c r="C138" i="10"/>
  <c r="B138" i="10"/>
  <c r="K137" i="10"/>
  <c r="J137" i="10"/>
  <c r="I137" i="10"/>
  <c r="H137" i="10"/>
  <c r="G137" i="10"/>
  <c r="F137" i="10"/>
  <c r="E137" i="10"/>
  <c r="D137" i="10"/>
  <c r="C137" i="10"/>
  <c r="B137" i="10"/>
  <c r="K136" i="10"/>
  <c r="J136" i="10"/>
  <c r="I136" i="10"/>
  <c r="H136" i="10"/>
  <c r="G136" i="10"/>
  <c r="F136" i="10"/>
  <c r="E136" i="10"/>
  <c r="D136" i="10"/>
  <c r="C136" i="10"/>
  <c r="B136" i="10"/>
  <c r="K135" i="10"/>
  <c r="J135" i="10"/>
  <c r="I135" i="10"/>
  <c r="H135" i="10"/>
  <c r="G135" i="10"/>
  <c r="F135" i="10"/>
  <c r="E135" i="10"/>
  <c r="D135" i="10"/>
  <c r="C135" i="10"/>
  <c r="B135" i="10"/>
  <c r="K134" i="10"/>
  <c r="J134" i="10"/>
  <c r="I134" i="10"/>
  <c r="H134" i="10"/>
  <c r="G134" i="10"/>
  <c r="F134" i="10"/>
  <c r="E134" i="10"/>
  <c r="D134" i="10"/>
  <c r="C134" i="10"/>
  <c r="B134" i="10"/>
  <c r="K133" i="10"/>
  <c r="J133" i="10"/>
  <c r="I133" i="10"/>
  <c r="H133" i="10"/>
  <c r="G133" i="10"/>
  <c r="F133" i="10"/>
  <c r="E133" i="10"/>
  <c r="D133" i="10"/>
  <c r="C133" i="10"/>
  <c r="B133" i="10"/>
  <c r="K132" i="10"/>
  <c r="J132" i="10"/>
  <c r="I132" i="10"/>
  <c r="H132" i="10"/>
  <c r="G132" i="10"/>
  <c r="F132" i="10"/>
  <c r="E132" i="10"/>
  <c r="D132" i="10"/>
  <c r="C132" i="10"/>
  <c r="B132" i="10"/>
  <c r="K131" i="10"/>
  <c r="J131" i="10"/>
  <c r="I131" i="10"/>
  <c r="H131" i="10"/>
  <c r="G131" i="10"/>
  <c r="F131" i="10"/>
  <c r="E131" i="10"/>
  <c r="D131" i="10"/>
  <c r="C131" i="10"/>
  <c r="B131" i="10"/>
  <c r="K130" i="10"/>
  <c r="J130" i="10"/>
  <c r="I130" i="10"/>
  <c r="H130" i="10"/>
  <c r="G130" i="10"/>
  <c r="F130" i="10"/>
  <c r="E130" i="10"/>
  <c r="D130" i="10"/>
  <c r="C130" i="10"/>
  <c r="B130" i="10"/>
  <c r="K129" i="10"/>
  <c r="J129" i="10"/>
  <c r="I129" i="10"/>
  <c r="H129" i="10"/>
  <c r="G129" i="10"/>
  <c r="F129" i="10"/>
  <c r="E129" i="10"/>
  <c r="D129" i="10"/>
  <c r="C129" i="10"/>
  <c r="B129" i="10"/>
  <c r="K128" i="10"/>
  <c r="J128" i="10"/>
  <c r="I128" i="10"/>
  <c r="H128" i="10"/>
  <c r="G128" i="10"/>
  <c r="F128" i="10"/>
  <c r="E128" i="10"/>
  <c r="D128" i="10"/>
  <c r="C128" i="10"/>
  <c r="B128" i="10"/>
  <c r="K127" i="10"/>
  <c r="J127" i="10"/>
  <c r="I127" i="10"/>
  <c r="H127" i="10"/>
  <c r="G127" i="10"/>
  <c r="F127" i="10"/>
  <c r="E127" i="10"/>
  <c r="D127" i="10"/>
  <c r="C127" i="10"/>
  <c r="B127" i="10"/>
  <c r="K126" i="10"/>
  <c r="J126" i="10"/>
  <c r="I126" i="10"/>
  <c r="H126" i="10"/>
  <c r="G126" i="10"/>
  <c r="F126" i="10"/>
  <c r="E126" i="10"/>
  <c r="D126" i="10"/>
  <c r="C126" i="10"/>
  <c r="B126" i="10"/>
  <c r="K125" i="10"/>
  <c r="J125" i="10"/>
  <c r="I125" i="10"/>
  <c r="H125" i="10"/>
  <c r="G125" i="10"/>
  <c r="F125" i="10"/>
  <c r="E125" i="10"/>
  <c r="D125" i="10"/>
  <c r="C125" i="10"/>
  <c r="B125" i="10"/>
  <c r="K124" i="10"/>
  <c r="J124" i="10"/>
  <c r="I124" i="10"/>
  <c r="H124" i="10"/>
  <c r="G124" i="10"/>
  <c r="F124" i="10"/>
  <c r="E124" i="10"/>
  <c r="D124" i="10"/>
  <c r="C124" i="10"/>
  <c r="B124" i="10"/>
  <c r="K123" i="10"/>
  <c r="J123" i="10"/>
  <c r="I123" i="10"/>
  <c r="H123" i="10"/>
  <c r="G123" i="10"/>
  <c r="F123" i="10"/>
  <c r="E123" i="10"/>
  <c r="D123" i="10"/>
  <c r="C123" i="10"/>
  <c r="B123" i="10"/>
  <c r="K122" i="10"/>
  <c r="J122" i="10"/>
  <c r="I122" i="10"/>
  <c r="H122" i="10"/>
  <c r="G122" i="10"/>
  <c r="F122" i="10"/>
  <c r="E122" i="10"/>
  <c r="D122" i="10"/>
  <c r="C122" i="10"/>
  <c r="B122" i="10"/>
  <c r="K121" i="10"/>
  <c r="J121" i="10"/>
  <c r="I121" i="10"/>
  <c r="H121" i="10"/>
  <c r="G121" i="10"/>
  <c r="F121" i="10"/>
  <c r="E121" i="10"/>
  <c r="D121" i="10"/>
  <c r="C121" i="10"/>
  <c r="B121" i="10"/>
  <c r="K120" i="10"/>
  <c r="J120" i="10"/>
  <c r="I120" i="10"/>
  <c r="H120" i="10"/>
  <c r="G120" i="10"/>
  <c r="F120" i="10"/>
  <c r="E120" i="10"/>
  <c r="D120" i="10"/>
  <c r="C120" i="10"/>
  <c r="B120" i="10"/>
  <c r="K119" i="10"/>
  <c r="J119" i="10"/>
  <c r="I119" i="10"/>
  <c r="H119" i="10"/>
  <c r="G119" i="10"/>
  <c r="F119" i="10"/>
  <c r="E119" i="10"/>
  <c r="D119" i="10"/>
  <c r="C119" i="10"/>
  <c r="B119" i="10"/>
  <c r="K118" i="10"/>
  <c r="J118" i="10"/>
  <c r="I118" i="10"/>
  <c r="H118" i="10"/>
  <c r="G118" i="10"/>
  <c r="F118" i="10"/>
  <c r="E118" i="10"/>
  <c r="D118" i="10"/>
  <c r="C118" i="10"/>
  <c r="B118" i="10"/>
  <c r="K117" i="10"/>
  <c r="J117" i="10"/>
  <c r="I117" i="10"/>
  <c r="H117" i="10"/>
  <c r="G117" i="10"/>
  <c r="F117" i="10"/>
  <c r="E117" i="10"/>
  <c r="D117" i="10"/>
  <c r="C117" i="10"/>
  <c r="B117" i="10"/>
  <c r="K116" i="10"/>
  <c r="J116" i="10"/>
  <c r="I116" i="10"/>
  <c r="H116" i="10"/>
  <c r="G116" i="10"/>
  <c r="F116" i="10"/>
  <c r="E116" i="10"/>
  <c r="D116" i="10"/>
  <c r="C116" i="10"/>
  <c r="B116" i="10"/>
  <c r="K115" i="10"/>
  <c r="J115" i="10"/>
  <c r="I115" i="10"/>
  <c r="H115" i="10"/>
  <c r="G115" i="10"/>
  <c r="F115" i="10"/>
  <c r="E115" i="10"/>
  <c r="D115" i="10"/>
  <c r="C115" i="10"/>
  <c r="B115" i="10"/>
  <c r="K114" i="10"/>
  <c r="J114" i="10"/>
  <c r="I114" i="10"/>
  <c r="H114" i="10"/>
  <c r="G114" i="10"/>
  <c r="F114" i="10"/>
  <c r="E114" i="10"/>
  <c r="D114" i="10"/>
  <c r="C114" i="10"/>
  <c r="B114" i="10"/>
  <c r="K113" i="10"/>
  <c r="J113" i="10"/>
  <c r="I113" i="10"/>
  <c r="H113" i="10"/>
  <c r="G113" i="10"/>
  <c r="F113" i="10"/>
  <c r="E113" i="10"/>
  <c r="D113" i="10"/>
  <c r="C113" i="10"/>
  <c r="B113" i="10"/>
  <c r="K112" i="10"/>
  <c r="J112" i="10"/>
  <c r="I112" i="10"/>
  <c r="H112" i="10"/>
  <c r="G112" i="10"/>
  <c r="F112" i="10"/>
  <c r="E112" i="10"/>
  <c r="D112" i="10"/>
  <c r="C112" i="10"/>
  <c r="B112" i="10"/>
  <c r="K111" i="10"/>
  <c r="J111" i="10"/>
  <c r="I111" i="10"/>
  <c r="H111" i="10"/>
  <c r="G111" i="10"/>
  <c r="F111" i="10"/>
  <c r="E111" i="10"/>
  <c r="D111" i="10"/>
  <c r="C111" i="10"/>
  <c r="B111" i="10"/>
  <c r="K110" i="10"/>
  <c r="J110" i="10"/>
  <c r="I110" i="10"/>
  <c r="H110" i="10"/>
  <c r="G110" i="10"/>
  <c r="F110" i="10"/>
  <c r="E110" i="10"/>
  <c r="D110" i="10"/>
  <c r="C110" i="10"/>
  <c r="B110" i="10"/>
  <c r="K109" i="10"/>
  <c r="J109" i="10"/>
  <c r="I109" i="10"/>
  <c r="H109" i="10"/>
  <c r="G109" i="10"/>
  <c r="F109" i="10"/>
  <c r="E109" i="10"/>
  <c r="D109" i="10"/>
  <c r="C109" i="10"/>
  <c r="B109" i="10"/>
  <c r="K108" i="10"/>
  <c r="J108" i="10"/>
  <c r="I108" i="10"/>
  <c r="H108" i="10"/>
  <c r="G108" i="10"/>
  <c r="F108" i="10"/>
  <c r="E108" i="10"/>
  <c r="D108" i="10"/>
  <c r="C108" i="10"/>
  <c r="B108" i="10"/>
  <c r="K107" i="10"/>
  <c r="J107" i="10"/>
  <c r="I107" i="10"/>
  <c r="H107" i="10"/>
  <c r="G107" i="10"/>
  <c r="F107" i="10"/>
  <c r="E107" i="10"/>
  <c r="D107" i="10"/>
  <c r="C107" i="10"/>
  <c r="B107" i="10"/>
  <c r="K106" i="10"/>
  <c r="J106" i="10"/>
  <c r="I106" i="10"/>
  <c r="H106" i="10"/>
  <c r="G106" i="10"/>
  <c r="F106" i="10"/>
  <c r="E106" i="10"/>
  <c r="D106" i="10"/>
  <c r="C106" i="10"/>
  <c r="B106" i="10"/>
  <c r="K105" i="10"/>
  <c r="J105" i="10"/>
  <c r="I105" i="10"/>
  <c r="H105" i="10"/>
  <c r="G105" i="10"/>
  <c r="F105" i="10"/>
  <c r="E105" i="10"/>
  <c r="D105" i="10"/>
  <c r="C105" i="10"/>
  <c r="B105" i="10"/>
  <c r="K104" i="10"/>
  <c r="J104" i="10"/>
  <c r="I104" i="10"/>
  <c r="H104" i="10"/>
  <c r="G104" i="10"/>
  <c r="F104" i="10"/>
  <c r="E104" i="10"/>
  <c r="D104" i="10"/>
  <c r="C104" i="10"/>
  <c r="B104" i="10"/>
  <c r="K103" i="10"/>
  <c r="J103" i="10"/>
  <c r="I103" i="10"/>
  <c r="H103" i="10"/>
  <c r="G103" i="10"/>
  <c r="F103" i="10"/>
  <c r="E103" i="10"/>
  <c r="D103" i="10"/>
  <c r="C103" i="10"/>
  <c r="B103" i="10"/>
  <c r="K102" i="10"/>
  <c r="J102" i="10"/>
  <c r="I102" i="10"/>
  <c r="H102" i="10"/>
  <c r="G102" i="10"/>
  <c r="F102" i="10"/>
  <c r="E102" i="10"/>
  <c r="D102" i="10"/>
  <c r="C102" i="10"/>
  <c r="B102" i="10"/>
  <c r="K101" i="10"/>
  <c r="J101" i="10"/>
  <c r="I101" i="10"/>
  <c r="H101" i="10"/>
  <c r="G101" i="10"/>
  <c r="F101" i="10"/>
  <c r="E101" i="10"/>
  <c r="D101" i="10"/>
  <c r="C101" i="10"/>
  <c r="B101" i="10"/>
  <c r="K100" i="10"/>
  <c r="J100" i="10"/>
  <c r="I100" i="10"/>
  <c r="H100" i="10"/>
  <c r="G100" i="10"/>
  <c r="F100" i="10"/>
  <c r="E100" i="10"/>
  <c r="D100" i="10"/>
  <c r="C100" i="10"/>
  <c r="B100" i="10"/>
  <c r="K99" i="10"/>
  <c r="J99" i="10"/>
  <c r="I99" i="10"/>
  <c r="H99" i="10"/>
  <c r="G99" i="10"/>
  <c r="F99" i="10"/>
  <c r="E99" i="10"/>
  <c r="D99" i="10"/>
  <c r="C99" i="10"/>
  <c r="B99" i="10"/>
  <c r="K98" i="10"/>
  <c r="J98" i="10"/>
  <c r="I98" i="10"/>
  <c r="H98" i="10"/>
  <c r="G98" i="10"/>
  <c r="F98" i="10"/>
  <c r="E98" i="10"/>
  <c r="D98" i="10"/>
  <c r="C98" i="10"/>
  <c r="B98" i="10"/>
  <c r="K97" i="10"/>
  <c r="J97" i="10"/>
  <c r="I97" i="10"/>
  <c r="H97" i="10"/>
  <c r="G97" i="10"/>
  <c r="F97" i="10"/>
  <c r="E97" i="10"/>
  <c r="D97" i="10"/>
  <c r="C97" i="10"/>
  <c r="B97" i="10"/>
  <c r="K96" i="10"/>
  <c r="J96" i="10"/>
  <c r="I96" i="10"/>
  <c r="H96" i="10"/>
  <c r="G96" i="10"/>
  <c r="F96" i="10"/>
  <c r="E96" i="10"/>
  <c r="D96" i="10"/>
  <c r="C96" i="10"/>
  <c r="B96" i="10"/>
  <c r="K95" i="10"/>
  <c r="J95" i="10"/>
  <c r="I95" i="10"/>
  <c r="H95" i="10"/>
  <c r="G95" i="10"/>
  <c r="F95" i="10"/>
  <c r="E95" i="10"/>
  <c r="D95" i="10"/>
  <c r="C95" i="10"/>
  <c r="B95" i="10"/>
  <c r="K94" i="10"/>
  <c r="J94" i="10"/>
  <c r="I94" i="10"/>
  <c r="H94" i="10"/>
  <c r="G94" i="10"/>
  <c r="F94" i="10"/>
  <c r="E94" i="10"/>
  <c r="D94" i="10"/>
  <c r="C94" i="10"/>
  <c r="B94" i="10"/>
  <c r="K93" i="10"/>
  <c r="J93" i="10"/>
  <c r="I93" i="10"/>
  <c r="H93" i="10"/>
  <c r="G93" i="10"/>
  <c r="F93" i="10"/>
  <c r="E93" i="10"/>
  <c r="D93" i="10"/>
  <c r="C93" i="10"/>
  <c r="B93" i="10"/>
  <c r="K92" i="10"/>
  <c r="J92" i="10"/>
  <c r="I92" i="10"/>
  <c r="H92" i="10"/>
  <c r="G92" i="10"/>
  <c r="F92" i="10"/>
  <c r="E92" i="10"/>
  <c r="D92" i="10"/>
  <c r="C92" i="10"/>
  <c r="B92" i="10"/>
  <c r="K91" i="10"/>
  <c r="J91" i="10"/>
  <c r="I91" i="10"/>
  <c r="H91" i="10"/>
  <c r="G91" i="10"/>
  <c r="F91" i="10"/>
  <c r="E91" i="10"/>
  <c r="D91" i="10"/>
  <c r="C91" i="10"/>
  <c r="B91" i="10"/>
  <c r="K90" i="10"/>
  <c r="J90" i="10"/>
  <c r="I90" i="10"/>
  <c r="H90" i="10"/>
  <c r="G90" i="10"/>
  <c r="F90" i="10"/>
  <c r="E90" i="10"/>
  <c r="D90" i="10"/>
  <c r="C90" i="10"/>
  <c r="B90" i="10"/>
  <c r="K89" i="10"/>
  <c r="J89" i="10"/>
  <c r="I89" i="10"/>
  <c r="H89" i="10"/>
  <c r="G89" i="10"/>
  <c r="F89" i="10"/>
  <c r="E89" i="10"/>
  <c r="D89" i="10"/>
  <c r="C89" i="10"/>
  <c r="B89" i="10"/>
  <c r="K88" i="10"/>
  <c r="J88" i="10"/>
  <c r="I88" i="10"/>
  <c r="H88" i="10"/>
  <c r="G88" i="10"/>
  <c r="F88" i="10"/>
  <c r="E88" i="10"/>
  <c r="D88" i="10"/>
  <c r="C88" i="10"/>
  <c r="B88" i="10"/>
  <c r="K87" i="10"/>
  <c r="J87" i="10"/>
  <c r="I87" i="10"/>
  <c r="H87" i="10"/>
  <c r="G87" i="10"/>
  <c r="F87" i="10"/>
  <c r="E87" i="10"/>
  <c r="D87" i="10"/>
  <c r="C87" i="10"/>
  <c r="B87" i="10"/>
  <c r="K86" i="10"/>
  <c r="J86" i="10"/>
  <c r="I86" i="10"/>
  <c r="H86" i="10"/>
  <c r="G86" i="10"/>
  <c r="F86" i="10"/>
  <c r="E86" i="10"/>
  <c r="D86" i="10"/>
  <c r="C86" i="10"/>
  <c r="B86" i="10"/>
  <c r="K85" i="10"/>
  <c r="J85" i="10"/>
  <c r="I85" i="10"/>
  <c r="H85" i="10"/>
  <c r="G85" i="10"/>
  <c r="F85" i="10"/>
  <c r="E85" i="10"/>
  <c r="D85" i="10"/>
  <c r="C85" i="10"/>
  <c r="B85" i="10"/>
  <c r="K84" i="10"/>
  <c r="J84" i="10"/>
  <c r="I84" i="10"/>
  <c r="H84" i="10"/>
  <c r="G84" i="10"/>
  <c r="F84" i="10"/>
  <c r="E84" i="10"/>
  <c r="D84" i="10"/>
  <c r="C84" i="10"/>
  <c r="B84" i="10"/>
  <c r="K83" i="10"/>
  <c r="J83" i="10"/>
  <c r="I83" i="10"/>
  <c r="H83" i="10"/>
  <c r="G83" i="10"/>
  <c r="F83" i="10"/>
  <c r="E83" i="10"/>
  <c r="D83" i="10"/>
  <c r="C83" i="10"/>
  <c r="B83" i="10"/>
  <c r="K82" i="10"/>
  <c r="J82" i="10"/>
  <c r="I82" i="10"/>
  <c r="H82" i="10"/>
  <c r="G82" i="10"/>
  <c r="F82" i="10"/>
  <c r="E82" i="10"/>
  <c r="D82" i="10"/>
  <c r="C82" i="10"/>
  <c r="B82" i="10"/>
  <c r="K81" i="10"/>
  <c r="J81" i="10"/>
  <c r="I81" i="10"/>
  <c r="H81" i="10"/>
  <c r="G81" i="10"/>
  <c r="F81" i="10"/>
  <c r="E81" i="10"/>
  <c r="D81" i="10"/>
  <c r="C81" i="10"/>
  <c r="B81" i="10"/>
  <c r="K80" i="10"/>
  <c r="J80" i="10"/>
  <c r="I80" i="10"/>
  <c r="H80" i="10"/>
  <c r="G80" i="10"/>
  <c r="F80" i="10"/>
  <c r="E80" i="10"/>
  <c r="D80" i="10"/>
  <c r="C80" i="10"/>
  <c r="B80" i="10"/>
  <c r="K79" i="10"/>
  <c r="J79" i="10"/>
  <c r="I79" i="10"/>
  <c r="H79" i="10"/>
  <c r="G79" i="10"/>
  <c r="F79" i="10"/>
  <c r="E79" i="10"/>
  <c r="D79" i="10"/>
  <c r="C79" i="10"/>
  <c r="B79" i="10"/>
  <c r="K78" i="10"/>
  <c r="J78" i="10"/>
  <c r="I78" i="10"/>
  <c r="H78" i="10"/>
  <c r="G78" i="10"/>
  <c r="F78" i="10"/>
  <c r="E78" i="10"/>
  <c r="D78" i="10"/>
  <c r="C78" i="10"/>
  <c r="B78" i="10"/>
  <c r="K77" i="10"/>
  <c r="J77" i="10"/>
  <c r="I77" i="10"/>
  <c r="H77" i="10"/>
  <c r="G77" i="10"/>
  <c r="F77" i="10"/>
  <c r="E77" i="10"/>
  <c r="D77" i="10"/>
  <c r="C77" i="10"/>
  <c r="B77" i="10"/>
  <c r="K76" i="10"/>
  <c r="J76" i="10"/>
  <c r="I76" i="10"/>
  <c r="H76" i="10"/>
  <c r="G76" i="10"/>
  <c r="F76" i="10"/>
  <c r="E76" i="10"/>
  <c r="D76" i="10"/>
  <c r="C76" i="10"/>
  <c r="B76" i="10"/>
  <c r="K75" i="10"/>
  <c r="J75" i="10"/>
  <c r="I75" i="10"/>
  <c r="H75" i="10"/>
  <c r="G75" i="10"/>
  <c r="F75" i="10"/>
  <c r="E75" i="10"/>
  <c r="D75" i="10"/>
  <c r="C75" i="10"/>
  <c r="B75" i="10"/>
  <c r="K74" i="10"/>
  <c r="J74" i="10"/>
  <c r="I74" i="10"/>
  <c r="H74" i="10"/>
  <c r="G74" i="10"/>
  <c r="F74" i="10"/>
  <c r="E74" i="10"/>
  <c r="D74" i="10"/>
  <c r="C74" i="10"/>
  <c r="B74" i="10"/>
  <c r="K73" i="10"/>
  <c r="J73" i="10"/>
  <c r="I73" i="10"/>
  <c r="H73" i="10"/>
  <c r="G73" i="10"/>
  <c r="F73" i="10"/>
  <c r="E73" i="10"/>
  <c r="D73" i="10"/>
  <c r="C73" i="10"/>
  <c r="B73" i="10"/>
  <c r="K72" i="10"/>
  <c r="J72" i="10"/>
  <c r="I72" i="10"/>
  <c r="H72" i="10"/>
  <c r="G72" i="10"/>
  <c r="F72" i="10"/>
  <c r="E72" i="10"/>
  <c r="D72" i="10"/>
  <c r="C72" i="10"/>
  <c r="B72" i="10"/>
  <c r="K71" i="10"/>
  <c r="J71" i="10"/>
  <c r="I71" i="10"/>
  <c r="H71" i="10"/>
  <c r="G71" i="10"/>
  <c r="F71" i="10"/>
  <c r="E71" i="10"/>
  <c r="D71" i="10"/>
  <c r="C71" i="10"/>
  <c r="B71" i="10"/>
  <c r="K70" i="10"/>
  <c r="J70" i="10"/>
  <c r="I70" i="10"/>
  <c r="H70" i="10"/>
  <c r="G70" i="10"/>
  <c r="F70" i="10"/>
  <c r="E70" i="10"/>
  <c r="D70" i="10"/>
  <c r="C70" i="10"/>
  <c r="B70" i="10"/>
  <c r="K69" i="10"/>
  <c r="J69" i="10"/>
  <c r="I69" i="10"/>
  <c r="H69" i="10"/>
  <c r="G69" i="10"/>
  <c r="F69" i="10"/>
  <c r="E69" i="10"/>
  <c r="D69" i="10"/>
  <c r="C69" i="10"/>
  <c r="B69" i="10"/>
  <c r="K68" i="10"/>
  <c r="J68" i="10"/>
  <c r="I68" i="10"/>
  <c r="H68" i="10"/>
  <c r="G68" i="10"/>
  <c r="F68" i="10"/>
  <c r="E68" i="10"/>
  <c r="D68" i="10"/>
  <c r="C68" i="10"/>
  <c r="B68" i="10"/>
  <c r="K67" i="10"/>
  <c r="J67" i="10"/>
  <c r="I67" i="10"/>
  <c r="H67" i="10"/>
  <c r="G67" i="10"/>
  <c r="F67" i="10"/>
  <c r="E67" i="10"/>
  <c r="D67" i="10"/>
  <c r="C67" i="10"/>
  <c r="B67" i="10"/>
  <c r="K66" i="10"/>
  <c r="J66" i="10"/>
  <c r="I66" i="10"/>
  <c r="H66" i="10"/>
  <c r="G66" i="10"/>
  <c r="F66" i="10"/>
  <c r="E66" i="10"/>
  <c r="D66" i="10"/>
  <c r="C66" i="10"/>
  <c r="B66" i="10"/>
  <c r="K65" i="10"/>
  <c r="J65" i="10"/>
  <c r="I65" i="10"/>
  <c r="H65" i="10"/>
  <c r="G65" i="10"/>
  <c r="F65" i="10"/>
  <c r="E65" i="10"/>
  <c r="D65" i="10"/>
  <c r="C65" i="10"/>
  <c r="B65" i="10"/>
  <c r="K64" i="10"/>
  <c r="J64" i="10"/>
  <c r="I64" i="10"/>
  <c r="H64" i="10"/>
  <c r="G64" i="10"/>
  <c r="F64" i="10"/>
  <c r="E64" i="10"/>
  <c r="D64" i="10"/>
  <c r="C64" i="10"/>
  <c r="B64" i="10"/>
  <c r="K63" i="10"/>
  <c r="J63" i="10"/>
  <c r="I63" i="10"/>
  <c r="H63" i="10"/>
  <c r="G63" i="10"/>
  <c r="F63" i="10"/>
  <c r="E63" i="10"/>
  <c r="D63" i="10"/>
  <c r="C63" i="10"/>
  <c r="B63" i="10"/>
  <c r="K62" i="10"/>
  <c r="J62" i="10"/>
  <c r="I62" i="10"/>
  <c r="H62" i="10"/>
  <c r="G62" i="10"/>
  <c r="F62" i="10"/>
  <c r="E62" i="10"/>
  <c r="D62" i="10"/>
  <c r="C62" i="10"/>
  <c r="B62" i="10"/>
  <c r="K61" i="10"/>
  <c r="J61" i="10"/>
  <c r="I61" i="10"/>
  <c r="H61" i="10"/>
  <c r="G61" i="10"/>
  <c r="F61" i="10"/>
  <c r="E61" i="10"/>
  <c r="D61" i="10"/>
  <c r="C61" i="10"/>
  <c r="B61" i="10"/>
  <c r="K60" i="10"/>
  <c r="J60" i="10"/>
  <c r="I60" i="10"/>
  <c r="H60" i="10"/>
  <c r="G60" i="10"/>
  <c r="F60" i="10"/>
  <c r="E60" i="10"/>
  <c r="D60" i="10"/>
  <c r="C60" i="10"/>
  <c r="B60" i="10"/>
  <c r="K59" i="10"/>
  <c r="J59" i="10"/>
  <c r="I59" i="10"/>
  <c r="H59" i="10"/>
  <c r="G59" i="10"/>
  <c r="F59" i="10"/>
  <c r="E59" i="10"/>
  <c r="D59" i="10"/>
  <c r="C59" i="10"/>
  <c r="B59" i="10"/>
  <c r="K58" i="10"/>
  <c r="J58" i="10"/>
  <c r="I58" i="10"/>
  <c r="H58" i="10"/>
  <c r="G58" i="10"/>
  <c r="F58" i="10"/>
  <c r="E58" i="10"/>
  <c r="D58" i="10"/>
  <c r="C58" i="10"/>
  <c r="B58" i="10"/>
  <c r="K57" i="10"/>
  <c r="J57" i="10"/>
  <c r="I57" i="10"/>
  <c r="H57" i="10"/>
  <c r="G57" i="10"/>
  <c r="F57" i="10"/>
  <c r="E57" i="10"/>
  <c r="D57" i="10"/>
  <c r="C57" i="10"/>
  <c r="B57" i="10"/>
  <c r="K56" i="10"/>
  <c r="J56" i="10"/>
  <c r="I56" i="10"/>
  <c r="H56" i="10"/>
  <c r="G56" i="10"/>
  <c r="F56" i="10"/>
  <c r="E56" i="10"/>
  <c r="D56" i="10"/>
  <c r="C56" i="10"/>
  <c r="B56" i="10"/>
  <c r="K55" i="10"/>
  <c r="J55" i="10"/>
  <c r="I55" i="10"/>
  <c r="H55" i="10"/>
  <c r="G55" i="10"/>
  <c r="F55" i="10"/>
  <c r="E55" i="10"/>
  <c r="D55" i="10"/>
  <c r="C55" i="10"/>
  <c r="B55" i="10"/>
  <c r="K54" i="10"/>
  <c r="J54" i="10"/>
  <c r="I54" i="10"/>
  <c r="H54" i="10"/>
  <c r="G54" i="10"/>
  <c r="F54" i="10"/>
  <c r="E54" i="10"/>
  <c r="D54" i="10"/>
  <c r="C54" i="10"/>
  <c r="B54" i="10"/>
  <c r="K53" i="10"/>
  <c r="J53" i="10"/>
  <c r="I53" i="10"/>
  <c r="H53" i="10"/>
  <c r="G53" i="10"/>
  <c r="F53" i="10"/>
  <c r="E53" i="10"/>
  <c r="D53" i="10"/>
  <c r="C53" i="10"/>
  <c r="B53" i="10"/>
  <c r="K52" i="10"/>
  <c r="J52" i="10"/>
  <c r="I52" i="10"/>
  <c r="H52" i="10"/>
  <c r="G52" i="10"/>
  <c r="F52" i="10"/>
  <c r="E52" i="10"/>
  <c r="D52" i="10"/>
  <c r="C52" i="10"/>
  <c r="B52" i="10"/>
  <c r="K51" i="10"/>
  <c r="J51" i="10"/>
  <c r="I51" i="10"/>
  <c r="H51" i="10"/>
  <c r="G51" i="10"/>
  <c r="F51" i="10"/>
  <c r="E51" i="10"/>
  <c r="D51" i="10"/>
  <c r="C51" i="10"/>
  <c r="B51" i="10"/>
  <c r="K50" i="10"/>
  <c r="J50" i="10"/>
  <c r="I50" i="10"/>
  <c r="H50" i="10"/>
  <c r="G50" i="10"/>
  <c r="F50" i="10"/>
  <c r="E50" i="10"/>
  <c r="D50" i="10"/>
  <c r="C50" i="10"/>
  <c r="B50" i="10"/>
  <c r="K49" i="10"/>
  <c r="J49" i="10"/>
  <c r="I49" i="10"/>
  <c r="H49" i="10"/>
  <c r="G49" i="10"/>
  <c r="F49" i="10"/>
  <c r="E49" i="10"/>
  <c r="D49" i="10"/>
  <c r="C49" i="10"/>
  <c r="B49" i="10"/>
  <c r="K48" i="10"/>
  <c r="J48" i="10"/>
  <c r="I48" i="10"/>
  <c r="H48" i="10"/>
  <c r="G48" i="10"/>
  <c r="F48" i="10"/>
  <c r="E48" i="10"/>
  <c r="D48" i="10"/>
  <c r="C48" i="10"/>
  <c r="B48" i="10"/>
  <c r="K47" i="10"/>
  <c r="J47" i="10"/>
  <c r="I47" i="10"/>
  <c r="H47" i="10"/>
  <c r="G47" i="10"/>
  <c r="F47" i="10"/>
  <c r="E47" i="10"/>
  <c r="D47" i="10"/>
  <c r="C47" i="10"/>
  <c r="B47" i="10"/>
  <c r="K46" i="10"/>
  <c r="J46" i="10"/>
  <c r="I46" i="10"/>
  <c r="H46" i="10"/>
  <c r="G46" i="10"/>
  <c r="F46" i="10"/>
  <c r="E46" i="10"/>
  <c r="D46" i="10"/>
  <c r="C46" i="10"/>
  <c r="B46" i="10"/>
  <c r="K45" i="10"/>
  <c r="J45" i="10"/>
  <c r="I45" i="10"/>
  <c r="H45" i="10"/>
  <c r="G45" i="10"/>
  <c r="F45" i="10"/>
  <c r="E45" i="10"/>
  <c r="D45" i="10"/>
  <c r="C45" i="10"/>
  <c r="B45" i="10"/>
  <c r="K44" i="10"/>
  <c r="J44" i="10"/>
  <c r="I44" i="10"/>
  <c r="H44" i="10"/>
  <c r="G44" i="10"/>
  <c r="F44" i="10"/>
  <c r="E44" i="10"/>
  <c r="D44" i="10"/>
  <c r="C44" i="10"/>
  <c r="B44" i="10"/>
  <c r="K43" i="10"/>
  <c r="J43" i="10"/>
  <c r="I43" i="10"/>
  <c r="H43" i="10"/>
  <c r="G43" i="10"/>
  <c r="F43" i="10"/>
  <c r="E43" i="10"/>
  <c r="D43" i="10"/>
  <c r="C43" i="10"/>
  <c r="B43" i="10"/>
  <c r="K42" i="10"/>
  <c r="J42" i="10"/>
  <c r="I42" i="10"/>
  <c r="H42" i="10"/>
  <c r="G42" i="10"/>
  <c r="F42" i="10"/>
  <c r="E42" i="10"/>
  <c r="D42" i="10"/>
  <c r="C42" i="10"/>
  <c r="B42" i="10"/>
  <c r="K41" i="10"/>
  <c r="J41" i="10"/>
  <c r="I41" i="10"/>
  <c r="H41" i="10"/>
  <c r="G41" i="10"/>
  <c r="F41" i="10"/>
  <c r="E41" i="10"/>
  <c r="D41" i="10"/>
  <c r="C41" i="10"/>
  <c r="B41" i="10"/>
  <c r="K40" i="10"/>
  <c r="J40" i="10"/>
  <c r="I40" i="10"/>
  <c r="H40" i="10"/>
  <c r="G40" i="10"/>
  <c r="F40" i="10"/>
  <c r="E40" i="10"/>
  <c r="D40" i="10"/>
  <c r="C40" i="10"/>
  <c r="B40" i="10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68" i="11"/>
  <c r="J368" i="11"/>
  <c r="I368" i="11"/>
  <c r="H368" i="11"/>
  <c r="G368" i="11"/>
  <c r="F368" i="11"/>
  <c r="E368" i="11"/>
  <c r="D368" i="11"/>
  <c r="C368" i="11"/>
  <c r="B368" i="11"/>
  <c r="K367" i="11"/>
  <c r="J367" i="11"/>
  <c r="I367" i="11"/>
  <c r="H367" i="11"/>
  <c r="G367" i="11"/>
  <c r="F367" i="11"/>
  <c r="E367" i="11"/>
  <c r="D367" i="11"/>
  <c r="C367" i="11"/>
  <c r="B367" i="11"/>
  <c r="K366" i="11"/>
  <c r="J366" i="11"/>
  <c r="I366" i="11"/>
  <c r="H366" i="11"/>
  <c r="G366" i="11"/>
  <c r="F366" i="11"/>
  <c r="E366" i="11"/>
  <c r="D366" i="11"/>
  <c r="C366" i="11"/>
  <c r="B366" i="11"/>
  <c r="K365" i="11"/>
  <c r="J365" i="11"/>
  <c r="I365" i="11"/>
  <c r="H365" i="11"/>
  <c r="G365" i="11"/>
  <c r="F365" i="11"/>
  <c r="E365" i="11"/>
  <c r="D365" i="11"/>
  <c r="C365" i="11"/>
  <c r="B365" i="11"/>
  <c r="K364" i="11"/>
  <c r="J364" i="11"/>
  <c r="I364" i="11"/>
  <c r="H364" i="11"/>
  <c r="G364" i="11"/>
  <c r="F364" i="11"/>
  <c r="E364" i="11"/>
  <c r="D364" i="11"/>
  <c r="C364" i="11"/>
  <c r="B364" i="11"/>
  <c r="K363" i="11"/>
  <c r="J363" i="11"/>
  <c r="I363" i="11"/>
  <c r="H363" i="11"/>
  <c r="G363" i="11"/>
  <c r="F363" i="11"/>
  <c r="E363" i="11"/>
  <c r="D363" i="11"/>
  <c r="C363" i="11"/>
  <c r="B363" i="11"/>
  <c r="K362" i="11"/>
  <c r="J362" i="11"/>
  <c r="I362" i="11"/>
  <c r="H362" i="11"/>
  <c r="G362" i="11"/>
  <c r="F362" i="11"/>
  <c r="E362" i="11"/>
  <c r="D362" i="11"/>
  <c r="C362" i="11"/>
  <c r="B362" i="11"/>
  <c r="K361" i="11"/>
  <c r="J361" i="11"/>
  <c r="I361" i="11"/>
  <c r="H361" i="11"/>
  <c r="G361" i="11"/>
  <c r="F361" i="11"/>
  <c r="E361" i="11"/>
  <c r="D361" i="11"/>
  <c r="C361" i="11"/>
  <c r="B361" i="11"/>
  <c r="K360" i="11"/>
  <c r="J360" i="11"/>
  <c r="I360" i="11"/>
  <c r="H360" i="11"/>
  <c r="G360" i="11"/>
  <c r="F360" i="11"/>
  <c r="E360" i="11"/>
  <c r="D360" i="11"/>
  <c r="C360" i="11"/>
  <c r="B360" i="11"/>
  <c r="K359" i="11"/>
  <c r="J359" i="11"/>
  <c r="I359" i="11"/>
  <c r="H359" i="11"/>
  <c r="G359" i="11"/>
  <c r="F359" i="11"/>
  <c r="E359" i="11"/>
  <c r="D359" i="11"/>
  <c r="C359" i="11"/>
  <c r="B359" i="11"/>
  <c r="K358" i="11"/>
  <c r="J358" i="11"/>
  <c r="I358" i="11"/>
  <c r="H358" i="11"/>
  <c r="G358" i="11"/>
  <c r="F358" i="11"/>
  <c r="E358" i="11"/>
  <c r="D358" i="11"/>
  <c r="C358" i="11"/>
  <c r="B358" i="11"/>
  <c r="K357" i="11"/>
  <c r="J357" i="11"/>
  <c r="I357" i="11"/>
  <c r="H357" i="11"/>
  <c r="G357" i="11"/>
  <c r="F357" i="11"/>
  <c r="E357" i="11"/>
  <c r="D357" i="11"/>
  <c r="C357" i="11"/>
  <c r="B357" i="11"/>
  <c r="K356" i="11"/>
  <c r="J356" i="11"/>
  <c r="I356" i="11"/>
  <c r="H356" i="11"/>
  <c r="G356" i="11"/>
  <c r="F356" i="11"/>
  <c r="E356" i="11"/>
  <c r="D356" i="11"/>
  <c r="C356" i="11"/>
  <c r="B356" i="11"/>
  <c r="K355" i="11"/>
  <c r="J355" i="11"/>
  <c r="I355" i="11"/>
  <c r="H355" i="11"/>
  <c r="G355" i="11"/>
  <c r="F355" i="11"/>
  <c r="E355" i="11"/>
  <c r="D355" i="11"/>
  <c r="C355" i="11"/>
  <c r="B355" i="11"/>
  <c r="K354" i="11"/>
  <c r="J354" i="11"/>
  <c r="I354" i="11"/>
  <c r="H354" i="11"/>
  <c r="G354" i="11"/>
  <c r="F354" i="11"/>
  <c r="E354" i="11"/>
  <c r="D354" i="11"/>
  <c r="C354" i="11"/>
  <c r="B354" i="11"/>
  <c r="K353" i="11"/>
  <c r="J353" i="11"/>
  <c r="I353" i="11"/>
  <c r="H353" i="11"/>
  <c r="G353" i="11"/>
  <c r="F353" i="11"/>
  <c r="E353" i="11"/>
  <c r="D353" i="11"/>
  <c r="C353" i="11"/>
  <c r="B353" i="11"/>
  <c r="K352" i="11"/>
  <c r="J352" i="11"/>
  <c r="I352" i="11"/>
  <c r="H352" i="11"/>
  <c r="G352" i="11"/>
  <c r="F352" i="11"/>
  <c r="E352" i="11"/>
  <c r="D352" i="11"/>
  <c r="C352" i="11"/>
  <c r="B352" i="11"/>
  <c r="K351" i="11"/>
  <c r="J351" i="11"/>
  <c r="I351" i="11"/>
  <c r="H351" i="11"/>
  <c r="G351" i="11"/>
  <c r="F351" i="11"/>
  <c r="E351" i="11"/>
  <c r="D351" i="11"/>
  <c r="C351" i="11"/>
  <c r="B351" i="11"/>
  <c r="K350" i="11"/>
  <c r="J350" i="11"/>
  <c r="I350" i="11"/>
  <c r="H350" i="11"/>
  <c r="G350" i="11"/>
  <c r="F350" i="11"/>
  <c r="E350" i="11"/>
  <c r="D350" i="11"/>
  <c r="C350" i="11"/>
  <c r="B350" i="11"/>
  <c r="K349" i="11"/>
  <c r="J349" i="11"/>
  <c r="I349" i="11"/>
  <c r="H349" i="11"/>
  <c r="G349" i="11"/>
  <c r="F349" i="11"/>
  <c r="E349" i="11"/>
  <c r="D349" i="11"/>
  <c r="C349" i="11"/>
  <c r="B349" i="11"/>
  <c r="K348" i="11"/>
  <c r="J348" i="11"/>
  <c r="I348" i="11"/>
  <c r="H348" i="11"/>
  <c r="G348" i="11"/>
  <c r="F348" i="11"/>
  <c r="E348" i="11"/>
  <c r="D348" i="11"/>
  <c r="C348" i="11"/>
  <c r="B348" i="11"/>
  <c r="K347" i="11"/>
  <c r="J347" i="11"/>
  <c r="I347" i="11"/>
  <c r="H347" i="11"/>
  <c r="G347" i="11"/>
  <c r="F347" i="11"/>
  <c r="E347" i="11"/>
  <c r="D347" i="11"/>
  <c r="C347" i="11"/>
  <c r="B347" i="11"/>
  <c r="K346" i="11"/>
  <c r="J346" i="11"/>
  <c r="I346" i="11"/>
  <c r="H346" i="11"/>
  <c r="G346" i="11"/>
  <c r="F346" i="11"/>
  <c r="E346" i="11"/>
  <c r="D346" i="11"/>
  <c r="C346" i="11"/>
  <c r="B346" i="11"/>
  <c r="K345" i="11"/>
  <c r="J345" i="11"/>
  <c r="I345" i="11"/>
  <c r="H345" i="11"/>
  <c r="G345" i="11"/>
  <c r="F345" i="11"/>
  <c r="E345" i="11"/>
  <c r="D345" i="11"/>
  <c r="C345" i="11"/>
  <c r="B345" i="11"/>
  <c r="K344" i="11"/>
  <c r="J344" i="11"/>
  <c r="I344" i="11"/>
  <c r="H344" i="11"/>
  <c r="G344" i="11"/>
  <c r="F344" i="11"/>
  <c r="E344" i="11"/>
  <c r="D344" i="11"/>
  <c r="C344" i="11"/>
  <c r="B344" i="11"/>
  <c r="K343" i="11"/>
  <c r="J343" i="11"/>
  <c r="I343" i="11"/>
  <c r="H343" i="11"/>
  <c r="G343" i="11"/>
  <c r="F343" i="11"/>
  <c r="E343" i="11"/>
  <c r="D343" i="11"/>
  <c r="C343" i="11"/>
  <c r="B343" i="11"/>
  <c r="K342" i="11"/>
  <c r="J342" i="11"/>
  <c r="I342" i="11"/>
  <c r="H342" i="11"/>
  <c r="G342" i="11"/>
  <c r="F342" i="11"/>
  <c r="E342" i="11"/>
  <c r="D342" i="11"/>
  <c r="C342" i="11"/>
  <c r="B342" i="11"/>
  <c r="K341" i="11"/>
  <c r="J341" i="11"/>
  <c r="I341" i="11"/>
  <c r="H341" i="11"/>
  <c r="G341" i="11"/>
  <c r="F341" i="11"/>
  <c r="E341" i="11"/>
  <c r="D341" i="11"/>
  <c r="C341" i="11"/>
  <c r="B341" i="11"/>
  <c r="K340" i="11"/>
  <c r="J340" i="11"/>
  <c r="I340" i="11"/>
  <c r="H340" i="11"/>
  <c r="G340" i="11"/>
  <c r="F340" i="11"/>
  <c r="E340" i="11"/>
  <c r="D340" i="11"/>
  <c r="C340" i="11"/>
  <c r="B340" i="11"/>
  <c r="K339" i="11"/>
  <c r="J339" i="11"/>
  <c r="I339" i="11"/>
  <c r="H339" i="11"/>
  <c r="G339" i="11"/>
  <c r="F339" i="11"/>
  <c r="E339" i="11"/>
  <c r="D339" i="11"/>
  <c r="C339" i="11"/>
  <c r="B339" i="11"/>
  <c r="K338" i="11"/>
  <c r="J338" i="11"/>
  <c r="I338" i="11"/>
  <c r="H338" i="11"/>
  <c r="G338" i="11"/>
  <c r="F338" i="11"/>
  <c r="E338" i="11"/>
  <c r="D338" i="11"/>
  <c r="C338" i="11"/>
  <c r="B338" i="11"/>
  <c r="K337" i="11"/>
  <c r="J337" i="11"/>
  <c r="I337" i="11"/>
  <c r="H337" i="11"/>
  <c r="G337" i="11"/>
  <c r="F337" i="11"/>
  <c r="E337" i="11"/>
  <c r="D337" i="11"/>
  <c r="C337" i="11"/>
  <c r="B337" i="11"/>
  <c r="K336" i="11"/>
  <c r="J336" i="11"/>
  <c r="I336" i="11"/>
  <c r="H336" i="11"/>
  <c r="G336" i="11"/>
  <c r="F336" i="11"/>
  <c r="E336" i="11"/>
  <c r="D336" i="11"/>
  <c r="C336" i="11"/>
  <c r="B336" i="11"/>
  <c r="K335" i="11"/>
  <c r="J335" i="11"/>
  <c r="I335" i="11"/>
  <c r="H335" i="11"/>
  <c r="G335" i="11"/>
  <c r="F335" i="11"/>
  <c r="E335" i="11"/>
  <c r="D335" i="11"/>
  <c r="C335" i="11"/>
  <c r="B335" i="11"/>
  <c r="K334" i="11"/>
  <c r="J334" i="11"/>
  <c r="I334" i="11"/>
  <c r="H334" i="11"/>
  <c r="G334" i="11"/>
  <c r="F334" i="11"/>
  <c r="E334" i="11"/>
  <c r="D334" i="11"/>
  <c r="C334" i="11"/>
  <c r="B334" i="11"/>
  <c r="K333" i="11"/>
  <c r="J333" i="11"/>
  <c r="I333" i="11"/>
  <c r="H333" i="11"/>
  <c r="G333" i="11"/>
  <c r="F333" i="11"/>
  <c r="E333" i="11"/>
  <c r="D333" i="11"/>
  <c r="C333" i="11"/>
  <c r="B333" i="11"/>
  <c r="K332" i="11"/>
  <c r="J332" i="11"/>
  <c r="I332" i="11"/>
  <c r="H332" i="11"/>
  <c r="G332" i="11"/>
  <c r="F332" i="11"/>
  <c r="E332" i="11"/>
  <c r="D332" i="11"/>
  <c r="C332" i="11"/>
  <c r="B332" i="11"/>
  <c r="K331" i="11"/>
  <c r="J331" i="11"/>
  <c r="I331" i="11"/>
  <c r="H331" i="11"/>
  <c r="G331" i="11"/>
  <c r="F331" i="11"/>
  <c r="E331" i="11"/>
  <c r="D331" i="11"/>
  <c r="C331" i="11"/>
  <c r="B331" i="11"/>
  <c r="K330" i="11"/>
  <c r="J330" i="11"/>
  <c r="I330" i="11"/>
  <c r="H330" i="11"/>
  <c r="G330" i="11"/>
  <c r="F330" i="11"/>
  <c r="E330" i="11"/>
  <c r="D330" i="11"/>
  <c r="C330" i="11"/>
  <c r="B330" i="11"/>
  <c r="K329" i="11"/>
  <c r="J329" i="11"/>
  <c r="I329" i="11"/>
  <c r="H329" i="11"/>
  <c r="G329" i="11"/>
  <c r="F329" i="11"/>
  <c r="E329" i="11"/>
  <c r="D329" i="11"/>
  <c r="C329" i="11"/>
  <c r="B329" i="11"/>
  <c r="K328" i="11"/>
  <c r="J328" i="11"/>
  <c r="I328" i="11"/>
  <c r="H328" i="11"/>
  <c r="G328" i="11"/>
  <c r="F328" i="11"/>
  <c r="E328" i="11"/>
  <c r="D328" i="11"/>
  <c r="C328" i="11"/>
  <c r="B328" i="11"/>
  <c r="K327" i="11"/>
  <c r="J327" i="11"/>
  <c r="I327" i="11"/>
  <c r="H327" i="11"/>
  <c r="G327" i="11"/>
  <c r="F327" i="11"/>
  <c r="E327" i="11"/>
  <c r="D327" i="11"/>
  <c r="C327" i="11"/>
  <c r="B327" i="11"/>
  <c r="K326" i="11"/>
  <c r="J326" i="11"/>
  <c r="I326" i="11"/>
  <c r="H326" i="11"/>
  <c r="G326" i="11"/>
  <c r="F326" i="11"/>
  <c r="E326" i="11"/>
  <c r="D326" i="11"/>
  <c r="C326" i="11"/>
  <c r="B326" i="11"/>
  <c r="K325" i="11"/>
  <c r="J325" i="11"/>
  <c r="I325" i="11"/>
  <c r="H325" i="11"/>
  <c r="G325" i="11"/>
  <c r="F325" i="11"/>
  <c r="E325" i="11"/>
  <c r="D325" i="11"/>
  <c r="C325" i="11"/>
  <c r="B325" i="11"/>
  <c r="K324" i="11"/>
  <c r="J324" i="11"/>
  <c r="I324" i="11"/>
  <c r="H324" i="11"/>
  <c r="G324" i="11"/>
  <c r="F324" i="11"/>
  <c r="E324" i="11"/>
  <c r="D324" i="11"/>
  <c r="C324" i="11"/>
  <c r="B324" i="11"/>
  <c r="K323" i="11"/>
  <c r="J323" i="11"/>
  <c r="I323" i="11"/>
  <c r="H323" i="11"/>
  <c r="G323" i="11"/>
  <c r="F323" i="11"/>
  <c r="E323" i="11"/>
  <c r="D323" i="11"/>
  <c r="C323" i="11"/>
  <c r="B323" i="11"/>
  <c r="K322" i="11"/>
  <c r="J322" i="11"/>
  <c r="I322" i="11"/>
  <c r="H322" i="11"/>
  <c r="G322" i="11"/>
  <c r="F322" i="11"/>
  <c r="E322" i="11"/>
  <c r="D322" i="11"/>
  <c r="C322" i="11"/>
  <c r="B322" i="11"/>
  <c r="K321" i="11"/>
  <c r="J321" i="11"/>
  <c r="I321" i="11"/>
  <c r="H321" i="11"/>
  <c r="G321" i="11"/>
  <c r="F321" i="11"/>
  <c r="E321" i="11"/>
  <c r="D321" i="11"/>
  <c r="C321" i="11"/>
  <c r="B321" i="11"/>
  <c r="K320" i="11"/>
  <c r="J320" i="11"/>
  <c r="I320" i="11"/>
  <c r="H320" i="11"/>
  <c r="G320" i="11"/>
  <c r="F320" i="11"/>
  <c r="E320" i="11"/>
  <c r="D320" i="11"/>
  <c r="C320" i="11"/>
  <c r="B320" i="11"/>
  <c r="K319" i="11"/>
  <c r="J319" i="11"/>
  <c r="I319" i="11"/>
  <c r="H319" i="11"/>
  <c r="G319" i="11"/>
  <c r="F319" i="11"/>
  <c r="E319" i="11"/>
  <c r="D319" i="11"/>
  <c r="C319" i="11"/>
  <c r="B319" i="11"/>
  <c r="K318" i="11"/>
  <c r="J318" i="11"/>
  <c r="I318" i="11"/>
  <c r="H318" i="11"/>
  <c r="G318" i="11"/>
  <c r="F318" i="11"/>
  <c r="E318" i="11"/>
  <c r="D318" i="11"/>
  <c r="C318" i="11"/>
  <c r="B318" i="11"/>
  <c r="K317" i="11"/>
  <c r="J317" i="11"/>
  <c r="I317" i="11"/>
  <c r="H317" i="11"/>
  <c r="G317" i="11"/>
  <c r="F317" i="11"/>
  <c r="E317" i="11"/>
  <c r="D317" i="11"/>
  <c r="C317" i="11"/>
  <c r="B317" i="11"/>
  <c r="K316" i="11"/>
  <c r="J316" i="11"/>
  <c r="I316" i="11"/>
  <c r="H316" i="11"/>
  <c r="G316" i="11"/>
  <c r="F316" i="11"/>
  <c r="E316" i="11"/>
  <c r="D316" i="11"/>
  <c r="C316" i="11"/>
  <c r="B316" i="11"/>
  <c r="K315" i="11"/>
  <c r="J315" i="11"/>
  <c r="I315" i="11"/>
  <c r="H315" i="11"/>
  <c r="G315" i="11"/>
  <c r="F315" i="11"/>
  <c r="E315" i="11"/>
  <c r="D315" i="11"/>
  <c r="C315" i="11"/>
  <c r="B315" i="11"/>
  <c r="K314" i="11"/>
  <c r="J314" i="11"/>
  <c r="I314" i="11"/>
  <c r="H314" i="11"/>
  <c r="G314" i="11"/>
  <c r="F314" i="11"/>
  <c r="E314" i="11"/>
  <c r="D314" i="11"/>
  <c r="C314" i="11"/>
  <c r="B314" i="11"/>
  <c r="K313" i="11"/>
  <c r="J313" i="11"/>
  <c r="I313" i="11"/>
  <c r="H313" i="11"/>
  <c r="G313" i="11"/>
  <c r="F313" i="11"/>
  <c r="E313" i="11"/>
  <c r="D313" i="11"/>
  <c r="C313" i="11"/>
  <c r="B313" i="11"/>
  <c r="K312" i="11"/>
  <c r="J312" i="11"/>
  <c r="I312" i="11"/>
  <c r="H312" i="11"/>
  <c r="G312" i="11"/>
  <c r="F312" i="11"/>
  <c r="E312" i="11"/>
  <c r="D312" i="11"/>
  <c r="C312" i="11"/>
  <c r="B312" i="11"/>
  <c r="K311" i="11"/>
  <c r="J311" i="11"/>
  <c r="I311" i="11"/>
  <c r="H311" i="11"/>
  <c r="G311" i="11"/>
  <c r="F311" i="11"/>
  <c r="E311" i="11"/>
  <c r="D311" i="11"/>
  <c r="C311" i="11"/>
  <c r="B311" i="11"/>
  <c r="K310" i="11"/>
  <c r="J310" i="11"/>
  <c r="I310" i="11"/>
  <c r="H310" i="11"/>
  <c r="G310" i="11"/>
  <c r="F310" i="11"/>
  <c r="E310" i="11"/>
  <c r="D310" i="11"/>
  <c r="C310" i="11"/>
  <c r="B310" i="11"/>
  <c r="K309" i="11"/>
  <c r="J309" i="11"/>
  <c r="I309" i="11"/>
  <c r="H309" i="11"/>
  <c r="G309" i="11"/>
  <c r="F309" i="11"/>
  <c r="E309" i="11"/>
  <c r="D309" i="11"/>
  <c r="C309" i="11"/>
  <c r="B309" i="11"/>
  <c r="K308" i="11"/>
  <c r="J308" i="11"/>
  <c r="I308" i="11"/>
  <c r="H308" i="11"/>
  <c r="G308" i="11"/>
  <c r="F308" i="11"/>
  <c r="E308" i="11"/>
  <c r="D308" i="11"/>
  <c r="C308" i="11"/>
  <c r="B308" i="11"/>
  <c r="K307" i="11"/>
  <c r="J307" i="11"/>
  <c r="I307" i="11"/>
  <c r="H307" i="11"/>
  <c r="G307" i="11"/>
  <c r="F307" i="11"/>
  <c r="E307" i="11"/>
  <c r="D307" i="11"/>
  <c r="C307" i="11"/>
  <c r="B307" i="11"/>
  <c r="K306" i="11"/>
  <c r="J306" i="11"/>
  <c r="I306" i="11"/>
  <c r="H306" i="11"/>
  <c r="G306" i="11"/>
  <c r="F306" i="11"/>
  <c r="E306" i="11"/>
  <c r="D306" i="11"/>
  <c r="C306" i="11"/>
  <c r="B306" i="11"/>
  <c r="K305" i="11"/>
  <c r="J305" i="11"/>
  <c r="I305" i="11"/>
  <c r="H305" i="11"/>
  <c r="G305" i="11"/>
  <c r="F305" i="11"/>
  <c r="E305" i="11"/>
  <c r="D305" i="11"/>
  <c r="C305" i="11"/>
  <c r="B305" i="11"/>
  <c r="K304" i="11"/>
  <c r="J304" i="11"/>
  <c r="I304" i="11"/>
  <c r="H304" i="11"/>
  <c r="G304" i="11"/>
  <c r="F304" i="11"/>
  <c r="E304" i="11"/>
  <c r="D304" i="11"/>
  <c r="C304" i="11"/>
  <c r="B304" i="11"/>
  <c r="K303" i="11"/>
  <c r="J303" i="11"/>
  <c r="I303" i="11"/>
  <c r="H303" i="11"/>
  <c r="G303" i="11"/>
  <c r="F303" i="11"/>
  <c r="E303" i="11"/>
  <c r="D303" i="11"/>
  <c r="C303" i="11"/>
  <c r="B303" i="11"/>
  <c r="K302" i="11"/>
  <c r="J302" i="11"/>
  <c r="I302" i="11"/>
  <c r="H302" i="11"/>
  <c r="G302" i="11"/>
  <c r="F302" i="11"/>
  <c r="E302" i="11"/>
  <c r="D302" i="11"/>
  <c r="C302" i="11"/>
  <c r="B302" i="11"/>
  <c r="K301" i="11"/>
  <c r="J301" i="11"/>
  <c r="I301" i="11"/>
  <c r="H301" i="11"/>
  <c r="G301" i="11"/>
  <c r="F301" i="11"/>
  <c r="E301" i="11"/>
  <c r="D301" i="11"/>
  <c r="C301" i="11"/>
  <c r="B301" i="11"/>
  <c r="K300" i="11"/>
  <c r="J300" i="11"/>
  <c r="I300" i="11"/>
  <c r="H300" i="11"/>
  <c r="G300" i="11"/>
  <c r="F300" i="11"/>
  <c r="E300" i="11"/>
  <c r="D300" i="11"/>
  <c r="C300" i="11"/>
  <c r="B300" i="11"/>
  <c r="K299" i="11"/>
  <c r="J299" i="11"/>
  <c r="I299" i="11"/>
  <c r="H299" i="11"/>
  <c r="G299" i="11"/>
  <c r="F299" i="11"/>
  <c r="E299" i="11"/>
  <c r="D299" i="11"/>
  <c r="C299" i="11"/>
  <c r="B299" i="11"/>
  <c r="K298" i="11"/>
  <c r="J298" i="11"/>
  <c r="I298" i="11"/>
  <c r="H298" i="11"/>
  <c r="G298" i="11"/>
  <c r="F298" i="11"/>
  <c r="E298" i="11"/>
  <c r="D298" i="11"/>
  <c r="C298" i="11"/>
  <c r="B298" i="11"/>
  <c r="K297" i="11"/>
  <c r="J297" i="11"/>
  <c r="I297" i="11"/>
  <c r="H297" i="11"/>
  <c r="G297" i="11"/>
  <c r="F297" i="11"/>
  <c r="E297" i="11"/>
  <c r="D297" i="11"/>
  <c r="C297" i="11"/>
  <c r="B297" i="11"/>
  <c r="K296" i="11"/>
  <c r="J296" i="11"/>
  <c r="I296" i="11"/>
  <c r="H296" i="11"/>
  <c r="G296" i="11"/>
  <c r="F296" i="11"/>
  <c r="E296" i="11"/>
  <c r="D296" i="11"/>
  <c r="C296" i="11"/>
  <c r="B296" i="11"/>
  <c r="K295" i="11"/>
  <c r="J295" i="11"/>
  <c r="I295" i="11"/>
  <c r="H295" i="11"/>
  <c r="G295" i="11"/>
  <c r="F295" i="11"/>
  <c r="E295" i="11"/>
  <c r="D295" i="11"/>
  <c r="C295" i="11"/>
  <c r="B295" i="11"/>
  <c r="K294" i="11"/>
  <c r="J294" i="11"/>
  <c r="I294" i="11"/>
  <c r="H294" i="11"/>
  <c r="G294" i="11"/>
  <c r="F294" i="11"/>
  <c r="E294" i="11"/>
  <c r="D294" i="11"/>
  <c r="C294" i="11"/>
  <c r="B294" i="11"/>
  <c r="K293" i="11"/>
  <c r="J293" i="11"/>
  <c r="I293" i="11"/>
  <c r="H293" i="11"/>
  <c r="G293" i="11"/>
  <c r="F293" i="11"/>
  <c r="E293" i="11"/>
  <c r="D293" i="11"/>
  <c r="C293" i="11"/>
  <c r="B293" i="11"/>
  <c r="K292" i="11"/>
  <c r="J292" i="11"/>
  <c r="I292" i="11"/>
  <c r="H292" i="11"/>
  <c r="G292" i="11"/>
  <c r="F292" i="11"/>
  <c r="E292" i="11"/>
  <c r="D292" i="11"/>
  <c r="C292" i="11"/>
  <c r="B292" i="11"/>
  <c r="K291" i="11"/>
  <c r="J291" i="11"/>
  <c r="I291" i="11"/>
  <c r="H291" i="11"/>
  <c r="G291" i="11"/>
  <c r="F291" i="11"/>
  <c r="E291" i="11"/>
  <c r="D291" i="11"/>
  <c r="C291" i="11"/>
  <c r="B291" i="11"/>
  <c r="K290" i="11"/>
  <c r="J290" i="11"/>
  <c r="I290" i="11"/>
  <c r="H290" i="11"/>
  <c r="G290" i="11"/>
  <c r="F290" i="11"/>
  <c r="E290" i="11"/>
  <c r="D290" i="11"/>
  <c r="C290" i="11"/>
  <c r="B290" i="11"/>
  <c r="K289" i="11"/>
  <c r="J289" i="11"/>
  <c r="I289" i="11"/>
  <c r="H289" i="11"/>
  <c r="G289" i="11"/>
  <c r="F289" i="11"/>
  <c r="E289" i="11"/>
  <c r="D289" i="11"/>
  <c r="C289" i="11"/>
  <c r="B289" i="11"/>
  <c r="K288" i="11"/>
  <c r="J288" i="11"/>
  <c r="I288" i="11"/>
  <c r="H288" i="11"/>
  <c r="G288" i="11"/>
  <c r="F288" i="11"/>
  <c r="E288" i="11"/>
  <c r="D288" i="11"/>
  <c r="C288" i="11"/>
  <c r="B288" i="11"/>
  <c r="K287" i="11"/>
  <c r="J287" i="11"/>
  <c r="I287" i="11"/>
  <c r="H287" i="11"/>
  <c r="G287" i="11"/>
  <c r="F287" i="11"/>
  <c r="E287" i="11"/>
  <c r="D287" i="11"/>
  <c r="C287" i="11"/>
  <c r="B287" i="11"/>
  <c r="K286" i="11"/>
  <c r="J286" i="11"/>
  <c r="I286" i="11"/>
  <c r="H286" i="11"/>
  <c r="G286" i="11"/>
  <c r="F286" i="11"/>
  <c r="E286" i="11"/>
  <c r="D286" i="11"/>
  <c r="C286" i="11"/>
  <c r="B286" i="11"/>
  <c r="K285" i="11"/>
  <c r="J285" i="11"/>
  <c r="I285" i="11"/>
  <c r="H285" i="11"/>
  <c r="G285" i="11"/>
  <c r="F285" i="11"/>
  <c r="E285" i="11"/>
  <c r="D285" i="11"/>
  <c r="C285" i="11"/>
  <c r="B285" i="11"/>
  <c r="K284" i="11"/>
  <c r="J284" i="11"/>
  <c r="I284" i="11"/>
  <c r="H284" i="11"/>
  <c r="G284" i="11"/>
  <c r="F284" i="11"/>
  <c r="E284" i="11"/>
  <c r="D284" i="11"/>
  <c r="C284" i="11"/>
  <c r="B284" i="11"/>
  <c r="K283" i="11"/>
  <c r="J283" i="11"/>
  <c r="I283" i="11"/>
  <c r="H283" i="11"/>
  <c r="G283" i="11"/>
  <c r="F283" i="11"/>
  <c r="E283" i="11"/>
  <c r="D283" i="11"/>
  <c r="C283" i="11"/>
  <c r="B283" i="11"/>
  <c r="K282" i="11"/>
  <c r="J282" i="11"/>
  <c r="I282" i="11"/>
  <c r="H282" i="11"/>
  <c r="G282" i="11"/>
  <c r="F282" i="11"/>
  <c r="E282" i="11"/>
  <c r="D282" i="11"/>
  <c r="C282" i="11"/>
  <c r="B282" i="11"/>
  <c r="K281" i="11"/>
  <c r="J281" i="11"/>
  <c r="I281" i="11"/>
  <c r="H281" i="11"/>
  <c r="G281" i="11"/>
  <c r="F281" i="11"/>
  <c r="E281" i="11"/>
  <c r="D281" i="11"/>
  <c r="C281" i="11"/>
  <c r="B281" i="11"/>
  <c r="K280" i="11"/>
  <c r="J280" i="11"/>
  <c r="I280" i="11"/>
  <c r="H280" i="11"/>
  <c r="G280" i="11"/>
  <c r="F280" i="11"/>
  <c r="E280" i="11"/>
  <c r="D280" i="11"/>
  <c r="C280" i="11"/>
  <c r="B280" i="11"/>
  <c r="K279" i="11"/>
  <c r="J279" i="11"/>
  <c r="I279" i="11"/>
  <c r="H279" i="11"/>
  <c r="G279" i="11"/>
  <c r="F279" i="11"/>
  <c r="E279" i="11"/>
  <c r="D279" i="11"/>
  <c r="C279" i="11"/>
  <c r="B279" i="11"/>
  <c r="K278" i="11"/>
  <c r="J278" i="11"/>
  <c r="I278" i="11"/>
  <c r="H278" i="11"/>
  <c r="G278" i="11"/>
  <c r="F278" i="11"/>
  <c r="E278" i="11"/>
  <c r="D278" i="11"/>
  <c r="C278" i="11"/>
  <c r="B278" i="11"/>
  <c r="K277" i="11"/>
  <c r="J277" i="11"/>
  <c r="I277" i="11"/>
  <c r="H277" i="11"/>
  <c r="G277" i="11"/>
  <c r="F277" i="11"/>
  <c r="E277" i="11"/>
  <c r="D277" i="11"/>
  <c r="C277" i="11"/>
  <c r="B277" i="11"/>
  <c r="K276" i="11"/>
  <c r="J276" i="11"/>
  <c r="I276" i="11"/>
  <c r="H276" i="11"/>
  <c r="G276" i="11"/>
  <c r="F276" i="11"/>
  <c r="E276" i="11"/>
  <c r="D276" i="11"/>
  <c r="C276" i="11"/>
  <c r="B276" i="11"/>
  <c r="K275" i="11"/>
  <c r="J275" i="11"/>
  <c r="I275" i="11"/>
  <c r="H275" i="11"/>
  <c r="G275" i="11"/>
  <c r="F275" i="11"/>
  <c r="E275" i="11"/>
  <c r="D275" i="11"/>
  <c r="C275" i="11"/>
  <c r="B275" i="11"/>
  <c r="K274" i="11"/>
  <c r="J274" i="11"/>
  <c r="I274" i="11"/>
  <c r="H274" i="11"/>
  <c r="G274" i="11"/>
  <c r="F274" i="11"/>
  <c r="E274" i="11"/>
  <c r="D274" i="11"/>
  <c r="C274" i="11"/>
  <c r="B274" i="11"/>
  <c r="K273" i="11"/>
  <c r="J273" i="11"/>
  <c r="I273" i="11"/>
  <c r="H273" i="11"/>
  <c r="G273" i="11"/>
  <c r="F273" i="11"/>
  <c r="E273" i="11"/>
  <c r="D273" i="11"/>
  <c r="C273" i="11"/>
  <c r="B273" i="11"/>
  <c r="K272" i="11"/>
  <c r="J272" i="11"/>
  <c r="I272" i="11"/>
  <c r="H272" i="11"/>
  <c r="G272" i="11"/>
  <c r="F272" i="11"/>
  <c r="E272" i="11"/>
  <c r="D272" i="11"/>
  <c r="C272" i="11"/>
  <c r="B272" i="11"/>
  <c r="K271" i="11"/>
  <c r="J271" i="11"/>
  <c r="I271" i="11"/>
  <c r="H271" i="11"/>
  <c r="G271" i="11"/>
  <c r="F271" i="11"/>
  <c r="E271" i="11"/>
  <c r="D271" i="11"/>
  <c r="C271" i="11"/>
  <c r="B271" i="11"/>
  <c r="K270" i="11"/>
  <c r="J270" i="11"/>
  <c r="I270" i="11"/>
  <c r="H270" i="11"/>
  <c r="G270" i="11"/>
  <c r="F270" i="11"/>
  <c r="E270" i="11"/>
  <c r="D270" i="11"/>
  <c r="C270" i="11"/>
  <c r="B270" i="11"/>
  <c r="K269" i="11"/>
  <c r="J269" i="11"/>
  <c r="I269" i="11"/>
  <c r="H269" i="11"/>
  <c r="G269" i="11"/>
  <c r="F269" i="11"/>
  <c r="E269" i="11"/>
  <c r="D269" i="11"/>
  <c r="C269" i="11"/>
  <c r="B269" i="11"/>
  <c r="K268" i="11"/>
  <c r="J268" i="11"/>
  <c r="I268" i="11"/>
  <c r="H268" i="11"/>
  <c r="G268" i="11"/>
  <c r="F268" i="11"/>
  <c r="E268" i="11"/>
  <c r="D268" i="11"/>
  <c r="C268" i="11"/>
  <c r="B268" i="11"/>
  <c r="K267" i="11"/>
  <c r="J267" i="11"/>
  <c r="I267" i="11"/>
  <c r="H267" i="11"/>
  <c r="G267" i="11"/>
  <c r="F267" i="11"/>
  <c r="E267" i="11"/>
  <c r="D267" i="11"/>
  <c r="C267" i="11"/>
  <c r="B267" i="11"/>
  <c r="K266" i="11"/>
  <c r="J266" i="11"/>
  <c r="I266" i="11"/>
  <c r="H266" i="11"/>
  <c r="G266" i="11"/>
  <c r="F266" i="11"/>
  <c r="E266" i="11"/>
  <c r="D266" i="11"/>
  <c r="C266" i="11"/>
  <c r="B266" i="11"/>
  <c r="K265" i="11"/>
  <c r="J265" i="11"/>
  <c r="I265" i="11"/>
  <c r="H265" i="11"/>
  <c r="G265" i="11"/>
  <c r="F265" i="11"/>
  <c r="E265" i="11"/>
  <c r="D265" i="11"/>
  <c r="C265" i="11"/>
  <c r="B265" i="11"/>
  <c r="K264" i="11"/>
  <c r="J264" i="11"/>
  <c r="I264" i="11"/>
  <c r="H264" i="11"/>
  <c r="G264" i="11"/>
  <c r="F264" i="11"/>
  <c r="E264" i="11"/>
  <c r="D264" i="11"/>
  <c r="C264" i="11"/>
  <c r="B264" i="11"/>
  <c r="K263" i="11"/>
  <c r="J263" i="11"/>
  <c r="I263" i="11"/>
  <c r="H263" i="11"/>
  <c r="G263" i="11"/>
  <c r="F263" i="11"/>
  <c r="E263" i="11"/>
  <c r="D263" i="11"/>
  <c r="C263" i="11"/>
  <c r="B263" i="11"/>
  <c r="K262" i="11"/>
  <c r="J262" i="11"/>
  <c r="I262" i="11"/>
  <c r="H262" i="11"/>
  <c r="G262" i="11"/>
  <c r="F262" i="11"/>
  <c r="E262" i="11"/>
  <c r="D262" i="11"/>
  <c r="C262" i="11"/>
  <c r="B262" i="11"/>
  <c r="K261" i="11"/>
  <c r="J261" i="11"/>
  <c r="I261" i="11"/>
  <c r="H261" i="11"/>
  <c r="G261" i="11"/>
  <c r="F261" i="11"/>
  <c r="E261" i="11"/>
  <c r="D261" i="11"/>
  <c r="C261" i="11"/>
  <c r="B261" i="11"/>
  <c r="K260" i="11"/>
  <c r="J260" i="11"/>
  <c r="I260" i="11"/>
  <c r="H260" i="11"/>
  <c r="G260" i="11"/>
  <c r="F260" i="11"/>
  <c r="E260" i="11"/>
  <c r="D260" i="11"/>
  <c r="C260" i="11"/>
  <c r="B260" i="11"/>
  <c r="K259" i="11"/>
  <c r="J259" i="11"/>
  <c r="I259" i="11"/>
  <c r="H259" i="11"/>
  <c r="G259" i="11"/>
  <c r="F259" i="11"/>
  <c r="E259" i="11"/>
  <c r="D259" i="11"/>
  <c r="C259" i="11"/>
  <c r="B259" i="11"/>
  <c r="K258" i="11"/>
  <c r="J258" i="11"/>
  <c r="I258" i="11"/>
  <c r="H258" i="11"/>
  <c r="G258" i="11"/>
  <c r="F258" i="11"/>
  <c r="E258" i="11"/>
  <c r="D258" i="11"/>
  <c r="C258" i="11"/>
  <c r="B258" i="11"/>
  <c r="K257" i="11"/>
  <c r="J257" i="11"/>
  <c r="I257" i="11"/>
  <c r="H257" i="11"/>
  <c r="G257" i="11"/>
  <c r="F257" i="11"/>
  <c r="E257" i="11"/>
  <c r="D257" i="11"/>
  <c r="C257" i="11"/>
  <c r="B257" i="11"/>
  <c r="K256" i="11"/>
  <c r="J256" i="11"/>
  <c r="I256" i="11"/>
  <c r="H256" i="11"/>
  <c r="G256" i="11"/>
  <c r="F256" i="11"/>
  <c r="E256" i="11"/>
  <c r="D256" i="11"/>
  <c r="C256" i="11"/>
  <c r="B256" i="11"/>
  <c r="K255" i="11"/>
  <c r="J255" i="11"/>
  <c r="I255" i="11"/>
  <c r="H255" i="11"/>
  <c r="G255" i="11"/>
  <c r="F255" i="11"/>
  <c r="E255" i="11"/>
  <c r="D255" i="11"/>
  <c r="C255" i="11"/>
  <c r="B255" i="11"/>
  <c r="K254" i="11"/>
  <c r="J254" i="11"/>
  <c r="I254" i="11"/>
  <c r="H254" i="11"/>
  <c r="G254" i="11"/>
  <c r="F254" i="11"/>
  <c r="E254" i="11"/>
  <c r="D254" i="11"/>
  <c r="C254" i="11"/>
  <c r="B254" i="11"/>
  <c r="K253" i="11"/>
  <c r="J253" i="11"/>
  <c r="I253" i="11"/>
  <c r="H253" i="11"/>
  <c r="G253" i="11"/>
  <c r="F253" i="11"/>
  <c r="E253" i="11"/>
  <c r="D253" i="11"/>
  <c r="C253" i="11"/>
  <c r="B253" i="11"/>
  <c r="K252" i="11"/>
  <c r="J252" i="11"/>
  <c r="I252" i="11"/>
  <c r="H252" i="11"/>
  <c r="G252" i="11"/>
  <c r="F252" i="11"/>
  <c r="E252" i="11"/>
  <c r="D252" i="11"/>
  <c r="C252" i="11"/>
  <c r="B252" i="11"/>
  <c r="K251" i="11"/>
  <c r="J251" i="11"/>
  <c r="I251" i="11"/>
  <c r="H251" i="11"/>
  <c r="G251" i="11"/>
  <c r="F251" i="11"/>
  <c r="E251" i="11"/>
  <c r="D251" i="11"/>
  <c r="C251" i="11"/>
  <c r="B251" i="11"/>
  <c r="K250" i="11"/>
  <c r="J250" i="11"/>
  <c r="I250" i="11"/>
  <c r="H250" i="11"/>
  <c r="G250" i="11"/>
  <c r="F250" i="11"/>
  <c r="E250" i="11"/>
  <c r="D250" i="11"/>
  <c r="C250" i="11"/>
  <c r="B250" i="11"/>
  <c r="K249" i="11"/>
  <c r="J249" i="11"/>
  <c r="I249" i="11"/>
  <c r="H249" i="11"/>
  <c r="G249" i="11"/>
  <c r="F249" i="11"/>
  <c r="E249" i="11"/>
  <c r="D249" i="11"/>
  <c r="C249" i="11"/>
  <c r="B249" i="11"/>
  <c r="K248" i="11"/>
  <c r="J248" i="11"/>
  <c r="I248" i="11"/>
  <c r="H248" i="11"/>
  <c r="G248" i="11"/>
  <c r="F248" i="11"/>
  <c r="E248" i="11"/>
  <c r="D248" i="11"/>
  <c r="C248" i="11"/>
  <c r="B248" i="11"/>
  <c r="K247" i="11"/>
  <c r="J247" i="11"/>
  <c r="I247" i="11"/>
  <c r="H247" i="11"/>
  <c r="G247" i="11"/>
  <c r="F247" i="11"/>
  <c r="E247" i="11"/>
  <c r="D247" i="11"/>
  <c r="C247" i="11"/>
  <c r="B247" i="11"/>
  <c r="K246" i="11"/>
  <c r="J246" i="11"/>
  <c r="I246" i="11"/>
  <c r="H246" i="11"/>
  <c r="G246" i="11"/>
  <c r="F246" i="11"/>
  <c r="E246" i="11"/>
  <c r="D246" i="11"/>
  <c r="C246" i="11"/>
  <c r="B246" i="11"/>
  <c r="K245" i="11"/>
  <c r="J245" i="11"/>
  <c r="I245" i="11"/>
  <c r="H245" i="11"/>
  <c r="G245" i="11"/>
  <c r="F245" i="11"/>
  <c r="E245" i="11"/>
  <c r="D245" i="11"/>
  <c r="C245" i="11"/>
  <c r="B245" i="11"/>
  <c r="K244" i="11"/>
  <c r="J244" i="11"/>
  <c r="I244" i="11"/>
  <c r="H244" i="11"/>
  <c r="G244" i="11"/>
  <c r="F244" i="11"/>
  <c r="E244" i="11"/>
  <c r="D244" i="11"/>
  <c r="C244" i="11"/>
  <c r="B244" i="11"/>
  <c r="K243" i="11"/>
  <c r="J243" i="11"/>
  <c r="I243" i="11"/>
  <c r="H243" i="11"/>
  <c r="G243" i="11"/>
  <c r="F243" i="11"/>
  <c r="E243" i="11"/>
  <c r="D243" i="11"/>
  <c r="C243" i="11"/>
  <c r="B243" i="11"/>
  <c r="K242" i="11"/>
  <c r="J242" i="11"/>
  <c r="I242" i="11"/>
  <c r="H242" i="11"/>
  <c r="G242" i="11"/>
  <c r="F242" i="11"/>
  <c r="E242" i="11"/>
  <c r="D242" i="11"/>
  <c r="C242" i="11"/>
  <c r="B242" i="11"/>
  <c r="K241" i="11"/>
  <c r="J241" i="11"/>
  <c r="I241" i="11"/>
  <c r="H241" i="11"/>
  <c r="G241" i="11"/>
  <c r="F241" i="11"/>
  <c r="E241" i="11"/>
  <c r="D241" i="11"/>
  <c r="C241" i="11"/>
  <c r="B241" i="11"/>
  <c r="K240" i="11"/>
  <c r="J240" i="11"/>
  <c r="I240" i="11"/>
  <c r="H240" i="11"/>
  <c r="G240" i="11"/>
  <c r="F240" i="11"/>
  <c r="E240" i="11"/>
  <c r="D240" i="11"/>
  <c r="C240" i="11"/>
  <c r="B240" i="11"/>
  <c r="K239" i="11"/>
  <c r="J239" i="11"/>
  <c r="I239" i="11"/>
  <c r="H239" i="11"/>
  <c r="G239" i="11"/>
  <c r="F239" i="11"/>
  <c r="E239" i="11"/>
  <c r="D239" i="11"/>
  <c r="C239" i="11"/>
  <c r="B239" i="11"/>
  <c r="K238" i="11"/>
  <c r="J238" i="11"/>
  <c r="I238" i="11"/>
  <c r="H238" i="11"/>
  <c r="G238" i="11"/>
  <c r="F238" i="11"/>
  <c r="E238" i="11"/>
  <c r="D238" i="11"/>
  <c r="C238" i="11"/>
  <c r="B238" i="11"/>
  <c r="K237" i="11"/>
  <c r="J237" i="11"/>
  <c r="I237" i="11"/>
  <c r="H237" i="11"/>
  <c r="G237" i="11"/>
  <c r="F237" i="11"/>
  <c r="E237" i="11"/>
  <c r="D237" i="11"/>
  <c r="C237" i="11"/>
  <c r="B237" i="11"/>
  <c r="K236" i="11"/>
  <c r="J236" i="11"/>
  <c r="I236" i="11"/>
  <c r="H236" i="11"/>
  <c r="G236" i="11"/>
  <c r="F236" i="11"/>
  <c r="E236" i="11"/>
  <c r="D236" i="11"/>
  <c r="C236" i="11"/>
  <c r="B236" i="11"/>
  <c r="K235" i="11"/>
  <c r="J235" i="11"/>
  <c r="I235" i="11"/>
  <c r="H235" i="11"/>
  <c r="G235" i="11"/>
  <c r="F235" i="11"/>
  <c r="E235" i="11"/>
  <c r="D235" i="11"/>
  <c r="C235" i="11"/>
  <c r="B235" i="11"/>
  <c r="K234" i="11"/>
  <c r="J234" i="11"/>
  <c r="I234" i="11"/>
  <c r="H234" i="11"/>
  <c r="G234" i="11"/>
  <c r="F234" i="11"/>
  <c r="E234" i="11"/>
  <c r="D234" i="11"/>
  <c r="C234" i="11"/>
  <c r="B234" i="11"/>
  <c r="K233" i="11"/>
  <c r="J233" i="11"/>
  <c r="I233" i="11"/>
  <c r="H233" i="11"/>
  <c r="G233" i="11"/>
  <c r="F233" i="11"/>
  <c r="E233" i="11"/>
  <c r="D233" i="11"/>
  <c r="C233" i="11"/>
  <c r="B233" i="11"/>
  <c r="K232" i="11"/>
  <c r="J232" i="11"/>
  <c r="I232" i="11"/>
  <c r="H232" i="11"/>
  <c r="G232" i="11"/>
  <c r="F232" i="11"/>
  <c r="E232" i="11"/>
  <c r="D232" i="11"/>
  <c r="C232" i="11"/>
  <c r="B232" i="11"/>
  <c r="K231" i="11"/>
  <c r="J231" i="11"/>
  <c r="I231" i="11"/>
  <c r="H231" i="11"/>
  <c r="G231" i="11"/>
  <c r="F231" i="11"/>
  <c r="E231" i="11"/>
  <c r="D231" i="11"/>
  <c r="C231" i="11"/>
  <c r="B231" i="11"/>
  <c r="K230" i="11"/>
  <c r="J230" i="11"/>
  <c r="I230" i="11"/>
  <c r="H230" i="11"/>
  <c r="G230" i="11"/>
  <c r="F230" i="11"/>
  <c r="E230" i="11"/>
  <c r="D230" i="11"/>
  <c r="C230" i="11"/>
  <c r="B230" i="11"/>
  <c r="K229" i="11"/>
  <c r="J229" i="11"/>
  <c r="I229" i="11"/>
  <c r="H229" i="11"/>
  <c r="G229" i="11"/>
  <c r="F229" i="11"/>
  <c r="E229" i="11"/>
  <c r="D229" i="11"/>
  <c r="C229" i="11"/>
  <c r="B229" i="11"/>
  <c r="K228" i="11"/>
  <c r="J228" i="11"/>
  <c r="I228" i="11"/>
  <c r="H228" i="11"/>
  <c r="G228" i="11"/>
  <c r="F228" i="11"/>
  <c r="E228" i="11"/>
  <c r="D228" i="11"/>
  <c r="C228" i="11"/>
  <c r="B228" i="11"/>
  <c r="K227" i="11"/>
  <c r="J227" i="11"/>
  <c r="I227" i="11"/>
  <c r="H227" i="11"/>
  <c r="G227" i="11"/>
  <c r="F227" i="11"/>
  <c r="E227" i="11"/>
  <c r="D227" i="11"/>
  <c r="C227" i="11"/>
  <c r="B227" i="11"/>
  <c r="K226" i="11"/>
  <c r="J226" i="11"/>
  <c r="I226" i="11"/>
  <c r="H226" i="11"/>
  <c r="G226" i="11"/>
  <c r="F226" i="11"/>
  <c r="E226" i="11"/>
  <c r="D226" i="11"/>
  <c r="C226" i="11"/>
  <c r="B226" i="11"/>
  <c r="K225" i="11"/>
  <c r="J225" i="11"/>
  <c r="I225" i="11"/>
  <c r="H225" i="11"/>
  <c r="G225" i="11"/>
  <c r="F225" i="11"/>
  <c r="E225" i="11"/>
  <c r="D225" i="11"/>
  <c r="C225" i="11"/>
  <c r="B225" i="11"/>
  <c r="K224" i="11"/>
  <c r="J224" i="11"/>
  <c r="I224" i="11"/>
  <c r="H224" i="11"/>
  <c r="G224" i="11"/>
  <c r="F224" i="11"/>
  <c r="E224" i="11"/>
  <c r="D224" i="11"/>
  <c r="C224" i="11"/>
  <c r="B224" i="11"/>
  <c r="K223" i="11"/>
  <c r="J223" i="11"/>
  <c r="I223" i="11"/>
  <c r="H223" i="11"/>
  <c r="G223" i="11"/>
  <c r="F223" i="11"/>
  <c r="E223" i="11"/>
  <c r="D223" i="11"/>
  <c r="C223" i="11"/>
  <c r="B223" i="11"/>
  <c r="K222" i="11"/>
  <c r="J222" i="11"/>
  <c r="I222" i="11"/>
  <c r="H222" i="11"/>
  <c r="G222" i="11"/>
  <c r="F222" i="11"/>
  <c r="E222" i="11"/>
  <c r="D222" i="11"/>
  <c r="C222" i="11"/>
  <c r="B222" i="11"/>
  <c r="K221" i="11"/>
  <c r="J221" i="11"/>
  <c r="I221" i="11"/>
  <c r="H221" i="11"/>
  <c r="G221" i="11"/>
  <c r="F221" i="11"/>
  <c r="E221" i="11"/>
  <c r="D221" i="11"/>
  <c r="C221" i="11"/>
  <c r="B221" i="11"/>
  <c r="K220" i="11"/>
  <c r="J220" i="11"/>
  <c r="I220" i="11"/>
  <c r="H220" i="11"/>
  <c r="G220" i="11"/>
  <c r="F220" i="11"/>
  <c r="E220" i="11"/>
  <c r="D220" i="11"/>
  <c r="C220" i="11"/>
  <c r="B220" i="11"/>
  <c r="K219" i="11"/>
  <c r="J219" i="11"/>
  <c r="I219" i="11"/>
  <c r="H219" i="11"/>
  <c r="G219" i="11"/>
  <c r="F219" i="11"/>
  <c r="E219" i="11"/>
  <c r="D219" i="11"/>
  <c r="C219" i="11"/>
  <c r="B219" i="11"/>
  <c r="K218" i="11"/>
  <c r="J218" i="11"/>
  <c r="I218" i="11"/>
  <c r="H218" i="11"/>
  <c r="G218" i="11"/>
  <c r="F218" i="11"/>
  <c r="E218" i="11"/>
  <c r="D218" i="11"/>
  <c r="C218" i="11"/>
  <c r="B218" i="11"/>
  <c r="K217" i="11"/>
  <c r="J217" i="11"/>
  <c r="I217" i="11"/>
  <c r="H217" i="11"/>
  <c r="G217" i="11"/>
  <c r="F217" i="11"/>
  <c r="E217" i="11"/>
  <c r="D217" i="11"/>
  <c r="C217" i="11"/>
  <c r="B217" i="11"/>
  <c r="K216" i="11"/>
  <c r="J216" i="11"/>
  <c r="I216" i="11"/>
  <c r="H216" i="11"/>
  <c r="G216" i="11"/>
  <c r="F216" i="11"/>
  <c r="E216" i="11"/>
  <c r="D216" i="11"/>
  <c r="C216" i="11"/>
  <c r="B216" i="11"/>
  <c r="K215" i="11"/>
  <c r="J215" i="11"/>
  <c r="I215" i="11"/>
  <c r="H215" i="11"/>
  <c r="G215" i="11"/>
  <c r="F215" i="11"/>
  <c r="E215" i="11"/>
  <c r="D215" i="11"/>
  <c r="C215" i="11"/>
  <c r="B215" i="11"/>
  <c r="K214" i="11"/>
  <c r="J214" i="11"/>
  <c r="I214" i="11"/>
  <c r="H214" i="11"/>
  <c r="G214" i="11"/>
  <c r="F214" i="11"/>
  <c r="E214" i="11"/>
  <c r="D214" i="11"/>
  <c r="C214" i="11"/>
  <c r="B214" i="11"/>
  <c r="K213" i="11"/>
  <c r="J213" i="11"/>
  <c r="I213" i="11"/>
  <c r="H213" i="11"/>
  <c r="G213" i="11"/>
  <c r="F213" i="11"/>
  <c r="E213" i="11"/>
  <c r="D213" i="11"/>
  <c r="C213" i="11"/>
  <c r="B213" i="11"/>
  <c r="K212" i="11"/>
  <c r="J212" i="11"/>
  <c r="I212" i="11"/>
  <c r="H212" i="11"/>
  <c r="G212" i="11"/>
  <c r="F212" i="11"/>
  <c r="E212" i="11"/>
  <c r="D212" i="11"/>
  <c r="C212" i="11"/>
  <c r="B212" i="11"/>
  <c r="K211" i="11"/>
  <c r="J211" i="11"/>
  <c r="I211" i="11"/>
  <c r="H211" i="11"/>
  <c r="G211" i="11"/>
  <c r="F211" i="11"/>
  <c r="E211" i="11"/>
  <c r="D211" i="11"/>
  <c r="C211" i="11"/>
  <c r="B211" i="11"/>
  <c r="K210" i="11"/>
  <c r="J210" i="11"/>
  <c r="I210" i="11"/>
  <c r="H210" i="11"/>
  <c r="G210" i="11"/>
  <c r="F210" i="11"/>
  <c r="E210" i="11"/>
  <c r="D210" i="11"/>
  <c r="C210" i="11"/>
  <c r="B210" i="11"/>
  <c r="K209" i="11"/>
  <c r="J209" i="11"/>
  <c r="I209" i="11"/>
  <c r="H209" i="11"/>
  <c r="G209" i="11"/>
  <c r="F209" i="11"/>
  <c r="E209" i="11"/>
  <c r="D209" i="11"/>
  <c r="C209" i="11"/>
  <c r="B209" i="11"/>
  <c r="K208" i="11"/>
  <c r="J208" i="11"/>
  <c r="I208" i="11"/>
  <c r="H208" i="11"/>
  <c r="G208" i="11"/>
  <c r="F208" i="11"/>
  <c r="E208" i="11"/>
  <c r="D208" i="11"/>
  <c r="C208" i="11"/>
  <c r="B208" i="11"/>
  <c r="K207" i="11"/>
  <c r="J207" i="11"/>
  <c r="I207" i="11"/>
  <c r="H207" i="11"/>
  <c r="G207" i="11"/>
  <c r="F207" i="11"/>
  <c r="E207" i="11"/>
  <c r="D207" i="11"/>
  <c r="C207" i="11"/>
  <c r="B207" i="11"/>
  <c r="K206" i="11"/>
  <c r="J206" i="11"/>
  <c r="I206" i="11"/>
  <c r="H206" i="11"/>
  <c r="G206" i="11"/>
  <c r="F206" i="11"/>
  <c r="E206" i="11"/>
  <c r="D206" i="11"/>
  <c r="C206" i="11"/>
  <c r="B206" i="11"/>
  <c r="K205" i="11"/>
  <c r="J205" i="11"/>
  <c r="I205" i="11"/>
  <c r="H205" i="11"/>
  <c r="G205" i="11"/>
  <c r="F205" i="11"/>
  <c r="E205" i="11"/>
  <c r="D205" i="11"/>
  <c r="C205" i="11"/>
  <c r="B205" i="11"/>
  <c r="K204" i="11"/>
  <c r="J204" i="11"/>
  <c r="I204" i="11"/>
  <c r="H204" i="11"/>
  <c r="G204" i="11"/>
  <c r="F204" i="11"/>
  <c r="E204" i="11"/>
  <c r="D204" i="11"/>
  <c r="C204" i="11"/>
  <c r="B204" i="11"/>
  <c r="K203" i="11"/>
  <c r="J203" i="11"/>
  <c r="I203" i="11"/>
  <c r="H203" i="11"/>
  <c r="G203" i="11"/>
  <c r="F203" i="11"/>
  <c r="E203" i="11"/>
  <c r="D203" i="11"/>
  <c r="C203" i="11"/>
  <c r="B203" i="11"/>
  <c r="K202" i="11"/>
  <c r="J202" i="11"/>
  <c r="I202" i="11"/>
  <c r="H202" i="11"/>
  <c r="G202" i="11"/>
  <c r="F202" i="11"/>
  <c r="E202" i="11"/>
  <c r="D202" i="11"/>
  <c r="C202" i="11"/>
  <c r="B202" i="11"/>
  <c r="K201" i="11"/>
  <c r="J201" i="11"/>
  <c r="I201" i="11"/>
  <c r="H201" i="11"/>
  <c r="G201" i="11"/>
  <c r="F201" i="11"/>
  <c r="E201" i="11"/>
  <c r="D201" i="11"/>
  <c r="C201" i="11"/>
  <c r="B201" i="11"/>
  <c r="K200" i="11"/>
  <c r="J200" i="11"/>
  <c r="I200" i="11"/>
  <c r="H200" i="11"/>
  <c r="G200" i="11"/>
  <c r="F200" i="11"/>
  <c r="E200" i="11"/>
  <c r="D200" i="11"/>
  <c r="C200" i="11"/>
  <c r="B200" i="11"/>
  <c r="K199" i="11"/>
  <c r="J199" i="11"/>
  <c r="I199" i="11"/>
  <c r="H199" i="11"/>
  <c r="G199" i="11"/>
  <c r="F199" i="11"/>
  <c r="E199" i="11"/>
  <c r="D199" i="11"/>
  <c r="C199" i="11"/>
  <c r="B199" i="11"/>
  <c r="K198" i="11"/>
  <c r="J198" i="11"/>
  <c r="I198" i="11"/>
  <c r="H198" i="11"/>
  <c r="G198" i="11"/>
  <c r="F198" i="11"/>
  <c r="E198" i="11"/>
  <c r="D198" i="11"/>
  <c r="C198" i="11"/>
  <c r="B198" i="11"/>
  <c r="K197" i="11"/>
  <c r="J197" i="11"/>
  <c r="I197" i="11"/>
  <c r="H197" i="11"/>
  <c r="G197" i="11"/>
  <c r="F197" i="11"/>
  <c r="E197" i="11"/>
  <c r="D197" i="11"/>
  <c r="C197" i="11"/>
  <c r="B197" i="11"/>
  <c r="K196" i="11"/>
  <c r="J196" i="11"/>
  <c r="I196" i="11"/>
  <c r="H196" i="11"/>
  <c r="G196" i="11"/>
  <c r="F196" i="11"/>
  <c r="E196" i="11"/>
  <c r="D196" i="11"/>
  <c r="C196" i="11"/>
  <c r="B196" i="11"/>
  <c r="K195" i="11"/>
  <c r="J195" i="11"/>
  <c r="I195" i="11"/>
  <c r="H195" i="11"/>
  <c r="G195" i="11"/>
  <c r="F195" i="11"/>
  <c r="E195" i="11"/>
  <c r="D195" i="11"/>
  <c r="C195" i="11"/>
  <c r="B195" i="11"/>
  <c r="K194" i="11"/>
  <c r="J194" i="11"/>
  <c r="I194" i="11"/>
  <c r="H194" i="11"/>
  <c r="G194" i="11"/>
  <c r="F194" i="11"/>
  <c r="E194" i="11"/>
  <c r="D194" i="11"/>
  <c r="C194" i="11"/>
  <c r="B194" i="11"/>
  <c r="K193" i="11"/>
  <c r="J193" i="11"/>
  <c r="I193" i="11"/>
  <c r="H193" i="11"/>
  <c r="G193" i="11"/>
  <c r="F193" i="11"/>
  <c r="E193" i="11"/>
  <c r="D193" i="11"/>
  <c r="C193" i="11"/>
  <c r="B193" i="11"/>
  <c r="K192" i="11"/>
  <c r="J192" i="11"/>
  <c r="I192" i="11"/>
  <c r="H192" i="11"/>
  <c r="G192" i="11"/>
  <c r="F192" i="11"/>
  <c r="E192" i="11"/>
  <c r="D192" i="11"/>
  <c r="C192" i="11"/>
  <c r="B192" i="11"/>
  <c r="K191" i="11"/>
  <c r="J191" i="11"/>
  <c r="I191" i="11"/>
  <c r="H191" i="11"/>
  <c r="G191" i="11"/>
  <c r="F191" i="11"/>
  <c r="E191" i="11"/>
  <c r="D191" i="11"/>
  <c r="C191" i="11"/>
  <c r="B191" i="11"/>
  <c r="K190" i="11"/>
  <c r="J190" i="11"/>
  <c r="I190" i="11"/>
  <c r="H190" i="11"/>
  <c r="G190" i="11"/>
  <c r="F190" i="11"/>
  <c r="E190" i="11"/>
  <c r="D190" i="11"/>
  <c r="C190" i="11"/>
  <c r="B190" i="11"/>
  <c r="K189" i="11"/>
  <c r="J189" i="11"/>
  <c r="I189" i="11"/>
  <c r="H189" i="11"/>
  <c r="G189" i="11"/>
  <c r="F189" i="11"/>
  <c r="E189" i="11"/>
  <c r="D189" i="11"/>
  <c r="C189" i="11"/>
  <c r="B189" i="11"/>
  <c r="K188" i="11"/>
  <c r="J188" i="11"/>
  <c r="I188" i="11"/>
  <c r="H188" i="11"/>
  <c r="G188" i="11"/>
  <c r="F188" i="11"/>
  <c r="E188" i="11"/>
  <c r="D188" i="11"/>
  <c r="C188" i="11"/>
  <c r="B188" i="11"/>
  <c r="K187" i="11"/>
  <c r="J187" i="11"/>
  <c r="I187" i="11"/>
  <c r="H187" i="11"/>
  <c r="G187" i="11"/>
  <c r="F187" i="11"/>
  <c r="E187" i="11"/>
  <c r="D187" i="11"/>
  <c r="C187" i="11"/>
  <c r="B187" i="11"/>
  <c r="K186" i="11"/>
  <c r="J186" i="11"/>
  <c r="I186" i="11"/>
  <c r="H186" i="11"/>
  <c r="G186" i="11"/>
  <c r="F186" i="11"/>
  <c r="E186" i="11"/>
  <c r="D186" i="11"/>
  <c r="C186" i="11"/>
  <c r="B186" i="11"/>
  <c r="K185" i="11"/>
  <c r="J185" i="11"/>
  <c r="I185" i="11"/>
  <c r="H185" i="11"/>
  <c r="G185" i="11"/>
  <c r="F185" i="11"/>
  <c r="E185" i="11"/>
  <c r="D185" i="11"/>
  <c r="C185" i="11"/>
  <c r="B185" i="11"/>
  <c r="K184" i="11"/>
  <c r="J184" i="11"/>
  <c r="I184" i="11"/>
  <c r="H184" i="11"/>
  <c r="G184" i="11"/>
  <c r="F184" i="11"/>
  <c r="E184" i="11"/>
  <c r="D184" i="11"/>
  <c r="C184" i="11"/>
  <c r="B184" i="11"/>
  <c r="K183" i="11"/>
  <c r="J183" i="11"/>
  <c r="I183" i="11"/>
  <c r="H183" i="11"/>
  <c r="G183" i="11"/>
  <c r="F183" i="11"/>
  <c r="E183" i="11"/>
  <c r="D183" i="11"/>
  <c r="C183" i="11"/>
  <c r="B183" i="11"/>
  <c r="K182" i="11"/>
  <c r="J182" i="11"/>
  <c r="I182" i="11"/>
  <c r="H182" i="11"/>
  <c r="G182" i="11"/>
  <c r="F182" i="11"/>
  <c r="E182" i="11"/>
  <c r="D182" i="11"/>
  <c r="C182" i="11"/>
  <c r="B182" i="11"/>
  <c r="K181" i="11"/>
  <c r="J181" i="11"/>
  <c r="I181" i="11"/>
  <c r="H181" i="11"/>
  <c r="G181" i="11"/>
  <c r="F181" i="11"/>
  <c r="E181" i="11"/>
  <c r="D181" i="11"/>
  <c r="C181" i="11"/>
  <c r="B181" i="11"/>
  <c r="K180" i="11"/>
  <c r="J180" i="11"/>
  <c r="I180" i="11"/>
  <c r="H180" i="11"/>
  <c r="G180" i="11"/>
  <c r="F180" i="11"/>
  <c r="E180" i="11"/>
  <c r="D180" i="11"/>
  <c r="C180" i="11"/>
  <c r="B180" i="11"/>
  <c r="K179" i="11"/>
  <c r="J179" i="11"/>
  <c r="I179" i="11"/>
  <c r="H179" i="11"/>
  <c r="G179" i="11"/>
  <c r="F179" i="11"/>
  <c r="E179" i="11"/>
  <c r="D179" i="11"/>
  <c r="C179" i="11"/>
  <c r="B179" i="11"/>
  <c r="K178" i="11"/>
  <c r="J178" i="11"/>
  <c r="I178" i="11"/>
  <c r="H178" i="11"/>
  <c r="G178" i="11"/>
  <c r="F178" i="11"/>
  <c r="E178" i="11"/>
  <c r="D178" i="11"/>
  <c r="C178" i="11"/>
  <c r="B178" i="11"/>
  <c r="K177" i="11"/>
  <c r="J177" i="11"/>
  <c r="I177" i="11"/>
  <c r="H177" i="11"/>
  <c r="G177" i="11"/>
  <c r="F177" i="11"/>
  <c r="E177" i="11"/>
  <c r="D177" i="11"/>
  <c r="C177" i="11"/>
  <c r="B177" i="11"/>
  <c r="K176" i="11"/>
  <c r="J176" i="11"/>
  <c r="I176" i="11"/>
  <c r="H176" i="11"/>
  <c r="G176" i="11"/>
  <c r="F176" i="11"/>
  <c r="E176" i="11"/>
  <c r="D176" i="11"/>
  <c r="C176" i="11"/>
  <c r="B176" i="11"/>
  <c r="K175" i="11"/>
  <c r="J175" i="11"/>
  <c r="I175" i="11"/>
  <c r="H175" i="11"/>
  <c r="G175" i="11"/>
  <c r="F175" i="11"/>
  <c r="E175" i="11"/>
  <c r="D175" i="11"/>
  <c r="C175" i="11"/>
  <c r="B175" i="11"/>
  <c r="K174" i="11"/>
  <c r="J174" i="11"/>
  <c r="I174" i="11"/>
  <c r="H174" i="11"/>
  <c r="G174" i="11"/>
  <c r="F174" i="11"/>
  <c r="E174" i="11"/>
  <c r="D174" i="11"/>
  <c r="C174" i="11"/>
  <c r="B174" i="11"/>
  <c r="K173" i="11"/>
  <c r="J173" i="11"/>
  <c r="I173" i="11"/>
  <c r="H173" i="11"/>
  <c r="G173" i="11"/>
  <c r="F173" i="11"/>
  <c r="E173" i="11"/>
  <c r="D173" i="11"/>
  <c r="C173" i="11"/>
  <c r="B173" i="11"/>
  <c r="K172" i="11"/>
  <c r="J172" i="11"/>
  <c r="I172" i="11"/>
  <c r="H172" i="11"/>
  <c r="G172" i="11"/>
  <c r="F172" i="11"/>
  <c r="E172" i="11"/>
  <c r="D172" i="11"/>
  <c r="C172" i="11"/>
  <c r="B172" i="11"/>
  <c r="K171" i="11"/>
  <c r="J171" i="11"/>
  <c r="I171" i="11"/>
  <c r="H171" i="11"/>
  <c r="G171" i="11"/>
  <c r="F171" i="11"/>
  <c r="E171" i="11"/>
  <c r="D171" i="11"/>
  <c r="C171" i="11"/>
  <c r="B171" i="11"/>
  <c r="K170" i="11"/>
  <c r="J170" i="11"/>
  <c r="I170" i="11"/>
  <c r="H170" i="11"/>
  <c r="G170" i="11"/>
  <c r="F170" i="11"/>
  <c r="E170" i="11"/>
  <c r="D170" i="11"/>
  <c r="C170" i="11"/>
  <c r="B170" i="11"/>
  <c r="K169" i="11"/>
  <c r="J169" i="11"/>
  <c r="I169" i="11"/>
  <c r="H169" i="11"/>
  <c r="G169" i="11"/>
  <c r="F169" i="11"/>
  <c r="E169" i="11"/>
  <c r="D169" i="11"/>
  <c r="C169" i="11"/>
  <c r="B169" i="11"/>
  <c r="K168" i="11"/>
  <c r="J168" i="11"/>
  <c r="I168" i="11"/>
  <c r="H168" i="11"/>
  <c r="G168" i="11"/>
  <c r="F168" i="11"/>
  <c r="E168" i="11"/>
  <c r="D168" i="11"/>
  <c r="C168" i="11"/>
  <c r="B168" i="11"/>
  <c r="K167" i="11"/>
  <c r="J167" i="11"/>
  <c r="I167" i="11"/>
  <c r="H167" i="11"/>
  <c r="G167" i="11"/>
  <c r="F167" i="11"/>
  <c r="E167" i="11"/>
  <c r="D167" i="11"/>
  <c r="C167" i="11"/>
  <c r="B167" i="11"/>
  <c r="K166" i="11"/>
  <c r="J166" i="11"/>
  <c r="I166" i="11"/>
  <c r="H166" i="11"/>
  <c r="G166" i="11"/>
  <c r="F166" i="11"/>
  <c r="E166" i="11"/>
  <c r="D166" i="11"/>
  <c r="C166" i="11"/>
  <c r="B166" i="11"/>
  <c r="K165" i="11"/>
  <c r="J165" i="11"/>
  <c r="I165" i="11"/>
  <c r="H165" i="11"/>
  <c r="G165" i="11"/>
  <c r="F165" i="11"/>
  <c r="E165" i="11"/>
  <c r="D165" i="11"/>
  <c r="C165" i="11"/>
  <c r="B165" i="11"/>
  <c r="K164" i="11"/>
  <c r="J164" i="11"/>
  <c r="I164" i="11"/>
  <c r="H164" i="11"/>
  <c r="G164" i="11"/>
  <c r="F164" i="11"/>
  <c r="E164" i="11"/>
  <c r="D164" i="11"/>
  <c r="C164" i="11"/>
  <c r="B164" i="11"/>
  <c r="K163" i="11"/>
  <c r="J163" i="11"/>
  <c r="I163" i="11"/>
  <c r="H163" i="11"/>
  <c r="G163" i="11"/>
  <c r="F163" i="11"/>
  <c r="E163" i="11"/>
  <c r="D163" i="11"/>
  <c r="C163" i="11"/>
  <c r="B163" i="11"/>
  <c r="K162" i="11"/>
  <c r="J162" i="11"/>
  <c r="I162" i="11"/>
  <c r="H162" i="11"/>
  <c r="G162" i="11"/>
  <c r="F162" i="11"/>
  <c r="E162" i="11"/>
  <c r="D162" i="11"/>
  <c r="C162" i="11"/>
  <c r="B162" i="11"/>
  <c r="K161" i="11"/>
  <c r="J161" i="11"/>
  <c r="I161" i="11"/>
  <c r="H161" i="11"/>
  <c r="G161" i="11"/>
  <c r="F161" i="11"/>
  <c r="E161" i="11"/>
  <c r="D161" i="11"/>
  <c r="C161" i="11"/>
  <c r="B161" i="11"/>
  <c r="K160" i="11"/>
  <c r="J160" i="11"/>
  <c r="I160" i="11"/>
  <c r="H160" i="11"/>
  <c r="G160" i="11"/>
  <c r="F160" i="11"/>
  <c r="E160" i="11"/>
  <c r="D160" i="11"/>
  <c r="C160" i="11"/>
  <c r="B160" i="11"/>
  <c r="K159" i="11"/>
  <c r="J159" i="11"/>
  <c r="I159" i="11"/>
  <c r="H159" i="11"/>
  <c r="G159" i="11"/>
  <c r="F159" i="11"/>
  <c r="E159" i="11"/>
  <c r="D159" i="11"/>
  <c r="C159" i="11"/>
  <c r="B159" i="11"/>
  <c r="K158" i="11"/>
  <c r="J158" i="11"/>
  <c r="I158" i="11"/>
  <c r="H158" i="11"/>
  <c r="G158" i="11"/>
  <c r="F158" i="11"/>
  <c r="E158" i="11"/>
  <c r="D158" i="11"/>
  <c r="C158" i="11"/>
  <c r="B158" i="11"/>
  <c r="K157" i="11"/>
  <c r="J157" i="11"/>
  <c r="I157" i="11"/>
  <c r="H157" i="11"/>
  <c r="G157" i="11"/>
  <c r="F157" i="11"/>
  <c r="E157" i="11"/>
  <c r="D157" i="11"/>
  <c r="C157" i="11"/>
  <c r="B157" i="11"/>
  <c r="K156" i="11"/>
  <c r="J156" i="11"/>
  <c r="I156" i="11"/>
  <c r="H156" i="11"/>
  <c r="G156" i="11"/>
  <c r="F156" i="11"/>
  <c r="E156" i="11"/>
  <c r="D156" i="11"/>
  <c r="C156" i="11"/>
  <c r="B156" i="11"/>
  <c r="K155" i="11"/>
  <c r="J155" i="11"/>
  <c r="I155" i="11"/>
  <c r="H155" i="11"/>
  <c r="G155" i="11"/>
  <c r="F155" i="11"/>
  <c r="E155" i="11"/>
  <c r="D155" i="11"/>
  <c r="C155" i="11"/>
  <c r="B155" i="11"/>
  <c r="K154" i="11"/>
  <c r="J154" i="11"/>
  <c r="I154" i="11"/>
  <c r="H154" i="11"/>
  <c r="G154" i="11"/>
  <c r="F154" i="11"/>
  <c r="E154" i="11"/>
  <c r="D154" i="11"/>
  <c r="C154" i="11"/>
  <c r="B154" i="11"/>
  <c r="K153" i="11"/>
  <c r="J153" i="11"/>
  <c r="I153" i="11"/>
  <c r="H153" i="11"/>
  <c r="G153" i="11"/>
  <c r="F153" i="11"/>
  <c r="E153" i="11"/>
  <c r="D153" i="11"/>
  <c r="C153" i="11"/>
  <c r="B153" i="11"/>
  <c r="K152" i="11"/>
  <c r="J152" i="11"/>
  <c r="I152" i="11"/>
  <c r="H152" i="11"/>
  <c r="G152" i="11"/>
  <c r="F152" i="11"/>
  <c r="E152" i="11"/>
  <c r="D152" i="11"/>
  <c r="C152" i="11"/>
  <c r="B152" i="11"/>
  <c r="K151" i="11"/>
  <c r="J151" i="11"/>
  <c r="I151" i="11"/>
  <c r="H151" i="11"/>
  <c r="G151" i="11"/>
  <c r="F151" i="11"/>
  <c r="E151" i="11"/>
  <c r="D151" i="11"/>
  <c r="C151" i="11"/>
  <c r="B151" i="11"/>
  <c r="K150" i="11"/>
  <c r="J150" i="11"/>
  <c r="I150" i="11"/>
  <c r="H150" i="11"/>
  <c r="G150" i="11"/>
  <c r="F150" i="11"/>
  <c r="E150" i="11"/>
  <c r="D150" i="11"/>
  <c r="C150" i="11"/>
  <c r="B150" i="11"/>
  <c r="K149" i="11"/>
  <c r="J149" i="11"/>
  <c r="I149" i="11"/>
  <c r="H149" i="11"/>
  <c r="G149" i="11"/>
  <c r="F149" i="11"/>
  <c r="E149" i="11"/>
  <c r="D149" i="11"/>
  <c r="C149" i="11"/>
  <c r="B149" i="11"/>
  <c r="K148" i="11"/>
  <c r="J148" i="11"/>
  <c r="I148" i="11"/>
  <c r="H148" i="11"/>
  <c r="G148" i="11"/>
  <c r="F148" i="11"/>
  <c r="E148" i="11"/>
  <c r="D148" i="11"/>
  <c r="C148" i="11"/>
  <c r="B148" i="11"/>
  <c r="K147" i="11"/>
  <c r="J147" i="11"/>
  <c r="I147" i="11"/>
  <c r="H147" i="11"/>
  <c r="G147" i="11"/>
  <c r="F147" i="11"/>
  <c r="E147" i="11"/>
  <c r="D147" i="11"/>
  <c r="C147" i="11"/>
  <c r="B147" i="11"/>
  <c r="K146" i="11"/>
  <c r="J146" i="11"/>
  <c r="I146" i="11"/>
  <c r="H146" i="11"/>
  <c r="G146" i="11"/>
  <c r="F146" i="11"/>
  <c r="E146" i="11"/>
  <c r="D146" i="11"/>
  <c r="C146" i="11"/>
  <c r="B146" i="11"/>
  <c r="K145" i="11"/>
  <c r="J145" i="11"/>
  <c r="I145" i="11"/>
  <c r="H145" i="11"/>
  <c r="G145" i="11"/>
  <c r="F145" i="11"/>
  <c r="E145" i="11"/>
  <c r="D145" i="11"/>
  <c r="C145" i="11"/>
  <c r="B145" i="11"/>
  <c r="K144" i="11"/>
  <c r="J144" i="11"/>
  <c r="I144" i="11"/>
  <c r="H144" i="11"/>
  <c r="G144" i="11"/>
  <c r="F144" i="11"/>
  <c r="E144" i="11"/>
  <c r="D144" i="11"/>
  <c r="C144" i="11"/>
  <c r="B144" i="11"/>
  <c r="K143" i="11"/>
  <c r="J143" i="11"/>
  <c r="I143" i="11"/>
  <c r="H143" i="11"/>
  <c r="G143" i="11"/>
  <c r="F143" i="11"/>
  <c r="E143" i="11"/>
  <c r="D143" i="11"/>
  <c r="C143" i="11"/>
  <c r="B143" i="11"/>
  <c r="K142" i="11"/>
  <c r="J142" i="11"/>
  <c r="I142" i="11"/>
  <c r="H142" i="11"/>
  <c r="G142" i="11"/>
  <c r="F142" i="11"/>
  <c r="E142" i="11"/>
  <c r="D142" i="11"/>
  <c r="C142" i="11"/>
  <c r="B142" i="11"/>
  <c r="K141" i="11"/>
  <c r="J141" i="11"/>
  <c r="I141" i="11"/>
  <c r="H141" i="11"/>
  <c r="G141" i="11"/>
  <c r="F141" i="11"/>
  <c r="E141" i="11"/>
  <c r="D141" i="11"/>
  <c r="C141" i="11"/>
  <c r="B141" i="11"/>
  <c r="K140" i="11"/>
  <c r="J140" i="11"/>
  <c r="I140" i="11"/>
  <c r="H140" i="11"/>
  <c r="G140" i="11"/>
  <c r="F140" i="11"/>
  <c r="E140" i="11"/>
  <c r="D140" i="11"/>
  <c r="C140" i="11"/>
  <c r="B140" i="11"/>
  <c r="K139" i="11"/>
  <c r="J139" i="11"/>
  <c r="I139" i="11"/>
  <c r="H139" i="11"/>
  <c r="G139" i="11"/>
  <c r="F139" i="11"/>
  <c r="E139" i="11"/>
  <c r="D139" i="11"/>
  <c r="C139" i="11"/>
  <c r="B139" i="11"/>
  <c r="K138" i="11"/>
  <c r="J138" i="11"/>
  <c r="I138" i="11"/>
  <c r="H138" i="11"/>
  <c r="G138" i="11"/>
  <c r="F138" i="11"/>
  <c r="E138" i="11"/>
  <c r="D138" i="11"/>
  <c r="C138" i="11"/>
  <c r="B138" i="11"/>
  <c r="K137" i="11"/>
  <c r="J137" i="11"/>
  <c r="I137" i="11"/>
  <c r="H137" i="11"/>
  <c r="G137" i="11"/>
  <c r="F137" i="11"/>
  <c r="E137" i="11"/>
  <c r="D137" i="11"/>
  <c r="C137" i="11"/>
  <c r="B137" i="11"/>
  <c r="K136" i="11"/>
  <c r="J136" i="11"/>
  <c r="I136" i="11"/>
  <c r="H136" i="11"/>
  <c r="G136" i="11"/>
  <c r="F136" i="11"/>
  <c r="E136" i="11"/>
  <c r="D136" i="11"/>
  <c r="C136" i="11"/>
  <c r="B136" i="11"/>
  <c r="K135" i="11"/>
  <c r="J135" i="11"/>
  <c r="I135" i="11"/>
  <c r="H135" i="11"/>
  <c r="G135" i="11"/>
  <c r="F135" i="11"/>
  <c r="E135" i="11"/>
  <c r="D135" i="11"/>
  <c r="C135" i="11"/>
  <c r="B135" i="11"/>
  <c r="K134" i="11"/>
  <c r="J134" i="11"/>
  <c r="I134" i="11"/>
  <c r="H134" i="11"/>
  <c r="G134" i="11"/>
  <c r="F134" i="11"/>
  <c r="E134" i="11"/>
  <c r="D134" i="11"/>
  <c r="C134" i="11"/>
  <c r="B134" i="11"/>
  <c r="K133" i="11"/>
  <c r="J133" i="11"/>
  <c r="I133" i="11"/>
  <c r="H133" i="11"/>
  <c r="G133" i="11"/>
  <c r="F133" i="11"/>
  <c r="E133" i="11"/>
  <c r="D133" i="11"/>
  <c r="C133" i="11"/>
  <c r="B133" i="11"/>
  <c r="K132" i="11"/>
  <c r="J132" i="11"/>
  <c r="I132" i="11"/>
  <c r="H132" i="11"/>
  <c r="G132" i="11"/>
  <c r="F132" i="11"/>
  <c r="E132" i="11"/>
  <c r="D132" i="11"/>
  <c r="C132" i="11"/>
  <c r="B132" i="11"/>
  <c r="K131" i="11"/>
  <c r="J131" i="11"/>
  <c r="I131" i="11"/>
  <c r="H131" i="11"/>
  <c r="G131" i="11"/>
  <c r="F131" i="11"/>
  <c r="E131" i="11"/>
  <c r="D131" i="11"/>
  <c r="C131" i="11"/>
  <c r="B131" i="11"/>
  <c r="K130" i="11"/>
  <c r="J130" i="11"/>
  <c r="I130" i="11"/>
  <c r="H130" i="11"/>
  <c r="G130" i="11"/>
  <c r="F130" i="11"/>
  <c r="E130" i="11"/>
  <c r="D130" i="11"/>
  <c r="C130" i="11"/>
  <c r="B130" i="11"/>
  <c r="K129" i="11"/>
  <c r="J129" i="11"/>
  <c r="I129" i="11"/>
  <c r="H129" i="11"/>
  <c r="G129" i="11"/>
  <c r="F129" i="11"/>
  <c r="E129" i="11"/>
  <c r="D129" i="11"/>
  <c r="C129" i="11"/>
  <c r="B129" i="11"/>
  <c r="K128" i="11"/>
  <c r="J128" i="11"/>
  <c r="I128" i="11"/>
  <c r="H128" i="11"/>
  <c r="G128" i="11"/>
  <c r="F128" i="11"/>
  <c r="E128" i="11"/>
  <c r="D128" i="11"/>
  <c r="C128" i="11"/>
  <c r="B128" i="11"/>
  <c r="K127" i="11"/>
  <c r="J127" i="11"/>
  <c r="I127" i="11"/>
  <c r="H127" i="11"/>
  <c r="G127" i="11"/>
  <c r="F127" i="11"/>
  <c r="E127" i="11"/>
  <c r="D127" i="11"/>
  <c r="C127" i="11"/>
  <c r="B127" i="11"/>
  <c r="K126" i="11"/>
  <c r="J126" i="11"/>
  <c r="I126" i="11"/>
  <c r="H126" i="11"/>
  <c r="G126" i="11"/>
  <c r="F126" i="11"/>
  <c r="E126" i="11"/>
  <c r="D126" i="11"/>
  <c r="C126" i="11"/>
  <c r="B126" i="11"/>
  <c r="K125" i="11"/>
  <c r="J125" i="11"/>
  <c r="I125" i="11"/>
  <c r="H125" i="11"/>
  <c r="G125" i="11"/>
  <c r="F125" i="11"/>
  <c r="E125" i="11"/>
  <c r="D125" i="11"/>
  <c r="C125" i="11"/>
  <c r="B125" i="11"/>
  <c r="K124" i="11"/>
  <c r="J124" i="11"/>
  <c r="I124" i="11"/>
  <c r="H124" i="11"/>
  <c r="G124" i="11"/>
  <c r="F124" i="11"/>
  <c r="E124" i="11"/>
  <c r="D124" i="11"/>
  <c r="C124" i="11"/>
  <c r="B124" i="11"/>
  <c r="K123" i="11"/>
  <c r="J123" i="11"/>
  <c r="I123" i="11"/>
  <c r="H123" i="11"/>
  <c r="G123" i="11"/>
  <c r="F123" i="11"/>
  <c r="E123" i="11"/>
  <c r="D123" i="11"/>
  <c r="C123" i="11"/>
  <c r="B123" i="11"/>
  <c r="K122" i="11"/>
  <c r="J122" i="11"/>
  <c r="I122" i="11"/>
  <c r="H122" i="11"/>
  <c r="G122" i="11"/>
  <c r="F122" i="11"/>
  <c r="E122" i="11"/>
  <c r="D122" i="11"/>
  <c r="C122" i="11"/>
  <c r="B122" i="11"/>
  <c r="K121" i="11"/>
  <c r="J121" i="11"/>
  <c r="I121" i="11"/>
  <c r="H121" i="11"/>
  <c r="G121" i="11"/>
  <c r="F121" i="11"/>
  <c r="E121" i="11"/>
  <c r="D121" i="11"/>
  <c r="C121" i="11"/>
  <c r="B121" i="11"/>
  <c r="K120" i="11"/>
  <c r="J120" i="11"/>
  <c r="I120" i="11"/>
  <c r="H120" i="11"/>
  <c r="G120" i="11"/>
  <c r="F120" i="11"/>
  <c r="E120" i="11"/>
  <c r="D120" i="11"/>
  <c r="C120" i="11"/>
  <c r="B120" i="11"/>
  <c r="K119" i="11"/>
  <c r="J119" i="11"/>
  <c r="I119" i="11"/>
  <c r="H119" i="11"/>
  <c r="G119" i="11"/>
  <c r="F119" i="11"/>
  <c r="E119" i="11"/>
  <c r="D119" i="11"/>
  <c r="C119" i="11"/>
  <c r="B119" i="11"/>
  <c r="K118" i="11"/>
  <c r="J118" i="11"/>
  <c r="I118" i="11"/>
  <c r="H118" i="11"/>
  <c r="G118" i="11"/>
  <c r="F118" i="11"/>
  <c r="E118" i="11"/>
  <c r="D118" i="11"/>
  <c r="C118" i="11"/>
  <c r="B118" i="11"/>
  <c r="K117" i="11"/>
  <c r="J117" i="11"/>
  <c r="I117" i="11"/>
  <c r="H117" i="11"/>
  <c r="G117" i="11"/>
  <c r="F117" i="11"/>
  <c r="E117" i="11"/>
  <c r="D117" i="11"/>
  <c r="C117" i="11"/>
  <c r="B117" i="11"/>
  <c r="K116" i="11"/>
  <c r="J116" i="11"/>
  <c r="I116" i="11"/>
  <c r="H116" i="11"/>
  <c r="G116" i="11"/>
  <c r="F116" i="11"/>
  <c r="E116" i="11"/>
  <c r="D116" i="11"/>
  <c r="C116" i="11"/>
  <c r="B116" i="11"/>
  <c r="K115" i="11"/>
  <c r="J115" i="11"/>
  <c r="I115" i="11"/>
  <c r="H115" i="11"/>
  <c r="G115" i="11"/>
  <c r="F115" i="11"/>
  <c r="E115" i="11"/>
  <c r="D115" i="11"/>
  <c r="C115" i="11"/>
  <c r="B115" i="11"/>
  <c r="K114" i="11"/>
  <c r="J114" i="11"/>
  <c r="I114" i="11"/>
  <c r="H114" i="11"/>
  <c r="G114" i="11"/>
  <c r="F114" i="11"/>
  <c r="E114" i="11"/>
  <c r="D114" i="11"/>
  <c r="C114" i="11"/>
  <c r="B114" i="11"/>
  <c r="K113" i="11"/>
  <c r="J113" i="11"/>
  <c r="I113" i="11"/>
  <c r="H113" i="11"/>
  <c r="G113" i="11"/>
  <c r="F113" i="11"/>
  <c r="E113" i="11"/>
  <c r="D113" i="11"/>
  <c r="C113" i="11"/>
  <c r="B113" i="11"/>
  <c r="K112" i="11"/>
  <c r="J112" i="11"/>
  <c r="I112" i="11"/>
  <c r="H112" i="11"/>
  <c r="G112" i="11"/>
  <c r="F112" i="11"/>
  <c r="E112" i="11"/>
  <c r="D112" i="11"/>
  <c r="C112" i="11"/>
  <c r="B112" i="11"/>
  <c r="K111" i="11"/>
  <c r="J111" i="11"/>
  <c r="I111" i="11"/>
  <c r="H111" i="11"/>
  <c r="G111" i="11"/>
  <c r="F111" i="11"/>
  <c r="E111" i="11"/>
  <c r="D111" i="11"/>
  <c r="C111" i="11"/>
  <c r="B111" i="11"/>
  <c r="K110" i="11"/>
  <c r="J110" i="11"/>
  <c r="I110" i="11"/>
  <c r="H110" i="11"/>
  <c r="G110" i="11"/>
  <c r="F110" i="11"/>
  <c r="E110" i="11"/>
  <c r="D110" i="11"/>
  <c r="C110" i="11"/>
  <c r="B110" i="11"/>
  <c r="K109" i="11"/>
  <c r="J109" i="11"/>
  <c r="I109" i="11"/>
  <c r="H109" i="11"/>
  <c r="G109" i="11"/>
  <c r="F109" i="11"/>
  <c r="E109" i="11"/>
  <c r="D109" i="11"/>
  <c r="C109" i="11"/>
  <c r="B109" i="11"/>
  <c r="K108" i="11"/>
  <c r="J108" i="11"/>
  <c r="I108" i="11"/>
  <c r="H108" i="11"/>
  <c r="G108" i="11"/>
  <c r="F108" i="11"/>
  <c r="E108" i="11"/>
  <c r="D108" i="11"/>
  <c r="C108" i="11"/>
  <c r="B108" i="11"/>
  <c r="K107" i="11"/>
  <c r="J107" i="11"/>
  <c r="I107" i="11"/>
  <c r="H107" i="11"/>
  <c r="G107" i="11"/>
  <c r="F107" i="11"/>
  <c r="E107" i="11"/>
  <c r="D107" i="11"/>
  <c r="C107" i="11"/>
  <c r="B107" i="11"/>
  <c r="K106" i="11"/>
  <c r="J106" i="11"/>
  <c r="I106" i="11"/>
  <c r="H106" i="11"/>
  <c r="G106" i="11"/>
  <c r="F106" i="11"/>
  <c r="E106" i="11"/>
  <c r="D106" i="11"/>
  <c r="C106" i="11"/>
  <c r="B106" i="11"/>
  <c r="K105" i="11"/>
  <c r="J105" i="11"/>
  <c r="I105" i="11"/>
  <c r="H105" i="11"/>
  <c r="G105" i="11"/>
  <c r="F105" i="11"/>
  <c r="E105" i="11"/>
  <c r="D105" i="11"/>
  <c r="C105" i="11"/>
  <c r="B105" i="11"/>
  <c r="K104" i="11"/>
  <c r="J104" i="11"/>
  <c r="I104" i="11"/>
  <c r="H104" i="11"/>
  <c r="G104" i="11"/>
  <c r="F104" i="11"/>
  <c r="E104" i="11"/>
  <c r="D104" i="11"/>
  <c r="C104" i="11"/>
  <c r="B104" i="11"/>
  <c r="K103" i="11"/>
  <c r="J103" i="11"/>
  <c r="I103" i="11"/>
  <c r="H103" i="11"/>
  <c r="G103" i="11"/>
  <c r="F103" i="11"/>
  <c r="E103" i="11"/>
  <c r="D103" i="11"/>
  <c r="C103" i="11"/>
  <c r="B103" i="11"/>
  <c r="K102" i="11"/>
  <c r="J102" i="11"/>
  <c r="I102" i="11"/>
  <c r="H102" i="11"/>
  <c r="G102" i="11"/>
  <c r="F102" i="11"/>
  <c r="E102" i="11"/>
  <c r="D102" i="11"/>
  <c r="C102" i="11"/>
  <c r="B102" i="11"/>
  <c r="K101" i="11"/>
  <c r="J101" i="11"/>
  <c r="I101" i="11"/>
  <c r="H101" i="11"/>
  <c r="G101" i="11"/>
  <c r="F101" i="11"/>
  <c r="E101" i="11"/>
  <c r="D101" i="11"/>
  <c r="C101" i="11"/>
  <c r="B101" i="11"/>
  <c r="K100" i="11"/>
  <c r="J100" i="11"/>
  <c r="I100" i="11"/>
  <c r="H100" i="11"/>
  <c r="G100" i="11"/>
  <c r="F100" i="11"/>
  <c r="E100" i="11"/>
  <c r="D100" i="11"/>
  <c r="C100" i="11"/>
  <c r="B100" i="11"/>
  <c r="K99" i="11"/>
  <c r="J99" i="11"/>
  <c r="I99" i="11"/>
  <c r="H99" i="11"/>
  <c r="G99" i="11"/>
  <c r="F99" i="11"/>
  <c r="E99" i="11"/>
  <c r="D99" i="11"/>
  <c r="C99" i="11"/>
  <c r="B99" i="11"/>
  <c r="K98" i="11"/>
  <c r="J98" i="11"/>
  <c r="I98" i="11"/>
  <c r="H98" i="11"/>
  <c r="G98" i="11"/>
  <c r="F98" i="11"/>
  <c r="E98" i="11"/>
  <c r="D98" i="11"/>
  <c r="C98" i="11"/>
  <c r="B98" i="11"/>
  <c r="K97" i="11"/>
  <c r="J97" i="11"/>
  <c r="I97" i="11"/>
  <c r="H97" i="11"/>
  <c r="G97" i="11"/>
  <c r="F97" i="11"/>
  <c r="E97" i="11"/>
  <c r="D97" i="11"/>
  <c r="C97" i="11"/>
  <c r="B97" i="11"/>
  <c r="K96" i="11"/>
  <c r="J96" i="11"/>
  <c r="I96" i="11"/>
  <c r="H96" i="11"/>
  <c r="G96" i="11"/>
  <c r="F96" i="11"/>
  <c r="E96" i="11"/>
  <c r="D96" i="11"/>
  <c r="C96" i="11"/>
  <c r="B96" i="11"/>
  <c r="K95" i="11"/>
  <c r="J95" i="11"/>
  <c r="I95" i="11"/>
  <c r="H95" i="11"/>
  <c r="G95" i="11"/>
  <c r="F95" i="11"/>
  <c r="E95" i="11"/>
  <c r="D95" i="11"/>
  <c r="C95" i="11"/>
  <c r="B95" i="11"/>
  <c r="K94" i="11"/>
  <c r="J94" i="11"/>
  <c r="I94" i="11"/>
  <c r="H94" i="11"/>
  <c r="G94" i="11"/>
  <c r="F94" i="11"/>
  <c r="E94" i="11"/>
  <c r="D94" i="11"/>
  <c r="C94" i="11"/>
  <c r="B94" i="11"/>
  <c r="K93" i="11"/>
  <c r="J93" i="11"/>
  <c r="I93" i="11"/>
  <c r="H93" i="11"/>
  <c r="G93" i="11"/>
  <c r="F93" i="11"/>
  <c r="E93" i="11"/>
  <c r="D93" i="11"/>
  <c r="C93" i="11"/>
  <c r="B93" i="11"/>
  <c r="K92" i="11"/>
  <c r="J92" i="11"/>
  <c r="I92" i="11"/>
  <c r="H92" i="11"/>
  <c r="G92" i="11"/>
  <c r="F92" i="11"/>
  <c r="E92" i="11"/>
  <c r="D92" i="11"/>
  <c r="C92" i="11"/>
  <c r="B92" i="11"/>
  <c r="K91" i="11"/>
  <c r="J91" i="11"/>
  <c r="I91" i="11"/>
  <c r="H91" i="11"/>
  <c r="G91" i="11"/>
  <c r="F91" i="11"/>
  <c r="E91" i="11"/>
  <c r="D91" i="11"/>
  <c r="C91" i="11"/>
  <c r="B91" i="11"/>
  <c r="K90" i="11"/>
  <c r="J90" i="11"/>
  <c r="I90" i="11"/>
  <c r="H90" i="11"/>
  <c r="G90" i="11"/>
  <c r="F90" i="11"/>
  <c r="E90" i="11"/>
  <c r="D90" i="11"/>
  <c r="C90" i="11"/>
  <c r="B90" i="11"/>
  <c r="K89" i="11"/>
  <c r="J89" i="11"/>
  <c r="I89" i="11"/>
  <c r="H89" i="11"/>
  <c r="G89" i="11"/>
  <c r="F89" i="11"/>
  <c r="E89" i="11"/>
  <c r="D89" i="11"/>
  <c r="C89" i="11"/>
  <c r="B89" i="11"/>
  <c r="K88" i="11"/>
  <c r="J88" i="11"/>
  <c r="I88" i="11"/>
  <c r="H88" i="11"/>
  <c r="G88" i="11"/>
  <c r="F88" i="11"/>
  <c r="E88" i="11"/>
  <c r="D88" i="11"/>
  <c r="C88" i="11"/>
  <c r="B88" i="11"/>
  <c r="K87" i="11"/>
  <c r="J87" i="11"/>
  <c r="I87" i="11"/>
  <c r="H87" i="11"/>
  <c r="G87" i="11"/>
  <c r="F87" i="11"/>
  <c r="E87" i="11"/>
  <c r="D87" i="11"/>
  <c r="C87" i="11"/>
  <c r="B87" i="11"/>
  <c r="K86" i="11"/>
  <c r="J86" i="11"/>
  <c r="I86" i="11"/>
  <c r="H86" i="11"/>
  <c r="G86" i="11"/>
  <c r="F86" i="11"/>
  <c r="E86" i="11"/>
  <c r="D86" i="11"/>
  <c r="C86" i="11"/>
  <c r="B86" i="11"/>
  <c r="K85" i="11"/>
  <c r="J85" i="11"/>
  <c r="I85" i="11"/>
  <c r="H85" i="11"/>
  <c r="G85" i="11"/>
  <c r="F85" i="11"/>
  <c r="E85" i="11"/>
  <c r="D85" i="11"/>
  <c r="C85" i="11"/>
  <c r="B85" i="11"/>
  <c r="K84" i="11"/>
  <c r="J84" i="11"/>
  <c r="I84" i="11"/>
  <c r="H84" i="11"/>
  <c r="G84" i="11"/>
  <c r="F84" i="11"/>
  <c r="E84" i="11"/>
  <c r="D84" i="11"/>
  <c r="C84" i="11"/>
  <c r="B84" i="11"/>
  <c r="K83" i="11"/>
  <c r="J83" i="11"/>
  <c r="I83" i="11"/>
  <c r="H83" i="11"/>
  <c r="G83" i="11"/>
  <c r="F83" i="11"/>
  <c r="E83" i="11"/>
  <c r="D83" i="11"/>
  <c r="C83" i="11"/>
  <c r="B83" i="11"/>
  <c r="K82" i="11"/>
  <c r="J82" i="11"/>
  <c r="I82" i="11"/>
  <c r="H82" i="11"/>
  <c r="G82" i="11"/>
  <c r="F82" i="11"/>
  <c r="E82" i="11"/>
  <c r="D82" i="11"/>
  <c r="C82" i="11"/>
  <c r="B82" i="11"/>
  <c r="K81" i="11"/>
  <c r="J81" i="11"/>
  <c r="I81" i="11"/>
  <c r="H81" i="11"/>
  <c r="G81" i="11"/>
  <c r="F81" i="11"/>
  <c r="E81" i="11"/>
  <c r="D81" i="11"/>
  <c r="C81" i="11"/>
  <c r="B81" i="11"/>
  <c r="K80" i="11"/>
  <c r="J80" i="11"/>
  <c r="I80" i="11"/>
  <c r="H80" i="11"/>
  <c r="G80" i="11"/>
  <c r="F80" i="11"/>
  <c r="E80" i="11"/>
  <c r="D80" i="11"/>
  <c r="C80" i="11"/>
  <c r="B80" i="11"/>
  <c r="K79" i="11"/>
  <c r="J79" i="11"/>
  <c r="I79" i="11"/>
  <c r="H79" i="11"/>
  <c r="G79" i="11"/>
  <c r="F79" i="11"/>
  <c r="E79" i="11"/>
  <c r="D79" i="11"/>
  <c r="C79" i="11"/>
  <c r="B79" i="11"/>
  <c r="K78" i="11"/>
  <c r="J78" i="11"/>
  <c r="I78" i="11"/>
  <c r="H78" i="11"/>
  <c r="G78" i="11"/>
  <c r="F78" i="11"/>
  <c r="E78" i="11"/>
  <c r="D78" i="11"/>
  <c r="C78" i="11"/>
  <c r="B78" i="11"/>
  <c r="K77" i="11"/>
  <c r="J77" i="11"/>
  <c r="I77" i="11"/>
  <c r="H77" i="11"/>
  <c r="G77" i="11"/>
  <c r="F77" i="11"/>
  <c r="E77" i="11"/>
  <c r="D77" i="11"/>
  <c r="C77" i="11"/>
  <c r="B77" i="11"/>
  <c r="K76" i="11"/>
  <c r="J76" i="11"/>
  <c r="I76" i="11"/>
  <c r="H76" i="11"/>
  <c r="G76" i="11"/>
  <c r="F76" i="11"/>
  <c r="E76" i="11"/>
  <c r="D76" i="11"/>
  <c r="C76" i="11"/>
  <c r="B76" i="11"/>
  <c r="K75" i="11"/>
  <c r="J75" i="11"/>
  <c r="I75" i="11"/>
  <c r="H75" i="11"/>
  <c r="G75" i="11"/>
  <c r="F75" i="11"/>
  <c r="E75" i="11"/>
  <c r="D75" i="11"/>
  <c r="C75" i="11"/>
  <c r="B75" i="11"/>
  <c r="K74" i="11"/>
  <c r="J74" i="11"/>
  <c r="I74" i="11"/>
  <c r="H74" i="11"/>
  <c r="G74" i="11"/>
  <c r="F74" i="11"/>
  <c r="E74" i="11"/>
  <c r="D74" i="11"/>
  <c r="C74" i="11"/>
  <c r="B74" i="11"/>
  <c r="K73" i="11"/>
  <c r="J73" i="11"/>
  <c r="I73" i="11"/>
  <c r="H73" i="11"/>
  <c r="G73" i="11"/>
  <c r="F73" i="11"/>
  <c r="E73" i="11"/>
  <c r="D73" i="11"/>
  <c r="C73" i="11"/>
  <c r="B73" i="11"/>
  <c r="K72" i="11"/>
  <c r="J72" i="11"/>
  <c r="I72" i="11"/>
  <c r="H72" i="11"/>
  <c r="G72" i="11"/>
  <c r="F72" i="11"/>
  <c r="E72" i="11"/>
  <c r="D72" i="11"/>
  <c r="C72" i="11"/>
  <c r="B72" i="11"/>
  <c r="K71" i="11"/>
  <c r="J71" i="11"/>
  <c r="I71" i="11"/>
  <c r="H71" i="11"/>
  <c r="G71" i="11"/>
  <c r="F71" i="11"/>
  <c r="E71" i="11"/>
  <c r="D71" i="11"/>
  <c r="C71" i="11"/>
  <c r="B71" i="11"/>
  <c r="K70" i="11"/>
  <c r="J70" i="11"/>
  <c r="I70" i="11"/>
  <c r="H70" i="11"/>
  <c r="G70" i="11"/>
  <c r="F70" i="11"/>
  <c r="E70" i="11"/>
  <c r="D70" i="11"/>
  <c r="C70" i="11"/>
  <c r="B70" i="11"/>
  <c r="K69" i="11"/>
  <c r="J69" i="11"/>
  <c r="I69" i="11"/>
  <c r="H69" i="11"/>
  <c r="G69" i="11"/>
  <c r="F69" i="11"/>
  <c r="E69" i="11"/>
  <c r="D69" i="11"/>
  <c r="C69" i="11"/>
  <c r="B69" i="11"/>
  <c r="K68" i="11"/>
  <c r="J68" i="11"/>
  <c r="I68" i="11"/>
  <c r="H68" i="11"/>
  <c r="G68" i="11"/>
  <c r="F68" i="11"/>
  <c r="E68" i="11"/>
  <c r="D68" i="11"/>
  <c r="C68" i="11"/>
  <c r="B68" i="11"/>
  <c r="K67" i="11"/>
  <c r="J67" i="11"/>
  <c r="I67" i="11"/>
  <c r="H67" i="11"/>
  <c r="G67" i="11"/>
  <c r="F67" i="11"/>
  <c r="E67" i="11"/>
  <c r="D67" i="11"/>
  <c r="C67" i="11"/>
  <c r="B67" i="11"/>
  <c r="K66" i="11"/>
  <c r="J66" i="11"/>
  <c r="I66" i="11"/>
  <c r="H66" i="11"/>
  <c r="G66" i="11"/>
  <c r="F66" i="11"/>
  <c r="E66" i="11"/>
  <c r="D66" i="11"/>
  <c r="C66" i="11"/>
  <c r="B66" i="11"/>
  <c r="K65" i="11"/>
  <c r="J65" i="11"/>
  <c r="I65" i="11"/>
  <c r="H65" i="11"/>
  <c r="G65" i="11"/>
  <c r="F65" i="11"/>
  <c r="E65" i="11"/>
  <c r="D65" i="11"/>
  <c r="C65" i="11"/>
  <c r="B65" i="11"/>
  <c r="K64" i="11"/>
  <c r="J64" i="11"/>
  <c r="I64" i="11"/>
  <c r="H64" i="11"/>
  <c r="G64" i="11"/>
  <c r="F64" i="11"/>
  <c r="E64" i="11"/>
  <c r="D64" i="11"/>
  <c r="C64" i="11"/>
  <c r="B64" i="11"/>
  <c r="K63" i="11"/>
  <c r="J63" i="11"/>
  <c r="I63" i="11"/>
  <c r="H63" i="11"/>
  <c r="G63" i="11"/>
  <c r="F63" i="11"/>
  <c r="E63" i="11"/>
  <c r="D63" i="11"/>
  <c r="C63" i="11"/>
  <c r="B63" i="11"/>
  <c r="K62" i="11"/>
  <c r="J62" i="11"/>
  <c r="I62" i="11"/>
  <c r="H62" i="11"/>
  <c r="G62" i="11"/>
  <c r="F62" i="11"/>
  <c r="E62" i="11"/>
  <c r="D62" i="11"/>
  <c r="C62" i="11"/>
  <c r="B62" i="11"/>
  <c r="K61" i="11"/>
  <c r="J61" i="11"/>
  <c r="I61" i="11"/>
  <c r="H61" i="11"/>
  <c r="G61" i="11"/>
  <c r="F61" i="11"/>
  <c r="E61" i="11"/>
  <c r="D61" i="11"/>
  <c r="C61" i="11"/>
  <c r="B61" i="11"/>
  <c r="K60" i="11"/>
  <c r="J60" i="11"/>
  <c r="I60" i="11"/>
  <c r="H60" i="11"/>
  <c r="G60" i="11"/>
  <c r="F60" i="11"/>
  <c r="E60" i="11"/>
  <c r="D60" i="11"/>
  <c r="C60" i="11"/>
  <c r="B60" i="11"/>
  <c r="K59" i="11"/>
  <c r="J59" i="11"/>
  <c r="I59" i="11"/>
  <c r="H59" i="11"/>
  <c r="G59" i="11"/>
  <c r="F59" i="11"/>
  <c r="E59" i="11"/>
  <c r="D59" i="11"/>
  <c r="C59" i="11"/>
  <c r="B59" i="11"/>
  <c r="K58" i="11"/>
  <c r="J58" i="11"/>
  <c r="I58" i="11"/>
  <c r="H58" i="11"/>
  <c r="G58" i="11"/>
  <c r="F58" i="11"/>
  <c r="E58" i="11"/>
  <c r="D58" i="11"/>
  <c r="C58" i="11"/>
  <c r="B58" i="11"/>
  <c r="K57" i="11"/>
  <c r="J57" i="11"/>
  <c r="I57" i="11"/>
  <c r="H57" i="11"/>
  <c r="G57" i="11"/>
  <c r="F57" i="11"/>
  <c r="E57" i="11"/>
  <c r="D57" i="11"/>
  <c r="C57" i="11"/>
  <c r="B57" i="11"/>
  <c r="K56" i="11"/>
  <c r="J56" i="11"/>
  <c r="I56" i="11"/>
  <c r="H56" i="11"/>
  <c r="G56" i="11"/>
  <c r="F56" i="11"/>
  <c r="E56" i="11"/>
  <c r="D56" i="11"/>
  <c r="C56" i="11"/>
  <c r="B56" i="11"/>
  <c r="K55" i="11"/>
  <c r="J55" i="11"/>
  <c r="I55" i="11"/>
  <c r="H55" i="11"/>
  <c r="G55" i="11"/>
  <c r="F55" i="11"/>
  <c r="E55" i="11"/>
  <c r="D55" i="11"/>
  <c r="C55" i="11"/>
  <c r="B55" i="11"/>
  <c r="K54" i="11"/>
  <c r="J54" i="11"/>
  <c r="I54" i="11"/>
  <c r="H54" i="11"/>
  <c r="G54" i="11"/>
  <c r="F54" i="11"/>
  <c r="E54" i="11"/>
  <c r="D54" i="11"/>
  <c r="C54" i="11"/>
  <c r="B54" i="11"/>
  <c r="K53" i="11"/>
  <c r="J53" i="11"/>
  <c r="I53" i="11"/>
  <c r="H53" i="11"/>
  <c r="G53" i="11"/>
  <c r="F53" i="11"/>
  <c r="E53" i="11"/>
  <c r="D53" i="11"/>
  <c r="C53" i="11"/>
  <c r="B53" i="11"/>
  <c r="K52" i="11"/>
  <c r="J52" i="11"/>
  <c r="I52" i="11"/>
  <c r="H52" i="11"/>
  <c r="G52" i="11"/>
  <c r="F52" i="11"/>
  <c r="E52" i="11"/>
  <c r="D52" i="11"/>
  <c r="C52" i="11"/>
  <c r="B52" i="11"/>
  <c r="K51" i="11"/>
  <c r="J51" i="11"/>
  <c r="I51" i="11"/>
  <c r="H51" i="11"/>
  <c r="G51" i="11"/>
  <c r="F51" i="11"/>
  <c r="E51" i="11"/>
  <c r="D51" i="11"/>
  <c r="C51" i="11"/>
  <c r="B51" i="11"/>
  <c r="K50" i="11"/>
  <c r="J50" i="11"/>
  <c r="I50" i="11"/>
  <c r="H50" i="11"/>
  <c r="G50" i="11"/>
  <c r="F50" i="11"/>
  <c r="E50" i="11"/>
  <c r="D50" i="11"/>
  <c r="C50" i="11"/>
  <c r="B50" i="11"/>
  <c r="K49" i="11"/>
  <c r="J49" i="11"/>
  <c r="I49" i="11"/>
  <c r="H49" i="11"/>
  <c r="G49" i="11"/>
  <c r="F49" i="11"/>
  <c r="E49" i="11"/>
  <c r="D49" i="11"/>
  <c r="C49" i="11"/>
  <c r="B49" i="11"/>
  <c r="K48" i="11"/>
  <c r="J48" i="11"/>
  <c r="I48" i="11"/>
  <c r="H48" i="11"/>
  <c r="G48" i="11"/>
  <c r="F48" i="11"/>
  <c r="E48" i="11"/>
  <c r="D48" i="11"/>
  <c r="C48" i="11"/>
  <c r="B48" i="11"/>
  <c r="K47" i="11"/>
  <c r="J47" i="11"/>
  <c r="I47" i="11"/>
  <c r="H47" i="11"/>
  <c r="G47" i="11"/>
  <c r="F47" i="11"/>
  <c r="E47" i="11"/>
  <c r="D47" i="11"/>
  <c r="C47" i="11"/>
  <c r="B47" i="11"/>
  <c r="K46" i="11"/>
  <c r="J46" i="11"/>
  <c r="I46" i="11"/>
  <c r="H46" i="11"/>
  <c r="G46" i="11"/>
  <c r="F46" i="11"/>
  <c r="E46" i="11"/>
  <c r="D46" i="11"/>
  <c r="C46" i="11"/>
  <c r="B46" i="11"/>
  <c r="K45" i="11"/>
  <c r="J45" i="11"/>
  <c r="I45" i="11"/>
  <c r="H45" i="11"/>
  <c r="G45" i="11"/>
  <c r="F45" i="11"/>
  <c r="E45" i="11"/>
  <c r="D45" i="11"/>
  <c r="C45" i="11"/>
  <c r="B45" i="11"/>
  <c r="K44" i="11"/>
  <c r="J44" i="11"/>
  <c r="I44" i="11"/>
  <c r="H44" i="11"/>
  <c r="G44" i="11"/>
  <c r="F44" i="11"/>
  <c r="E44" i="11"/>
  <c r="D44" i="11"/>
  <c r="C44" i="11"/>
  <c r="B44" i="11"/>
  <c r="K43" i="11"/>
  <c r="J43" i="11"/>
  <c r="I43" i="11"/>
  <c r="H43" i="11"/>
  <c r="G43" i="11"/>
  <c r="F43" i="11"/>
  <c r="E43" i="11"/>
  <c r="D43" i="11"/>
  <c r="C43" i="11"/>
  <c r="B43" i="11"/>
  <c r="K42" i="11"/>
  <c r="J42" i="11"/>
  <c r="I42" i="11"/>
  <c r="H42" i="11"/>
  <c r="G42" i="11"/>
  <c r="F42" i="11"/>
  <c r="E42" i="11"/>
  <c r="D42" i="11"/>
  <c r="C42" i="11"/>
  <c r="B42" i="11"/>
  <c r="K41" i="11"/>
  <c r="J41" i="11"/>
  <c r="I41" i="11"/>
  <c r="H41" i="11"/>
  <c r="G41" i="11"/>
  <c r="F41" i="11"/>
  <c r="E41" i="11"/>
  <c r="D41" i="11"/>
  <c r="C41" i="11"/>
  <c r="B41" i="11"/>
  <c r="K40" i="11"/>
  <c r="J40" i="11"/>
  <c r="I40" i="11"/>
  <c r="H40" i="11"/>
  <c r="G40" i="11"/>
  <c r="F40" i="11"/>
  <c r="E40" i="11"/>
  <c r="D40" i="11"/>
  <c r="C40" i="11"/>
  <c r="B40" i="11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68" i="12"/>
  <c r="J368" i="12"/>
  <c r="I368" i="12"/>
  <c r="H368" i="12"/>
  <c r="G368" i="12"/>
  <c r="F368" i="12"/>
  <c r="E368" i="12"/>
  <c r="D368" i="12"/>
  <c r="C368" i="12"/>
  <c r="B368" i="12"/>
  <c r="K367" i="12"/>
  <c r="J367" i="12"/>
  <c r="I367" i="12"/>
  <c r="H367" i="12"/>
  <c r="G367" i="12"/>
  <c r="F367" i="12"/>
  <c r="E367" i="12"/>
  <c r="D367" i="12"/>
  <c r="C367" i="12"/>
  <c r="B367" i="12"/>
  <c r="K366" i="12"/>
  <c r="J366" i="12"/>
  <c r="I366" i="12"/>
  <c r="H366" i="12"/>
  <c r="G366" i="12"/>
  <c r="F366" i="12"/>
  <c r="E366" i="12"/>
  <c r="D366" i="12"/>
  <c r="C366" i="12"/>
  <c r="B366" i="12"/>
  <c r="K365" i="12"/>
  <c r="J365" i="12"/>
  <c r="I365" i="12"/>
  <c r="H365" i="12"/>
  <c r="G365" i="12"/>
  <c r="F365" i="12"/>
  <c r="E365" i="12"/>
  <c r="D365" i="12"/>
  <c r="C365" i="12"/>
  <c r="B365" i="12"/>
  <c r="K364" i="12"/>
  <c r="J364" i="12"/>
  <c r="I364" i="12"/>
  <c r="H364" i="12"/>
  <c r="G364" i="12"/>
  <c r="F364" i="12"/>
  <c r="E364" i="12"/>
  <c r="D364" i="12"/>
  <c r="C364" i="12"/>
  <c r="B364" i="12"/>
  <c r="K363" i="12"/>
  <c r="J363" i="12"/>
  <c r="I363" i="12"/>
  <c r="H363" i="12"/>
  <c r="G363" i="12"/>
  <c r="F363" i="12"/>
  <c r="E363" i="12"/>
  <c r="D363" i="12"/>
  <c r="C363" i="12"/>
  <c r="B363" i="12"/>
  <c r="K362" i="12"/>
  <c r="J362" i="12"/>
  <c r="I362" i="12"/>
  <c r="H362" i="12"/>
  <c r="G362" i="12"/>
  <c r="F362" i="12"/>
  <c r="E362" i="12"/>
  <c r="D362" i="12"/>
  <c r="C362" i="12"/>
  <c r="B362" i="12"/>
  <c r="K361" i="12"/>
  <c r="J361" i="12"/>
  <c r="I361" i="12"/>
  <c r="H361" i="12"/>
  <c r="G361" i="12"/>
  <c r="F361" i="12"/>
  <c r="E361" i="12"/>
  <c r="D361" i="12"/>
  <c r="C361" i="12"/>
  <c r="B361" i="12"/>
  <c r="K360" i="12"/>
  <c r="J360" i="12"/>
  <c r="I360" i="12"/>
  <c r="H360" i="12"/>
  <c r="G360" i="12"/>
  <c r="F360" i="12"/>
  <c r="E360" i="12"/>
  <c r="D360" i="12"/>
  <c r="C360" i="12"/>
  <c r="B360" i="12"/>
  <c r="K359" i="12"/>
  <c r="J359" i="12"/>
  <c r="I359" i="12"/>
  <c r="H359" i="12"/>
  <c r="G359" i="12"/>
  <c r="F359" i="12"/>
  <c r="E359" i="12"/>
  <c r="D359" i="12"/>
  <c r="C359" i="12"/>
  <c r="B359" i="12"/>
  <c r="K358" i="12"/>
  <c r="J358" i="12"/>
  <c r="I358" i="12"/>
  <c r="H358" i="12"/>
  <c r="G358" i="12"/>
  <c r="F358" i="12"/>
  <c r="E358" i="12"/>
  <c r="D358" i="12"/>
  <c r="C358" i="12"/>
  <c r="B358" i="12"/>
  <c r="K357" i="12"/>
  <c r="J357" i="12"/>
  <c r="I357" i="12"/>
  <c r="H357" i="12"/>
  <c r="G357" i="12"/>
  <c r="F357" i="12"/>
  <c r="E357" i="12"/>
  <c r="D357" i="12"/>
  <c r="C357" i="12"/>
  <c r="B357" i="12"/>
  <c r="K356" i="12"/>
  <c r="J356" i="12"/>
  <c r="I356" i="12"/>
  <c r="H356" i="12"/>
  <c r="G356" i="12"/>
  <c r="F356" i="12"/>
  <c r="E356" i="12"/>
  <c r="D356" i="12"/>
  <c r="C356" i="12"/>
  <c r="B356" i="12"/>
  <c r="K355" i="12"/>
  <c r="J355" i="12"/>
  <c r="I355" i="12"/>
  <c r="H355" i="12"/>
  <c r="G355" i="12"/>
  <c r="F355" i="12"/>
  <c r="E355" i="12"/>
  <c r="D355" i="12"/>
  <c r="C355" i="12"/>
  <c r="B355" i="12"/>
  <c r="K354" i="12"/>
  <c r="J354" i="12"/>
  <c r="I354" i="12"/>
  <c r="H354" i="12"/>
  <c r="G354" i="12"/>
  <c r="F354" i="12"/>
  <c r="E354" i="12"/>
  <c r="D354" i="12"/>
  <c r="C354" i="12"/>
  <c r="B354" i="12"/>
  <c r="K353" i="12"/>
  <c r="J353" i="12"/>
  <c r="I353" i="12"/>
  <c r="H353" i="12"/>
  <c r="G353" i="12"/>
  <c r="F353" i="12"/>
  <c r="E353" i="12"/>
  <c r="D353" i="12"/>
  <c r="C353" i="12"/>
  <c r="B353" i="12"/>
  <c r="K352" i="12"/>
  <c r="J352" i="12"/>
  <c r="I352" i="12"/>
  <c r="H352" i="12"/>
  <c r="G352" i="12"/>
  <c r="F352" i="12"/>
  <c r="E352" i="12"/>
  <c r="D352" i="12"/>
  <c r="C352" i="12"/>
  <c r="B352" i="12"/>
  <c r="K351" i="12"/>
  <c r="J351" i="12"/>
  <c r="I351" i="12"/>
  <c r="H351" i="12"/>
  <c r="G351" i="12"/>
  <c r="F351" i="12"/>
  <c r="E351" i="12"/>
  <c r="D351" i="12"/>
  <c r="C351" i="12"/>
  <c r="B351" i="12"/>
  <c r="K350" i="12"/>
  <c r="J350" i="12"/>
  <c r="I350" i="12"/>
  <c r="H350" i="12"/>
  <c r="G350" i="12"/>
  <c r="F350" i="12"/>
  <c r="E350" i="12"/>
  <c r="D350" i="12"/>
  <c r="C350" i="12"/>
  <c r="B350" i="12"/>
  <c r="K349" i="12"/>
  <c r="J349" i="12"/>
  <c r="I349" i="12"/>
  <c r="H349" i="12"/>
  <c r="G349" i="12"/>
  <c r="F349" i="12"/>
  <c r="E349" i="12"/>
  <c r="D349" i="12"/>
  <c r="C349" i="12"/>
  <c r="B349" i="12"/>
  <c r="K348" i="12"/>
  <c r="J348" i="12"/>
  <c r="I348" i="12"/>
  <c r="H348" i="12"/>
  <c r="G348" i="12"/>
  <c r="F348" i="12"/>
  <c r="E348" i="12"/>
  <c r="D348" i="12"/>
  <c r="C348" i="12"/>
  <c r="B348" i="12"/>
  <c r="K347" i="12"/>
  <c r="J347" i="12"/>
  <c r="I347" i="12"/>
  <c r="H347" i="12"/>
  <c r="G347" i="12"/>
  <c r="F347" i="12"/>
  <c r="E347" i="12"/>
  <c r="D347" i="12"/>
  <c r="C347" i="12"/>
  <c r="B347" i="12"/>
  <c r="K346" i="12"/>
  <c r="J346" i="12"/>
  <c r="I346" i="12"/>
  <c r="H346" i="12"/>
  <c r="G346" i="12"/>
  <c r="F346" i="12"/>
  <c r="E346" i="12"/>
  <c r="D346" i="12"/>
  <c r="C346" i="12"/>
  <c r="B346" i="12"/>
  <c r="K345" i="12"/>
  <c r="J345" i="12"/>
  <c r="I345" i="12"/>
  <c r="H345" i="12"/>
  <c r="G345" i="12"/>
  <c r="F345" i="12"/>
  <c r="E345" i="12"/>
  <c r="D345" i="12"/>
  <c r="C345" i="12"/>
  <c r="B345" i="12"/>
  <c r="K344" i="12"/>
  <c r="J344" i="12"/>
  <c r="I344" i="12"/>
  <c r="H344" i="12"/>
  <c r="G344" i="12"/>
  <c r="F344" i="12"/>
  <c r="E344" i="12"/>
  <c r="D344" i="12"/>
  <c r="C344" i="12"/>
  <c r="B344" i="12"/>
  <c r="K343" i="12"/>
  <c r="J343" i="12"/>
  <c r="I343" i="12"/>
  <c r="H343" i="12"/>
  <c r="G343" i="12"/>
  <c r="F343" i="12"/>
  <c r="E343" i="12"/>
  <c r="D343" i="12"/>
  <c r="C343" i="12"/>
  <c r="B343" i="12"/>
  <c r="K342" i="12"/>
  <c r="J342" i="12"/>
  <c r="I342" i="12"/>
  <c r="H342" i="12"/>
  <c r="G342" i="12"/>
  <c r="F342" i="12"/>
  <c r="E342" i="12"/>
  <c r="D342" i="12"/>
  <c r="C342" i="12"/>
  <c r="B342" i="12"/>
  <c r="K341" i="12"/>
  <c r="J341" i="12"/>
  <c r="I341" i="12"/>
  <c r="H341" i="12"/>
  <c r="G341" i="12"/>
  <c r="F341" i="12"/>
  <c r="E341" i="12"/>
  <c r="D341" i="12"/>
  <c r="C341" i="12"/>
  <c r="B341" i="12"/>
  <c r="K340" i="12"/>
  <c r="J340" i="12"/>
  <c r="I340" i="12"/>
  <c r="H340" i="12"/>
  <c r="G340" i="12"/>
  <c r="F340" i="12"/>
  <c r="E340" i="12"/>
  <c r="D340" i="12"/>
  <c r="C340" i="12"/>
  <c r="B340" i="12"/>
  <c r="K339" i="12"/>
  <c r="J339" i="12"/>
  <c r="I339" i="12"/>
  <c r="H339" i="12"/>
  <c r="G339" i="12"/>
  <c r="F339" i="12"/>
  <c r="E339" i="12"/>
  <c r="D339" i="12"/>
  <c r="C339" i="12"/>
  <c r="B339" i="12"/>
  <c r="K338" i="12"/>
  <c r="J338" i="12"/>
  <c r="I338" i="12"/>
  <c r="H338" i="12"/>
  <c r="G338" i="12"/>
  <c r="F338" i="12"/>
  <c r="E338" i="12"/>
  <c r="D338" i="12"/>
  <c r="C338" i="12"/>
  <c r="B338" i="12"/>
  <c r="K337" i="12"/>
  <c r="J337" i="12"/>
  <c r="I337" i="12"/>
  <c r="H337" i="12"/>
  <c r="G337" i="12"/>
  <c r="F337" i="12"/>
  <c r="E337" i="12"/>
  <c r="D337" i="12"/>
  <c r="C337" i="12"/>
  <c r="B337" i="12"/>
  <c r="K336" i="12"/>
  <c r="J336" i="12"/>
  <c r="I336" i="12"/>
  <c r="H336" i="12"/>
  <c r="G336" i="12"/>
  <c r="F336" i="12"/>
  <c r="E336" i="12"/>
  <c r="D336" i="12"/>
  <c r="C336" i="12"/>
  <c r="B336" i="12"/>
  <c r="K335" i="12"/>
  <c r="J335" i="12"/>
  <c r="I335" i="12"/>
  <c r="H335" i="12"/>
  <c r="G335" i="12"/>
  <c r="F335" i="12"/>
  <c r="E335" i="12"/>
  <c r="D335" i="12"/>
  <c r="C335" i="12"/>
  <c r="B335" i="12"/>
  <c r="K334" i="12"/>
  <c r="J334" i="12"/>
  <c r="I334" i="12"/>
  <c r="H334" i="12"/>
  <c r="G334" i="12"/>
  <c r="F334" i="12"/>
  <c r="E334" i="12"/>
  <c r="D334" i="12"/>
  <c r="C334" i="12"/>
  <c r="B334" i="12"/>
  <c r="K333" i="12"/>
  <c r="J333" i="12"/>
  <c r="I333" i="12"/>
  <c r="H333" i="12"/>
  <c r="G333" i="12"/>
  <c r="F333" i="12"/>
  <c r="E333" i="12"/>
  <c r="D333" i="12"/>
  <c r="C333" i="12"/>
  <c r="B333" i="12"/>
  <c r="K332" i="12"/>
  <c r="J332" i="12"/>
  <c r="I332" i="12"/>
  <c r="H332" i="12"/>
  <c r="G332" i="12"/>
  <c r="F332" i="12"/>
  <c r="E332" i="12"/>
  <c r="D332" i="12"/>
  <c r="C332" i="12"/>
  <c r="B332" i="12"/>
  <c r="K331" i="12"/>
  <c r="J331" i="12"/>
  <c r="I331" i="12"/>
  <c r="H331" i="12"/>
  <c r="G331" i="12"/>
  <c r="F331" i="12"/>
  <c r="E331" i="12"/>
  <c r="D331" i="12"/>
  <c r="C331" i="12"/>
  <c r="B331" i="12"/>
  <c r="K330" i="12"/>
  <c r="J330" i="12"/>
  <c r="I330" i="12"/>
  <c r="H330" i="12"/>
  <c r="G330" i="12"/>
  <c r="F330" i="12"/>
  <c r="E330" i="12"/>
  <c r="D330" i="12"/>
  <c r="C330" i="12"/>
  <c r="B330" i="12"/>
  <c r="K329" i="12"/>
  <c r="J329" i="12"/>
  <c r="I329" i="12"/>
  <c r="H329" i="12"/>
  <c r="G329" i="12"/>
  <c r="F329" i="12"/>
  <c r="E329" i="12"/>
  <c r="D329" i="12"/>
  <c r="C329" i="12"/>
  <c r="B329" i="12"/>
  <c r="K328" i="12"/>
  <c r="J328" i="12"/>
  <c r="I328" i="12"/>
  <c r="H328" i="12"/>
  <c r="G328" i="12"/>
  <c r="F328" i="12"/>
  <c r="E328" i="12"/>
  <c r="D328" i="12"/>
  <c r="C328" i="12"/>
  <c r="B328" i="12"/>
  <c r="K327" i="12"/>
  <c r="J327" i="12"/>
  <c r="I327" i="12"/>
  <c r="H327" i="12"/>
  <c r="G327" i="12"/>
  <c r="F327" i="12"/>
  <c r="E327" i="12"/>
  <c r="D327" i="12"/>
  <c r="C327" i="12"/>
  <c r="B327" i="12"/>
  <c r="K326" i="12"/>
  <c r="J326" i="12"/>
  <c r="I326" i="12"/>
  <c r="H326" i="12"/>
  <c r="G326" i="12"/>
  <c r="F326" i="12"/>
  <c r="E326" i="12"/>
  <c r="D326" i="12"/>
  <c r="C326" i="12"/>
  <c r="B326" i="12"/>
  <c r="K325" i="12"/>
  <c r="J325" i="12"/>
  <c r="I325" i="12"/>
  <c r="H325" i="12"/>
  <c r="G325" i="12"/>
  <c r="F325" i="12"/>
  <c r="E325" i="12"/>
  <c r="D325" i="12"/>
  <c r="C325" i="12"/>
  <c r="B325" i="12"/>
  <c r="K324" i="12"/>
  <c r="J324" i="12"/>
  <c r="I324" i="12"/>
  <c r="H324" i="12"/>
  <c r="G324" i="12"/>
  <c r="F324" i="12"/>
  <c r="E324" i="12"/>
  <c r="D324" i="12"/>
  <c r="C324" i="12"/>
  <c r="B324" i="12"/>
  <c r="K323" i="12"/>
  <c r="J323" i="12"/>
  <c r="I323" i="12"/>
  <c r="H323" i="12"/>
  <c r="G323" i="12"/>
  <c r="F323" i="12"/>
  <c r="E323" i="12"/>
  <c r="D323" i="12"/>
  <c r="C323" i="12"/>
  <c r="B323" i="12"/>
  <c r="K322" i="12"/>
  <c r="J322" i="12"/>
  <c r="I322" i="12"/>
  <c r="H322" i="12"/>
  <c r="G322" i="12"/>
  <c r="F322" i="12"/>
  <c r="E322" i="12"/>
  <c r="D322" i="12"/>
  <c r="C322" i="12"/>
  <c r="B322" i="12"/>
  <c r="K321" i="12"/>
  <c r="J321" i="12"/>
  <c r="I321" i="12"/>
  <c r="H321" i="12"/>
  <c r="G321" i="12"/>
  <c r="F321" i="12"/>
  <c r="E321" i="12"/>
  <c r="D321" i="12"/>
  <c r="C321" i="12"/>
  <c r="B321" i="12"/>
  <c r="K320" i="12"/>
  <c r="J320" i="12"/>
  <c r="I320" i="12"/>
  <c r="H320" i="12"/>
  <c r="G320" i="12"/>
  <c r="F320" i="12"/>
  <c r="E320" i="12"/>
  <c r="D320" i="12"/>
  <c r="C320" i="12"/>
  <c r="B320" i="12"/>
  <c r="K319" i="12"/>
  <c r="J319" i="12"/>
  <c r="I319" i="12"/>
  <c r="H319" i="12"/>
  <c r="G319" i="12"/>
  <c r="F319" i="12"/>
  <c r="E319" i="12"/>
  <c r="D319" i="12"/>
  <c r="C319" i="12"/>
  <c r="B319" i="12"/>
  <c r="K318" i="12"/>
  <c r="J318" i="12"/>
  <c r="I318" i="12"/>
  <c r="H318" i="12"/>
  <c r="G318" i="12"/>
  <c r="F318" i="12"/>
  <c r="E318" i="12"/>
  <c r="D318" i="12"/>
  <c r="C318" i="12"/>
  <c r="B318" i="12"/>
  <c r="K317" i="12"/>
  <c r="J317" i="12"/>
  <c r="I317" i="12"/>
  <c r="H317" i="12"/>
  <c r="G317" i="12"/>
  <c r="F317" i="12"/>
  <c r="E317" i="12"/>
  <c r="D317" i="12"/>
  <c r="C317" i="12"/>
  <c r="B317" i="12"/>
  <c r="K316" i="12"/>
  <c r="J316" i="12"/>
  <c r="I316" i="12"/>
  <c r="H316" i="12"/>
  <c r="G316" i="12"/>
  <c r="F316" i="12"/>
  <c r="E316" i="12"/>
  <c r="D316" i="12"/>
  <c r="C316" i="12"/>
  <c r="B316" i="12"/>
  <c r="K315" i="12"/>
  <c r="J315" i="12"/>
  <c r="I315" i="12"/>
  <c r="H315" i="12"/>
  <c r="G315" i="12"/>
  <c r="F315" i="12"/>
  <c r="E315" i="12"/>
  <c r="D315" i="12"/>
  <c r="C315" i="12"/>
  <c r="B315" i="12"/>
  <c r="K314" i="12"/>
  <c r="J314" i="12"/>
  <c r="I314" i="12"/>
  <c r="H314" i="12"/>
  <c r="G314" i="12"/>
  <c r="F314" i="12"/>
  <c r="E314" i="12"/>
  <c r="D314" i="12"/>
  <c r="C314" i="12"/>
  <c r="B314" i="12"/>
  <c r="K313" i="12"/>
  <c r="J313" i="12"/>
  <c r="I313" i="12"/>
  <c r="H313" i="12"/>
  <c r="G313" i="12"/>
  <c r="F313" i="12"/>
  <c r="E313" i="12"/>
  <c r="D313" i="12"/>
  <c r="C313" i="12"/>
  <c r="B313" i="12"/>
  <c r="K312" i="12"/>
  <c r="J312" i="12"/>
  <c r="I312" i="12"/>
  <c r="H312" i="12"/>
  <c r="G312" i="12"/>
  <c r="F312" i="12"/>
  <c r="E312" i="12"/>
  <c r="D312" i="12"/>
  <c r="C312" i="12"/>
  <c r="B312" i="12"/>
  <c r="K311" i="12"/>
  <c r="J311" i="12"/>
  <c r="I311" i="12"/>
  <c r="H311" i="12"/>
  <c r="G311" i="12"/>
  <c r="F311" i="12"/>
  <c r="E311" i="12"/>
  <c r="D311" i="12"/>
  <c r="C311" i="12"/>
  <c r="B311" i="12"/>
  <c r="K310" i="12"/>
  <c r="J310" i="12"/>
  <c r="I310" i="12"/>
  <c r="H310" i="12"/>
  <c r="G310" i="12"/>
  <c r="F310" i="12"/>
  <c r="E310" i="12"/>
  <c r="D310" i="12"/>
  <c r="C310" i="12"/>
  <c r="B310" i="12"/>
  <c r="K309" i="12"/>
  <c r="J309" i="12"/>
  <c r="I309" i="12"/>
  <c r="H309" i="12"/>
  <c r="G309" i="12"/>
  <c r="F309" i="12"/>
  <c r="E309" i="12"/>
  <c r="D309" i="12"/>
  <c r="C309" i="12"/>
  <c r="B309" i="12"/>
  <c r="K308" i="12"/>
  <c r="J308" i="12"/>
  <c r="I308" i="12"/>
  <c r="H308" i="12"/>
  <c r="G308" i="12"/>
  <c r="F308" i="12"/>
  <c r="E308" i="12"/>
  <c r="D308" i="12"/>
  <c r="C308" i="12"/>
  <c r="B308" i="12"/>
  <c r="K307" i="12"/>
  <c r="J307" i="12"/>
  <c r="I307" i="12"/>
  <c r="H307" i="12"/>
  <c r="G307" i="12"/>
  <c r="F307" i="12"/>
  <c r="E307" i="12"/>
  <c r="D307" i="12"/>
  <c r="C307" i="12"/>
  <c r="B307" i="12"/>
  <c r="K306" i="12"/>
  <c r="J306" i="12"/>
  <c r="I306" i="12"/>
  <c r="H306" i="12"/>
  <c r="G306" i="12"/>
  <c r="F306" i="12"/>
  <c r="E306" i="12"/>
  <c r="D306" i="12"/>
  <c r="C306" i="12"/>
  <c r="B306" i="12"/>
  <c r="K305" i="12"/>
  <c r="J305" i="12"/>
  <c r="I305" i="12"/>
  <c r="H305" i="12"/>
  <c r="G305" i="12"/>
  <c r="F305" i="12"/>
  <c r="E305" i="12"/>
  <c r="D305" i="12"/>
  <c r="C305" i="12"/>
  <c r="B305" i="12"/>
  <c r="K304" i="12"/>
  <c r="J304" i="12"/>
  <c r="I304" i="12"/>
  <c r="H304" i="12"/>
  <c r="G304" i="12"/>
  <c r="F304" i="12"/>
  <c r="E304" i="12"/>
  <c r="D304" i="12"/>
  <c r="C304" i="12"/>
  <c r="B304" i="12"/>
  <c r="K303" i="12"/>
  <c r="J303" i="12"/>
  <c r="I303" i="12"/>
  <c r="H303" i="12"/>
  <c r="G303" i="12"/>
  <c r="F303" i="12"/>
  <c r="E303" i="12"/>
  <c r="D303" i="12"/>
  <c r="C303" i="12"/>
  <c r="B303" i="12"/>
  <c r="K302" i="12"/>
  <c r="J302" i="12"/>
  <c r="I302" i="12"/>
  <c r="H302" i="12"/>
  <c r="G302" i="12"/>
  <c r="F302" i="12"/>
  <c r="E302" i="12"/>
  <c r="D302" i="12"/>
  <c r="C302" i="12"/>
  <c r="B302" i="12"/>
  <c r="K301" i="12"/>
  <c r="J301" i="12"/>
  <c r="I301" i="12"/>
  <c r="H301" i="12"/>
  <c r="G301" i="12"/>
  <c r="F301" i="12"/>
  <c r="E301" i="12"/>
  <c r="D301" i="12"/>
  <c r="C301" i="12"/>
  <c r="B301" i="12"/>
  <c r="K300" i="12"/>
  <c r="J300" i="12"/>
  <c r="I300" i="12"/>
  <c r="H300" i="12"/>
  <c r="G300" i="12"/>
  <c r="F300" i="12"/>
  <c r="E300" i="12"/>
  <c r="D300" i="12"/>
  <c r="C300" i="12"/>
  <c r="B300" i="12"/>
  <c r="K299" i="12"/>
  <c r="J299" i="12"/>
  <c r="I299" i="12"/>
  <c r="H299" i="12"/>
  <c r="G299" i="12"/>
  <c r="F299" i="12"/>
  <c r="E299" i="12"/>
  <c r="D299" i="12"/>
  <c r="C299" i="12"/>
  <c r="B299" i="12"/>
  <c r="K298" i="12"/>
  <c r="J298" i="12"/>
  <c r="I298" i="12"/>
  <c r="H298" i="12"/>
  <c r="G298" i="12"/>
  <c r="F298" i="12"/>
  <c r="E298" i="12"/>
  <c r="D298" i="12"/>
  <c r="C298" i="12"/>
  <c r="B298" i="12"/>
  <c r="K297" i="12"/>
  <c r="J297" i="12"/>
  <c r="I297" i="12"/>
  <c r="H297" i="12"/>
  <c r="G297" i="12"/>
  <c r="F297" i="12"/>
  <c r="E297" i="12"/>
  <c r="D297" i="12"/>
  <c r="C297" i="12"/>
  <c r="B297" i="12"/>
  <c r="K296" i="12"/>
  <c r="J296" i="12"/>
  <c r="I296" i="12"/>
  <c r="H296" i="12"/>
  <c r="G296" i="12"/>
  <c r="F296" i="12"/>
  <c r="E296" i="12"/>
  <c r="D296" i="12"/>
  <c r="C296" i="12"/>
  <c r="B296" i="12"/>
  <c r="K295" i="12"/>
  <c r="J295" i="12"/>
  <c r="I295" i="12"/>
  <c r="H295" i="12"/>
  <c r="G295" i="12"/>
  <c r="F295" i="12"/>
  <c r="E295" i="12"/>
  <c r="D295" i="12"/>
  <c r="C295" i="12"/>
  <c r="B295" i="12"/>
  <c r="K294" i="12"/>
  <c r="J294" i="12"/>
  <c r="I294" i="12"/>
  <c r="H294" i="12"/>
  <c r="G294" i="12"/>
  <c r="F294" i="12"/>
  <c r="E294" i="12"/>
  <c r="D294" i="12"/>
  <c r="C294" i="12"/>
  <c r="B294" i="12"/>
  <c r="K293" i="12"/>
  <c r="J293" i="12"/>
  <c r="I293" i="12"/>
  <c r="H293" i="12"/>
  <c r="G293" i="12"/>
  <c r="F293" i="12"/>
  <c r="E293" i="12"/>
  <c r="D293" i="12"/>
  <c r="C293" i="12"/>
  <c r="B293" i="12"/>
  <c r="K292" i="12"/>
  <c r="J292" i="12"/>
  <c r="I292" i="12"/>
  <c r="H292" i="12"/>
  <c r="G292" i="12"/>
  <c r="F292" i="12"/>
  <c r="E292" i="12"/>
  <c r="D292" i="12"/>
  <c r="C292" i="12"/>
  <c r="B292" i="12"/>
  <c r="K291" i="12"/>
  <c r="J291" i="12"/>
  <c r="I291" i="12"/>
  <c r="H291" i="12"/>
  <c r="G291" i="12"/>
  <c r="F291" i="12"/>
  <c r="E291" i="12"/>
  <c r="D291" i="12"/>
  <c r="C291" i="12"/>
  <c r="B291" i="12"/>
  <c r="K290" i="12"/>
  <c r="J290" i="12"/>
  <c r="I290" i="12"/>
  <c r="H290" i="12"/>
  <c r="G290" i="12"/>
  <c r="F290" i="12"/>
  <c r="E290" i="12"/>
  <c r="D290" i="12"/>
  <c r="C290" i="12"/>
  <c r="B290" i="12"/>
  <c r="K289" i="12"/>
  <c r="J289" i="12"/>
  <c r="I289" i="12"/>
  <c r="H289" i="12"/>
  <c r="G289" i="12"/>
  <c r="F289" i="12"/>
  <c r="E289" i="12"/>
  <c r="D289" i="12"/>
  <c r="C289" i="12"/>
  <c r="B289" i="12"/>
  <c r="K288" i="12"/>
  <c r="J288" i="12"/>
  <c r="I288" i="12"/>
  <c r="H288" i="12"/>
  <c r="G288" i="12"/>
  <c r="F288" i="12"/>
  <c r="E288" i="12"/>
  <c r="D288" i="12"/>
  <c r="C288" i="12"/>
  <c r="B288" i="12"/>
  <c r="K287" i="12"/>
  <c r="J287" i="12"/>
  <c r="I287" i="12"/>
  <c r="H287" i="12"/>
  <c r="G287" i="12"/>
  <c r="F287" i="12"/>
  <c r="E287" i="12"/>
  <c r="D287" i="12"/>
  <c r="C287" i="12"/>
  <c r="B287" i="12"/>
  <c r="K286" i="12"/>
  <c r="J286" i="12"/>
  <c r="I286" i="12"/>
  <c r="H286" i="12"/>
  <c r="G286" i="12"/>
  <c r="F286" i="12"/>
  <c r="E286" i="12"/>
  <c r="D286" i="12"/>
  <c r="C286" i="12"/>
  <c r="B286" i="12"/>
  <c r="K285" i="12"/>
  <c r="J285" i="12"/>
  <c r="I285" i="12"/>
  <c r="H285" i="12"/>
  <c r="G285" i="12"/>
  <c r="F285" i="12"/>
  <c r="E285" i="12"/>
  <c r="D285" i="12"/>
  <c r="C285" i="12"/>
  <c r="B285" i="12"/>
  <c r="K284" i="12"/>
  <c r="J284" i="12"/>
  <c r="I284" i="12"/>
  <c r="H284" i="12"/>
  <c r="G284" i="12"/>
  <c r="F284" i="12"/>
  <c r="E284" i="12"/>
  <c r="D284" i="12"/>
  <c r="C284" i="12"/>
  <c r="B284" i="12"/>
  <c r="K283" i="12"/>
  <c r="J283" i="12"/>
  <c r="I283" i="12"/>
  <c r="H283" i="12"/>
  <c r="G283" i="12"/>
  <c r="F283" i="12"/>
  <c r="E283" i="12"/>
  <c r="D283" i="12"/>
  <c r="C283" i="12"/>
  <c r="B283" i="12"/>
  <c r="K282" i="12"/>
  <c r="J282" i="12"/>
  <c r="I282" i="12"/>
  <c r="H282" i="12"/>
  <c r="G282" i="12"/>
  <c r="F282" i="12"/>
  <c r="E282" i="12"/>
  <c r="D282" i="12"/>
  <c r="C282" i="12"/>
  <c r="B282" i="12"/>
  <c r="K281" i="12"/>
  <c r="J281" i="12"/>
  <c r="I281" i="12"/>
  <c r="H281" i="12"/>
  <c r="G281" i="12"/>
  <c r="F281" i="12"/>
  <c r="E281" i="12"/>
  <c r="D281" i="12"/>
  <c r="C281" i="12"/>
  <c r="B281" i="12"/>
  <c r="K280" i="12"/>
  <c r="J280" i="12"/>
  <c r="I280" i="12"/>
  <c r="H280" i="12"/>
  <c r="G280" i="12"/>
  <c r="F280" i="12"/>
  <c r="E280" i="12"/>
  <c r="D280" i="12"/>
  <c r="C280" i="12"/>
  <c r="B280" i="12"/>
  <c r="K279" i="12"/>
  <c r="J279" i="12"/>
  <c r="I279" i="12"/>
  <c r="H279" i="12"/>
  <c r="G279" i="12"/>
  <c r="F279" i="12"/>
  <c r="E279" i="12"/>
  <c r="D279" i="12"/>
  <c r="C279" i="12"/>
  <c r="B279" i="12"/>
  <c r="K278" i="12"/>
  <c r="J278" i="12"/>
  <c r="I278" i="12"/>
  <c r="H278" i="12"/>
  <c r="G278" i="12"/>
  <c r="F278" i="12"/>
  <c r="E278" i="12"/>
  <c r="D278" i="12"/>
  <c r="C278" i="12"/>
  <c r="B278" i="12"/>
  <c r="K277" i="12"/>
  <c r="J277" i="12"/>
  <c r="I277" i="12"/>
  <c r="H277" i="12"/>
  <c r="G277" i="12"/>
  <c r="F277" i="12"/>
  <c r="E277" i="12"/>
  <c r="D277" i="12"/>
  <c r="C277" i="12"/>
  <c r="B277" i="12"/>
  <c r="K276" i="12"/>
  <c r="J276" i="12"/>
  <c r="I276" i="12"/>
  <c r="H276" i="12"/>
  <c r="G276" i="12"/>
  <c r="F276" i="12"/>
  <c r="E276" i="12"/>
  <c r="D276" i="12"/>
  <c r="C276" i="12"/>
  <c r="B276" i="12"/>
  <c r="K275" i="12"/>
  <c r="J275" i="12"/>
  <c r="I275" i="12"/>
  <c r="H275" i="12"/>
  <c r="G275" i="12"/>
  <c r="F275" i="12"/>
  <c r="E275" i="12"/>
  <c r="D275" i="12"/>
  <c r="C275" i="12"/>
  <c r="B275" i="12"/>
  <c r="K274" i="12"/>
  <c r="J274" i="12"/>
  <c r="I274" i="12"/>
  <c r="H274" i="12"/>
  <c r="G274" i="12"/>
  <c r="F274" i="12"/>
  <c r="E274" i="12"/>
  <c r="D274" i="12"/>
  <c r="C274" i="12"/>
  <c r="B274" i="12"/>
  <c r="K273" i="12"/>
  <c r="J273" i="12"/>
  <c r="I273" i="12"/>
  <c r="H273" i="12"/>
  <c r="G273" i="12"/>
  <c r="F273" i="12"/>
  <c r="E273" i="12"/>
  <c r="D273" i="12"/>
  <c r="C273" i="12"/>
  <c r="B273" i="12"/>
  <c r="K272" i="12"/>
  <c r="J272" i="12"/>
  <c r="I272" i="12"/>
  <c r="H272" i="12"/>
  <c r="G272" i="12"/>
  <c r="F272" i="12"/>
  <c r="E272" i="12"/>
  <c r="D272" i="12"/>
  <c r="C272" i="12"/>
  <c r="B272" i="12"/>
  <c r="K271" i="12"/>
  <c r="J271" i="12"/>
  <c r="I271" i="12"/>
  <c r="H271" i="12"/>
  <c r="G271" i="12"/>
  <c r="F271" i="12"/>
  <c r="E271" i="12"/>
  <c r="D271" i="12"/>
  <c r="C271" i="12"/>
  <c r="B271" i="12"/>
  <c r="K270" i="12"/>
  <c r="J270" i="12"/>
  <c r="I270" i="12"/>
  <c r="H270" i="12"/>
  <c r="G270" i="12"/>
  <c r="F270" i="12"/>
  <c r="E270" i="12"/>
  <c r="D270" i="12"/>
  <c r="C270" i="12"/>
  <c r="B270" i="12"/>
  <c r="K269" i="12"/>
  <c r="J269" i="12"/>
  <c r="I269" i="12"/>
  <c r="H269" i="12"/>
  <c r="G269" i="12"/>
  <c r="F269" i="12"/>
  <c r="E269" i="12"/>
  <c r="D269" i="12"/>
  <c r="C269" i="12"/>
  <c r="B269" i="12"/>
  <c r="K268" i="12"/>
  <c r="J268" i="12"/>
  <c r="I268" i="12"/>
  <c r="H268" i="12"/>
  <c r="G268" i="12"/>
  <c r="F268" i="12"/>
  <c r="E268" i="12"/>
  <c r="D268" i="12"/>
  <c r="C268" i="12"/>
  <c r="B268" i="12"/>
  <c r="K267" i="12"/>
  <c r="J267" i="12"/>
  <c r="I267" i="12"/>
  <c r="H267" i="12"/>
  <c r="G267" i="12"/>
  <c r="F267" i="12"/>
  <c r="E267" i="12"/>
  <c r="D267" i="12"/>
  <c r="C267" i="12"/>
  <c r="B267" i="12"/>
  <c r="K266" i="12"/>
  <c r="J266" i="12"/>
  <c r="I266" i="12"/>
  <c r="H266" i="12"/>
  <c r="G266" i="12"/>
  <c r="F266" i="12"/>
  <c r="E266" i="12"/>
  <c r="D266" i="12"/>
  <c r="C266" i="12"/>
  <c r="B266" i="12"/>
  <c r="K265" i="12"/>
  <c r="J265" i="12"/>
  <c r="I265" i="12"/>
  <c r="H265" i="12"/>
  <c r="G265" i="12"/>
  <c r="F265" i="12"/>
  <c r="E265" i="12"/>
  <c r="D265" i="12"/>
  <c r="C265" i="12"/>
  <c r="B265" i="12"/>
  <c r="K264" i="12"/>
  <c r="J264" i="12"/>
  <c r="I264" i="12"/>
  <c r="H264" i="12"/>
  <c r="G264" i="12"/>
  <c r="F264" i="12"/>
  <c r="E264" i="12"/>
  <c r="D264" i="12"/>
  <c r="C264" i="12"/>
  <c r="B264" i="12"/>
  <c r="K263" i="12"/>
  <c r="J263" i="12"/>
  <c r="I263" i="12"/>
  <c r="H263" i="12"/>
  <c r="G263" i="12"/>
  <c r="F263" i="12"/>
  <c r="E263" i="12"/>
  <c r="D263" i="12"/>
  <c r="C263" i="12"/>
  <c r="B263" i="12"/>
  <c r="K262" i="12"/>
  <c r="J262" i="12"/>
  <c r="I262" i="12"/>
  <c r="H262" i="12"/>
  <c r="G262" i="12"/>
  <c r="F262" i="12"/>
  <c r="E262" i="12"/>
  <c r="D262" i="12"/>
  <c r="C262" i="12"/>
  <c r="B262" i="12"/>
  <c r="K261" i="12"/>
  <c r="J261" i="12"/>
  <c r="I261" i="12"/>
  <c r="H261" i="12"/>
  <c r="G261" i="12"/>
  <c r="F261" i="12"/>
  <c r="E261" i="12"/>
  <c r="D261" i="12"/>
  <c r="C261" i="12"/>
  <c r="B261" i="12"/>
  <c r="K260" i="12"/>
  <c r="J260" i="12"/>
  <c r="I260" i="12"/>
  <c r="H260" i="12"/>
  <c r="G260" i="12"/>
  <c r="F260" i="12"/>
  <c r="E260" i="12"/>
  <c r="D260" i="12"/>
  <c r="C260" i="12"/>
  <c r="B260" i="12"/>
  <c r="K259" i="12"/>
  <c r="J259" i="12"/>
  <c r="I259" i="12"/>
  <c r="H259" i="12"/>
  <c r="G259" i="12"/>
  <c r="F259" i="12"/>
  <c r="E259" i="12"/>
  <c r="D259" i="12"/>
  <c r="C259" i="12"/>
  <c r="B259" i="12"/>
  <c r="K258" i="12"/>
  <c r="J258" i="12"/>
  <c r="I258" i="12"/>
  <c r="H258" i="12"/>
  <c r="G258" i="12"/>
  <c r="F258" i="12"/>
  <c r="E258" i="12"/>
  <c r="D258" i="12"/>
  <c r="C258" i="12"/>
  <c r="B258" i="12"/>
  <c r="K257" i="12"/>
  <c r="J257" i="12"/>
  <c r="I257" i="12"/>
  <c r="H257" i="12"/>
  <c r="G257" i="12"/>
  <c r="F257" i="12"/>
  <c r="E257" i="12"/>
  <c r="D257" i="12"/>
  <c r="C257" i="12"/>
  <c r="B257" i="12"/>
  <c r="K256" i="12"/>
  <c r="J256" i="12"/>
  <c r="I256" i="12"/>
  <c r="H256" i="12"/>
  <c r="G256" i="12"/>
  <c r="F256" i="12"/>
  <c r="E256" i="12"/>
  <c r="D256" i="12"/>
  <c r="C256" i="12"/>
  <c r="B256" i="12"/>
  <c r="K255" i="12"/>
  <c r="J255" i="12"/>
  <c r="I255" i="12"/>
  <c r="H255" i="12"/>
  <c r="G255" i="12"/>
  <c r="F255" i="12"/>
  <c r="E255" i="12"/>
  <c r="D255" i="12"/>
  <c r="C255" i="12"/>
  <c r="B255" i="12"/>
  <c r="K254" i="12"/>
  <c r="J254" i="12"/>
  <c r="I254" i="12"/>
  <c r="H254" i="12"/>
  <c r="G254" i="12"/>
  <c r="F254" i="12"/>
  <c r="E254" i="12"/>
  <c r="D254" i="12"/>
  <c r="C254" i="12"/>
  <c r="B254" i="12"/>
  <c r="K253" i="12"/>
  <c r="J253" i="12"/>
  <c r="I253" i="12"/>
  <c r="H253" i="12"/>
  <c r="G253" i="12"/>
  <c r="F253" i="12"/>
  <c r="E253" i="12"/>
  <c r="D253" i="12"/>
  <c r="C253" i="12"/>
  <c r="B253" i="12"/>
  <c r="K252" i="12"/>
  <c r="J252" i="12"/>
  <c r="I252" i="12"/>
  <c r="H252" i="12"/>
  <c r="G252" i="12"/>
  <c r="F252" i="12"/>
  <c r="E252" i="12"/>
  <c r="D252" i="12"/>
  <c r="C252" i="12"/>
  <c r="B252" i="12"/>
  <c r="K251" i="12"/>
  <c r="J251" i="12"/>
  <c r="I251" i="12"/>
  <c r="H251" i="12"/>
  <c r="G251" i="12"/>
  <c r="F251" i="12"/>
  <c r="E251" i="12"/>
  <c r="D251" i="12"/>
  <c r="C251" i="12"/>
  <c r="B251" i="12"/>
  <c r="K250" i="12"/>
  <c r="J250" i="12"/>
  <c r="I250" i="12"/>
  <c r="H250" i="12"/>
  <c r="G250" i="12"/>
  <c r="F250" i="12"/>
  <c r="E250" i="12"/>
  <c r="D250" i="12"/>
  <c r="C250" i="12"/>
  <c r="B250" i="12"/>
  <c r="K249" i="12"/>
  <c r="J249" i="12"/>
  <c r="I249" i="12"/>
  <c r="H249" i="12"/>
  <c r="G249" i="12"/>
  <c r="F249" i="12"/>
  <c r="E249" i="12"/>
  <c r="D249" i="12"/>
  <c r="C249" i="12"/>
  <c r="B249" i="12"/>
  <c r="K248" i="12"/>
  <c r="J248" i="12"/>
  <c r="I248" i="12"/>
  <c r="H248" i="12"/>
  <c r="G248" i="12"/>
  <c r="F248" i="12"/>
  <c r="E248" i="12"/>
  <c r="D248" i="12"/>
  <c r="C248" i="12"/>
  <c r="B248" i="12"/>
  <c r="K247" i="12"/>
  <c r="J247" i="12"/>
  <c r="I247" i="12"/>
  <c r="H247" i="12"/>
  <c r="G247" i="12"/>
  <c r="F247" i="12"/>
  <c r="E247" i="12"/>
  <c r="D247" i="12"/>
  <c r="C247" i="12"/>
  <c r="B247" i="12"/>
  <c r="K246" i="12"/>
  <c r="J246" i="12"/>
  <c r="I246" i="12"/>
  <c r="H246" i="12"/>
  <c r="G246" i="12"/>
  <c r="F246" i="12"/>
  <c r="E246" i="12"/>
  <c r="D246" i="12"/>
  <c r="C246" i="12"/>
  <c r="B246" i="12"/>
  <c r="K245" i="12"/>
  <c r="J245" i="12"/>
  <c r="I245" i="12"/>
  <c r="H245" i="12"/>
  <c r="G245" i="12"/>
  <c r="F245" i="12"/>
  <c r="E245" i="12"/>
  <c r="D245" i="12"/>
  <c r="C245" i="12"/>
  <c r="B245" i="12"/>
  <c r="K244" i="12"/>
  <c r="J244" i="12"/>
  <c r="I244" i="12"/>
  <c r="H244" i="12"/>
  <c r="G244" i="12"/>
  <c r="F244" i="12"/>
  <c r="E244" i="12"/>
  <c r="D244" i="12"/>
  <c r="C244" i="12"/>
  <c r="B244" i="12"/>
  <c r="K243" i="12"/>
  <c r="J243" i="12"/>
  <c r="I243" i="12"/>
  <c r="H243" i="12"/>
  <c r="G243" i="12"/>
  <c r="F243" i="12"/>
  <c r="E243" i="12"/>
  <c r="D243" i="12"/>
  <c r="C243" i="12"/>
  <c r="B243" i="12"/>
  <c r="K242" i="12"/>
  <c r="J242" i="12"/>
  <c r="I242" i="12"/>
  <c r="H242" i="12"/>
  <c r="G242" i="12"/>
  <c r="F242" i="12"/>
  <c r="E242" i="12"/>
  <c r="D242" i="12"/>
  <c r="C242" i="12"/>
  <c r="B242" i="12"/>
  <c r="K241" i="12"/>
  <c r="J241" i="12"/>
  <c r="I241" i="12"/>
  <c r="H241" i="12"/>
  <c r="G241" i="12"/>
  <c r="F241" i="12"/>
  <c r="E241" i="12"/>
  <c r="D241" i="12"/>
  <c r="C241" i="12"/>
  <c r="B241" i="12"/>
  <c r="K240" i="12"/>
  <c r="J240" i="12"/>
  <c r="I240" i="12"/>
  <c r="H240" i="12"/>
  <c r="G240" i="12"/>
  <c r="F240" i="12"/>
  <c r="E240" i="12"/>
  <c r="D240" i="12"/>
  <c r="C240" i="12"/>
  <c r="B240" i="12"/>
  <c r="K239" i="12"/>
  <c r="J239" i="12"/>
  <c r="I239" i="12"/>
  <c r="H239" i="12"/>
  <c r="G239" i="12"/>
  <c r="F239" i="12"/>
  <c r="E239" i="12"/>
  <c r="D239" i="12"/>
  <c r="C239" i="12"/>
  <c r="B239" i="12"/>
  <c r="K238" i="12"/>
  <c r="J238" i="12"/>
  <c r="I238" i="12"/>
  <c r="H238" i="12"/>
  <c r="G238" i="12"/>
  <c r="F238" i="12"/>
  <c r="E238" i="12"/>
  <c r="D238" i="12"/>
  <c r="C238" i="12"/>
  <c r="B238" i="12"/>
  <c r="K237" i="12"/>
  <c r="J237" i="12"/>
  <c r="I237" i="12"/>
  <c r="H237" i="12"/>
  <c r="G237" i="12"/>
  <c r="F237" i="12"/>
  <c r="E237" i="12"/>
  <c r="D237" i="12"/>
  <c r="C237" i="12"/>
  <c r="B237" i="12"/>
  <c r="K236" i="12"/>
  <c r="J236" i="12"/>
  <c r="I236" i="12"/>
  <c r="H236" i="12"/>
  <c r="G236" i="12"/>
  <c r="F236" i="12"/>
  <c r="E236" i="12"/>
  <c r="D236" i="12"/>
  <c r="C236" i="12"/>
  <c r="B236" i="12"/>
  <c r="K235" i="12"/>
  <c r="J235" i="12"/>
  <c r="I235" i="12"/>
  <c r="H235" i="12"/>
  <c r="G235" i="12"/>
  <c r="F235" i="12"/>
  <c r="E235" i="12"/>
  <c r="D235" i="12"/>
  <c r="C235" i="12"/>
  <c r="B235" i="12"/>
  <c r="K234" i="12"/>
  <c r="J234" i="12"/>
  <c r="I234" i="12"/>
  <c r="H234" i="12"/>
  <c r="G234" i="12"/>
  <c r="F234" i="12"/>
  <c r="E234" i="12"/>
  <c r="D234" i="12"/>
  <c r="C234" i="12"/>
  <c r="B234" i="12"/>
  <c r="K233" i="12"/>
  <c r="J233" i="12"/>
  <c r="I233" i="12"/>
  <c r="H233" i="12"/>
  <c r="G233" i="12"/>
  <c r="F233" i="12"/>
  <c r="E233" i="12"/>
  <c r="D233" i="12"/>
  <c r="C233" i="12"/>
  <c r="B233" i="12"/>
  <c r="K232" i="12"/>
  <c r="J232" i="12"/>
  <c r="I232" i="12"/>
  <c r="H232" i="12"/>
  <c r="G232" i="12"/>
  <c r="F232" i="12"/>
  <c r="E232" i="12"/>
  <c r="D232" i="12"/>
  <c r="C232" i="12"/>
  <c r="B232" i="12"/>
  <c r="K231" i="12"/>
  <c r="J231" i="12"/>
  <c r="I231" i="12"/>
  <c r="H231" i="12"/>
  <c r="G231" i="12"/>
  <c r="F231" i="12"/>
  <c r="E231" i="12"/>
  <c r="D231" i="12"/>
  <c r="C231" i="12"/>
  <c r="B231" i="12"/>
  <c r="K230" i="12"/>
  <c r="J230" i="12"/>
  <c r="I230" i="12"/>
  <c r="H230" i="12"/>
  <c r="G230" i="12"/>
  <c r="F230" i="12"/>
  <c r="E230" i="12"/>
  <c r="D230" i="12"/>
  <c r="C230" i="12"/>
  <c r="B230" i="12"/>
  <c r="K229" i="12"/>
  <c r="J229" i="12"/>
  <c r="I229" i="12"/>
  <c r="H229" i="12"/>
  <c r="G229" i="12"/>
  <c r="F229" i="12"/>
  <c r="E229" i="12"/>
  <c r="D229" i="12"/>
  <c r="C229" i="12"/>
  <c r="B229" i="12"/>
  <c r="K228" i="12"/>
  <c r="J228" i="12"/>
  <c r="I228" i="12"/>
  <c r="H228" i="12"/>
  <c r="G228" i="12"/>
  <c r="F228" i="12"/>
  <c r="E228" i="12"/>
  <c r="D228" i="12"/>
  <c r="C228" i="12"/>
  <c r="B228" i="12"/>
  <c r="K227" i="12"/>
  <c r="J227" i="12"/>
  <c r="I227" i="12"/>
  <c r="H227" i="12"/>
  <c r="G227" i="12"/>
  <c r="F227" i="12"/>
  <c r="E227" i="12"/>
  <c r="D227" i="12"/>
  <c r="C227" i="12"/>
  <c r="B227" i="12"/>
  <c r="K226" i="12"/>
  <c r="J226" i="12"/>
  <c r="I226" i="12"/>
  <c r="H226" i="12"/>
  <c r="G226" i="12"/>
  <c r="F226" i="12"/>
  <c r="E226" i="12"/>
  <c r="D226" i="12"/>
  <c r="C226" i="12"/>
  <c r="B226" i="12"/>
  <c r="K225" i="12"/>
  <c r="J225" i="12"/>
  <c r="I225" i="12"/>
  <c r="H225" i="12"/>
  <c r="G225" i="12"/>
  <c r="F225" i="12"/>
  <c r="E225" i="12"/>
  <c r="D225" i="12"/>
  <c r="C225" i="12"/>
  <c r="B225" i="12"/>
  <c r="K224" i="12"/>
  <c r="J224" i="12"/>
  <c r="I224" i="12"/>
  <c r="H224" i="12"/>
  <c r="G224" i="12"/>
  <c r="F224" i="12"/>
  <c r="E224" i="12"/>
  <c r="D224" i="12"/>
  <c r="C224" i="12"/>
  <c r="B224" i="12"/>
  <c r="K223" i="12"/>
  <c r="J223" i="12"/>
  <c r="I223" i="12"/>
  <c r="H223" i="12"/>
  <c r="G223" i="12"/>
  <c r="F223" i="12"/>
  <c r="E223" i="12"/>
  <c r="D223" i="12"/>
  <c r="C223" i="12"/>
  <c r="B223" i="12"/>
  <c r="K222" i="12"/>
  <c r="J222" i="12"/>
  <c r="I222" i="12"/>
  <c r="H222" i="12"/>
  <c r="G222" i="12"/>
  <c r="F222" i="12"/>
  <c r="E222" i="12"/>
  <c r="D222" i="12"/>
  <c r="C222" i="12"/>
  <c r="B222" i="12"/>
  <c r="K221" i="12"/>
  <c r="J221" i="12"/>
  <c r="I221" i="12"/>
  <c r="H221" i="12"/>
  <c r="G221" i="12"/>
  <c r="F221" i="12"/>
  <c r="E221" i="12"/>
  <c r="D221" i="12"/>
  <c r="C221" i="12"/>
  <c r="B221" i="12"/>
  <c r="K220" i="12"/>
  <c r="J220" i="12"/>
  <c r="I220" i="12"/>
  <c r="H220" i="12"/>
  <c r="G220" i="12"/>
  <c r="F220" i="12"/>
  <c r="E220" i="12"/>
  <c r="D220" i="12"/>
  <c r="C220" i="12"/>
  <c r="B220" i="12"/>
  <c r="K219" i="12"/>
  <c r="J219" i="12"/>
  <c r="I219" i="12"/>
  <c r="H219" i="12"/>
  <c r="G219" i="12"/>
  <c r="F219" i="12"/>
  <c r="E219" i="12"/>
  <c r="D219" i="12"/>
  <c r="C219" i="12"/>
  <c r="B219" i="12"/>
  <c r="K218" i="12"/>
  <c r="J218" i="12"/>
  <c r="I218" i="12"/>
  <c r="H218" i="12"/>
  <c r="G218" i="12"/>
  <c r="F218" i="12"/>
  <c r="E218" i="12"/>
  <c r="D218" i="12"/>
  <c r="C218" i="12"/>
  <c r="B218" i="12"/>
  <c r="K217" i="12"/>
  <c r="J217" i="12"/>
  <c r="I217" i="12"/>
  <c r="H217" i="12"/>
  <c r="G217" i="12"/>
  <c r="F217" i="12"/>
  <c r="E217" i="12"/>
  <c r="D217" i="12"/>
  <c r="C217" i="12"/>
  <c r="B217" i="12"/>
  <c r="K216" i="12"/>
  <c r="J216" i="12"/>
  <c r="I216" i="12"/>
  <c r="H216" i="12"/>
  <c r="G216" i="12"/>
  <c r="F216" i="12"/>
  <c r="E216" i="12"/>
  <c r="D216" i="12"/>
  <c r="C216" i="12"/>
  <c r="B216" i="12"/>
  <c r="K215" i="12"/>
  <c r="J215" i="12"/>
  <c r="I215" i="12"/>
  <c r="H215" i="12"/>
  <c r="G215" i="12"/>
  <c r="F215" i="12"/>
  <c r="E215" i="12"/>
  <c r="D215" i="12"/>
  <c r="C215" i="12"/>
  <c r="B215" i="12"/>
  <c r="K214" i="12"/>
  <c r="J214" i="12"/>
  <c r="I214" i="12"/>
  <c r="H214" i="12"/>
  <c r="G214" i="12"/>
  <c r="F214" i="12"/>
  <c r="E214" i="12"/>
  <c r="D214" i="12"/>
  <c r="C214" i="12"/>
  <c r="B214" i="12"/>
  <c r="K213" i="12"/>
  <c r="J213" i="12"/>
  <c r="I213" i="12"/>
  <c r="H213" i="12"/>
  <c r="G213" i="12"/>
  <c r="F213" i="12"/>
  <c r="E213" i="12"/>
  <c r="D213" i="12"/>
  <c r="C213" i="12"/>
  <c r="B213" i="12"/>
  <c r="K212" i="12"/>
  <c r="J212" i="12"/>
  <c r="I212" i="12"/>
  <c r="H212" i="12"/>
  <c r="G212" i="12"/>
  <c r="F212" i="12"/>
  <c r="E212" i="12"/>
  <c r="D212" i="12"/>
  <c r="C212" i="12"/>
  <c r="B212" i="12"/>
  <c r="K211" i="12"/>
  <c r="J211" i="12"/>
  <c r="I211" i="12"/>
  <c r="H211" i="12"/>
  <c r="G211" i="12"/>
  <c r="F211" i="12"/>
  <c r="E211" i="12"/>
  <c r="D211" i="12"/>
  <c r="C211" i="12"/>
  <c r="B211" i="12"/>
  <c r="K210" i="12"/>
  <c r="J210" i="12"/>
  <c r="I210" i="12"/>
  <c r="H210" i="12"/>
  <c r="G210" i="12"/>
  <c r="F210" i="12"/>
  <c r="E210" i="12"/>
  <c r="D210" i="12"/>
  <c r="C210" i="12"/>
  <c r="B210" i="12"/>
  <c r="K209" i="12"/>
  <c r="J209" i="12"/>
  <c r="I209" i="12"/>
  <c r="H209" i="12"/>
  <c r="G209" i="12"/>
  <c r="F209" i="12"/>
  <c r="E209" i="12"/>
  <c r="D209" i="12"/>
  <c r="C209" i="12"/>
  <c r="B209" i="12"/>
  <c r="K208" i="12"/>
  <c r="J208" i="12"/>
  <c r="I208" i="12"/>
  <c r="H208" i="12"/>
  <c r="G208" i="12"/>
  <c r="F208" i="12"/>
  <c r="E208" i="12"/>
  <c r="D208" i="12"/>
  <c r="C208" i="12"/>
  <c r="B208" i="12"/>
  <c r="K207" i="12"/>
  <c r="J207" i="12"/>
  <c r="I207" i="12"/>
  <c r="H207" i="12"/>
  <c r="G207" i="12"/>
  <c r="F207" i="12"/>
  <c r="E207" i="12"/>
  <c r="D207" i="12"/>
  <c r="C207" i="12"/>
  <c r="B207" i="12"/>
  <c r="K206" i="12"/>
  <c r="J206" i="12"/>
  <c r="I206" i="12"/>
  <c r="H206" i="12"/>
  <c r="G206" i="12"/>
  <c r="F206" i="12"/>
  <c r="E206" i="12"/>
  <c r="D206" i="12"/>
  <c r="C206" i="12"/>
  <c r="B206" i="12"/>
  <c r="K205" i="12"/>
  <c r="J205" i="12"/>
  <c r="I205" i="12"/>
  <c r="H205" i="12"/>
  <c r="G205" i="12"/>
  <c r="F205" i="12"/>
  <c r="E205" i="12"/>
  <c r="D205" i="12"/>
  <c r="C205" i="12"/>
  <c r="B205" i="12"/>
  <c r="K204" i="12"/>
  <c r="J204" i="12"/>
  <c r="I204" i="12"/>
  <c r="H204" i="12"/>
  <c r="G204" i="12"/>
  <c r="F204" i="12"/>
  <c r="E204" i="12"/>
  <c r="D204" i="12"/>
  <c r="C204" i="12"/>
  <c r="B204" i="12"/>
  <c r="K203" i="12"/>
  <c r="J203" i="12"/>
  <c r="I203" i="12"/>
  <c r="H203" i="12"/>
  <c r="G203" i="12"/>
  <c r="F203" i="12"/>
  <c r="E203" i="12"/>
  <c r="D203" i="12"/>
  <c r="C203" i="12"/>
  <c r="B203" i="12"/>
  <c r="K202" i="12"/>
  <c r="J202" i="12"/>
  <c r="I202" i="12"/>
  <c r="H202" i="12"/>
  <c r="G202" i="12"/>
  <c r="F202" i="12"/>
  <c r="E202" i="12"/>
  <c r="D202" i="12"/>
  <c r="C202" i="12"/>
  <c r="B202" i="12"/>
  <c r="K201" i="12"/>
  <c r="J201" i="12"/>
  <c r="I201" i="12"/>
  <c r="H201" i="12"/>
  <c r="G201" i="12"/>
  <c r="F201" i="12"/>
  <c r="E201" i="12"/>
  <c r="D201" i="12"/>
  <c r="C201" i="12"/>
  <c r="B201" i="12"/>
  <c r="K200" i="12"/>
  <c r="J200" i="12"/>
  <c r="I200" i="12"/>
  <c r="H200" i="12"/>
  <c r="G200" i="12"/>
  <c r="F200" i="12"/>
  <c r="E200" i="12"/>
  <c r="D200" i="12"/>
  <c r="C200" i="12"/>
  <c r="B200" i="12"/>
  <c r="K199" i="12"/>
  <c r="J199" i="12"/>
  <c r="I199" i="12"/>
  <c r="H199" i="12"/>
  <c r="G199" i="12"/>
  <c r="F199" i="12"/>
  <c r="E199" i="12"/>
  <c r="D199" i="12"/>
  <c r="C199" i="12"/>
  <c r="B199" i="12"/>
  <c r="K198" i="12"/>
  <c r="J198" i="12"/>
  <c r="I198" i="12"/>
  <c r="H198" i="12"/>
  <c r="G198" i="12"/>
  <c r="F198" i="12"/>
  <c r="E198" i="12"/>
  <c r="D198" i="12"/>
  <c r="C198" i="12"/>
  <c r="B198" i="12"/>
  <c r="K197" i="12"/>
  <c r="J197" i="12"/>
  <c r="I197" i="12"/>
  <c r="H197" i="12"/>
  <c r="G197" i="12"/>
  <c r="F197" i="12"/>
  <c r="E197" i="12"/>
  <c r="D197" i="12"/>
  <c r="C197" i="12"/>
  <c r="B197" i="12"/>
  <c r="K196" i="12"/>
  <c r="J196" i="12"/>
  <c r="I196" i="12"/>
  <c r="H196" i="12"/>
  <c r="G196" i="12"/>
  <c r="F196" i="12"/>
  <c r="E196" i="12"/>
  <c r="D196" i="12"/>
  <c r="C196" i="12"/>
  <c r="B196" i="12"/>
  <c r="K195" i="12"/>
  <c r="J195" i="12"/>
  <c r="I195" i="12"/>
  <c r="H195" i="12"/>
  <c r="G195" i="12"/>
  <c r="F195" i="12"/>
  <c r="E195" i="12"/>
  <c r="D195" i="12"/>
  <c r="C195" i="12"/>
  <c r="B195" i="12"/>
  <c r="K194" i="12"/>
  <c r="J194" i="12"/>
  <c r="I194" i="12"/>
  <c r="H194" i="12"/>
  <c r="G194" i="12"/>
  <c r="F194" i="12"/>
  <c r="E194" i="12"/>
  <c r="D194" i="12"/>
  <c r="C194" i="12"/>
  <c r="B194" i="12"/>
  <c r="K193" i="12"/>
  <c r="J193" i="12"/>
  <c r="I193" i="12"/>
  <c r="H193" i="12"/>
  <c r="G193" i="12"/>
  <c r="F193" i="12"/>
  <c r="E193" i="12"/>
  <c r="D193" i="12"/>
  <c r="C193" i="12"/>
  <c r="B193" i="12"/>
  <c r="K192" i="12"/>
  <c r="J192" i="12"/>
  <c r="I192" i="12"/>
  <c r="H192" i="12"/>
  <c r="G192" i="12"/>
  <c r="F192" i="12"/>
  <c r="E192" i="12"/>
  <c r="D192" i="12"/>
  <c r="C192" i="12"/>
  <c r="B192" i="12"/>
  <c r="K191" i="12"/>
  <c r="J191" i="12"/>
  <c r="I191" i="12"/>
  <c r="H191" i="12"/>
  <c r="G191" i="12"/>
  <c r="F191" i="12"/>
  <c r="E191" i="12"/>
  <c r="D191" i="12"/>
  <c r="C191" i="12"/>
  <c r="B191" i="12"/>
  <c r="K190" i="12"/>
  <c r="J190" i="12"/>
  <c r="I190" i="12"/>
  <c r="H190" i="12"/>
  <c r="G190" i="12"/>
  <c r="F190" i="12"/>
  <c r="E190" i="12"/>
  <c r="D190" i="12"/>
  <c r="C190" i="12"/>
  <c r="B190" i="12"/>
  <c r="K189" i="12"/>
  <c r="J189" i="12"/>
  <c r="I189" i="12"/>
  <c r="H189" i="12"/>
  <c r="G189" i="12"/>
  <c r="F189" i="12"/>
  <c r="E189" i="12"/>
  <c r="D189" i="12"/>
  <c r="C189" i="12"/>
  <c r="B189" i="12"/>
  <c r="K188" i="12"/>
  <c r="J188" i="12"/>
  <c r="I188" i="12"/>
  <c r="H188" i="12"/>
  <c r="G188" i="12"/>
  <c r="F188" i="12"/>
  <c r="E188" i="12"/>
  <c r="D188" i="12"/>
  <c r="C188" i="12"/>
  <c r="B188" i="12"/>
  <c r="K187" i="12"/>
  <c r="J187" i="12"/>
  <c r="I187" i="12"/>
  <c r="H187" i="12"/>
  <c r="G187" i="12"/>
  <c r="F187" i="12"/>
  <c r="E187" i="12"/>
  <c r="D187" i="12"/>
  <c r="C187" i="12"/>
  <c r="B187" i="12"/>
  <c r="K186" i="12"/>
  <c r="J186" i="12"/>
  <c r="I186" i="12"/>
  <c r="H186" i="12"/>
  <c r="G186" i="12"/>
  <c r="F186" i="12"/>
  <c r="E186" i="12"/>
  <c r="D186" i="12"/>
  <c r="C186" i="12"/>
  <c r="B186" i="12"/>
  <c r="K185" i="12"/>
  <c r="J185" i="12"/>
  <c r="I185" i="12"/>
  <c r="H185" i="12"/>
  <c r="G185" i="12"/>
  <c r="F185" i="12"/>
  <c r="E185" i="12"/>
  <c r="D185" i="12"/>
  <c r="C185" i="12"/>
  <c r="B185" i="12"/>
  <c r="K184" i="12"/>
  <c r="J184" i="12"/>
  <c r="I184" i="12"/>
  <c r="H184" i="12"/>
  <c r="G184" i="12"/>
  <c r="F184" i="12"/>
  <c r="E184" i="12"/>
  <c r="D184" i="12"/>
  <c r="C184" i="12"/>
  <c r="B184" i="12"/>
  <c r="K183" i="12"/>
  <c r="J183" i="12"/>
  <c r="I183" i="12"/>
  <c r="H183" i="12"/>
  <c r="G183" i="12"/>
  <c r="F183" i="12"/>
  <c r="E183" i="12"/>
  <c r="D183" i="12"/>
  <c r="C183" i="12"/>
  <c r="B183" i="12"/>
  <c r="K182" i="12"/>
  <c r="J182" i="12"/>
  <c r="I182" i="12"/>
  <c r="H182" i="12"/>
  <c r="G182" i="12"/>
  <c r="F182" i="12"/>
  <c r="E182" i="12"/>
  <c r="D182" i="12"/>
  <c r="C182" i="12"/>
  <c r="B182" i="12"/>
  <c r="K181" i="12"/>
  <c r="J181" i="12"/>
  <c r="I181" i="12"/>
  <c r="H181" i="12"/>
  <c r="G181" i="12"/>
  <c r="F181" i="12"/>
  <c r="E181" i="12"/>
  <c r="D181" i="12"/>
  <c r="C181" i="12"/>
  <c r="B181" i="12"/>
  <c r="K180" i="12"/>
  <c r="J180" i="12"/>
  <c r="I180" i="12"/>
  <c r="H180" i="12"/>
  <c r="G180" i="12"/>
  <c r="F180" i="12"/>
  <c r="E180" i="12"/>
  <c r="D180" i="12"/>
  <c r="C180" i="12"/>
  <c r="B180" i="12"/>
  <c r="K179" i="12"/>
  <c r="J179" i="12"/>
  <c r="I179" i="12"/>
  <c r="H179" i="12"/>
  <c r="G179" i="12"/>
  <c r="F179" i="12"/>
  <c r="E179" i="12"/>
  <c r="D179" i="12"/>
  <c r="C179" i="12"/>
  <c r="B179" i="12"/>
  <c r="K178" i="12"/>
  <c r="J178" i="12"/>
  <c r="I178" i="12"/>
  <c r="H178" i="12"/>
  <c r="G178" i="12"/>
  <c r="F178" i="12"/>
  <c r="E178" i="12"/>
  <c r="D178" i="12"/>
  <c r="C178" i="12"/>
  <c r="B178" i="12"/>
  <c r="K177" i="12"/>
  <c r="J177" i="12"/>
  <c r="I177" i="12"/>
  <c r="H177" i="12"/>
  <c r="G177" i="12"/>
  <c r="F177" i="12"/>
  <c r="E177" i="12"/>
  <c r="D177" i="12"/>
  <c r="C177" i="12"/>
  <c r="B177" i="12"/>
  <c r="K176" i="12"/>
  <c r="J176" i="12"/>
  <c r="I176" i="12"/>
  <c r="H176" i="12"/>
  <c r="G176" i="12"/>
  <c r="F176" i="12"/>
  <c r="E176" i="12"/>
  <c r="D176" i="12"/>
  <c r="C176" i="12"/>
  <c r="B176" i="12"/>
  <c r="K175" i="12"/>
  <c r="J175" i="12"/>
  <c r="I175" i="12"/>
  <c r="H175" i="12"/>
  <c r="G175" i="12"/>
  <c r="F175" i="12"/>
  <c r="E175" i="12"/>
  <c r="D175" i="12"/>
  <c r="C175" i="12"/>
  <c r="B175" i="12"/>
  <c r="K174" i="12"/>
  <c r="J174" i="12"/>
  <c r="I174" i="12"/>
  <c r="H174" i="12"/>
  <c r="G174" i="12"/>
  <c r="F174" i="12"/>
  <c r="E174" i="12"/>
  <c r="D174" i="12"/>
  <c r="C174" i="12"/>
  <c r="B174" i="12"/>
  <c r="K173" i="12"/>
  <c r="J173" i="12"/>
  <c r="I173" i="12"/>
  <c r="H173" i="12"/>
  <c r="G173" i="12"/>
  <c r="F173" i="12"/>
  <c r="E173" i="12"/>
  <c r="D173" i="12"/>
  <c r="C173" i="12"/>
  <c r="B173" i="12"/>
  <c r="K172" i="12"/>
  <c r="J172" i="12"/>
  <c r="I172" i="12"/>
  <c r="H172" i="12"/>
  <c r="G172" i="12"/>
  <c r="F172" i="12"/>
  <c r="E172" i="12"/>
  <c r="D172" i="12"/>
  <c r="C172" i="12"/>
  <c r="B172" i="12"/>
  <c r="K171" i="12"/>
  <c r="J171" i="12"/>
  <c r="I171" i="12"/>
  <c r="H171" i="12"/>
  <c r="G171" i="12"/>
  <c r="F171" i="12"/>
  <c r="E171" i="12"/>
  <c r="D171" i="12"/>
  <c r="C171" i="12"/>
  <c r="B171" i="12"/>
  <c r="K170" i="12"/>
  <c r="J170" i="12"/>
  <c r="I170" i="12"/>
  <c r="H170" i="12"/>
  <c r="G170" i="12"/>
  <c r="F170" i="12"/>
  <c r="E170" i="12"/>
  <c r="D170" i="12"/>
  <c r="C170" i="12"/>
  <c r="B170" i="12"/>
  <c r="K169" i="12"/>
  <c r="J169" i="12"/>
  <c r="I169" i="12"/>
  <c r="H169" i="12"/>
  <c r="G169" i="12"/>
  <c r="F169" i="12"/>
  <c r="E169" i="12"/>
  <c r="D169" i="12"/>
  <c r="C169" i="12"/>
  <c r="B169" i="12"/>
  <c r="K168" i="12"/>
  <c r="J168" i="12"/>
  <c r="I168" i="12"/>
  <c r="H168" i="12"/>
  <c r="G168" i="12"/>
  <c r="F168" i="12"/>
  <c r="E168" i="12"/>
  <c r="D168" i="12"/>
  <c r="C168" i="12"/>
  <c r="B168" i="12"/>
  <c r="K167" i="12"/>
  <c r="J167" i="12"/>
  <c r="I167" i="12"/>
  <c r="H167" i="12"/>
  <c r="G167" i="12"/>
  <c r="F167" i="12"/>
  <c r="E167" i="12"/>
  <c r="D167" i="12"/>
  <c r="C167" i="12"/>
  <c r="B167" i="12"/>
  <c r="K166" i="12"/>
  <c r="J166" i="12"/>
  <c r="I166" i="12"/>
  <c r="H166" i="12"/>
  <c r="G166" i="12"/>
  <c r="F166" i="12"/>
  <c r="E166" i="12"/>
  <c r="D166" i="12"/>
  <c r="C166" i="12"/>
  <c r="B166" i="12"/>
  <c r="K165" i="12"/>
  <c r="J165" i="12"/>
  <c r="I165" i="12"/>
  <c r="H165" i="12"/>
  <c r="G165" i="12"/>
  <c r="F165" i="12"/>
  <c r="E165" i="12"/>
  <c r="D165" i="12"/>
  <c r="C165" i="12"/>
  <c r="B165" i="12"/>
  <c r="K164" i="12"/>
  <c r="J164" i="12"/>
  <c r="I164" i="12"/>
  <c r="H164" i="12"/>
  <c r="G164" i="12"/>
  <c r="F164" i="12"/>
  <c r="E164" i="12"/>
  <c r="D164" i="12"/>
  <c r="C164" i="12"/>
  <c r="B164" i="12"/>
  <c r="K163" i="12"/>
  <c r="J163" i="12"/>
  <c r="I163" i="12"/>
  <c r="H163" i="12"/>
  <c r="G163" i="12"/>
  <c r="F163" i="12"/>
  <c r="E163" i="12"/>
  <c r="D163" i="12"/>
  <c r="C163" i="12"/>
  <c r="B163" i="12"/>
  <c r="K162" i="12"/>
  <c r="J162" i="12"/>
  <c r="I162" i="12"/>
  <c r="H162" i="12"/>
  <c r="G162" i="12"/>
  <c r="F162" i="12"/>
  <c r="E162" i="12"/>
  <c r="D162" i="12"/>
  <c r="C162" i="12"/>
  <c r="B162" i="12"/>
  <c r="K161" i="12"/>
  <c r="J161" i="12"/>
  <c r="I161" i="12"/>
  <c r="H161" i="12"/>
  <c r="G161" i="12"/>
  <c r="F161" i="12"/>
  <c r="E161" i="12"/>
  <c r="D161" i="12"/>
  <c r="C161" i="12"/>
  <c r="B161" i="12"/>
  <c r="K160" i="12"/>
  <c r="J160" i="12"/>
  <c r="I160" i="12"/>
  <c r="H160" i="12"/>
  <c r="G160" i="12"/>
  <c r="F160" i="12"/>
  <c r="E160" i="12"/>
  <c r="D160" i="12"/>
  <c r="C160" i="12"/>
  <c r="B160" i="12"/>
  <c r="K159" i="12"/>
  <c r="J159" i="12"/>
  <c r="I159" i="12"/>
  <c r="H159" i="12"/>
  <c r="G159" i="12"/>
  <c r="F159" i="12"/>
  <c r="E159" i="12"/>
  <c r="D159" i="12"/>
  <c r="C159" i="12"/>
  <c r="B159" i="12"/>
  <c r="K158" i="12"/>
  <c r="J158" i="12"/>
  <c r="I158" i="12"/>
  <c r="H158" i="12"/>
  <c r="G158" i="12"/>
  <c r="F158" i="12"/>
  <c r="E158" i="12"/>
  <c r="D158" i="12"/>
  <c r="C158" i="12"/>
  <c r="B158" i="12"/>
  <c r="K157" i="12"/>
  <c r="J157" i="12"/>
  <c r="I157" i="12"/>
  <c r="H157" i="12"/>
  <c r="G157" i="12"/>
  <c r="F157" i="12"/>
  <c r="E157" i="12"/>
  <c r="D157" i="12"/>
  <c r="C157" i="12"/>
  <c r="B157" i="12"/>
  <c r="K156" i="12"/>
  <c r="J156" i="12"/>
  <c r="I156" i="12"/>
  <c r="H156" i="12"/>
  <c r="G156" i="12"/>
  <c r="F156" i="12"/>
  <c r="E156" i="12"/>
  <c r="D156" i="12"/>
  <c r="C156" i="12"/>
  <c r="B156" i="12"/>
  <c r="K155" i="12"/>
  <c r="J155" i="12"/>
  <c r="I155" i="12"/>
  <c r="H155" i="12"/>
  <c r="G155" i="12"/>
  <c r="F155" i="12"/>
  <c r="E155" i="12"/>
  <c r="D155" i="12"/>
  <c r="C155" i="12"/>
  <c r="B155" i="12"/>
  <c r="K154" i="12"/>
  <c r="J154" i="12"/>
  <c r="I154" i="12"/>
  <c r="H154" i="12"/>
  <c r="G154" i="12"/>
  <c r="F154" i="12"/>
  <c r="E154" i="12"/>
  <c r="D154" i="12"/>
  <c r="C154" i="12"/>
  <c r="B154" i="12"/>
  <c r="K153" i="12"/>
  <c r="J153" i="12"/>
  <c r="I153" i="12"/>
  <c r="H153" i="12"/>
  <c r="G153" i="12"/>
  <c r="F153" i="12"/>
  <c r="E153" i="12"/>
  <c r="D153" i="12"/>
  <c r="C153" i="12"/>
  <c r="B153" i="12"/>
  <c r="K152" i="12"/>
  <c r="J152" i="12"/>
  <c r="I152" i="12"/>
  <c r="H152" i="12"/>
  <c r="G152" i="12"/>
  <c r="F152" i="12"/>
  <c r="E152" i="12"/>
  <c r="D152" i="12"/>
  <c r="C152" i="12"/>
  <c r="B152" i="12"/>
  <c r="K151" i="12"/>
  <c r="J151" i="12"/>
  <c r="I151" i="12"/>
  <c r="H151" i="12"/>
  <c r="G151" i="12"/>
  <c r="F151" i="12"/>
  <c r="E151" i="12"/>
  <c r="D151" i="12"/>
  <c r="C151" i="12"/>
  <c r="B151" i="12"/>
  <c r="K150" i="12"/>
  <c r="J150" i="12"/>
  <c r="I150" i="12"/>
  <c r="H150" i="12"/>
  <c r="G150" i="12"/>
  <c r="F150" i="12"/>
  <c r="E150" i="12"/>
  <c r="D150" i="12"/>
  <c r="C150" i="12"/>
  <c r="B150" i="12"/>
  <c r="K149" i="12"/>
  <c r="J149" i="12"/>
  <c r="I149" i="12"/>
  <c r="H149" i="12"/>
  <c r="G149" i="12"/>
  <c r="F149" i="12"/>
  <c r="E149" i="12"/>
  <c r="D149" i="12"/>
  <c r="C149" i="12"/>
  <c r="B149" i="12"/>
  <c r="K148" i="12"/>
  <c r="J148" i="12"/>
  <c r="I148" i="12"/>
  <c r="H148" i="12"/>
  <c r="G148" i="12"/>
  <c r="F148" i="12"/>
  <c r="E148" i="12"/>
  <c r="D148" i="12"/>
  <c r="C148" i="12"/>
  <c r="B148" i="12"/>
  <c r="K147" i="12"/>
  <c r="J147" i="12"/>
  <c r="I147" i="12"/>
  <c r="H147" i="12"/>
  <c r="G147" i="12"/>
  <c r="F147" i="12"/>
  <c r="E147" i="12"/>
  <c r="D147" i="12"/>
  <c r="C147" i="12"/>
  <c r="B147" i="12"/>
  <c r="K146" i="12"/>
  <c r="J146" i="12"/>
  <c r="I146" i="12"/>
  <c r="H146" i="12"/>
  <c r="G146" i="12"/>
  <c r="F146" i="12"/>
  <c r="E146" i="12"/>
  <c r="D146" i="12"/>
  <c r="C146" i="12"/>
  <c r="B146" i="12"/>
  <c r="K145" i="12"/>
  <c r="J145" i="12"/>
  <c r="I145" i="12"/>
  <c r="H145" i="12"/>
  <c r="G145" i="12"/>
  <c r="F145" i="12"/>
  <c r="E145" i="12"/>
  <c r="D145" i="12"/>
  <c r="C145" i="12"/>
  <c r="B145" i="12"/>
  <c r="K144" i="12"/>
  <c r="J144" i="12"/>
  <c r="I144" i="12"/>
  <c r="H144" i="12"/>
  <c r="G144" i="12"/>
  <c r="F144" i="12"/>
  <c r="E144" i="12"/>
  <c r="D144" i="12"/>
  <c r="C144" i="12"/>
  <c r="B144" i="12"/>
  <c r="K143" i="12"/>
  <c r="J143" i="12"/>
  <c r="I143" i="12"/>
  <c r="H143" i="12"/>
  <c r="G143" i="12"/>
  <c r="F143" i="12"/>
  <c r="E143" i="12"/>
  <c r="D143" i="12"/>
  <c r="C143" i="12"/>
  <c r="B143" i="12"/>
  <c r="K142" i="12"/>
  <c r="J142" i="12"/>
  <c r="I142" i="12"/>
  <c r="H142" i="12"/>
  <c r="G142" i="12"/>
  <c r="F142" i="12"/>
  <c r="E142" i="12"/>
  <c r="D142" i="12"/>
  <c r="C142" i="12"/>
  <c r="B142" i="12"/>
  <c r="K141" i="12"/>
  <c r="J141" i="12"/>
  <c r="I141" i="12"/>
  <c r="H141" i="12"/>
  <c r="G141" i="12"/>
  <c r="F141" i="12"/>
  <c r="E141" i="12"/>
  <c r="D141" i="12"/>
  <c r="C141" i="12"/>
  <c r="B141" i="12"/>
  <c r="K140" i="12"/>
  <c r="J140" i="12"/>
  <c r="I140" i="12"/>
  <c r="H140" i="12"/>
  <c r="G140" i="12"/>
  <c r="F140" i="12"/>
  <c r="E140" i="12"/>
  <c r="D140" i="12"/>
  <c r="C140" i="12"/>
  <c r="B140" i="12"/>
  <c r="K139" i="12"/>
  <c r="J139" i="12"/>
  <c r="I139" i="12"/>
  <c r="H139" i="12"/>
  <c r="G139" i="12"/>
  <c r="F139" i="12"/>
  <c r="E139" i="12"/>
  <c r="D139" i="12"/>
  <c r="C139" i="12"/>
  <c r="B139" i="12"/>
  <c r="K138" i="12"/>
  <c r="J138" i="12"/>
  <c r="I138" i="12"/>
  <c r="H138" i="12"/>
  <c r="G138" i="12"/>
  <c r="F138" i="12"/>
  <c r="E138" i="12"/>
  <c r="D138" i="12"/>
  <c r="C138" i="12"/>
  <c r="B138" i="12"/>
  <c r="K137" i="12"/>
  <c r="J137" i="12"/>
  <c r="I137" i="12"/>
  <c r="H137" i="12"/>
  <c r="G137" i="12"/>
  <c r="F137" i="12"/>
  <c r="E137" i="12"/>
  <c r="D137" i="12"/>
  <c r="C137" i="12"/>
  <c r="B137" i="12"/>
  <c r="K136" i="12"/>
  <c r="J136" i="12"/>
  <c r="I136" i="12"/>
  <c r="H136" i="12"/>
  <c r="G136" i="12"/>
  <c r="F136" i="12"/>
  <c r="E136" i="12"/>
  <c r="D136" i="12"/>
  <c r="C136" i="12"/>
  <c r="B136" i="12"/>
  <c r="K135" i="12"/>
  <c r="J135" i="12"/>
  <c r="I135" i="12"/>
  <c r="H135" i="12"/>
  <c r="G135" i="12"/>
  <c r="F135" i="12"/>
  <c r="E135" i="12"/>
  <c r="D135" i="12"/>
  <c r="C135" i="12"/>
  <c r="B135" i="12"/>
  <c r="K134" i="12"/>
  <c r="J134" i="12"/>
  <c r="I134" i="12"/>
  <c r="H134" i="12"/>
  <c r="G134" i="12"/>
  <c r="F134" i="12"/>
  <c r="E134" i="12"/>
  <c r="D134" i="12"/>
  <c r="C134" i="12"/>
  <c r="B134" i="12"/>
  <c r="K133" i="12"/>
  <c r="J133" i="12"/>
  <c r="I133" i="12"/>
  <c r="H133" i="12"/>
  <c r="G133" i="12"/>
  <c r="F133" i="12"/>
  <c r="E133" i="12"/>
  <c r="D133" i="12"/>
  <c r="C133" i="12"/>
  <c r="B133" i="12"/>
  <c r="K132" i="12"/>
  <c r="J132" i="12"/>
  <c r="I132" i="12"/>
  <c r="H132" i="12"/>
  <c r="G132" i="12"/>
  <c r="F132" i="12"/>
  <c r="E132" i="12"/>
  <c r="D132" i="12"/>
  <c r="C132" i="12"/>
  <c r="B132" i="12"/>
  <c r="K131" i="12"/>
  <c r="J131" i="12"/>
  <c r="I131" i="12"/>
  <c r="H131" i="12"/>
  <c r="G131" i="12"/>
  <c r="F131" i="12"/>
  <c r="E131" i="12"/>
  <c r="D131" i="12"/>
  <c r="C131" i="12"/>
  <c r="B131" i="12"/>
  <c r="K130" i="12"/>
  <c r="J130" i="12"/>
  <c r="I130" i="12"/>
  <c r="H130" i="12"/>
  <c r="G130" i="12"/>
  <c r="F130" i="12"/>
  <c r="E130" i="12"/>
  <c r="D130" i="12"/>
  <c r="C130" i="12"/>
  <c r="B130" i="12"/>
  <c r="K129" i="12"/>
  <c r="J129" i="12"/>
  <c r="I129" i="12"/>
  <c r="H129" i="12"/>
  <c r="G129" i="12"/>
  <c r="F129" i="12"/>
  <c r="E129" i="12"/>
  <c r="D129" i="12"/>
  <c r="C129" i="12"/>
  <c r="B129" i="12"/>
  <c r="K128" i="12"/>
  <c r="J128" i="12"/>
  <c r="I128" i="12"/>
  <c r="H128" i="12"/>
  <c r="G128" i="12"/>
  <c r="F128" i="12"/>
  <c r="E128" i="12"/>
  <c r="D128" i="12"/>
  <c r="C128" i="12"/>
  <c r="B128" i="12"/>
  <c r="K127" i="12"/>
  <c r="J127" i="12"/>
  <c r="I127" i="12"/>
  <c r="H127" i="12"/>
  <c r="G127" i="12"/>
  <c r="F127" i="12"/>
  <c r="E127" i="12"/>
  <c r="D127" i="12"/>
  <c r="C127" i="12"/>
  <c r="B127" i="12"/>
  <c r="K126" i="12"/>
  <c r="J126" i="12"/>
  <c r="I126" i="12"/>
  <c r="H126" i="12"/>
  <c r="G126" i="12"/>
  <c r="F126" i="12"/>
  <c r="E126" i="12"/>
  <c r="D126" i="12"/>
  <c r="C126" i="12"/>
  <c r="B126" i="12"/>
  <c r="K125" i="12"/>
  <c r="J125" i="12"/>
  <c r="I125" i="12"/>
  <c r="H125" i="12"/>
  <c r="G125" i="12"/>
  <c r="F125" i="12"/>
  <c r="E125" i="12"/>
  <c r="D125" i="12"/>
  <c r="C125" i="12"/>
  <c r="B125" i="12"/>
  <c r="K124" i="12"/>
  <c r="J124" i="12"/>
  <c r="I124" i="12"/>
  <c r="H124" i="12"/>
  <c r="G124" i="12"/>
  <c r="F124" i="12"/>
  <c r="E124" i="12"/>
  <c r="D124" i="12"/>
  <c r="C124" i="12"/>
  <c r="B124" i="12"/>
  <c r="K123" i="12"/>
  <c r="J123" i="12"/>
  <c r="I123" i="12"/>
  <c r="H123" i="12"/>
  <c r="G123" i="12"/>
  <c r="F123" i="12"/>
  <c r="E123" i="12"/>
  <c r="D123" i="12"/>
  <c r="C123" i="12"/>
  <c r="B123" i="12"/>
  <c r="K122" i="12"/>
  <c r="J122" i="12"/>
  <c r="I122" i="12"/>
  <c r="H122" i="12"/>
  <c r="G122" i="12"/>
  <c r="F122" i="12"/>
  <c r="E122" i="12"/>
  <c r="D122" i="12"/>
  <c r="C122" i="12"/>
  <c r="B122" i="12"/>
  <c r="K121" i="12"/>
  <c r="J121" i="12"/>
  <c r="I121" i="12"/>
  <c r="H121" i="12"/>
  <c r="G121" i="12"/>
  <c r="F121" i="12"/>
  <c r="E121" i="12"/>
  <c r="D121" i="12"/>
  <c r="C121" i="12"/>
  <c r="B121" i="12"/>
  <c r="K120" i="12"/>
  <c r="J120" i="12"/>
  <c r="I120" i="12"/>
  <c r="H120" i="12"/>
  <c r="G120" i="12"/>
  <c r="F120" i="12"/>
  <c r="E120" i="12"/>
  <c r="D120" i="12"/>
  <c r="C120" i="12"/>
  <c r="B120" i="12"/>
  <c r="K119" i="12"/>
  <c r="J119" i="12"/>
  <c r="I119" i="12"/>
  <c r="H119" i="12"/>
  <c r="G119" i="12"/>
  <c r="F119" i="12"/>
  <c r="E119" i="12"/>
  <c r="D119" i="12"/>
  <c r="C119" i="12"/>
  <c r="B119" i="12"/>
  <c r="K118" i="12"/>
  <c r="J118" i="12"/>
  <c r="I118" i="12"/>
  <c r="H118" i="12"/>
  <c r="G118" i="12"/>
  <c r="F118" i="12"/>
  <c r="E118" i="12"/>
  <c r="D118" i="12"/>
  <c r="C118" i="12"/>
  <c r="B118" i="12"/>
  <c r="K117" i="12"/>
  <c r="J117" i="12"/>
  <c r="I117" i="12"/>
  <c r="H117" i="12"/>
  <c r="G117" i="12"/>
  <c r="F117" i="12"/>
  <c r="E117" i="12"/>
  <c r="D117" i="12"/>
  <c r="C117" i="12"/>
  <c r="B117" i="12"/>
  <c r="K116" i="12"/>
  <c r="J116" i="12"/>
  <c r="I116" i="12"/>
  <c r="H116" i="12"/>
  <c r="G116" i="12"/>
  <c r="F116" i="12"/>
  <c r="E116" i="12"/>
  <c r="D116" i="12"/>
  <c r="C116" i="12"/>
  <c r="B116" i="12"/>
  <c r="K115" i="12"/>
  <c r="J115" i="12"/>
  <c r="I115" i="12"/>
  <c r="H115" i="12"/>
  <c r="G115" i="12"/>
  <c r="F115" i="12"/>
  <c r="E115" i="12"/>
  <c r="D115" i="12"/>
  <c r="C115" i="12"/>
  <c r="B115" i="12"/>
  <c r="K114" i="12"/>
  <c r="J114" i="12"/>
  <c r="I114" i="12"/>
  <c r="H114" i="12"/>
  <c r="G114" i="12"/>
  <c r="F114" i="12"/>
  <c r="E114" i="12"/>
  <c r="D114" i="12"/>
  <c r="C114" i="12"/>
  <c r="B114" i="12"/>
  <c r="K113" i="12"/>
  <c r="J113" i="12"/>
  <c r="I113" i="12"/>
  <c r="H113" i="12"/>
  <c r="G113" i="12"/>
  <c r="F113" i="12"/>
  <c r="E113" i="12"/>
  <c r="D113" i="12"/>
  <c r="C113" i="12"/>
  <c r="B113" i="12"/>
  <c r="K112" i="12"/>
  <c r="J112" i="12"/>
  <c r="I112" i="12"/>
  <c r="H112" i="12"/>
  <c r="G112" i="12"/>
  <c r="F112" i="12"/>
  <c r="E112" i="12"/>
  <c r="D112" i="12"/>
  <c r="C112" i="12"/>
  <c r="B112" i="12"/>
  <c r="K111" i="12"/>
  <c r="J111" i="12"/>
  <c r="I111" i="12"/>
  <c r="H111" i="12"/>
  <c r="G111" i="12"/>
  <c r="F111" i="12"/>
  <c r="E111" i="12"/>
  <c r="D111" i="12"/>
  <c r="C111" i="12"/>
  <c r="B111" i="12"/>
  <c r="K110" i="12"/>
  <c r="J110" i="12"/>
  <c r="I110" i="12"/>
  <c r="H110" i="12"/>
  <c r="G110" i="12"/>
  <c r="F110" i="12"/>
  <c r="E110" i="12"/>
  <c r="D110" i="12"/>
  <c r="C110" i="12"/>
  <c r="B110" i="12"/>
  <c r="K109" i="12"/>
  <c r="J109" i="12"/>
  <c r="I109" i="12"/>
  <c r="H109" i="12"/>
  <c r="G109" i="12"/>
  <c r="F109" i="12"/>
  <c r="E109" i="12"/>
  <c r="D109" i="12"/>
  <c r="C109" i="12"/>
  <c r="B109" i="12"/>
  <c r="K108" i="12"/>
  <c r="J108" i="12"/>
  <c r="I108" i="12"/>
  <c r="H108" i="12"/>
  <c r="G108" i="12"/>
  <c r="F108" i="12"/>
  <c r="E108" i="12"/>
  <c r="D108" i="12"/>
  <c r="C108" i="12"/>
  <c r="B108" i="12"/>
  <c r="K107" i="12"/>
  <c r="J107" i="12"/>
  <c r="I107" i="12"/>
  <c r="H107" i="12"/>
  <c r="G107" i="12"/>
  <c r="F107" i="12"/>
  <c r="E107" i="12"/>
  <c r="D107" i="12"/>
  <c r="C107" i="12"/>
  <c r="B107" i="12"/>
  <c r="K106" i="12"/>
  <c r="J106" i="12"/>
  <c r="I106" i="12"/>
  <c r="H106" i="12"/>
  <c r="G106" i="12"/>
  <c r="F106" i="12"/>
  <c r="E106" i="12"/>
  <c r="D106" i="12"/>
  <c r="C106" i="12"/>
  <c r="B106" i="12"/>
  <c r="K105" i="12"/>
  <c r="J105" i="12"/>
  <c r="I105" i="12"/>
  <c r="H105" i="12"/>
  <c r="G105" i="12"/>
  <c r="F105" i="12"/>
  <c r="E105" i="12"/>
  <c r="D105" i="12"/>
  <c r="C105" i="12"/>
  <c r="B105" i="12"/>
  <c r="K104" i="12"/>
  <c r="J104" i="12"/>
  <c r="I104" i="12"/>
  <c r="H104" i="12"/>
  <c r="G104" i="12"/>
  <c r="F104" i="12"/>
  <c r="E104" i="12"/>
  <c r="D104" i="12"/>
  <c r="C104" i="12"/>
  <c r="B104" i="12"/>
  <c r="K103" i="12"/>
  <c r="J103" i="12"/>
  <c r="I103" i="12"/>
  <c r="H103" i="12"/>
  <c r="G103" i="12"/>
  <c r="F103" i="12"/>
  <c r="E103" i="12"/>
  <c r="D103" i="12"/>
  <c r="C103" i="12"/>
  <c r="B103" i="12"/>
  <c r="K102" i="12"/>
  <c r="J102" i="12"/>
  <c r="I102" i="12"/>
  <c r="H102" i="12"/>
  <c r="G102" i="12"/>
  <c r="F102" i="12"/>
  <c r="E102" i="12"/>
  <c r="D102" i="12"/>
  <c r="C102" i="12"/>
  <c r="B102" i="12"/>
  <c r="K101" i="12"/>
  <c r="J101" i="12"/>
  <c r="I101" i="12"/>
  <c r="H101" i="12"/>
  <c r="G101" i="12"/>
  <c r="F101" i="12"/>
  <c r="E101" i="12"/>
  <c r="D101" i="12"/>
  <c r="C101" i="12"/>
  <c r="B101" i="12"/>
  <c r="K100" i="12"/>
  <c r="J100" i="12"/>
  <c r="I100" i="12"/>
  <c r="H100" i="12"/>
  <c r="G100" i="12"/>
  <c r="F100" i="12"/>
  <c r="E100" i="12"/>
  <c r="D100" i="12"/>
  <c r="C100" i="12"/>
  <c r="B100" i="12"/>
  <c r="K99" i="12"/>
  <c r="J99" i="12"/>
  <c r="I99" i="12"/>
  <c r="H99" i="12"/>
  <c r="G99" i="12"/>
  <c r="F99" i="12"/>
  <c r="E99" i="12"/>
  <c r="D99" i="12"/>
  <c r="C99" i="12"/>
  <c r="B99" i="12"/>
  <c r="K98" i="12"/>
  <c r="J98" i="12"/>
  <c r="I98" i="12"/>
  <c r="H98" i="12"/>
  <c r="G98" i="12"/>
  <c r="F98" i="12"/>
  <c r="E98" i="12"/>
  <c r="D98" i="12"/>
  <c r="C98" i="12"/>
  <c r="B98" i="12"/>
  <c r="K97" i="12"/>
  <c r="J97" i="12"/>
  <c r="I97" i="12"/>
  <c r="H97" i="12"/>
  <c r="G97" i="12"/>
  <c r="F97" i="12"/>
  <c r="E97" i="12"/>
  <c r="D97" i="12"/>
  <c r="C97" i="12"/>
  <c r="B97" i="12"/>
  <c r="K96" i="12"/>
  <c r="J96" i="12"/>
  <c r="I96" i="12"/>
  <c r="H96" i="12"/>
  <c r="G96" i="12"/>
  <c r="F96" i="12"/>
  <c r="E96" i="12"/>
  <c r="D96" i="12"/>
  <c r="C96" i="12"/>
  <c r="B96" i="12"/>
  <c r="K95" i="12"/>
  <c r="J95" i="12"/>
  <c r="I95" i="12"/>
  <c r="H95" i="12"/>
  <c r="G95" i="12"/>
  <c r="F95" i="12"/>
  <c r="E95" i="12"/>
  <c r="D95" i="12"/>
  <c r="C95" i="12"/>
  <c r="B95" i="12"/>
  <c r="K94" i="12"/>
  <c r="J94" i="12"/>
  <c r="I94" i="12"/>
  <c r="H94" i="12"/>
  <c r="G94" i="12"/>
  <c r="F94" i="12"/>
  <c r="E94" i="12"/>
  <c r="D94" i="12"/>
  <c r="C94" i="12"/>
  <c r="B94" i="12"/>
  <c r="K93" i="12"/>
  <c r="J93" i="12"/>
  <c r="I93" i="12"/>
  <c r="H93" i="12"/>
  <c r="G93" i="12"/>
  <c r="F93" i="12"/>
  <c r="E93" i="12"/>
  <c r="D93" i="12"/>
  <c r="C93" i="12"/>
  <c r="B93" i="12"/>
  <c r="K92" i="12"/>
  <c r="J92" i="12"/>
  <c r="I92" i="12"/>
  <c r="H92" i="12"/>
  <c r="G92" i="12"/>
  <c r="F92" i="12"/>
  <c r="E92" i="12"/>
  <c r="D92" i="12"/>
  <c r="C92" i="12"/>
  <c r="B92" i="12"/>
  <c r="K91" i="12"/>
  <c r="J91" i="12"/>
  <c r="I91" i="12"/>
  <c r="H91" i="12"/>
  <c r="G91" i="12"/>
  <c r="F91" i="12"/>
  <c r="E91" i="12"/>
  <c r="D91" i="12"/>
  <c r="C91" i="12"/>
  <c r="B91" i="12"/>
  <c r="K90" i="12"/>
  <c r="J90" i="12"/>
  <c r="I90" i="12"/>
  <c r="H90" i="12"/>
  <c r="G90" i="12"/>
  <c r="F90" i="12"/>
  <c r="E90" i="12"/>
  <c r="D90" i="12"/>
  <c r="C90" i="12"/>
  <c r="B90" i="12"/>
  <c r="K89" i="12"/>
  <c r="J89" i="12"/>
  <c r="I89" i="12"/>
  <c r="H89" i="12"/>
  <c r="G89" i="12"/>
  <c r="F89" i="12"/>
  <c r="E89" i="12"/>
  <c r="D89" i="12"/>
  <c r="C89" i="12"/>
  <c r="B89" i="12"/>
  <c r="K88" i="12"/>
  <c r="J88" i="12"/>
  <c r="I88" i="12"/>
  <c r="H88" i="12"/>
  <c r="G88" i="12"/>
  <c r="F88" i="12"/>
  <c r="E88" i="12"/>
  <c r="D88" i="12"/>
  <c r="C88" i="12"/>
  <c r="B88" i="12"/>
  <c r="K87" i="12"/>
  <c r="J87" i="12"/>
  <c r="I87" i="12"/>
  <c r="H87" i="12"/>
  <c r="G87" i="12"/>
  <c r="F87" i="12"/>
  <c r="E87" i="12"/>
  <c r="D87" i="12"/>
  <c r="C87" i="12"/>
  <c r="B87" i="12"/>
  <c r="K86" i="12"/>
  <c r="J86" i="12"/>
  <c r="I86" i="12"/>
  <c r="H86" i="12"/>
  <c r="G86" i="12"/>
  <c r="F86" i="12"/>
  <c r="E86" i="12"/>
  <c r="D86" i="12"/>
  <c r="C86" i="12"/>
  <c r="B86" i="12"/>
  <c r="K85" i="12"/>
  <c r="J85" i="12"/>
  <c r="I85" i="12"/>
  <c r="H85" i="12"/>
  <c r="G85" i="12"/>
  <c r="F85" i="12"/>
  <c r="E85" i="12"/>
  <c r="D85" i="12"/>
  <c r="C85" i="12"/>
  <c r="B85" i="12"/>
  <c r="K84" i="12"/>
  <c r="J84" i="12"/>
  <c r="I84" i="12"/>
  <c r="H84" i="12"/>
  <c r="G84" i="12"/>
  <c r="F84" i="12"/>
  <c r="E84" i="12"/>
  <c r="D84" i="12"/>
  <c r="C84" i="12"/>
  <c r="B84" i="12"/>
  <c r="K83" i="12"/>
  <c r="J83" i="12"/>
  <c r="I83" i="12"/>
  <c r="H83" i="12"/>
  <c r="G83" i="12"/>
  <c r="F83" i="12"/>
  <c r="E83" i="12"/>
  <c r="D83" i="12"/>
  <c r="C83" i="12"/>
  <c r="B83" i="12"/>
  <c r="K82" i="12"/>
  <c r="J82" i="12"/>
  <c r="I82" i="12"/>
  <c r="H82" i="12"/>
  <c r="G82" i="12"/>
  <c r="F82" i="12"/>
  <c r="E82" i="12"/>
  <c r="D82" i="12"/>
  <c r="C82" i="12"/>
  <c r="B82" i="12"/>
  <c r="K81" i="12"/>
  <c r="J81" i="12"/>
  <c r="I81" i="12"/>
  <c r="H81" i="12"/>
  <c r="G81" i="12"/>
  <c r="F81" i="12"/>
  <c r="E81" i="12"/>
  <c r="D81" i="12"/>
  <c r="C81" i="12"/>
  <c r="B81" i="12"/>
  <c r="K80" i="12"/>
  <c r="J80" i="12"/>
  <c r="I80" i="12"/>
  <c r="H80" i="12"/>
  <c r="G80" i="12"/>
  <c r="F80" i="12"/>
  <c r="E80" i="12"/>
  <c r="D80" i="12"/>
  <c r="C80" i="12"/>
  <c r="B80" i="12"/>
  <c r="K79" i="12"/>
  <c r="J79" i="12"/>
  <c r="I79" i="12"/>
  <c r="H79" i="12"/>
  <c r="G79" i="12"/>
  <c r="F79" i="12"/>
  <c r="E79" i="12"/>
  <c r="D79" i="12"/>
  <c r="C79" i="12"/>
  <c r="B79" i="12"/>
  <c r="K78" i="12"/>
  <c r="J78" i="12"/>
  <c r="I78" i="12"/>
  <c r="H78" i="12"/>
  <c r="G78" i="12"/>
  <c r="F78" i="12"/>
  <c r="E78" i="12"/>
  <c r="D78" i="12"/>
  <c r="C78" i="12"/>
  <c r="B78" i="12"/>
  <c r="K77" i="12"/>
  <c r="J77" i="12"/>
  <c r="I77" i="12"/>
  <c r="H77" i="12"/>
  <c r="G77" i="12"/>
  <c r="F77" i="12"/>
  <c r="E77" i="12"/>
  <c r="D77" i="12"/>
  <c r="C77" i="12"/>
  <c r="B77" i="12"/>
  <c r="K76" i="12"/>
  <c r="J76" i="12"/>
  <c r="I76" i="12"/>
  <c r="H76" i="12"/>
  <c r="G76" i="12"/>
  <c r="F76" i="12"/>
  <c r="E76" i="12"/>
  <c r="D76" i="12"/>
  <c r="C76" i="12"/>
  <c r="B76" i="12"/>
  <c r="K75" i="12"/>
  <c r="J75" i="12"/>
  <c r="I75" i="12"/>
  <c r="H75" i="12"/>
  <c r="G75" i="12"/>
  <c r="F75" i="12"/>
  <c r="E75" i="12"/>
  <c r="D75" i="12"/>
  <c r="C75" i="12"/>
  <c r="B75" i="12"/>
  <c r="K74" i="12"/>
  <c r="J74" i="12"/>
  <c r="I74" i="12"/>
  <c r="H74" i="12"/>
  <c r="G74" i="12"/>
  <c r="F74" i="12"/>
  <c r="E74" i="12"/>
  <c r="D74" i="12"/>
  <c r="C74" i="12"/>
  <c r="B74" i="12"/>
  <c r="K73" i="12"/>
  <c r="J73" i="12"/>
  <c r="I73" i="12"/>
  <c r="H73" i="12"/>
  <c r="G73" i="12"/>
  <c r="F73" i="12"/>
  <c r="E73" i="12"/>
  <c r="D73" i="12"/>
  <c r="C73" i="12"/>
  <c r="B73" i="12"/>
  <c r="K72" i="12"/>
  <c r="J72" i="12"/>
  <c r="I72" i="12"/>
  <c r="H72" i="12"/>
  <c r="G72" i="12"/>
  <c r="F72" i="12"/>
  <c r="E72" i="12"/>
  <c r="D72" i="12"/>
  <c r="C72" i="12"/>
  <c r="B72" i="12"/>
  <c r="K71" i="12"/>
  <c r="J71" i="12"/>
  <c r="I71" i="12"/>
  <c r="H71" i="12"/>
  <c r="G71" i="12"/>
  <c r="F71" i="12"/>
  <c r="E71" i="12"/>
  <c r="D71" i="12"/>
  <c r="C71" i="12"/>
  <c r="B71" i="12"/>
  <c r="K70" i="12"/>
  <c r="J70" i="12"/>
  <c r="I70" i="12"/>
  <c r="H70" i="12"/>
  <c r="G70" i="12"/>
  <c r="F70" i="12"/>
  <c r="E70" i="12"/>
  <c r="D70" i="12"/>
  <c r="C70" i="12"/>
  <c r="B70" i="12"/>
  <c r="K69" i="12"/>
  <c r="J69" i="12"/>
  <c r="I69" i="12"/>
  <c r="H69" i="12"/>
  <c r="G69" i="12"/>
  <c r="F69" i="12"/>
  <c r="E69" i="12"/>
  <c r="D69" i="12"/>
  <c r="C69" i="12"/>
  <c r="B69" i="12"/>
  <c r="K68" i="12"/>
  <c r="J68" i="12"/>
  <c r="I68" i="12"/>
  <c r="H68" i="12"/>
  <c r="G68" i="12"/>
  <c r="F68" i="12"/>
  <c r="E68" i="12"/>
  <c r="D68" i="12"/>
  <c r="C68" i="12"/>
  <c r="B68" i="12"/>
  <c r="K67" i="12"/>
  <c r="J67" i="12"/>
  <c r="I67" i="12"/>
  <c r="H67" i="12"/>
  <c r="G67" i="12"/>
  <c r="F67" i="12"/>
  <c r="E67" i="12"/>
  <c r="D67" i="12"/>
  <c r="C67" i="12"/>
  <c r="B67" i="12"/>
  <c r="K66" i="12"/>
  <c r="J66" i="12"/>
  <c r="I66" i="12"/>
  <c r="H66" i="12"/>
  <c r="G66" i="12"/>
  <c r="F66" i="12"/>
  <c r="E66" i="12"/>
  <c r="D66" i="12"/>
  <c r="C66" i="12"/>
  <c r="B66" i="12"/>
  <c r="K65" i="12"/>
  <c r="J65" i="12"/>
  <c r="I65" i="12"/>
  <c r="H65" i="12"/>
  <c r="G65" i="12"/>
  <c r="F65" i="12"/>
  <c r="E65" i="12"/>
  <c r="D65" i="12"/>
  <c r="C65" i="12"/>
  <c r="B65" i="12"/>
  <c r="K64" i="12"/>
  <c r="J64" i="12"/>
  <c r="I64" i="12"/>
  <c r="H64" i="12"/>
  <c r="G64" i="12"/>
  <c r="F64" i="12"/>
  <c r="E64" i="12"/>
  <c r="D64" i="12"/>
  <c r="C64" i="12"/>
  <c r="B64" i="12"/>
  <c r="K63" i="12"/>
  <c r="J63" i="12"/>
  <c r="I63" i="12"/>
  <c r="H63" i="12"/>
  <c r="G63" i="12"/>
  <c r="F63" i="12"/>
  <c r="E63" i="12"/>
  <c r="D63" i="12"/>
  <c r="C63" i="12"/>
  <c r="B63" i="12"/>
  <c r="K62" i="12"/>
  <c r="J62" i="12"/>
  <c r="I62" i="12"/>
  <c r="H62" i="12"/>
  <c r="G62" i="12"/>
  <c r="F62" i="12"/>
  <c r="E62" i="12"/>
  <c r="D62" i="12"/>
  <c r="C62" i="12"/>
  <c r="B62" i="12"/>
  <c r="K61" i="12"/>
  <c r="J61" i="12"/>
  <c r="I61" i="12"/>
  <c r="H61" i="12"/>
  <c r="G61" i="12"/>
  <c r="F61" i="12"/>
  <c r="E61" i="12"/>
  <c r="D61" i="12"/>
  <c r="C61" i="12"/>
  <c r="B61" i="12"/>
  <c r="K60" i="12"/>
  <c r="J60" i="12"/>
  <c r="I60" i="12"/>
  <c r="H60" i="12"/>
  <c r="G60" i="12"/>
  <c r="F60" i="12"/>
  <c r="E60" i="12"/>
  <c r="D60" i="12"/>
  <c r="C60" i="12"/>
  <c r="B60" i="12"/>
  <c r="K59" i="12"/>
  <c r="J59" i="12"/>
  <c r="I59" i="12"/>
  <c r="H59" i="12"/>
  <c r="G59" i="12"/>
  <c r="F59" i="12"/>
  <c r="E59" i="12"/>
  <c r="D59" i="12"/>
  <c r="C59" i="12"/>
  <c r="B59" i="12"/>
  <c r="K58" i="12"/>
  <c r="J58" i="12"/>
  <c r="I58" i="12"/>
  <c r="H58" i="12"/>
  <c r="G58" i="12"/>
  <c r="F58" i="12"/>
  <c r="E58" i="12"/>
  <c r="D58" i="12"/>
  <c r="C58" i="12"/>
  <c r="B58" i="12"/>
  <c r="K57" i="12"/>
  <c r="J57" i="12"/>
  <c r="I57" i="12"/>
  <c r="H57" i="12"/>
  <c r="G57" i="12"/>
  <c r="F57" i="12"/>
  <c r="E57" i="12"/>
  <c r="D57" i="12"/>
  <c r="C57" i="12"/>
  <c r="B57" i="12"/>
  <c r="K56" i="12"/>
  <c r="J56" i="12"/>
  <c r="I56" i="12"/>
  <c r="H56" i="12"/>
  <c r="G56" i="12"/>
  <c r="F56" i="12"/>
  <c r="E56" i="12"/>
  <c r="D56" i="12"/>
  <c r="C56" i="12"/>
  <c r="B56" i="12"/>
  <c r="K55" i="12"/>
  <c r="J55" i="12"/>
  <c r="I55" i="12"/>
  <c r="H55" i="12"/>
  <c r="G55" i="12"/>
  <c r="F55" i="12"/>
  <c r="E55" i="12"/>
  <c r="D55" i="12"/>
  <c r="C55" i="12"/>
  <c r="B55" i="12"/>
  <c r="K54" i="12"/>
  <c r="J54" i="12"/>
  <c r="I54" i="12"/>
  <c r="H54" i="12"/>
  <c r="G54" i="12"/>
  <c r="F54" i="12"/>
  <c r="E54" i="12"/>
  <c r="D54" i="12"/>
  <c r="C54" i="12"/>
  <c r="B54" i="12"/>
  <c r="K53" i="12"/>
  <c r="J53" i="12"/>
  <c r="I53" i="12"/>
  <c r="H53" i="12"/>
  <c r="G53" i="12"/>
  <c r="F53" i="12"/>
  <c r="E53" i="12"/>
  <c r="D53" i="12"/>
  <c r="C53" i="12"/>
  <c r="B53" i="12"/>
  <c r="K52" i="12"/>
  <c r="J52" i="12"/>
  <c r="I52" i="12"/>
  <c r="H52" i="12"/>
  <c r="G52" i="12"/>
  <c r="F52" i="12"/>
  <c r="E52" i="12"/>
  <c r="D52" i="12"/>
  <c r="C52" i="12"/>
  <c r="B52" i="12"/>
  <c r="K51" i="12"/>
  <c r="J51" i="12"/>
  <c r="I51" i="12"/>
  <c r="H51" i="12"/>
  <c r="G51" i="12"/>
  <c r="F51" i="12"/>
  <c r="E51" i="12"/>
  <c r="D51" i="12"/>
  <c r="C51" i="12"/>
  <c r="B51" i="12"/>
  <c r="K50" i="12"/>
  <c r="J50" i="12"/>
  <c r="I50" i="12"/>
  <c r="H50" i="12"/>
  <c r="G50" i="12"/>
  <c r="F50" i="12"/>
  <c r="E50" i="12"/>
  <c r="D50" i="12"/>
  <c r="C50" i="12"/>
  <c r="B50" i="12"/>
  <c r="K49" i="12"/>
  <c r="J49" i="12"/>
  <c r="I49" i="12"/>
  <c r="H49" i="12"/>
  <c r="G49" i="12"/>
  <c r="F49" i="12"/>
  <c r="E49" i="12"/>
  <c r="D49" i="12"/>
  <c r="C49" i="12"/>
  <c r="B49" i="12"/>
  <c r="K48" i="12"/>
  <c r="J48" i="12"/>
  <c r="I48" i="12"/>
  <c r="H48" i="12"/>
  <c r="G48" i="12"/>
  <c r="F48" i="12"/>
  <c r="E48" i="12"/>
  <c r="D48" i="12"/>
  <c r="C48" i="12"/>
  <c r="B48" i="12"/>
  <c r="K47" i="12"/>
  <c r="J47" i="12"/>
  <c r="I47" i="12"/>
  <c r="H47" i="12"/>
  <c r="G47" i="12"/>
  <c r="F47" i="12"/>
  <c r="E47" i="12"/>
  <c r="D47" i="12"/>
  <c r="C47" i="12"/>
  <c r="B47" i="12"/>
  <c r="K46" i="12"/>
  <c r="J46" i="12"/>
  <c r="I46" i="12"/>
  <c r="H46" i="12"/>
  <c r="G46" i="12"/>
  <c r="F46" i="12"/>
  <c r="E46" i="12"/>
  <c r="D46" i="12"/>
  <c r="C46" i="12"/>
  <c r="B46" i="12"/>
  <c r="K45" i="12"/>
  <c r="J45" i="12"/>
  <c r="I45" i="12"/>
  <c r="H45" i="12"/>
  <c r="G45" i="12"/>
  <c r="F45" i="12"/>
  <c r="E45" i="12"/>
  <c r="D45" i="12"/>
  <c r="C45" i="12"/>
  <c r="B45" i="12"/>
  <c r="K44" i="12"/>
  <c r="J44" i="12"/>
  <c r="I44" i="12"/>
  <c r="H44" i="12"/>
  <c r="G44" i="12"/>
  <c r="F44" i="12"/>
  <c r="E44" i="12"/>
  <c r="D44" i="12"/>
  <c r="C44" i="12"/>
  <c r="B44" i="12"/>
  <c r="K43" i="12"/>
  <c r="J43" i="12"/>
  <c r="I43" i="12"/>
  <c r="H43" i="12"/>
  <c r="G43" i="12"/>
  <c r="F43" i="12"/>
  <c r="E43" i="12"/>
  <c r="D43" i="12"/>
  <c r="C43" i="12"/>
  <c r="B43" i="12"/>
  <c r="K42" i="12"/>
  <c r="J42" i="12"/>
  <c r="I42" i="12"/>
  <c r="H42" i="12"/>
  <c r="G42" i="12"/>
  <c r="F42" i="12"/>
  <c r="E42" i="12"/>
  <c r="D42" i="12"/>
  <c r="C42" i="12"/>
  <c r="B42" i="12"/>
  <c r="K41" i="12"/>
  <c r="J41" i="12"/>
  <c r="I41" i="12"/>
  <c r="H41" i="12"/>
  <c r="G41" i="12"/>
  <c r="F41" i="12"/>
  <c r="E41" i="12"/>
  <c r="D41" i="12"/>
  <c r="C41" i="12"/>
  <c r="B41" i="12"/>
  <c r="K40" i="12"/>
  <c r="J40" i="12"/>
  <c r="I40" i="12"/>
  <c r="H40" i="12"/>
  <c r="G40" i="12"/>
  <c r="F40" i="12"/>
  <c r="E40" i="12"/>
  <c r="D40" i="12"/>
  <c r="C40" i="12"/>
  <c r="B40" i="12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68" i="13"/>
  <c r="J368" i="13"/>
  <c r="I368" i="13"/>
  <c r="H368" i="13"/>
  <c r="G368" i="13"/>
  <c r="F368" i="13"/>
  <c r="E368" i="13"/>
  <c r="D368" i="13"/>
  <c r="C368" i="13"/>
  <c r="B368" i="13"/>
  <c r="K367" i="13"/>
  <c r="J367" i="13"/>
  <c r="I367" i="13"/>
  <c r="H367" i="13"/>
  <c r="G367" i="13"/>
  <c r="F367" i="13"/>
  <c r="E367" i="13"/>
  <c r="D367" i="13"/>
  <c r="C367" i="13"/>
  <c r="B367" i="13"/>
  <c r="K366" i="13"/>
  <c r="J366" i="13"/>
  <c r="I366" i="13"/>
  <c r="H366" i="13"/>
  <c r="G366" i="13"/>
  <c r="F366" i="13"/>
  <c r="E366" i="13"/>
  <c r="D366" i="13"/>
  <c r="C366" i="13"/>
  <c r="B366" i="13"/>
  <c r="K365" i="13"/>
  <c r="J365" i="13"/>
  <c r="I365" i="13"/>
  <c r="H365" i="13"/>
  <c r="G365" i="13"/>
  <c r="F365" i="13"/>
  <c r="E365" i="13"/>
  <c r="D365" i="13"/>
  <c r="C365" i="13"/>
  <c r="B365" i="13"/>
  <c r="K364" i="13"/>
  <c r="J364" i="13"/>
  <c r="I364" i="13"/>
  <c r="H364" i="13"/>
  <c r="G364" i="13"/>
  <c r="F364" i="13"/>
  <c r="E364" i="13"/>
  <c r="D364" i="13"/>
  <c r="C364" i="13"/>
  <c r="B364" i="13"/>
  <c r="K363" i="13"/>
  <c r="J363" i="13"/>
  <c r="I363" i="13"/>
  <c r="H363" i="13"/>
  <c r="G363" i="13"/>
  <c r="F363" i="13"/>
  <c r="E363" i="13"/>
  <c r="D363" i="13"/>
  <c r="C363" i="13"/>
  <c r="B363" i="13"/>
  <c r="K362" i="13"/>
  <c r="J362" i="13"/>
  <c r="I362" i="13"/>
  <c r="H362" i="13"/>
  <c r="G362" i="13"/>
  <c r="F362" i="13"/>
  <c r="E362" i="13"/>
  <c r="D362" i="13"/>
  <c r="C362" i="13"/>
  <c r="B362" i="13"/>
  <c r="K361" i="13"/>
  <c r="J361" i="13"/>
  <c r="I361" i="13"/>
  <c r="H361" i="13"/>
  <c r="G361" i="13"/>
  <c r="F361" i="13"/>
  <c r="E361" i="13"/>
  <c r="D361" i="13"/>
  <c r="C361" i="13"/>
  <c r="B361" i="13"/>
  <c r="K360" i="13"/>
  <c r="J360" i="13"/>
  <c r="I360" i="13"/>
  <c r="H360" i="13"/>
  <c r="G360" i="13"/>
  <c r="F360" i="13"/>
  <c r="E360" i="13"/>
  <c r="D360" i="13"/>
  <c r="C360" i="13"/>
  <c r="B360" i="13"/>
  <c r="K359" i="13"/>
  <c r="J359" i="13"/>
  <c r="I359" i="13"/>
  <c r="H359" i="13"/>
  <c r="G359" i="13"/>
  <c r="F359" i="13"/>
  <c r="E359" i="13"/>
  <c r="D359" i="13"/>
  <c r="C359" i="13"/>
  <c r="B359" i="13"/>
  <c r="K358" i="13"/>
  <c r="J358" i="13"/>
  <c r="I358" i="13"/>
  <c r="H358" i="13"/>
  <c r="G358" i="13"/>
  <c r="F358" i="13"/>
  <c r="E358" i="13"/>
  <c r="D358" i="13"/>
  <c r="C358" i="13"/>
  <c r="B358" i="13"/>
  <c r="K357" i="13"/>
  <c r="J357" i="13"/>
  <c r="I357" i="13"/>
  <c r="H357" i="13"/>
  <c r="G357" i="13"/>
  <c r="F357" i="13"/>
  <c r="E357" i="13"/>
  <c r="D357" i="13"/>
  <c r="C357" i="13"/>
  <c r="B357" i="13"/>
  <c r="K356" i="13"/>
  <c r="J356" i="13"/>
  <c r="I356" i="13"/>
  <c r="H356" i="13"/>
  <c r="G356" i="13"/>
  <c r="F356" i="13"/>
  <c r="E356" i="13"/>
  <c r="D356" i="13"/>
  <c r="C356" i="13"/>
  <c r="B356" i="13"/>
  <c r="K355" i="13"/>
  <c r="J355" i="13"/>
  <c r="I355" i="13"/>
  <c r="H355" i="13"/>
  <c r="G355" i="13"/>
  <c r="F355" i="13"/>
  <c r="E355" i="13"/>
  <c r="D355" i="13"/>
  <c r="C355" i="13"/>
  <c r="B355" i="13"/>
  <c r="K354" i="13"/>
  <c r="J354" i="13"/>
  <c r="I354" i="13"/>
  <c r="H354" i="13"/>
  <c r="G354" i="13"/>
  <c r="F354" i="13"/>
  <c r="E354" i="13"/>
  <c r="D354" i="13"/>
  <c r="C354" i="13"/>
  <c r="B354" i="13"/>
  <c r="K353" i="13"/>
  <c r="J353" i="13"/>
  <c r="I353" i="13"/>
  <c r="H353" i="13"/>
  <c r="G353" i="13"/>
  <c r="F353" i="13"/>
  <c r="E353" i="13"/>
  <c r="D353" i="13"/>
  <c r="C353" i="13"/>
  <c r="B353" i="13"/>
  <c r="K352" i="13"/>
  <c r="J352" i="13"/>
  <c r="I352" i="13"/>
  <c r="H352" i="13"/>
  <c r="G352" i="13"/>
  <c r="F352" i="13"/>
  <c r="E352" i="13"/>
  <c r="D352" i="13"/>
  <c r="C352" i="13"/>
  <c r="B352" i="13"/>
  <c r="K351" i="13"/>
  <c r="J351" i="13"/>
  <c r="I351" i="13"/>
  <c r="H351" i="13"/>
  <c r="G351" i="13"/>
  <c r="F351" i="13"/>
  <c r="E351" i="13"/>
  <c r="D351" i="13"/>
  <c r="C351" i="13"/>
  <c r="B351" i="13"/>
  <c r="K350" i="13"/>
  <c r="J350" i="13"/>
  <c r="I350" i="13"/>
  <c r="H350" i="13"/>
  <c r="G350" i="13"/>
  <c r="F350" i="13"/>
  <c r="E350" i="13"/>
  <c r="D350" i="13"/>
  <c r="C350" i="13"/>
  <c r="B350" i="13"/>
  <c r="K349" i="13"/>
  <c r="J349" i="13"/>
  <c r="I349" i="13"/>
  <c r="H349" i="13"/>
  <c r="G349" i="13"/>
  <c r="F349" i="13"/>
  <c r="E349" i="13"/>
  <c r="D349" i="13"/>
  <c r="C349" i="13"/>
  <c r="B349" i="13"/>
  <c r="K348" i="13"/>
  <c r="J348" i="13"/>
  <c r="I348" i="13"/>
  <c r="H348" i="13"/>
  <c r="G348" i="13"/>
  <c r="F348" i="13"/>
  <c r="E348" i="13"/>
  <c r="D348" i="13"/>
  <c r="C348" i="13"/>
  <c r="B348" i="13"/>
  <c r="K347" i="13"/>
  <c r="J347" i="13"/>
  <c r="I347" i="13"/>
  <c r="H347" i="13"/>
  <c r="G347" i="13"/>
  <c r="F347" i="13"/>
  <c r="E347" i="13"/>
  <c r="D347" i="13"/>
  <c r="C347" i="13"/>
  <c r="B347" i="13"/>
  <c r="K346" i="13"/>
  <c r="J346" i="13"/>
  <c r="I346" i="13"/>
  <c r="H346" i="13"/>
  <c r="G346" i="13"/>
  <c r="F346" i="13"/>
  <c r="E346" i="13"/>
  <c r="D346" i="13"/>
  <c r="C346" i="13"/>
  <c r="B346" i="13"/>
  <c r="K345" i="13"/>
  <c r="J345" i="13"/>
  <c r="I345" i="13"/>
  <c r="H345" i="13"/>
  <c r="G345" i="13"/>
  <c r="F345" i="13"/>
  <c r="E345" i="13"/>
  <c r="D345" i="13"/>
  <c r="C345" i="13"/>
  <c r="B345" i="13"/>
  <c r="K344" i="13"/>
  <c r="J344" i="13"/>
  <c r="I344" i="13"/>
  <c r="H344" i="13"/>
  <c r="G344" i="13"/>
  <c r="F344" i="13"/>
  <c r="E344" i="13"/>
  <c r="D344" i="13"/>
  <c r="C344" i="13"/>
  <c r="B344" i="13"/>
  <c r="K343" i="13"/>
  <c r="J343" i="13"/>
  <c r="I343" i="13"/>
  <c r="H343" i="13"/>
  <c r="G343" i="13"/>
  <c r="F343" i="13"/>
  <c r="E343" i="13"/>
  <c r="D343" i="13"/>
  <c r="C343" i="13"/>
  <c r="B343" i="13"/>
  <c r="K342" i="13"/>
  <c r="J342" i="13"/>
  <c r="I342" i="13"/>
  <c r="H342" i="13"/>
  <c r="G342" i="13"/>
  <c r="F342" i="13"/>
  <c r="E342" i="13"/>
  <c r="D342" i="13"/>
  <c r="C342" i="13"/>
  <c r="B342" i="13"/>
  <c r="K341" i="13"/>
  <c r="J341" i="13"/>
  <c r="I341" i="13"/>
  <c r="H341" i="13"/>
  <c r="G341" i="13"/>
  <c r="F341" i="13"/>
  <c r="E341" i="13"/>
  <c r="D341" i="13"/>
  <c r="C341" i="13"/>
  <c r="B341" i="13"/>
  <c r="K340" i="13"/>
  <c r="J340" i="13"/>
  <c r="I340" i="13"/>
  <c r="H340" i="13"/>
  <c r="G340" i="13"/>
  <c r="F340" i="13"/>
  <c r="E340" i="13"/>
  <c r="D340" i="13"/>
  <c r="C340" i="13"/>
  <c r="B340" i="13"/>
  <c r="K339" i="13"/>
  <c r="J339" i="13"/>
  <c r="I339" i="13"/>
  <c r="H339" i="13"/>
  <c r="G339" i="13"/>
  <c r="F339" i="13"/>
  <c r="E339" i="13"/>
  <c r="D339" i="13"/>
  <c r="C339" i="13"/>
  <c r="B339" i="13"/>
  <c r="K338" i="13"/>
  <c r="J338" i="13"/>
  <c r="I338" i="13"/>
  <c r="H338" i="13"/>
  <c r="G338" i="13"/>
  <c r="F338" i="13"/>
  <c r="E338" i="13"/>
  <c r="D338" i="13"/>
  <c r="C338" i="13"/>
  <c r="B338" i="13"/>
  <c r="K337" i="13"/>
  <c r="J337" i="13"/>
  <c r="I337" i="13"/>
  <c r="H337" i="13"/>
  <c r="G337" i="13"/>
  <c r="F337" i="13"/>
  <c r="E337" i="13"/>
  <c r="D337" i="13"/>
  <c r="C337" i="13"/>
  <c r="B337" i="13"/>
  <c r="K336" i="13"/>
  <c r="J336" i="13"/>
  <c r="I336" i="13"/>
  <c r="H336" i="13"/>
  <c r="G336" i="13"/>
  <c r="F336" i="13"/>
  <c r="E336" i="13"/>
  <c r="D336" i="13"/>
  <c r="C336" i="13"/>
  <c r="B336" i="13"/>
  <c r="K335" i="13"/>
  <c r="J335" i="13"/>
  <c r="I335" i="13"/>
  <c r="H335" i="13"/>
  <c r="G335" i="13"/>
  <c r="F335" i="13"/>
  <c r="E335" i="13"/>
  <c r="D335" i="13"/>
  <c r="C335" i="13"/>
  <c r="B335" i="13"/>
  <c r="K334" i="13"/>
  <c r="J334" i="13"/>
  <c r="I334" i="13"/>
  <c r="H334" i="13"/>
  <c r="G334" i="13"/>
  <c r="F334" i="13"/>
  <c r="E334" i="13"/>
  <c r="D334" i="13"/>
  <c r="C334" i="13"/>
  <c r="B334" i="13"/>
  <c r="K333" i="13"/>
  <c r="J333" i="13"/>
  <c r="I333" i="13"/>
  <c r="H333" i="13"/>
  <c r="G333" i="13"/>
  <c r="F333" i="13"/>
  <c r="E333" i="13"/>
  <c r="D333" i="13"/>
  <c r="C333" i="13"/>
  <c r="B333" i="13"/>
  <c r="K332" i="13"/>
  <c r="J332" i="13"/>
  <c r="I332" i="13"/>
  <c r="H332" i="13"/>
  <c r="G332" i="13"/>
  <c r="F332" i="13"/>
  <c r="E332" i="13"/>
  <c r="D332" i="13"/>
  <c r="C332" i="13"/>
  <c r="B332" i="13"/>
  <c r="K331" i="13"/>
  <c r="J331" i="13"/>
  <c r="I331" i="13"/>
  <c r="H331" i="13"/>
  <c r="G331" i="13"/>
  <c r="F331" i="13"/>
  <c r="E331" i="13"/>
  <c r="D331" i="13"/>
  <c r="C331" i="13"/>
  <c r="B331" i="13"/>
  <c r="K330" i="13"/>
  <c r="J330" i="13"/>
  <c r="I330" i="13"/>
  <c r="H330" i="13"/>
  <c r="G330" i="13"/>
  <c r="F330" i="13"/>
  <c r="E330" i="13"/>
  <c r="D330" i="13"/>
  <c r="C330" i="13"/>
  <c r="B330" i="13"/>
  <c r="K329" i="13"/>
  <c r="J329" i="13"/>
  <c r="I329" i="13"/>
  <c r="H329" i="13"/>
  <c r="G329" i="13"/>
  <c r="F329" i="13"/>
  <c r="E329" i="13"/>
  <c r="D329" i="13"/>
  <c r="C329" i="13"/>
  <c r="B329" i="13"/>
  <c r="K328" i="13"/>
  <c r="J328" i="13"/>
  <c r="I328" i="13"/>
  <c r="H328" i="13"/>
  <c r="G328" i="13"/>
  <c r="F328" i="13"/>
  <c r="E328" i="13"/>
  <c r="D328" i="13"/>
  <c r="C328" i="13"/>
  <c r="B328" i="13"/>
  <c r="K327" i="13"/>
  <c r="J327" i="13"/>
  <c r="I327" i="13"/>
  <c r="H327" i="13"/>
  <c r="G327" i="13"/>
  <c r="F327" i="13"/>
  <c r="E327" i="13"/>
  <c r="D327" i="13"/>
  <c r="C327" i="13"/>
  <c r="B327" i="13"/>
  <c r="K326" i="13"/>
  <c r="J326" i="13"/>
  <c r="I326" i="13"/>
  <c r="H326" i="13"/>
  <c r="G326" i="13"/>
  <c r="F326" i="13"/>
  <c r="E326" i="13"/>
  <c r="D326" i="13"/>
  <c r="C326" i="13"/>
  <c r="B326" i="13"/>
  <c r="K325" i="13"/>
  <c r="J325" i="13"/>
  <c r="I325" i="13"/>
  <c r="H325" i="13"/>
  <c r="G325" i="13"/>
  <c r="F325" i="13"/>
  <c r="E325" i="13"/>
  <c r="D325" i="13"/>
  <c r="C325" i="13"/>
  <c r="B325" i="13"/>
  <c r="K324" i="13"/>
  <c r="J324" i="13"/>
  <c r="I324" i="13"/>
  <c r="H324" i="13"/>
  <c r="G324" i="13"/>
  <c r="F324" i="13"/>
  <c r="E324" i="13"/>
  <c r="D324" i="13"/>
  <c r="C324" i="13"/>
  <c r="B324" i="13"/>
  <c r="K323" i="13"/>
  <c r="J323" i="13"/>
  <c r="I323" i="13"/>
  <c r="H323" i="13"/>
  <c r="G323" i="13"/>
  <c r="F323" i="13"/>
  <c r="E323" i="13"/>
  <c r="D323" i="13"/>
  <c r="C323" i="13"/>
  <c r="B323" i="13"/>
  <c r="K322" i="13"/>
  <c r="J322" i="13"/>
  <c r="I322" i="13"/>
  <c r="H322" i="13"/>
  <c r="G322" i="13"/>
  <c r="F322" i="13"/>
  <c r="E322" i="13"/>
  <c r="D322" i="13"/>
  <c r="C322" i="13"/>
  <c r="B322" i="13"/>
  <c r="K321" i="13"/>
  <c r="J321" i="13"/>
  <c r="I321" i="13"/>
  <c r="H321" i="13"/>
  <c r="G321" i="13"/>
  <c r="F321" i="13"/>
  <c r="E321" i="13"/>
  <c r="D321" i="13"/>
  <c r="C321" i="13"/>
  <c r="B321" i="13"/>
  <c r="K320" i="13"/>
  <c r="J320" i="13"/>
  <c r="I320" i="13"/>
  <c r="H320" i="13"/>
  <c r="G320" i="13"/>
  <c r="F320" i="13"/>
  <c r="E320" i="13"/>
  <c r="D320" i="13"/>
  <c r="C320" i="13"/>
  <c r="B320" i="13"/>
  <c r="K319" i="13"/>
  <c r="J319" i="13"/>
  <c r="I319" i="13"/>
  <c r="H319" i="13"/>
  <c r="G319" i="13"/>
  <c r="F319" i="13"/>
  <c r="E319" i="13"/>
  <c r="D319" i="13"/>
  <c r="C319" i="13"/>
  <c r="B319" i="13"/>
  <c r="K318" i="13"/>
  <c r="J318" i="13"/>
  <c r="I318" i="13"/>
  <c r="H318" i="13"/>
  <c r="G318" i="13"/>
  <c r="F318" i="13"/>
  <c r="E318" i="13"/>
  <c r="D318" i="13"/>
  <c r="C318" i="13"/>
  <c r="B318" i="13"/>
  <c r="K317" i="13"/>
  <c r="J317" i="13"/>
  <c r="I317" i="13"/>
  <c r="H317" i="13"/>
  <c r="G317" i="13"/>
  <c r="F317" i="13"/>
  <c r="E317" i="13"/>
  <c r="D317" i="13"/>
  <c r="C317" i="13"/>
  <c r="B317" i="13"/>
  <c r="K316" i="13"/>
  <c r="J316" i="13"/>
  <c r="I316" i="13"/>
  <c r="H316" i="13"/>
  <c r="G316" i="13"/>
  <c r="F316" i="13"/>
  <c r="E316" i="13"/>
  <c r="D316" i="13"/>
  <c r="C316" i="13"/>
  <c r="B316" i="13"/>
  <c r="K315" i="13"/>
  <c r="J315" i="13"/>
  <c r="I315" i="13"/>
  <c r="H315" i="13"/>
  <c r="G315" i="13"/>
  <c r="F315" i="13"/>
  <c r="E315" i="13"/>
  <c r="D315" i="13"/>
  <c r="C315" i="13"/>
  <c r="B315" i="13"/>
  <c r="K314" i="13"/>
  <c r="J314" i="13"/>
  <c r="I314" i="13"/>
  <c r="H314" i="13"/>
  <c r="G314" i="13"/>
  <c r="F314" i="13"/>
  <c r="E314" i="13"/>
  <c r="D314" i="13"/>
  <c r="C314" i="13"/>
  <c r="B314" i="13"/>
  <c r="K313" i="13"/>
  <c r="J313" i="13"/>
  <c r="I313" i="13"/>
  <c r="H313" i="13"/>
  <c r="G313" i="13"/>
  <c r="F313" i="13"/>
  <c r="E313" i="13"/>
  <c r="D313" i="13"/>
  <c r="C313" i="13"/>
  <c r="B313" i="13"/>
  <c r="K312" i="13"/>
  <c r="J312" i="13"/>
  <c r="I312" i="13"/>
  <c r="H312" i="13"/>
  <c r="G312" i="13"/>
  <c r="F312" i="13"/>
  <c r="E312" i="13"/>
  <c r="D312" i="13"/>
  <c r="C312" i="13"/>
  <c r="B312" i="13"/>
  <c r="K311" i="13"/>
  <c r="J311" i="13"/>
  <c r="I311" i="13"/>
  <c r="H311" i="13"/>
  <c r="G311" i="13"/>
  <c r="F311" i="13"/>
  <c r="E311" i="13"/>
  <c r="D311" i="13"/>
  <c r="C311" i="13"/>
  <c r="B311" i="13"/>
  <c r="K310" i="13"/>
  <c r="J310" i="13"/>
  <c r="I310" i="13"/>
  <c r="H310" i="13"/>
  <c r="G310" i="13"/>
  <c r="F310" i="13"/>
  <c r="E310" i="13"/>
  <c r="D310" i="13"/>
  <c r="C310" i="13"/>
  <c r="B310" i="13"/>
  <c r="K309" i="13"/>
  <c r="J309" i="13"/>
  <c r="I309" i="13"/>
  <c r="H309" i="13"/>
  <c r="G309" i="13"/>
  <c r="F309" i="13"/>
  <c r="E309" i="13"/>
  <c r="D309" i="13"/>
  <c r="C309" i="13"/>
  <c r="B309" i="13"/>
  <c r="K308" i="13"/>
  <c r="J308" i="13"/>
  <c r="I308" i="13"/>
  <c r="H308" i="13"/>
  <c r="G308" i="13"/>
  <c r="F308" i="13"/>
  <c r="E308" i="13"/>
  <c r="D308" i="13"/>
  <c r="C308" i="13"/>
  <c r="B308" i="13"/>
  <c r="K307" i="13"/>
  <c r="J307" i="13"/>
  <c r="I307" i="13"/>
  <c r="H307" i="13"/>
  <c r="G307" i="13"/>
  <c r="F307" i="13"/>
  <c r="E307" i="13"/>
  <c r="D307" i="13"/>
  <c r="C307" i="13"/>
  <c r="B307" i="13"/>
  <c r="K306" i="13"/>
  <c r="J306" i="13"/>
  <c r="I306" i="13"/>
  <c r="H306" i="13"/>
  <c r="G306" i="13"/>
  <c r="F306" i="13"/>
  <c r="E306" i="13"/>
  <c r="D306" i="13"/>
  <c r="C306" i="13"/>
  <c r="B306" i="13"/>
  <c r="K305" i="13"/>
  <c r="J305" i="13"/>
  <c r="I305" i="13"/>
  <c r="H305" i="13"/>
  <c r="G305" i="13"/>
  <c r="F305" i="13"/>
  <c r="E305" i="13"/>
  <c r="D305" i="13"/>
  <c r="C305" i="13"/>
  <c r="B305" i="13"/>
  <c r="K304" i="13"/>
  <c r="J304" i="13"/>
  <c r="I304" i="13"/>
  <c r="H304" i="13"/>
  <c r="G304" i="13"/>
  <c r="F304" i="13"/>
  <c r="E304" i="13"/>
  <c r="D304" i="13"/>
  <c r="C304" i="13"/>
  <c r="B304" i="13"/>
  <c r="K303" i="13"/>
  <c r="J303" i="13"/>
  <c r="I303" i="13"/>
  <c r="H303" i="13"/>
  <c r="G303" i="13"/>
  <c r="F303" i="13"/>
  <c r="E303" i="13"/>
  <c r="D303" i="13"/>
  <c r="C303" i="13"/>
  <c r="B303" i="13"/>
  <c r="K302" i="13"/>
  <c r="J302" i="13"/>
  <c r="I302" i="13"/>
  <c r="H302" i="13"/>
  <c r="G302" i="13"/>
  <c r="F302" i="13"/>
  <c r="E302" i="13"/>
  <c r="D302" i="13"/>
  <c r="C302" i="13"/>
  <c r="B302" i="13"/>
  <c r="K301" i="13"/>
  <c r="J301" i="13"/>
  <c r="I301" i="13"/>
  <c r="H301" i="13"/>
  <c r="G301" i="13"/>
  <c r="F301" i="13"/>
  <c r="E301" i="13"/>
  <c r="D301" i="13"/>
  <c r="C301" i="13"/>
  <c r="B301" i="13"/>
  <c r="K300" i="13"/>
  <c r="J300" i="13"/>
  <c r="I300" i="13"/>
  <c r="H300" i="13"/>
  <c r="G300" i="13"/>
  <c r="F300" i="13"/>
  <c r="E300" i="13"/>
  <c r="D300" i="13"/>
  <c r="C300" i="13"/>
  <c r="B300" i="13"/>
  <c r="K299" i="13"/>
  <c r="J299" i="13"/>
  <c r="I299" i="13"/>
  <c r="H299" i="13"/>
  <c r="G299" i="13"/>
  <c r="F299" i="13"/>
  <c r="E299" i="13"/>
  <c r="D299" i="13"/>
  <c r="C299" i="13"/>
  <c r="B299" i="13"/>
  <c r="K298" i="13"/>
  <c r="J298" i="13"/>
  <c r="I298" i="13"/>
  <c r="H298" i="13"/>
  <c r="G298" i="13"/>
  <c r="F298" i="13"/>
  <c r="E298" i="13"/>
  <c r="D298" i="13"/>
  <c r="C298" i="13"/>
  <c r="B298" i="13"/>
  <c r="K297" i="13"/>
  <c r="J297" i="13"/>
  <c r="I297" i="13"/>
  <c r="H297" i="13"/>
  <c r="G297" i="13"/>
  <c r="F297" i="13"/>
  <c r="E297" i="13"/>
  <c r="D297" i="13"/>
  <c r="C297" i="13"/>
  <c r="B297" i="13"/>
  <c r="K296" i="13"/>
  <c r="J296" i="13"/>
  <c r="I296" i="13"/>
  <c r="H296" i="13"/>
  <c r="G296" i="13"/>
  <c r="F296" i="13"/>
  <c r="E296" i="13"/>
  <c r="D296" i="13"/>
  <c r="C296" i="13"/>
  <c r="B296" i="13"/>
  <c r="K295" i="13"/>
  <c r="J295" i="13"/>
  <c r="I295" i="13"/>
  <c r="H295" i="13"/>
  <c r="G295" i="13"/>
  <c r="F295" i="13"/>
  <c r="E295" i="13"/>
  <c r="D295" i="13"/>
  <c r="C295" i="13"/>
  <c r="B295" i="13"/>
  <c r="K294" i="13"/>
  <c r="J294" i="13"/>
  <c r="I294" i="13"/>
  <c r="H294" i="13"/>
  <c r="G294" i="13"/>
  <c r="F294" i="13"/>
  <c r="E294" i="13"/>
  <c r="D294" i="13"/>
  <c r="C294" i="13"/>
  <c r="B294" i="13"/>
  <c r="K293" i="13"/>
  <c r="J293" i="13"/>
  <c r="I293" i="13"/>
  <c r="H293" i="13"/>
  <c r="G293" i="13"/>
  <c r="F293" i="13"/>
  <c r="E293" i="13"/>
  <c r="D293" i="13"/>
  <c r="C293" i="13"/>
  <c r="B293" i="13"/>
  <c r="K292" i="13"/>
  <c r="J292" i="13"/>
  <c r="I292" i="13"/>
  <c r="H292" i="13"/>
  <c r="G292" i="13"/>
  <c r="F292" i="13"/>
  <c r="E292" i="13"/>
  <c r="D292" i="13"/>
  <c r="C292" i="13"/>
  <c r="B292" i="13"/>
  <c r="K291" i="13"/>
  <c r="J291" i="13"/>
  <c r="I291" i="13"/>
  <c r="H291" i="13"/>
  <c r="G291" i="13"/>
  <c r="F291" i="13"/>
  <c r="E291" i="13"/>
  <c r="D291" i="13"/>
  <c r="C291" i="13"/>
  <c r="B291" i="13"/>
  <c r="K290" i="13"/>
  <c r="J290" i="13"/>
  <c r="I290" i="13"/>
  <c r="H290" i="13"/>
  <c r="G290" i="13"/>
  <c r="F290" i="13"/>
  <c r="E290" i="13"/>
  <c r="D290" i="13"/>
  <c r="C290" i="13"/>
  <c r="B290" i="13"/>
  <c r="K289" i="13"/>
  <c r="J289" i="13"/>
  <c r="I289" i="13"/>
  <c r="H289" i="13"/>
  <c r="G289" i="13"/>
  <c r="F289" i="13"/>
  <c r="E289" i="13"/>
  <c r="D289" i="13"/>
  <c r="C289" i="13"/>
  <c r="B289" i="13"/>
  <c r="K288" i="13"/>
  <c r="J288" i="13"/>
  <c r="I288" i="13"/>
  <c r="H288" i="13"/>
  <c r="G288" i="13"/>
  <c r="F288" i="13"/>
  <c r="E288" i="13"/>
  <c r="D288" i="13"/>
  <c r="C288" i="13"/>
  <c r="B288" i="13"/>
  <c r="K287" i="13"/>
  <c r="J287" i="13"/>
  <c r="I287" i="13"/>
  <c r="H287" i="13"/>
  <c r="G287" i="13"/>
  <c r="F287" i="13"/>
  <c r="E287" i="13"/>
  <c r="D287" i="13"/>
  <c r="C287" i="13"/>
  <c r="B287" i="13"/>
  <c r="K286" i="13"/>
  <c r="J286" i="13"/>
  <c r="I286" i="13"/>
  <c r="H286" i="13"/>
  <c r="G286" i="13"/>
  <c r="F286" i="13"/>
  <c r="E286" i="13"/>
  <c r="D286" i="13"/>
  <c r="C286" i="13"/>
  <c r="B286" i="13"/>
  <c r="K285" i="13"/>
  <c r="J285" i="13"/>
  <c r="I285" i="13"/>
  <c r="H285" i="13"/>
  <c r="G285" i="13"/>
  <c r="F285" i="13"/>
  <c r="E285" i="13"/>
  <c r="D285" i="13"/>
  <c r="C285" i="13"/>
  <c r="B285" i="13"/>
  <c r="K284" i="13"/>
  <c r="J284" i="13"/>
  <c r="I284" i="13"/>
  <c r="H284" i="13"/>
  <c r="G284" i="13"/>
  <c r="F284" i="13"/>
  <c r="E284" i="13"/>
  <c r="D284" i="13"/>
  <c r="C284" i="13"/>
  <c r="B284" i="13"/>
  <c r="K283" i="13"/>
  <c r="J283" i="13"/>
  <c r="I283" i="13"/>
  <c r="H283" i="13"/>
  <c r="G283" i="13"/>
  <c r="F283" i="13"/>
  <c r="E283" i="13"/>
  <c r="D283" i="13"/>
  <c r="C283" i="13"/>
  <c r="B283" i="13"/>
  <c r="K282" i="13"/>
  <c r="J282" i="13"/>
  <c r="I282" i="13"/>
  <c r="H282" i="13"/>
  <c r="G282" i="13"/>
  <c r="F282" i="13"/>
  <c r="E282" i="13"/>
  <c r="D282" i="13"/>
  <c r="C282" i="13"/>
  <c r="B282" i="13"/>
  <c r="K281" i="13"/>
  <c r="J281" i="13"/>
  <c r="I281" i="13"/>
  <c r="H281" i="13"/>
  <c r="G281" i="13"/>
  <c r="F281" i="13"/>
  <c r="E281" i="13"/>
  <c r="D281" i="13"/>
  <c r="C281" i="13"/>
  <c r="B281" i="13"/>
  <c r="K280" i="13"/>
  <c r="J280" i="13"/>
  <c r="I280" i="13"/>
  <c r="H280" i="13"/>
  <c r="G280" i="13"/>
  <c r="F280" i="13"/>
  <c r="E280" i="13"/>
  <c r="D280" i="13"/>
  <c r="C280" i="13"/>
  <c r="B280" i="13"/>
  <c r="K279" i="13"/>
  <c r="J279" i="13"/>
  <c r="I279" i="13"/>
  <c r="H279" i="13"/>
  <c r="G279" i="13"/>
  <c r="F279" i="13"/>
  <c r="E279" i="13"/>
  <c r="D279" i="13"/>
  <c r="C279" i="13"/>
  <c r="B279" i="13"/>
  <c r="K278" i="13"/>
  <c r="J278" i="13"/>
  <c r="I278" i="13"/>
  <c r="H278" i="13"/>
  <c r="G278" i="13"/>
  <c r="F278" i="13"/>
  <c r="E278" i="13"/>
  <c r="D278" i="13"/>
  <c r="C278" i="13"/>
  <c r="B278" i="13"/>
  <c r="K277" i="13"/>
  <c r="J277" i="13"/>
  <c r="I277" i="13"/>
  <c r="H277" i="13"/>
  <c r="G277" i="13"/>
  <c r="F277" i="13"/>
  <c r="E277" i="13"/>
  <c r="D277" i="13"/>
  <c r="C277" i="13"/>
  <c r="B277" i="13"/>
  <c r="K276" i="13"/>
  <c r="J276" i="13"/>
  <c r="I276" i="13"/>
  <c r="H276" i="13"/>
  <c r="G276" i="13"/>
  <c r="F276" i="13"/>
  <c r="E276" i="13"/>
  <c r="D276" i="13"/>
  <c r="C276" i="13"/>
  <c r="B276" i="13"/>
  <c r="K275" i="13"/>
  <c r="J275" i="13"/>
  <c r="I275" i="13"/>
  <c r="H275" i="13"/>
  <c r="G275" i="13"/>
  <c r="F275" i="13"/>
  <c r="E275" i="13"/>
  <c r="D275" i="13"/>
  <c r="C275" i="13"/>
  <c r="B275" i="13"/>
  <c r="K274" i="13"/>
  <c r="J274" i="13"/>
  <c r="I274" i="13"/>
  <c r="H274" i="13"/>
  <c r="G274" i="13"/>
  <c r="F274" i="13"/>
  <c r="E274" i="13"/>
  <c r="D274" i="13"/>
  <c r="C274" i="13"/>
  <c r="B274" i="13"/>
  <c r="K273" i="13"/>
  <c r="J273" i="13"/>
  <c r="I273" i="13"/>
  <c r="H273" i="13"/>
  <c r="G273" i="13"/>
  <c r="F273" i="13"/>
  <c r="E273" i="13"/>
  <c r="D273" i="13"/>
  <c r="C273" i="13"/>
  <c r="B273" i="13"/>
  <c r="K272" i="13"/>
  <c r="J272" i="13"/>
  <c r="I272" i="13"/>
  <c r="H272" i="13"/>
  <c r="G272" i="13"/>
  <c r="F272" i="13"/>
  <c r="E272" i="13"/>
  <c r="D272" i="13"/>
  <c r="C272" i="13"/>
  <c r="B272" i="13"/>
  <c r="K271" i="13"/>
  <c r="J271" i="13"/>
  <c r="I271" i="13"/>
  <c r="H271" i="13"/>
  <c r="G271" i="13"/>
  <c r="F271" i="13"/>
  <c r="E271" i="13"/>
  <c r="D271" i="13"/>
  <c r="C271" i="13"/>
  <c r="B271" i="13"/>
  <c r="K270" i="13"/>
  <c r="J270" i="13"/>
  <c r="I270" i="13"/>
  <c r="H270" i="13"/>
  <c r="G270" i="13"/>
  <c r="F270" i="13"/>
  <c r="E270" i="13"/>
  <c r="D270" i="13"/>
  <c r="C270" i="13"/>
  <c r="B270" i="13"/>
  <c r="K269" i="13"/>
  <c r="J269" i="13"/>
  <c r="I269" i="13"/>
  <c r="H269" i="13"/>
  <c r="G269" i="13"/>
  <c r="F269" i="13"/>
  <c r="E269" i="13"/>
  <c r="D269" i="13"/>
  <c r="C269" i="13"/>
  <c r="B269" i="13"/>
  <c r="K268" i="13"/>
  <c r="J268" i="13"/>
  <c r="I268" i="13"/>
  <c r="H268" i="13"/>
  <c r="G268" i="13"/>
  <c r="F268" i="13"/>
  <c r="E268" i="13"/>
  <c r="D268" i="13"/>
  <c r="C268" i="13"/>
  <c r="B268" i="13"/>
  <c r="K267" i="13"/>
  <c r="J267" i="13"/>
  <c r="I267" i="13"/>
  <c r="H267" i="13"/>
  <c r="G267" i="13"/>
  <c r="F267" i="13"/>
  <c r="E267" i="13"/>
  <c r="D267" i="13"/>
  <c r="C267" i="13"/>
  <c r="B267" i="13"/>
  <c r="K266" i="13"/>
  <c r="J266" i="13"/>
  <c r="I266" i="13"/>
  <c r="H266" i="13"/>
  <c r="G266" i="13"/>
  <c r="F266" i="13"/>
  <c r="E266" i="13"/>
  <c r="D266" i="13"/>
  <c r="C266" i="13"/>
  <c r="B266" i="13"/>
  <c r="K265" i="13"/>
  <c r="J265" i="13"/>
  <c r="I265" i="13"/>
  <c r="H265" i="13"/>
  <c r="G265" i="13"/>
  <c r="F265" i="13"/>
  <c r="E265" i="13"/>
  <c r="D265" i="13"/>
  <c r="C265" i="13"/>
  <c r="B265" i="13"/>
  <c r="K264" i="13"/>
  <c r="J264" i="13"/>
  <c r="I264" i="13"/>
  <c r="H264" i="13"/>
  <c r="G264" i="13"/>
  <c r="F264" i="13"/>
  <c r="E264" i="13"/>
  <c r="D264" i="13"/>
  <c r="C264" i="13"/>
  <c r="B264" i="13"/>
  <c r="K263" i="13"/>
  <c r="J263" i="13"/>
  <c r="I263" i="13"/>
  <c r="H263" i="13"/>
  <c r="G263" i="13"/>
  <c r="F263" i="13"/>
  <c r="E263" i="13"/>
  <c r="D263" i="13"/>
  <c r="C263" i="13"/>
  <c r="B263" i="13"/>
  <c r="K262" i="13"/>
  <c r="J262" i="13"/>
  <c r="I262" i="13"/>
  <c r="H262" i="13"/>
  <c r="G262" i="13"/>
  <c r="F262" i="13"/>
  <c r="E262" i="13"/>
  <c r="D262" i="13"/>
  <c r="C262" i="13"/>
  <c r="B262" i="13"/>
  <c r="K261" i="13"/>
  <c r="J261" i="13"/>
  <c r="I261" i="13"/>
  <c r="H261" i="13"/>
  <c r="G261" i="13"/>
  <c r="F261" i="13"/>
  <c r="E261" i="13"/>
  <c r="D261" i="13"/>
  <c r="C261" i="13"/>
  <c r="B261" i="13"/>
  <c r="K260" i="13"/>
  <c r="J260" i="13"/>
  <c r="I260" i="13"/>
  <c r="H260" i="13"/>
  <c r="G260" i="13"/>
  <c r="F260" i="13"/>
  <c r="E260" i="13"/>
  <c r="D260" i="13"/>
  <c r="C260" i="13"/>
  <c r="B260" i="13"/>
  <c r="K259" i="13"/>
  <c r="J259" i="13"/>
  <c r="I259" i="13"/>
  <c r="H259" i="13"/>
  <c r="G259" i="13"/>
  <c r="F259" i="13"/>
  <c r="E259" i="13"/>
  <c r="D259" i="13"/>
  <c r="C259" i="13"/>
  <c r="B259" i="13"/>
  <c r="K258" i="13"/>
  <c r="J258" i="13"/>
  <c r="I258" i="13"/>
  <c r="H258" i="13"/>
  <c r="G258" i="13"/>
  <c r="F258" i="13"/>
  <c r="E258" i="13"/>
  <c r="D258" i="13"/>
  <c r="C258" i="13"/>
  <c r="B258" i="13"/>
  <c r="K257" i="13"/>
  <c r="J257" i="13"/>
  <c r="I257" i="13"/>
  <c r="H257" i="13"/>
  <c r="G257" i="13"/>
  <c r="F257" i="13"/>
  <c r="E257" i="13"/>
  <c r="D257" i="13"/>
  <c r="C257" i="13"/>
  <c r="B257" i="13"/>
  <c r="K256" i="13"/>
  <c r="J256" i="13"/>
  <c r="I256" i="13"/>
  <c r="H256" i="13"/>
  <c r="G256" i="13"/>
  <c r="F256" i="13"/>
  <c r="E256" i="13"/>
  <c r="D256" i="13"/>
  <c r="C256" i="13"/>
  <c r="B256" i="13"/>
  <c r="K255" i="13"/>
  <c r="J255" i="13"/>
  <c r="I255" i="13"/>
  <c r="H255" i="13"/>
  <c r="G255" i="13"/>
  <c r="F255" i="13"/>
  <c r="E255" i="13"/>
  <c r="D255" i="13"/>
  <c r="C255" i="13"/>
  <c r="B255" i="13"/>
  <c r="K254" i="13"/>
  <c r="J254" i="13"/>
  <c r="I254" i="13"/>
  <c r="H254" i="13"/>
  <c r="G254" i="13"/>
  <c r="F254" i="13"/>
  <c r="E254" i="13"/>
  <c r="D254" i="13"/>
  <c r="C254" i="13"/>
  <c r="B254" i="13"/>
  <c r="K253" i="13"/>
  <c r="J253" i="13"/>
  <c r="I253" i="13"/>
  <c r="H253" i="13"/>
  <c r="G253" i="13"/>
  <c r="F253" i="13"/>
  <c r="E253" i="13"/>
  <c r="D253" i="13"/>
  <c r="C253" i="13"/>
  <c r="B253" i="13"/>
  <c r="K252" i="13"/>
  <c r="J252" i="13"/>
  <c r="I252" i="13"/>
  <c r="H252" i="13"/>
  <c r="G252" i="13"/>
  <c r="F252" i="13"/>
  <c r="E252" i="13"/>
  <c r="D252" i="13"/>
  <c r="C252" i="13"/>
  <c r="B252" i="13"/>
  <c r="K251" i="13"/>
  <c r="J251" i="13"/>
  <c r="I251" i="13"/>
  <c r="H251" i="13"/>
  <c r="G251" i="13"/>
  <c r="F251" i="13"/>
  <c r="E251" i="13"/>
  <c r="D251" i="13"/>
  <c r="C251" i="13"/>
  <c r="B251" i="13"/>
  <c r="K250" i="13"/>
  <c r="J250" i="13"/>
  <c r="I250" i="13"/>
  <c r="H250" i="13"/>
  <c r="G250" i="13"/>
  <c r="F250" i="13"/>
  <c r="E250" i="13"/>
  <c r="D250" i="13"/>
  <c r="C250" i="13"/>
  <c r="B250" i="13"/>
  <c r="K249" i="13"/>
  <c r="J249" i="13"/>
  <c r="I249" i="13"/>
  <c r="H249" i="13"/>
  <c r="G249" i="13"/>
  <c r="F249" i="13"/>
  <c r="E249" i="13"/>
  <c r="D249" i="13"/>
  <c r="C249" i="13"/>
  <c r="B249" i="13"/>
  <c r="K248" i="13"/>
  <c r="J248" i="13"/>
  <c r="I248" i="13"/>
  <c r="H248" i="13"/>
  <c r="G248" i="13"/>
  <c r="F248" i="13"/>
  <c r="E248" i="13"/>
  <c r="D248" i="13"/>
  <c r="C248" i="13"/>
  <c r="B248" i="13"/>
  <c r="K247" i="13"/>
  <c r="J247" i="13"/>
  <c r="I247" i="13"/>
  <c r="H247" i="13"/>
  <c r="G247" i="13"/>
  <c r="F247" i="13"/>
  <c r="E247" i="13"/>
  <c r="D247" i="13"/>
  <c r="C247" i="13"/>
  <c r="B247" i="13"/>
  <c r="K246" i="13"/>
  <c r="J246" i="13"/>
  <c r="I246" i="13"/>
  <c r="H246" i="13"/>
  <c r="G246" i="13"/>
  <c r="F246" i="13"/>
  <c r="E246" i="13"/>
  <c r="D246" i="13"/>
  <c r="C246" i="13"/>
  <c r="B246" i="13"/>
  <c r="K245" i="13"/>
  <c r="J245" i="13"/>
  <c r="I245" i="13"/>
  <c r="H245" i="13"/>
  <c r="G245" i="13"/>
  <c r="F245" i="13"/>
  <c r="E245" i="13"/>
  <c r="D245" i="13"/>
  <c r="C245" i="13"/>
  <c r="B245" i="13"/>
  <c r="K244" i="13"/>
  <c r="J244" i="13"/>
  <c r="I244" i="13"/>
  <c r="H244" i="13"/>
  <c r="G244" i="13"/>
  <c r="F244" i="13"/>
  <c r="E244" i="13"/>
  <c r="D244" i="13"/>
  <c r="C244" i="13"/>
  <c r="B244" i="13"/>
  <c r="K243" i="13"/>
  <c r="J243" i="13"/>
  <c r="I243" i="13"/>
  <c r="H243" i="13"/>
  <c r="G243" i="13"/>
  <c r="F243" i="13"/>
  <c r="E243" i="13"/>
  <c r="D243" i="13"/>
  <c r="C243" i="13"/>
  <c r="B243" i="13"/>
  <c r="K242" i="13"/>
  <c r="J242" i="13"/>
  <c r="I242" i="13"/>
  <c r="H242" i="13"/>
  <c r="G242" i="13"/>
  <c r="F242" i="13"/>
  <c r="E242" i="13"/>
  <c r="D242" i="13"/>
  <c r="C242" i="13"/>
  <c r="B242" i="13"/>
  <c r="K241" i="13"/>
  <c r="J241" i="13"/>
  <c r="I241" i="13"/>
  <c r="H241" i="13"/>
  <c r="G241" i="13"/>
  <c r="F241" i="13"/>
  <c r="E241" i="13"/>
  <c r="D241" i="13"/>
  <c r="C241" i="13"/>
  <c r="B241" i="13"/>
  <c r="K240" i="13"/>
  <c r="J240" i="13"/>
  <c r="I240" i="13"/>
  <c r="H240" i="13"/>
  <c r="G240" i="13"/>
  <c r="F240" i="13"/>
  <c r="E240" i="13"/>
  <c r="D240" i="13"/>
  <c r="C240" i="13"/>
  <c r="B240" i="13"/>
  <c r="K239" i="13"/>
  <c r="J239" i="13"/>
  <c r="I239" i="13"/>
  <c r="H239" i="13"/>
  <c r="G239" i="13"/>
  <c r="F239" i="13"/>
  <c r="E239" i="13"/>
  <c r="D239" i="13"/>
  <c r="C239" i="13"/>
  <c r="B239" i="13"/>
  <c r="K238" i="13"/>
  <c r="J238" i="13"/>
  <c r="I238" i="13"/>
  <c r="H238" i="13"/>
  <c r="G238" i="13"/>
  <c r="F238" i="13"/>
  <c r="E238" i="13"/>
  <c r="D238" i="13"/>
  <c r="C238" i="13"/>
  <c r="B238" i="13"/>
  <c r="K237" i="13"/>
  <c r="J237" i="13"/>
  <c r="I237" i="13"/>
  <c r="H237" i="13"/>
  <c r="G237" i="13"/>
  <c r="F237" i="13"/>
  <c r="E237" i="13"/>
  <c r="D237" i="13"/>
  <c r="C237" i="13"/>
  <c r="B237" i="13"/>
  <c r="K236" i="13"/>
  <c r="J236" i="13"/>
  <c r="I236" i="13"/>
  <c r="H236" i="13"/>
  <c r="G236" i="13"/>
  <c r="F236" i="13"/>
  <c r="E236" i="13"/>
  <c r="D236" i="13"/>
  <c r="C236" i="13"/>
  <c r="B236" i="13"/>
  <c r="K235" i="13"/>
  <c r="J235" i="13"/>
  <c r="I235" i="13"/>
  <c r="H235" i="13"/>
  <c r="G235" i="13"/>
  <c r="F235" i="13"/>
  <c r="E235" i="13"/>
  <c r="D235" i="13"/>
  <c r="C235" i="13"/>
  <c r="B235" i="13"/>
  <c r="K234" i="13"/>
  <c r="J234" i="13"/>
  <c r="I234" i="13"/>
  <c r="H234" i="13"/>
  <c r="G234" i="13"/>
  <c r="F234" i="13"/>
  <c r="E234" i="13"/>
  <c r="D234" i="13"/>
  <c r="C234" i="13"/>
  <c r="B234" i="13"/>
  <c r="K233" i="13"/>
  <c r="J233" i="13"/>
  <c r="I233" i="13"/>
  <c r="H233" i="13"/>
  <c r="G233" i="13"/>
  <c r="F233" i="13"/>
  <c r="E233" i="13"/>
  <c r="D233" i="13"/>
  <c r="C233" i="13"/>
  <c r="B233" i="13"/>
  <c r="K232" i="13"/>
  <c r="J232" i="13"/>
  <c r="I232" i="13"/>
  <c r="H232" i="13"/>
  <c r="G232" i="13"/>
  <c r="F232" i="13"/>
  <c r="E232" i="13"/>
  <c r="D232" i="13"/>
  <c r="C232" i="13"/>
  <c r="B232" i="13"/>
  <c r="K231" i="13"/>
  <c r="J231" i="13"/>
  <c r="I231" i="13"/>
  <c r="H231" i="13"/>
  <c r="G231" i="13"/>
  <c r="F231" i="13"/>
  <c r="E231" i="13"/>
  <c r="D231" i="13"/>
  <c r="C231" i="13"/>
  <c r="B231" i="13"/>
  <c r="K230" i="13"/>
  <c r="J230" i="13"/>
  <c r="I230" i="13"/>
  <c r="H230" i="13"/>
  <c r="G230" i="13"/>
  <c r="F230" i="13"/>
  <c r="E230" i="13"/>
  <c r="D230" i="13"/>
  <c r="C230" i="13"/>
  <c r="B230" i="13"/>
  <c r="K229" i="13"/>
  <c r="J229" i="13"/>
  <c r="I229" i="13"/>
  <c r="H229" i="13"/>
  <c r="G229" i="13"/>
  <c r="F229" i="13"/>
  <c r="E229" i="13"/>
  <c r="D229" i="13"/>
  <c r="C229" i="13"/>
  <c r="B229" i="13"/>
  <c r="K228" i="13"/>
  <c r="J228" i="13"/>
  <c r="I228" i="13"/>
  <c r="H228" i="13"/>
  <c r="G228" i="13"/>
  <c r="F228" i="13"/>
  <c r="E228" i="13"/>
  <c r="D228" i="13"/>
  <c r="C228" i="13"/>
  <c r="B228" i="13"/>
  <c r="K227" i="13"/>
  <c r="J227" i="13"/>
  <c r="I227" i="13"/>
  <c r="H227" i="13"/>
  <c r="G227" i="13"/>
  <c r="F227" i="13"/>
  <c r="E227" i="13"/>
  <c r="D227" i="13"/>
  <c r="C227" i="13"/>
  <c r="B227" i="13"/>
  <c r="K226" i="13"/>
  <c r="J226" i="13"/>
  <c r="I226" i="13"/>
  <c r="H226" i="13"/>
  <c r="G226" i="13"/>
  <c r="F226" i="13"/>
  <c r="E226" i="13"/>
  <c r="D226" i="13"/>
  <c r="C226" i="13"/>
  <c r="B226" i="13"/>
  <c r="K225" i="13"/>
  <c r="J225" i="13"/>
  <c r="I225" i="13"/>
  <c r="H225" i="13"/>
  <c r="G225" i="13"/>
  <c r="F225" i="13"/>
  <c r="E225" i="13"/>
  <c r="D225" i="13"/>
  <c r="C225" i="13"/>
  <c r="B225" i="13"/>
  <c r="K224" i="13"/>
  <c r="J224" i="13"/>
  <c r="I224" i="13"/>
  <c r="H224" i="13"/>
  <c r="G224" i="13"/>
  <c r="F224" i="13"/>
  <c r="E224" i="13"/>
  <c r="D224" i="13"/>
  <c r="C224" i="13"/>
  <c r="B224" i="13"/>
  <c r="K223" i="13"/>
  <c r="J223" i="13"/>
  <c r="I223" i="13"/>
  <c r="H223" i="13"/>
  <c r="G223" i="13"/>
  <c r="F223" i="13"/>
  <c r="E223" i="13"/>
  <c r="D223" i="13"/>
  <c r="C223" i="13"/>
  <c r="B223" i="13"/>
  <c r="K222" i="13"/>
  <c r="J222" i="13"/>
  <c r="I222" i="13"/>
  <c r="H222" i="13"/>
  <c r="G222" i="13"/>
  <c r="F222" i="13"/>
  <c r="E222" i="13"/>
  <c r="D222" i="13"/>
  <c r="C222" i="13"/>
  <c r="B222" i="13"/>
  <c r="K221" i="13"/>
  <c r="J221" i="13"/>
  <c r="I221" i="13"/>
  <c r="H221" i="13"/>
  <c r="G221" i="13"/>
  <c r="F221" i="13"/>
  <c r="E221" i="13"/>
  <c r="D221" i="13"/>
  <c r="C221" i="13"/>
  <c r="B221" i="13"/>
  <c r="K220" i="13"/>
  <c r="J220" i="13"/>
  <c r="I220" i="13"/>
  <c r="H220" i="13"/>
  <c r="G220" i="13"/>
  <c r="F220" i="13"/>
  <c r="E220" i="13"/>
  <c r="D220" i="13"/>
  <c r="C220" i="13"/>
  <c r="B220" i="13"/>
  <c r="K219" i="13"/>
  <c r="J219" i="13"/>
  <c r="I219" i="13"/>
  <c r="H219" i="13"/>
  <c r="G219" i="13"/>
  <c r="F219" i="13"/>
  <c r="E219" i="13"/>
  <c r="D219" i="13"/>
  <c r="C219" i="13"/>
  <c r="B219" i="13"/>
  <c r="K218" i="13"/>
  <c r="J218" i="13"/>
  <c r="I218" i="13"/>
  <c r="H218" i="13"/>
  <c r="G218" i="13"/>
  <c r="F218" i="13"/>
  <c r="E218" i="13"/>
  <c r="D218" i="13"/>
  <c r="C218" i="13"/>
  <c r="B218" i="13"/>
  <c r="K217" i="13"/>
  <c r="J217" i="13"/>
  <c r="I217" i="13"/>
  <c r="H217" i="13"/>
  <c r="G217" i="13"/>
  <c r="F217" i="13"/>
  <c r="E217" i="13"/>
  <c r="D217" i="13"/>
  <c r="C217" i="13"/>
  <c r="B217" i="13"/>
  <c r="K216" i="13"/>
  <c r="J216" i="13"/>
  <c r="I216" i="13"/>
  <c r="H216" i="13"/>
  <c r="G216" i="13"/>
  <c r="F216" i="13"/>
  <c r="E216" i="13"/>
  <c r="D216" i="13"/>
  <c r="C216" i="13"/>
  <c r="B216" i="13"/>
  <c r="K215" i="13"/>
  <c r="J215" i="13"/>
  <c r="I215" i="13"/>
  <c r="H215" i="13"/>
  <c r="G215" i="13"/>
  <c r="F215" i="13"/>
  <c r="E215" i="13"/>
  <c r="D215" i="13"/>
  <c r="C215" i="13"/>
  <c r="B215" i="13"/>
  <c r="K214" i="13"/>
  <c r="J214" i="13"/>
  <c r="I214" i="13"/>
  <c r="H214" i="13"/>
  <c r="G214" i="13"/>
  <c r="F214" i="13"/>
  <c r="E214" i="13"/>
  <c r="D214" i="13"/>
  <c r="C214" i="13"/>
  <c r="B214" i="13"/>
  <c r="K213" i="13"/>
  <c r="J213" i="13"/>
  <c r="I213" i="13"/>
  <c r="H213" i="13"/>
  <c r="G213" i="13"/>
  <c r="F213" i="13"/>
  <c r="E213" i="13"/>
  <c r="D213" i="13"/>
  <c r="C213" i="13"/>
  <c r="B213" i="13"/>
  <c r="K212" i="13"/>
  <c r="J212" i="13"/>
  <c r="I212" i="13"/>
  <c r="H212" i="13"/>
  <c r="G212" i="13"/>
  <c r="F212" i="13"/>
  <c r="E212" i="13"/>
  <c r="D212" i="13"/>
  <c r="C212" i="13"/>
  <c r="B212" i="13"/>
  <c r="K211" i="13"/>
  <c r="J211" i="13"/>
  <c r="I211" i="13"/>
  <c r="H211" i="13"/>
  <c r="G211" i="13"/>
  <c r="F211" i="13"/>
  <c r="E211" i="13"/>
  <c r="D211" i="13"/>
  <c r="C211" i="13"/>
  <c r="B211" i="13"/>
  <c r="K210" i="13"/>
  <c r="J210" i="13"/>
  <c r="I210" i="13"/>
  <c r="H210" i="13"/>
  <c r="G210" i="13"/>
  <c r="F210" i="13"/>
  <c r="E210" i="13"/>
  <c r="D210" i="13"/>
  <c r="C210" i="13"/>
  <c r="B210" i="13"/>
  <c r="K209" i="13"/>
  <c r="J209" i="13"/>
  <c r="I209" i="13"/>
  <c r="H209" i="13"/>
  <c r="G209" i="13"/>
  <c r="F209" i="13"/>
  <c r="E209" i="13"/>
  <c r="D209" i="13"/>
  <c r="C209" i="13"/>
  <c r="B209" i="13"/>
  <c r="K208" i="13"/>
  <c r="J208" i="13"/>
  <c r="I208" i="13"/>
  <c r="H208" i="13"/>
  <c r="G208" i="13"/>
  <c r="F208" i="13"/>
  <c r="E208" i="13"/>
  <c r="D208" i="13"/>
  <c r="C208" i="13"/>
  <c r="B208" i="13"/>
  <c r="K207" i="13"/>
  <c r="J207" i="13"/>
  <c r="I207" i="13"/>
  <c r="H207" i="13"/>
  <c r="G207" i="13"/>
  <c r="F207" i="13"/>
  <c r="E207" i="13"/>
  <c r="D207" i="13"/>
  <c r="C207" i="13"/>
  <c r="B207" i="13"/>
  <c r="K206" i="13"/>
  <c r="J206" i="13"/>
  <c r="I206" i="13"/>
  <c r="H206" i="13"/>
  <c r="G206" i="13"/>
  <c r="F206" i="13"/>
  <c r="E206" i="13"/>
  <c r="D206" i="13"/>
  <c r="C206" i="13"/>
  <c r="B206" i="13"/>
  <c r="K205" i="13"/>
  <c r="J205" i="13"/>
  <c r="I205" i="13"/>
  <c r="H205" i="13"/>
  <c r="G205" i="13"/>
  <c r="F205" i="13"/>
  <c r="E205" i="13"/>
  <c r="D205" i="13"/>
  <c r="C205" i="13"/>
  <c r="B205" i="13"/>
  <c r="K204" i="13"/>
  <c r="J204" i="13"/>
  <c r="I204" i="13"/>
  <c r="H204" i="13"/>
  <c r="G204" i="13"/>
  <c r="F204" i="13"/>
  <c r="E204" i="13"/>
  <c r="D204" i="13"/>
  <c r="C204" i="13"/>
  <c r="B204" i="13"/>
  <c r="K203" i="13"/>
  <c r="J203" i="13"/>
  <c r="I203" i="13"/>
  <c r="H203" i="13"/>
  <c r="G203" i="13"/>
  <c r="F203" i="13"/>
  <c r="E203" i="13"/>
  <c r="D203" i="13"/>
  <c r="C203" i="13"/>
  <c r="B203" i="13"/>
  <c r="K202" i="13"/>
  <c r="J202" i="13"/>
  <c r="I202" i="13"/>
  <c r="H202" i="13"/>
  <c r="G202" i="13"/>
  <c r="F202" i="13"/>
  <c r="E202" i="13"/>
  <c r="D202" i="13"/>
  <c r="C202" i="13"/>
  <c r="B202" i="13"/>
  <c r="K201" i="13"/>
  <c r="J201" i="13"/>
  <c r="I201" i="13"/>
  <c r="H201" i="13"/>
  <c r="G201" i="13"/>
  <c r="F201" i="13"/>
  <c r="E201" i="13"/>
  <c r="D201" i="13"/>
  <c r="C201" i="13"/>
  <c r="B201" i="13"/>
  <c r="K200" i="13"/>
  <c r="J200" i="13"/>
  <c r="I200" i="13"/>
  <c r="H200" i="13"/>
  <c r="G200" i="13"/>
  <c r="F200" i="13"/>
  <c r="E200" i="13"/>
  <c r="D200" i="13"/>
  <c r="C200" i="13"/>
  <c r="B200" i="13"/>
  <c r="K199" i="13"/>
  <c r="J199" i="13"/>
  <c r="I199" i="13"/>
  <c r="H199" i="13"/>
  <c r="G199" i="13"/>
  <c r="F199" i="13"/>
  <c r="E199" i="13"/>
  <c r="D199" i="13"/>
  <c r="C199" i="13"/>
  <c r="B199" i="13"/>
  <c r="K198" i="13"/>
  <c r="J198" i="13"/>
  <c r="I198" i="13"/>
  <c r="H198" i="13"/>
  <c r="G198" i="13"/>
  <c r="F198" i="13"/>
  <c r="E198" i="13"/>
  <c r="D198" i="13"/>
  <c r="C198" i="13"/>
  <c r="B198" i="13"/>
  <c r="K197" i="13"/>
  <c r="J197" i="13"/>
  <c r="I197" i="13"/>
  <c r="H197" i="13"/>
  <c r="G197" i="13"/>
  <c r="F197" i="13"/>
  <c r="E197" i="13"/>
  <c r="D197" i="13"/>
  <c r="C197" i="13"/>
  <c r="B197" i="13"/>
  <c r="K196" i="13"/>
  <c r="J196" i="13"/>
  <c r="I196" i="13"/>
  <c r="H196" i="13"/>
  <c r="G196" i="13"/>
  <c r="F196" i="13"/>
  <c r="E196" i="13"/>
  <c r="D196" i="13"/>
  <c r="C196" i="13"/>
  <c r="B196" i="13"/>
  <c r="K195" i="13"/>
  <c r="J195" i="13"/>
  <c r="I195" i="13"/>
  <c r="H195" i="13"/>
  <c r="G195" i="13"/>
  <c r="F195" i="13"/>
  <c r="E195" i="13"/>
  <c r="D195" i="13"/>
  <c r="C195" i="13"/>
  <c r="B195" i="13"/>
  <c r="K194" i="13"/>
  <c r="J194" i="13"/>
  <c r="I194" i="13"/>
  <c r="H194" i="13"/>
  <c r="G194" i="13"/>
  <c r="F194" i="13"/>
  <c r="E194" i="13"/>
  <c r="D194" i="13"/>
  <c r="C194" i="13"/>
  <c r="B194" i="13"/>
  <c r="K193" i="13"/>
  <c r="J193" i="13"/>
  <c r="I193" i="13"/>
  <c r="H193" i="13"/>
  <c r="G193" i="13"/>
  <c r="F193" i="13"/>
  <c r="E193" i="13"/>
  <c r="D193" i="13"/>
  <c r="C193" i="13"/>
  <c r="B193" i="13"/>
  <c r="K192" i="13"/>
  <c r="J192" i="13"/>
  <c r="I192" i="13"/>
  <c r="H192" i="13"/>
  <c r="G192" i="13"/>
  <c r="F192" i="13"/>
  <c r="E192" i="13"/>
  <c r="D192" i="13"/>
  <c r="C192" i="13"/>
  <c r="B192" i="13"/>
  <c r="K191" i="13"/>
  <c r="J191" i="13"/>
  <c r="I191" i="13"/>
  <c r="H191" i="13"/>
  <c r="G191" i="13"/>
  <c r="F191" i="13"/>
  <c r="E191" i="13"/>
  <c r="D191" i="13"/>
  <c r="C191" i="13"/>
  <c r="B191" i="13"/>
  <c r="K190" i="13"/>
  <c r="J190" i="13"/>
  <c r="I190" i="13"/>
  <c r="H190" i="13"/>
  <c r="G190" i="13"/>
  <c r="F190" i="13"/>
  <c r="E190" i="13"/>
  <c r="D190" i="13"/>
  <c r="C190" i="13"/>
  <c r="B190" i="13"/>
  <c r="K189" i="13"/>
  <c r="J189" i="13"/>
  <c r="I189" i="13"/>
  <c r="H189" i="13"/>
  <c r="G189" i="13"/>
  <c r="F189" i="13"/>
  <c r="E189" i="13"/>
  <c r="D189" i="13"/>
  <c r="C189" i="13"/>
  <c r="B189" i="13"/>
  <c r="K188" i="13"/>
  <c r="J188" i="13"/>
  <c r="I188" i="13"/>
  <c r="H188" i="13"/>
  <c r="G188" i="13"/>
  <c r="F188" i="13"/>
  <c r="E188" i="13"/>
  <c r="D188" i="13"/>
  <c r="C188" i="13"/>
  <c r="B188" i="13"/>
  <c r="K187" i="13"/>
  <c r="J187" i="13"/>
  <c r="I187" i="13"/>
  <c r="H187" i="13"/>
  <c r="G187" i="13"/>
  <c r="F187" i="13"/>
  <c r="E187" i="13"/>
  <c r="D187" i="13"/>
  <c r="C187" i="13"/>
  <c r="B187" i="13"/>
  <c r="K186" i="13"/>
  <c r="J186" i="13"/>
  <c r="I186" i="13"/>
  <c r="H186" i="13"/>
  <c r="G186" i="13"/>
  <c r="F186" i="13"/>
  <c r="E186" i="13"/>
  <c r="D186" i="13"/>
  <c r="C186" i="13"/>
  <c r="B186" i="13"/>
  <c r="K185" i="13"/>
  <c r="J185" i="13"/>
  <c r="I185" i="13"/>
  <c r="H185" i="13"/>
  <c r="G185" i="13"/>
  <c r="F185" i="13"/>
  <c r="E185" i="13"/>
  <c r="D185" i="13"/>
  <c r="C185" i="13"/>
  <c r="B185" i="13"/>
  <c r="K184" i="13"/>
  <c r="J184" i="13"/>
  <c r="I184" i="13"/>
  <c r="H184" i="13"/>
  <c r="G184" i="13"/>
  <c r="F184" i="13"/>
  <c r="E184" i="13"/>
  <c r="D184" i="13"/>
  <c r="C184" i="13"/>
  <c r="B184" i="13"/>
  <c r="K183" i="13"/>
  <c r="J183" i="13"/>
  <c r="I183" i="13"/>
  <c r="H183" i="13"/>
  <c r="G183" i="13"/>
  <c r="F183" i="13"/>
  <c r="E183" i="13"/>
  <c r="D183" i="13"/>
  <c r="C183" i="13"/>
  <c r="B183" i="13"/>
  <c r="K182" i="13"/>
  <c r="J182" i="13"/>
  <c r="I182" i="13"/>
  <c r="H182" i="13"/>
  <c r="G182" i="13"/>
  <c r="F182" i="13"/>
  <c r="E182" i="13"/>
  <c r="D182" i="13"/>
  <c r="C182" i="13"/>
  <c r="B182" i="13"/>
  <c r="K181" i="13"/>
  <c r="J181" i="13"/>
  <c r="I181" i="13"/>
  <c r="H181" i="13"/>
  <c r="G181" i="13"/>
  <c r="F181" i="13"/>
  <c r="E181" i="13"/>
  <c r="D181" i="13"/>
  <c r="C181" i="13"/>
  <c r="B181" i="13"/>
  <c r="K180" i="13"/>
  <c r="J180" i="13"/>
  <c r="I180" i="13"/>
  <c r="H180" i="13"/>
  <c r="G180" i="13"/>
  <c r="F180" i="13"/>
  <c r="E180" i="13"/>
  <c r="D180" i="13"/>
  <c r="C180" i="13"/>
  <c r="B180" i="13"/>
  <c r="K179" i="13"/>
  <c r="J179" i="13"/>
  <c r="I179" i="13"/>
  <c r="H179" i="13"/>
  <c r="G179" i="13"/>
  <c r="F179" i="13"/>
  <c r="E179" i="13"/>
  <c r="D179" i="13"/>
  <c r="C179" i="13"/>
  <c r="B179" i="13"/>
  <c r="K178" i="13"/>
  <c r="J178" i="13"/>
  <c r="I178" i="13"/>
  <c r="H178" i="13"/>
  <c r="G178" i="13"/>
  <c r="F178" i="13"/>
  <c r="E178" i="13"/>
  <c r="D178" i="13"/>
  <c r="C178" i="13"/>
  <c r="B178" i="13"/>
  <c r="K177" i="13"/>
  <c r="J177" i="13"/>
  <c r="I177" i="13"/>
  <c r="H177" i="13"/>
  <c r="G177" i="13"/>
  <c r="F177" i="13"/>
  <c r="E177" i="13"/>
  <c r="D177" i="13"/>
  <c r="C177" i="13"/>
  <c r="B177" i="13"/>
  <c r="K176" i="13"/>
  <c r="J176" i="13"/>
  <c r="I176" i="13"/>
  <c r="H176" i="13"/>
  <c r="G176" i="13"/>
  <c r="F176" i="13"/>
  <c r="E176" i="13"/>
  <c r="D176" i="13"/>
  <c r="C176" i="13"/>
  <c r="B176" i="13"/>
  <c r="K175" i="13"/>
  <c r="J175" i="13"/>
  <c r="I175" i="13"/>
  <c r="H175" i="13"/>
  <c r="G175" i="13"/>
  <c r="F175" i="13"/>
  <c r="E175" i="13"/>
  <c r="D175" i="13"/>
  <c r="C175" i="13"/>
  <c r="B175" i="13"/>
  <c r="K174" i="13"/>
  <c r="J174" i="13"/>
  <c r="I174" i="13"/>
  <c r="H174" i="13"/>
  <c r="G174" i="13"/>
  <c r="F174" i="13"/>
  <c r="E174" i="13"/>
  <c r="D174" i="13"/>
  <c r="C174" i="13"/>
  <c r="B174" i="13"/>
  <c r="K173" i="13"/>
  <c r="J173" i="13"/>
  <c r="I173" i="13"/>
  <c r="H173" i="13"/>
  <c r="G173" i="13"/>
  <c r="F173" i="13"/>
  <c r="E173" i="13"/>
  <c r="D173" i="13"/>
  <c r="C173" i="13"/>
  <c r="B173" i="13"/>
  <c r="K172" i="13"/>
  <c r="J172" i="13"/>
  <c r="I172" i="13"/>
  <c r="H172" i="13"/>
  <c r="G172" i="13"/>
  <c r="F172" i="13"/>
  <c r="E172" i="13"/>
  <c r="D172" i="13"/>
  <c r="C172" i="13"/>
  <c r="B172" i="13"/>
  <c r="K171" i="13"/>
  <c r="J171" i="13"/>
  <c r="I171" i="13"/>
  <c r="H171" i="13"/>
  <c r="G171" i="13"/>
  <c r="F171" i="13"/>
  <c r="E171" i="13"/>
  <c r="D171" i="13"/>
  <c r="C171" i="13"/>
  <c r="B171" i="13"/>
  <c r="K170" i="13"/>
  <c r="J170" i="13"/>
  <c r="I170" i="13"/>
  <c r="H170" i="13"/>
  <c r="G170" i="13"/>
  <c r="F170" i="13"/>
  <c r="E170" i="13"/>
  <c r="D170" i="13"/>
  <c r="C170" i="13"/>
  <c r="B170" i="13"/>
  <c r="K169" i="13"/>
  <c r="J169" i="13"/>
  <c r="I169" i="13"/>
  <c r="H169" i="13"/>
  <c r="G169" i="13"/>
  <c r="F169" i="13"/>
  <c r="E169" i="13"/>
  <c r="D169" i="13"/>
  <c r="C169" i="13"/>
  <c r="B169" i="13"/>
  <c r="K168" i="13"/>
  <c r="J168" i="13"/>
  <c r="I168" i="13"/>
  <c r="H168" i="13"/>
  <c r="G168" i="13"/>
  <c r="F168" i="13"/>
  <c r="E168" i="13"/>
  <c r="D168" i="13"/>
  <c r="C168" i="13"/>
  <c r="B168" i="13"/>
  <c r="K167" i="13"/>
  <c r="J167" i="13"/>
  <c r="I167" i="13"/>
  <c r="H167" i="13"/>
  <c r="G167" i="13"/>
  <c r="F167" i="13"/>
  <c r="E167" i="13"/>
  <c r="D167" i="13"/>
  <c r="C167" i="13"/>
  <c r="B167" i="13"/>
  <c r="K166" i="13"/>
  <c r="J166" i="13"/>
  <c r="I166" i="13"/>
  <c r="H166" i="13"/>
  <c r="G166" i="13"/>
  <c r="F166" i="13"/>
  <c r="E166" i="13"/>
  <c r="D166" i="13"/>
  <c r="C166" i="13"/>
  <c r="B166" i="13"/>
  <c r="K165" i="13"/>
  <c r="J165" i="13"/>
  <c r="I165" i="13"/>
  <c r="H165" i="13"/>
  <c r="G165" i="13"/>
  <c r="F165" i="13"/>
  <c r="E165" i="13"/>
  <c r="D165" i="13"/>
  <c r="C165" i="13"/>
  <c r="B165" i="13"/>
  <c r="K164" i="13"/>
  <c r="J164" i="13"/>
  <c r="I164" i="13"/>
  <c r="H164" i="13"/>
  <c r="G164" i="13"/>
  <c r="F164" i="13"/>
  <c r="E164" i="13"/>
  <c r="D164" i="13"/>
  <c r="C164" i="13"/>
  <c r="B164" i="13"/>
  <c r="K163" i="13"/>
  <c r="J163" i="13"/>
  <c r="I163" i="13"/>
  <c r="H163" i="13"/>
  <c r="G163" i="13"/>
  <c r="F163" i="13"/>
  <c r="E163" i="13"/>
  <c r="D163" i="13"/>
  <c r="C163" i="13"/>
  <c r="B163" i="13"/>
  <c r="K162" i="13"/>
  <c r="J162" i="13"/>
  <c r="I162" i="13"/>
  <c r="H162" i="13"/>
  <c r="G162" i="13"/>
  <c r="F162" i="13"/>
  <c r="E162" i="13"/>
  <c r="D162" i="13"/>
  <c r="C162" i="13"/>
  <c r="B162" i="13"/>
  <c r="K161" i="13"/>
  <c r="J161" i="13"/>
  <c r="I161" i="13"/>
  <c r="H161" i="13"/>
  <c r="G161" i="13"/>
  <c r="F161" i="13"/>
  <c r="E161" i="13"/>
  <c r="D161" i="13"/>
  <c r="C161" i="13"/>
  <c r="B161" i="13"/>
  <c r="K160" i="13"/>
  <c r="J160" i="13"/>
  <c r="I160" i="13"/>
  <c r="H160" i="13"/>
  <c r="G160" i="13"/>
  <c r="F160" i="13"/>
  <c r="E160" i="13"/>
  <c r="D160" i="13"/>
  <c r="C160" i="13"/>
  <c r="B160" i="13"/>
  <c r="K159" i="13"/>
  <c r="J159" i="13"/>
  <c r="I159" i="13"/>
  <c r="H159" i="13"/>
  <c r="G159" i="13"/>
  <c r="F159" i="13"/>
  <c r="E159" i="13"/>
  <c r="D159" i="13"/>
  <c r="C159" i="13"/>
  <c r="B159" i="13"/>
  <c r="K158" i="13"/>
  <c r="J158" i="13"/>
  <c r="I158" i="13"/>
  <c r="H158" i="13"/>
  <c r="G158" i="13"/>
  <c r="F158" i="13"/>
  <c r="E158" i="13"/>
  <c r="D158" i="13"/>
  <c r="C158" i="13"/>
  <c r="B158" i="13"/>
  <c r="K157" i="13"/>
  <c r="J157" i="13"/>
  <c r="I157" i="13"/>
  <c r="H157" i="13"/>
  <c r="G157" i="13"/>
  <c r="F157" i="13"/>
  <c r="E157" i="13"/>
  <c r="D157" i="13"/>
  <c r="C157" i="13"/>
  <c r="B157" i="13"/>
  <c r="K156" i="13"/>
  <c r="J156" i="13"/>
  <c r="I156" i="13"/>
  <c r="H156" i="13"/>
  <c r="G156" i="13"/>
  <c r="F156" i="13"/>
  <c r="E156" i="13"/>
  <c r="D156" i="13"/>
  <c r="C156" i="13"/>
  <c r="B156" i="13"/>
  <c r="K155" i="13"/>
  <c r="J155" i="13"/>
  <c r="I155" i="13"/>
  <c r="H155" i="13"/>
  <c r="G155" i="13"/>
  <c r="F155" i="13"/>
  <c r="E155" i="13"/>
  <c r="D155" i="13"/>
  <c r="C155" i="13"/>
  <c r="B155" i="13"/>
  <c r="K154" i="13"/>
  <c r="J154" i="13"/>
  <c r="I154" i="13"/>
  <c r="H154" i="13"/>
  <c r="G154" i="13"/>
  <c r="F154" i="13"/>
  <c r="E154" i="13"/>
  <c r="D154" i="13"/>
  <c r="C154" i="13"/>
  <c r="B154" i="13"/>
  <c r="K153" i="13"/>
  <c r="J153" i="13"/>
  <c r="I153" i="13"/>
  <c r="H153" i="13"/>
  <c r="G153" i="13"/>
  <c r="F153" i="13"/>
  <c r="E153" i="13"/>
  <c r="D153" i="13"/>
  <c r="C153" i="13"/>
  <c r="B153" i="13"/>
  <c r="K152" i="13"/>
  <c r="J152" i="13"/>
  <c r="I152" i="13"/>
  <c r="H152" i="13"/>
  <c r="G152" i="13"/>
  <c r="F152" i="13"/>
  <c r="E152" i="13"/>
  <c r="D152" i="13"/>
  <c r="C152" i="13"/>
  <c r="B152" i="13"/>
  <c r="K151" i="13"/>
  <c r="J151" i="13"/>
  <c r="I151" i="13"/>
  <c r="H151" i="13"/>
  <c r="G151" i="13"/>
  <c r="F151" i="13"/>
  <c r="E151" i="13"/>
  <c r="D151" i="13"/>
  <c r="C151" i="13"/>
  <c r="B151" i="13"/>
  <c r="K150" i="13"/>
  <c r="J150" i="13"/>
  <c r="I150" i="13"/>
  <c r="H150" i="13"/>
  <c r="G150" i="13"/>
  <c r="F150" i="13"/>
  <c r="E150" i="13"/>
  <c r="D150" i="13"/>
  <c r="C150" i="13"/>
  <c r="B150" i="13"/>
  <c r="K149" i="13"/>
  <c r="J149" i="13"/>
  <c r="I149" i="13"/>
  <c r="H149" i="13"/>
  <c r="G149" i="13"/>
  <c r="F149" i="13"/>
  <c r="E149" i="13"/>
  <c r="D149" i="13"/>
  <c r="C149" i="13"/>
  <c r="B149" i="13"/>
  <c r="K148" i="13"/>
  <c r="J148" i="13"/>
  <c r="I148" i="13"/>
  <c r="H148" i="13"/>
  <c r="G148" i="13"/>
  <c r="F148" i="13"/>
  <c r="E148" i="13"/>
  <c r="D148" i="13"/>
  <c r="C148" i="13"/>
  <c r="B148" i="13"/>
  <c r="K147" i="13"/>
  <c r="J147" i="13"/>
  <c r="I147" i="13"/>
  <c r="H147" i="13"/>
  <c r="G147" i="13"/>
  <c r="F147" i="13"/>
  <c r="E147" i="13"/>
  <c r="D147" i="13"/>
  <c r="C147" i="13"/>
  <c r="B147" i="13"/>
  <c r="K146" i="13"/>
  <c r="J146" i="13"/>
  <c r="I146" i="13"/>
  <c r="H146" i="13"/>
  <c r="G146" i="13"/>
  <c r="F146" i="13"/>
  <c r="E146" i="13"/>
  <c r="D146" i="13"/>
  <c r="C146" i="13"/>
  <c r="B146" i="13"/>
  <c r="K145" i="13"/>
  <c r="J145" i="13"/>
  <c r="I145" i="13"/>
  <c r="H145" i="13"/>
  <c r="G145" i="13"/>
  <c r="F145" i="13"/>
  <c r="E145" i="13"/>
  <c r="D145" i="13"/>
  <c r="C145" i="13"/>
  <c r="B145" i="13"/>
  <c r="K144" i="13"/>
  <c r="J144" i="13"/>
  <c r="I144" i="13"/>
  <c r="H144" i="13"/>
  <c r="G144" i="13"/>
  <c r="F144" i="13"/>
  <c r="E144" i="13"/>
  <c r="D144" i="13"/>
  <c r="C144" i="13"/>
  <c r="B144" i="13"/>
  <c r="K143" i="13"/>
  <c r="J143" i="13"/>
  <c r="I143" i="13"/>
  <c r="H143" i="13"/>
  <c r="G143" i="13"/>
  <c r="F143" i="13"/>
  <c r="E143" i="13"/>
  <c r="D143" i="13"/>
  <c r="C143" i="13"/>
  <c r="B143" i="13"/>
  <c r="K142" i="13"/>
  <c r="J142" i="13"/>
  <c r="I142" i="13"/>
  <c r="H142" i="13"/>
  <c r="G142" i="13"/>
  <c r="F142" i="13"/>
  <c r="E142" i="13"/>
  <c r="D142" i="13"/>
  <c r="C142" i="13"/>
  <c r="B142" i="13"/>
  <c r="K141" i="13"/>
  <c r="J141" i="13"/>
  <c r="I141" i="13"/>
  <c r="H141" i="13"/>
  <c r="G141" i="13"/>
  <c r="F141" i="13"/>
  <c r="E141" i="13"/>
  <c r="D141" i="13"/>
  <c r="C141" i="13"/>
  <c r="B141" i="13"/>
  <c r="K140" i="13"/>
  <c r="J140" i="13"/>
  <c r="I140" i="13"/>
  <c r="H140" i="13"/>
  <c r="G140" i="13"/>
  <c r="F140" i="13"/>
  <c r="E140" i="13"/>
  <c r="D140" i="13"/>
  <c r="C140" i="13"/>
  <c r="B140" i="13"/>
  <c r="K139" i="13"/>
  <c r="J139" i="13"/>
  <c r="I139" i="13"/>
  <c r="H139" i="13"/>
  <c r="G139" i="13"/>
  <c r="F139" i="13"/>
  <c r="E139" i="13"/>
  <c r="D139" i="13"/>
  <c r="C139" i="13"/>
  <c r="B139" i="13"/>
  <c r="K138" i="13"/>
  <c r="J138" i="13"/>
  <c r="I138" i="13"/>
  <c r="H138" i="13"/>
  <c r="G138" i="13"/>
  <c r="F138" i="13"/>
  <c r="E138" i="13"/>
  <c r="D138" i="13"/>
  <c r="C138" i="13"/>
  <c r="B138" i="13"/>
  <c r="K137" i="13"/>
  <c r="J137" i="13"/>
  <c r="I137" i="13"/>
  <c r="H137" i="13"/>
  <c r="G137" i="13"/>
  <c r="F137" i="13"/>
  <c r="E137" i="13"/>
  <c r="D137" i="13"/>
  <c r="C137" i="13"/>
  <c r="B137" i="13"/>
  <c r="K136" i="13"/>
  <c r="J136" i="13"/>
  <c r="I136" i="13"/>
  <c r="H136" i="13"/>
  <c r="G136" i="13"/>
  <c r="F136" i="13"/>
  <c r="E136" i="13"/>
  <c r="D136" i="13"/>
  <c r="C136" i="13"/>
  <c r="B136" i="13"/>
  <c r="K135" i="13"/>
  <c r="J135" i="13"/>
  <c r="I135" i="13"/>
  <c r="H135" i="13"/>
  <c r="G135" i="13"/>
  <c r="F135" i="13"/>
  <c r="E135" i="13"/>
  <c r="D135" i="13"/>
  <c r="C135" i="13"/>
  <c r="B135" i="13"/>
  <c r="K134" i="13"/>
  <c r="J134" i="13"/>
  <c r="I134" i="13"/>
  <c r="H134" i="13"/>
  <c r="G134" i="13"/>
  <c r="F134" i="13"/>
  <c r="E134" i="13"/>
  <c r="D134" i="13"/>
  <c r="C134" i="13"/>
  <c r="B134" i="13"/>
  <c r="K133" i="13"/>
  <c r="J133" i="13"/>
  <c r="I133" i="13"/>
  <c r="H133" i="13"/>
  <c r="G133" i="13"/>
  <c r="F133" i="13"/>
  <c r="E133" i="13"/>
  <c r="D133" i="13"/>
  <c r="C133" i="13"/>
  <c r="B133" i="13"/>
  <c r="K132" i="13"/>
  <c r="J132" i="13"/>
  <c r="I132" i="13"/>
  <c r="H132" i="13"/>
  <c r="G132" i="13"/>
  <c r="F132" i="13"/>
  <c r="E132" i="13"/>
  <c r="D132" i="13"/>
  <c r="C132" i="13"/>
  <c r="B132" i="13"/>
  <c r="K131" i="13"/>
  <c r="J131" i="13"/>
  <c r="I131" i="13"/>
  <c r="H131" i="13"/>
  <c r="G131" i="13"/>
  <c r="F131" i="13"/>
  <c r="E131" i="13"/>
  <c r="D131" i="13"/>
  <c r="C131" i="13"/>
  <c r="B131" i="13"/>
  <c r="K130" i="13"/>
  <c r="J130" i="13"/>
  <c r="I130" i="13"/>
  <c r="H130" i="13"/>
  <c r="G130" i="13"/>
  <c r="F130" i="13"/>
  <c r="E130" i="13"/>
  <c r="D130" i="13"/>
  <c r="C130" i="13"/>
  <c r="B130" i="13"/>
  <c r="K129" i="13"/>
  <c r="J129" i="13"/>
  <c r="I129" i="13"/>
  <c r="H129" i="13"/>
  <c r="G129" i="13"/>
  <c r="F129" i="13"/>
  <c r="E129" i="13"/>
  <c r="D129" i="13"/>
  <c r="C129" i="13"/>
  <c r="B129" i="13"/>
  <c r="K128" i="13"/>
  <c r="J128" i="13"/>
  <c r="I128" i="13"/>
  <c r="H128" i="13"/>
  <c r="G128" i="13"/>
  <c r="F128" i="13"/>
  <c r="E128" i="13"/>
  <c r="D128" i="13"/>
  <c r="C128" i="13"/>
  <c r="B128" i="13"/>
  <c r="K127" i="13"/>
  <c r="J127" i="13"/>
  <c r="I127" i="13"/>
  <c r="H127" i="13"/>
  <c r="G127" i="13"/>
  <c r="F127" i="13"/>
  <c r="E127" i="13"/>
  <c r="D127" i="13"/>
  <c r="C127" i="13"/>
  <c r="B127" i="13"/>
  <c r="K126" i="13"/>
  <c r="J126" i="13"/>
  <c r="I126" i="13"/>
  <c r="H126" i="13"/>
  <c r="G126" i="13"/>
  <c r="F126" i="13"/>
  <c r="E126" i="13"/>
  <c r="D126" i="13"/>
  <c r="C126" i="13"/>
  <c r="B126" i="13"/>
  <c r="K125" i="13"/>
  <c r="J125" i="13"/>
  <c r="I125" i="13"/>
  <c r="H125" i="13"/>
  <c r="G125" i="13"/>
  <c r="F125" i="13"/>
  <c r="E125" i="13"/>
  <c r="D125" i="13"/>
  <c r="C125" i="13"/>
  <c r="B125" i="13"/>
  <c r="K124" i="13"/>
  <c r="J124" i="13"/>
  <c r="I124" i="13"/>
  <c r="H124" i="13"/>
  <c r="G124" i="13"/>
  <c r="F124" i="13"/>
  <c r="E124" i="13"/>
  <c r="D124" i="13"/>
  <c r="C124" i="13"/>
  <c r="B124" i="13"/>
  <c r="K123" i="13"/>
  <c r="J123" i="13"/>
  <c r="I123" i="13"/>
  <c r="H123" i="13"/>
  <c r="G123" i="13"/>
  <c r="F123" i="13"/>
  <c r="E123" i="13"/>
  <c r="D123" i="13"/>
  <c r="C123" i="13"/>
  <c r="B123" i="13"/>
  <c r="K122" i="13"/>
  <c r="J122" i="13"/>
  <c r="I122" i="13"/>
  <c r="H122" i="13"/>
  <c r="G122" i="13"/>
  <c r="F122" i="13"/>
  <c r="E122" i="13"/>
  <c r="D122" i="13"/>
  <c r="C122" i="13"/>
  <c r="B122" i="13"/>
  <c r="K121" i="13"/>
  <c r="J121" i="13"/>
  <c r="I121" i="13"/>
  <c r="H121" i="13"/>
  <c r="G121" i="13"/>
  <c r="F121" i="13"/>
  <c r="E121" i="13"/>
  <c r="D121" i="13"/>
  <c r="C121" i="13"/>
  <c r="B121" i="13"/>
  <c r="K120" i="13"/>
  <c r="J120" i="13"/>
  <c r="I120" i="13"/>
  <c r="H120" i="13"/>
  <c r="G120" i="13"/>
  <c r="F120" i="13"/>
  <c r="E120" i="13"/>
  <c r="D120" i="13"/>
  <c r="C120" i="13"/>
  <c r="B120" i="13"/>
  <c r="K119" i="13"/>
  <c r="J119" i="13"/>
  <c r="I119" i="13"/>
  <c r="H119" i="13"/>
  <c r="G119" i="13"/>
  <c r="F119" i="13"/>
  <c r="E119" i="13"/>
  <c r="D119" i="13"/>
  <c r="C119" i="13"/>
  <c r="B119" i="13"/>
  <c r="K118" i="13"/>
  <c r="J118" i="13"/>
  <c r="I118" i="13"/>
  <c r="H118" i="13"/>
  <c r="G118" i="13"/>
  <c r="F118" i="13"/>
  <c r="E118" i="13"/>
  <c r="D118" i="13"/>
  <c r="C118" i="13"/>
  <c r="B118" i="13"/>
  <c r="K117" i="13"/>
  <c r="J117" i="13"/>
  <c r="I117" i="13"/>
  <c r="H117" i="13"/>
  <c r="G117" i="13"/>
  <c r="F117" i="13"/>
  <c r="E117" i="13"/>
  <c r="D117" i="13"/>
  <c r="C117" i="13"/>
  <c r="B117" i="13"/>
  <c r="K116" i="13"/>
  <c r="J116" i="13"/>
  <c r="I116" i="13"/>
  <c r="H116" i="13"/>
  <c r="G116" i="13"/>
  <c r="F116" i="13"/>
  <c r="E116" i="13"/>
  <c r="D116" i="13"/>
  <c r="C116" i="13"/>
  <c r="B116" i="13"/>
  <c r="K115" i="13"/>
  <c r="J115" i="13"/>
  <c r="I115" i="13"/>
  <c r="H115" i="13"/>
  <c r="G115" i="13"/>
  <c r="F115" i="13"/>
  <c r="E115" i="13"/>
  <c r="D115" i="13"/>
  <c r="C115" i="13"/>
  <c r="B115" i="13"/>
  <c r="K114" i="13"/>
  <c r="J114" i="13"/>
  <c r="I114" i="13"/>
  <c r="H114" i="13"/>
  <c r="G114" i="13"/>
  <c r="F114" i="13"/>
  <c r="E114" i="13"/>
  <c r="D114" i="13"/>
  <c r="C114" i="13"/>
  <c r="B114" i="13"/>
  <c r="K113" i="13"/>
  <c r="J113" i="13"/>
  <c r="I113" i="13"/>
  <c r="H113" i="13"/>
  <c r="G113" i="13"/>
  <c r="F113" i="13"/>
  <c r="E113" i="13"/>
  <c r="D113" i="13"/>
  <c r="C113" i="13"/>
  <c r="B113" i="13"/>
  <c r="K112" i="13"/>
  <c r="J112" i="13"/>
  <c r="I112" i="13"/>
  <c r="H112" i="13"/>
  <c r="G112" i="13"/>
  <c r="F112" i="13"/>
  <c r="E112" i="13"/>
  <c r="D112" i="13"/>
  <c r="C112" i="13"/>
  <c r="B112" i="13"/>
  <c r="K111" i="13"/>
  <c r="J111" i="13"/>
  <c r="I111" i="13"/>
  <c r="H111" i="13"/>
  <c r="G111" i="13"/>
  <c r="F111" i="13"/>
  <c r="E111" i="13"/>
  <c r="D111" i="13"/>
  <c r="C111" i="13"/>
  <c r="B111" i="13"/>
  <c r="K110" i="13"/>
  <c r="J110" i="13"/>
  <c r="I110" i="13"/>
  <c r="H110" i="13"/>
  <c r="G110" i="13"/>
  <c r="F110" i="13"/>
  <c r="E110" i="13"/>
  <c r="D110" i="13"/>
  <c r="C110" i="13"/>
  <c r="B110" i="13"/>
  <c r="K109" i="13"/>
  <c r="J109" i="13"/>
  <c r="I109" i="13"/>
  <c r="H109" i="13"/>
  <c r="G109" i="13"/>
  <c r="F109" i="13"/>
  <c r="E109" i="13"/>
  <c r="D109" i="13"/>
  <c r="C109" i="13"/>
  <c r="B109" i="13"/>
  <c r="K108" i="13"/>
  <c r="J108" i="13"/>
  <c r="I108" i="13"/>
  <c r="H108" i="13"/>
  <c r="G108" i="13"/>
  <c r="F108" i="13"/>
  <c r="E108" i="13"/>
  <c r="D108" i="13"/>
  <c r="C108" i="13"/>
  <c r="B108" i="13"/>
  <c r="K107" i="13"/>
  <c r="J107" i="13"/>
  <c r="I107" i="13"/>
  <c r="H107" i="13"/>
  <c r="G107" i="13"/>
  <c r="F107" i="13"/>
  <c r="E107" i="13"/>
  <c r="D107" i="13"/>
  <c r="C107" i="13"/>
  <c r="B107" i="13"/>
  <c r="K106" i="13"/>
  <c r="J106" i="13"/>
  <c r="I106" i="13"/>
  <c r="H106" i="13"/>
  <c r="G106" i="13"/>
  <c r="F106" i="13"/>
  <c r="E106" i="13"/>
  <c r="D106" i="13"/>
  <c r="C106" i="13"/>
  <c r="B106" i="13"/>
  <c r="K105" i="13"/>
  <c r="J105" i="13"/>
  <c r="I105" i="13"/>
  <c r="H105" i="13"/>
  <c r="G105" i="13"/>
  <c r="F105" i="13"/>
  <c r="E105" i="13"/>
  <c r="D105" i="13"/>
  <c r="C105" i="13"/>
  <c r="B105" i="13"/>
  <c r="K104" i="13"/>
  <c r="J104" i="13"/>
  <c r="I104" i="13"/>
  <c r="H104" i="13"/>
  <c r="G104" i="13"/>
  <c r="F104" i="13"/>
  <c r="E104" i="13"/>
  <c r="D104" i="13"/>
  <c r="C104" i="13"/>
  <c r="B104" i="13"/>
  <c r="K103" i="13"/>
  <c r="J103" i="13"/>
  <c r="I103" i="13"/>
  <c r="H103" i="13"/>
  <c r="G103" i="13"/>
  <c r="F103" i="13"/>
  <c r="E103" i="13"/>
  <c r="D103" i="13"/>
  <c r="C103" i="13"/>
  <c r="B103" i="13"/>
  <c r="K102" i="13"/>
  <c r="J102" i="13"/>
  <c r="I102" i="13"/>
  <c r="H102" i="13"/>
  <c r="G102" i="13"/>
  <c r="F102" i="13"/>
  <c r="E102" i="13"/>
  <c r="D102" i="13"/>
  <c r="C102" i="13"/>
  <c r="B102" i="13"/>
  <c r="K101" i="13"/>
  <c r="J101" i="13"/>
  <c r="I101" i="13"/>
  <c r="H101" i="13"/>
  <c r="G101" i="13"/>
  <c r="F101" i="13"/>
  <c r="E101" i="13"/>
  <c r="D101" i="13"/>
  <c r="C101" i="13"/>
  <c r="B101" i="13"/>
  <c r="K100" i="13"/>
  <c r="J100" i="13"/>
  <c r="I100" i="13"/>
  <c r="H100" i="13"/>
  <c r="G100" i="13"/>
  <c r="F100" i="13"/>
  <c r="E100" i="13"/>
  <c r="D100" i="13"/>
  <c r="C100" i="13"/>
  <c r="B100" i="13"/>
  <c r="K99" i="13"/>
  <c r="J99" i="13"/>
  <c r="I99" i="13"/>
  <c r="H99" i="13"/>
  <c r="G99" i="13"/>
  <c r="F99" i="13"/>
  <c r="E99" i="13"/>
  <c r="D99" i="13"/>
  <c r="C99" i="13"/>
  <c r="B99" i="13"/>
  <c r="K98" i="13"/>
  <c r="J98" i="13"/>
  <c r="I98" i="13"/>
  <c r="H98" i="13"/>
  <c r="G98" i="13"/>
  <c r="F98" i="13"/>
  <c r="E98" i="13"/>
  <c r="D98" i="13"/>
  <c r="C98" i="13"/>
  <c r="B98" i="13"/>
  <c r="K97" i="13"/>
  <c r="J97" i="13"/>
  <c r="I97" i="13"/>
  <c r="H97" i="13"/>
  <c r="G97" i="13"/>
  <c r="F97" i="13"/>
  <c r="E97" i="13"/>
  <c r="D97" i="13"/>
  <c r="C97" i="13"/>
  <c r="B97" i="13"/>
  <c r="K96" i="13"/>
  <c r="J96" i="13"/>
  <c r="I96" i="13"/>
  <c r="H96" i="13"/>
  <c r="G96" i="13"/>
  <c r="F96" i="13"/>
  <c r="E96" i="13"/>
  <c r="D96" i="13"/>
  <c r="C96" i="13"/>
  <c r="B96" i="13"/>
  <c r="K95" i="13"/>
  <c r="J95" i="13"/>
  <c r="I95" i="13"/>
  <c r="H95" i="13"/>
  <c r="G95" i="13"/>
  <c r="F95" i="13"/>
  <c r="E95" i="13"/>
  <c r="D95" i="13"/>
  <c r="C95" i="13"/>
  <c r="B95" i="13"/>
  <c r="K94" i="13"/>
  <c r="J94" i="13"/>
  <c r="I94" i="13"/>
  <c r="H94" i="13"/>
  <c r="G94" i="13"/>
  <c r="F94" i="13"/>
  <c r="E94" i="13"/>
  <c r="D94" i="13"/>
  <c r="C94" i="13"/>
  <c r="B94" i="13"/>
  <c r="K93" i="13"/>
  <c r="J93" i="13"/>
  <c r="I93" i="13"/>
  <c r="H93" i="13"/>
  <c r="G93" i="13"/>
  <c r="F93" i="13"/>
  <c r="E93" i="13"/>
  <c r="D93" i="13"/>
  <c r="C93" i="13"/>
  <c r="B93" i="13"/>
  <c r="K92" i="13"/>
  <c r="J92" i="13"/>
  <c r="I92" i="13"/>
  <c r="H92" i="13"/>
  <c r="G92" i="13"/>
  <c r="F92" i="13"/>
  <c r="E92" i="13"/>
  <c r="D92" i="13"/>
  <c r="C92" i="13"/>
  <c r="B92" i="13"/>
  <c r="K91" i="13"/>
  <c r="J91" i="13"/>
  <c r="I91" i="13"/>
  <c r="H91" i="13"/>
  <c r="G91" i="13"/>
  <c r="F91" i="13"/>
  <c r="E91" i="13"/>
  <c r="D91" i="13"/>
  <c r="C91" i="13"/>
  <c r="B91" i="13"/>
  <c r="K90" i="13"/>
  <c r="J90" i="13"/>
  <c r="I90" i="13"/>
  <c r="H90" i="13"/>
  <c r="G90" i="13"/>
  <c r="F90" i="13"/>
  <c r="E90" i="13"/>
  <c r="D90" i="13"/>
  <c r="C90" i="13"/>
  <c r="B90" i="13"/>
  <c r="K89" i="13"/>
  <c r="J89" i="13"/>
  <c r="I89" i="13"/>
  <c r="H89" i="13"/>
  <c r="G89" i="13"/>
  <c r="F89" i="13"/>
  <c r="E89" i="13"/>
  <c r="D89" i="13"/>
  <c r="C89" i="13"/>
  <c r="B89" i="13"/>
  <c r="K88" i="13"/>
  <c r="J88" i="13"/>
  <c r="I88" i="13"/>
  <c r="H88" i="13"/>
  <c r="G88" i="13"/>
  <c r="F88" i="13"/>
  <c r="E88" i="13"/>
  <c r="D88" i="13"/>
  <c r="C88" i="13"/>
  <c r="B88" i="13"/>
  <c r="K87" i="13"/>
  <c r="J87" i="13"/>
  <c r="I87" i="13"/>
  <c r="H87" i="13"/>
  <c r="G87" i="13"/>
  <c r="F87" i="13"/>
  <c r="E87" i="13"/>
  <c r="D87" i="13"/>
  <c r="C87" i="13"/>
  <c r="B87" i="13"/>
  <c r="K86" i="13"/>
  <c r="J86" i="13"/>
  <c r="I86" i="13"/>
  <c r="H86" i="13"/>
  <c r="G86" i="13"/>
  <c r="F86" i="13"/>
  <c r="E86" i="13"/>
  <c r="D86" i="13"/>
  <c r="C86" i="13"/>
  <c r="B86" i="13"/>
  <c r="K85" i="13"/>
  <c r="J85" i="13"/>
  <c r="I85" i="13"/>
  <c r="H85" i="13"/>
  <c r="G85" i="13"/>
  <c r="F85" i="13"/>
  <c r="E85" i="13"/>
  <c r="D85" i="13"/>
  <c r="C85" i="13"/>
  <c r="B85" i="13"/>
  <c r="K84" i="13"/>
  <c r="J84" i="13"/>
  <c r="I84" i="13"/>
  <c r="H84" i="13"/>
  <c r="G84" i="13"/>
  <c r="F84" i="13"/>
  <c r="E84" i="13"/>
  <c r="D84" i="13"/>
  <c r="C84" i="13"/>
  <c r="B84" i="13"/>
  <c r="K83" i="13"/>
  <c r="J83" i="13"/>
  <c r="I83" i="13"/>
  <c r="H83" i="13"/>
  <c r="G83" i="13"/>
  <c r="F83" i="13"/>
  <c r="E83" i="13"/>
  <c r="D83" i="13"/>
  <c r="C83" i="13"/>
  <c r="B83" i="13"/>
  <c r="K82" i="13"/>
  <c r="J82" i="13"/>
  <c r="I82" i="13"/>
  <c r="H82" i="13"/>
  <c r="G82" i="13"/>
  <c r="F82" i="13"/>
  <c r="E82" i="13"/>
  <c r="D82" i="13"/>
  <c r="C82" i="13"/>
  <c r="B82" i="13"/>
  <c r="K81" i="13"/>
  <c r="J81" i="13"/>
  <c r="I81" i="13"/>
  <c r="H81" i="13"/>
  <c r="G81" i="13"/>
  <c r="F81" i="13"/>
  <c r="E81" i="13"/>
  <c r="D81" i="13"/>
  <c r="C81" i="13"/>
  <c r="B81" i="13"/>
  <c r="K80" i="13"/>
  <c r="J80" i="13"/>
  <c r="I80" i="13"/>
  <c r="H80" i="13"/>
  <c r="G80" i="13"/>
  <c r="F80" i="13"/>
  <c r="E80" i="13"/>
  <c r="D80" i="13"/>
  <c r="C80" i="13"/>
  <c r="B80" i="13"/>
  <c r="K79" i="13"/>
  <c r="J79" i="13"/>
  <c r="I79" i="13"/>
  <c r="H79" i="13"/>
  <c r="G79" i="13"/>
  <c r="F79" i="13"/>
  <c r="E79" i="13"/>
  <c r="D79" i="13"/>
  <c r="C79" i="13"/>
  <c r="B79" i="13"/>
  <c r="K78" i="13"/>
  <c r="J78" i="13"/>
  <c r="I78" i="13"/>
  <c r="H78" i="13"/>
  <c r="G78" i="13"/>
  <c r="F78" i="13"/>
  <c r="E78" i="13"/>
  <c r="D78" i="13"/>
  <c r="C78" i="13"/>
  <c r="B78" i="13"/>
  <c r="K77" i="13"/>
  <c r="J77" i="13"/>
  <c r="I77" i="13"/>
  <c r="H77" i="13"/>
  <c r="G77" i="13"/>
  <c r="F77" i="13"/>
  <c r="E77" i="13"/>
  <c r="D77" i="13"/>
  <c r="C77" i="13"/>
  <c r="B77" i="13"/>
  <c r="K76" i="13"/>
  <c r="J76" i="13"/>
  <c r="I76" i="13"/>
  <c r="H76" i="13"/>
  <c r="G76" i="13"/>
  <c r="F76" i="13"/>
  <c r="E76" i="13"/>
  <c r="D76" i="13"/>
  <c r="C76" i="13"/>
  <c r="B76" i="13"/>
  <c r="K75" i="13"/>
  <c r="J75" i="13"/>
  <c r="I75" i="13"/>
  <c r="H75" i="13"/>
  <c r="G75" i="13"/>
  <c r="F75" i="13"/>
  <c r="E75" i="13"/>
  <c r="D75" i="13"/>
  <c r="C75" i="13"/>
  <c r="B75" i="13"/>
  <c r="K74" i="13"/>
  <c r="J74" i="13"/>
  <c r="I74" i="13"/>
  <c r="H74" i="13"/>
  <c r="G74" i="13"/>
  <c r="F74" i="13"/>
  <c r="E74" i="13"/>
  <c r="D74" i="13"/>
  <c r="C74" i="13"/>
  <c r="B74" i="13"/>
  <c r="K73" i="13"/>
  <c r="J73" i="13"/>
  <c r="I73" i="13"/>
  <c r="H73" i="13"/>
  <c r="G73" i="13"/>
  <c r="F73" i="13"/>
  <c r="E73" i="13"/>
  <c r="D73" i="13"/>
  <c r="C73" i="13"/>
  <c r="B73" i="13"/>
  <c r="K72" i="13"/>
  <c r="J72" i="13"/>
  <c r="I72" i="13"/>
  <c r="H72" i="13"/>
  <c r="G72" i="13"/>
  <c r="F72" i="13"/>
  <c r="E72" i="13"/>
  <c r="D72" i="13"/>
  <c r="C72" i="13"/>
  <c r="B72" i="13"/>
  <c r="K71" i="13"/>
  <c r="J71" i="13"/>
  <c r="I71" i="13"/>
  <c r="H71" i="13"/>
  <c r="G71" i="13"/>
  <c r="F71" i="13"/>
  <c r="E71" i="13"/>
  <c r="D71" i="13"/>
  <c r="C71" i="13"/>
  <c r="B71" i="13"/>
  <c r="K70" i="13"/>
  <c r="J70" i="13"/>
  <c r="I70" i="13"/>
  <c r="H70" i="13"/>
  <c r="G70" i="13"/>
  <c r="F70" i="13"/>
  <c r="E70" i="13"/>
  <c r="D70" i="13"/>
  <c r="C70" i="13"/>
  <c r="B70" i="13"/>
  <c r="K69" i="13"/>
  <c r="J69" i="13"/>
  <c r="I69" i="13"/>
  <c r="H69" i="13"/>
  <c r="G69" i="13"/>
  <c r="F69" i="13"/>
  <c r="E69" i="13"/>
  <c r="D69" i="13"/>
  <c r="C69" i="13"/>
  <c r="B69" i="13"/>
  <c r="K68" i="13"/>
  <c r="J68" i="13"/>
  <c r="I68" i="13"/>
  <c r="H68" i="13"/>
  <c r="G68" i="13"/>
  <c r="F68" i="13"/>
  <c r="E68" i="13"/>
  <c r="D68" i="13"/>
  <c r="C68" i="13"/>
  <c r="B68" i="13"/>
  <c r="K67" i="13"/>
  <c r="J67" i="13"/>
  <c r="I67" i="13"/>
  <c r="H67" i="13"/>
  <c r="G67" i="13"/>
  <c r="F67" i="13"/>
  <c r="E67" i="13"/>
  <c r="D67" i="13"/>
  <c r="C67" i="13"/>
  <c r="B67" i="13"/>
  <c r="K66" i="13"/>
  <c r="J66" i="13"/>
  <c r="I66" i="13"/>
  <c r="H66" i="13"/>
  <c r="G66" i="13"/>
  <c r="F66" i="13"/>
  <c r="E66" i="13"/>
  <c r="D66" i="13"/>
  <c r="C66" i="13"/>
  <c r="B66" i="13"/>
  <c r="K65" i="13"/>
  <c r="J65" i="13"/>
  <c r="I65" i="13"/>
  <c r="H65" i="13"/>
  <c r="G65" i="13"/>
  <c r="F65" i="13"/>
  <c r="E65" i="13"/>
  <c r="D65" i="13"/>
  <c r="C65" i="13"/>
  <c r="B65" i="13"/>
  <c r="K64" i="13"/>
  <c r="J64" i="13"/>
  <c r="I64" i="13"/>
  <c r="H64" i="13"/>
  <c r="G64" i="13"/>
  <c r="F64" i="13"/>
  <c r="E64" i="13"/>
  <c r="D64" i="13"/>
  <c r="C64" i="13"/>
  <c r="B64" i="13"/>
  <c r="K63" i="13"/>
  <c r="J63" i="13"/>
  <c r="I63" i="13"/>
  <c r="H63" i="13"/>
  <c r="G63" i="13"/>
  <c r="F63" i="13"/>
  <c r="E63" i="13"/>
  <c r="D63" i="13"/>
  <c r="C63" i="13"/>
  <c r="B63" i="13"/>
  <c r="K62" i="13"/>
  <c r="J62" i="13"/>
  <c r="I62" i="13"/>
  <c r="H62" i="13"/>
  <c r="G62" i="13"/>
  <c r="F62" i="13"/>
  <c r="E62" i="13"/>
  <c r="D62" i="13"/>
  <c r="C62" i="13"/>
  <c r="B62" i="13"/>
  <c r="K61" i="13"/>
  <c r="J61" i="13"/>
  <c r="I61" i="13"/>
  <c r="H61" i="13"/>
  <c r="G61" i="13"/>
  <c r="F61" i="13"/>
  <c r="E61" i="13"/>
  <c r="D61" i="13"/>
  <c r="C61" i="13"/>
  <c r="B61" i="13"/>
  <c r="K60" i="13"/>
  <c r="J60" i="13"/>
  <c r="I60" i="13"/>
  <c r="H60" i="13"/>
  <c r="G60" i="13"/>
  <c r="F60" i="13"/>
  <c r="E60" i="13"/>
  <c r="D60" i="13"/>
  <c r="C60" i="13"/>
  <c r="B60" i="13"/>
  <c r="K59" i="13"/>
  <c r="J59" i="13"/>
  <c r="I59" i="13"/>
  <c r="H59" i="13"/>
  <c r="G59" i="13"/>
  <c r="F59" i="13"/>
  <c r="E59" i="13"/>
  <c r="D59" i="13"/>
  <c r="C59" i="13"/>
  <c r="B59" i="13"/>
  <c r="K58" i="13"/>
  <c r="J58" i="13"/>
  <c r="I58" i="13"/>
  <c r="H58" i="13"/>
  <c r="G58" i="13"/>
  <c r="F58" i="13"/>
  <c r="E58" i="13"/>
  <c r="D58" i="13"/>
  <c r="C58" i="13"/>
  <c r="B58" i="13"/>
  <c r="K57" i="13"/>
  <c r="J57" i="13"/>
  <c r="I57" i="13"/>
  <c r="H57" i="13"/>
  <c r="G57" i="13"/>
  <c r="F57" i="13"/>
  <c r="E57" i="13"/>
  <c r="D57" i="13"/>
  <c r="C57" i="13"/>
  <c r="B57" i="13"/>
  <c r="K56" i="13"/>
  <c r="J56" i="13"/>
  <c r="I56" i="13"/>
  <c r="H56" i="13"/>
  <c r="G56" i="13"/>
  <c r="F56" i="13"/>
  <c r="E56" i="13"/>
  <c r="D56" i="13"/>
  <c r="C56" i="13"/>
  <c r="B56" i="13"/>
  <c r="K55" i="13"/>
  <c r="J55" i="13"/>
  <c r="I55" i="13"/>
  <c r="H55" i="13"/>
  <c r="G55" i="13"/>
  <c r="F55" i="13"/>
  <c r="E55" i="13"/>
  <c r="D55" i="13"/>
  <c r="C55" i="13"/>
  <c r="B55" i="13"/>
  <c r="K54" i="13"/>
  <c r="J54" i="13"/>
  <c r="I54" i="13"/>
  <c r="H54" i="13"/>
  <c r="G54" i="13"/>
  <c r="F54" i="13"/>
  <c r="E54" i="13"/>
  <c r="D54" i="13"/>
  <c r="C54" i="13"/>
  <c r="B54" i="13"/>
  <c r="K53" i="13"/>
  <c r="J53" i="13"/>
  <c r="I53" i="13"/>
  <c r="H53" i="13"/>
  <c r="G53" i="13"/>
  <c r="F53" i="13"/>
  <c r="E53" i="13"/>
  <c r="D53" i="13"/>
  <c r="C53" i="13"/>
  <c r="B53" i="13"/>
  <c r="K52" i="13"/>
  <c r="J52" i="13"/>
  <c r="I52" i="13"/>
  <c r="H52" i="13"/>
  <c r="G52" i="13"/>
  <c r="F52" i="13"/>
  <c r="E52" i="13"/>
  <c r="D52" i="13"/>
  <c r="C52" i="13"/>
  <c r="B52" i="13"/>
  <c r="K51" i="13"/>
  <c r="J51" i="13"/>
  <c r="I51" i="13"/>
  <c r="H51" i="13"/>
  <c r="G51" i="13"/>
  <c r="F51" i="13"/>
  <c r="E51" i="13"/>
  <c r="D51" i="13"/>
  <c r="C51" i="13"/>
  <c r="B51" i="13"/>
  <c r="K50" i="13"/>
  <c r="J50" i="13"/>
  <c r="I50" i="13"/>
  <c r="H50" i="13"/>
  <c r="G50" i="13"/>
  <c r="F50" i="13"/>
  <c r="E50" i="13"/>
  <c r="D50" i="13"/>
  <c r="C50" i="13"/>
  <c r="B50" i="13"/>
  <c r="K49" i="13"/>
  <c r="J49" i="13"/>
  <c r="I49" i="13"/>
  <c r="H49" i="13"/>
  <c r="G49" i="13"/>
  <c r="F49" i="13"/>
  <c r="E49" i="13"/>
  <c r="D49" i="13"/>
  <c r="C49" i="13"/>
  <c r="B49" i="13"/>
  <c r="K48" i="13"/>
  <c r="J48" i="13"/>
  <c r="I48" i="13"/>
  <c r="H48" i="13"/>
  <c r="G48" i="13"/>
  <c r="F48" i="13"/>
  <c r="E48" i="13"/>
  <c r="D48" i="13"/>
  <c r="C48" i="13"/>
  <c r="B48" i="13"/>
  <c r="K47" i="13"/>
  <c r="J47" i="13"/>
  <c r="I47" i="13"/>
  <c r="H47" i="13"/>
  <c r="G47" i="13"/>
  <c r="F47" i="13"/>
  <c r="E47" i="13"/>
  <c r="D47" i="13"/>
  <c r="C47" i="13"/>
  <c r="B47" i="13"/>
  <c r="K46" i="13"/>
  <c r="J46" i="13"/>
  <c r="I46" i="13"/>
  <c r="H46" i="13"/>
  <c r="G46" i="13"/>
  <c r="F46" i="13"/>
  <c r="E46" i="13"/>
  <c r="D46" i="13"/>
  <c r="C46" i="13"/>
  <c r="B46" i="13"/>
  <c r="K45" i="13"/>
  <c r="J45" i="13"/>
  <c r="I45" i="13"/>
  <c r="H45" i="13"/>
  <c r="G45" i="13"/>
  <c r="F45" i="13"/>
  <c r="E45" i="13"/>
  <c r="D45" i="13"/>
  <c r="C45" i="13"/>
  <c r="B45" i="13"/>
  <c r="K44" i="13"/>
  <c r="J44" i="13"/>
  <c r="I44" i="13"/>
  <c r="H44" i="13"/>
  <c r="G44" i="13"/>
  <c r="F44" i="13"/>
  <c r="E44" i="13"/>
  <c r="D44" i="13"/>
  <c r="C44" i="13"/>
  <c r="B44" i="13"/>
  <c r="K43" i="13"/>
  <c r="J43" i="13"/>
  <c r="I43" i="13"/>
  <c r="H43" i="13"/>
  <c r="G43" i="13"/>
  <c r="F43" i="13"/>
  <c r="E43" i="13"/>
  <c r="D43" i="13"/>
  <c r="C43" i="13"/>
  <c r="B43" i="13"/>
  <c r="K42" i="13"/>
  <c r="J42" i="13"/>
  <c r="I42" i="13"/>
  <c r="H42" i="13"/>
  <c r="G42" i="13"/>
  <c r="F42" i="13"/>
  <c r="E42" i="13"/>
  <c r="D42" i="13"/>
  <c r="C42" i="13"/>
  <c r="B42" i="13"/>
  <c r="K41" i="13"/>
  <c r="J41" i="13"/>
  <c r="I41" i="13"/>
  <c r="H41" i="13"/>
  <c r="G41" i="13"/>
  <c r="F41" i="13"/>
  <c r="E41" i="13"/>
  <c r="D41" i="13"/>
  <c r="C41" i="13"/>
  <c r="B41" i="13"/>
  <c r="K40" i="13"/>
  <c r="J40" i="13"/>
  <c r="I40" i="13"/>
  <c r="H40" i="13"/>
  <c r="G40" i="13"/>
  <c r="F40" i="13"/>
  <c r="E40" i="13"/>
  <c r="D40" i="13"/>
  <c r="C40" i="13"/>
  <c r="B40" i="13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68" i="14"/>
  <c r="J368" i="14"/>
  <c r="I368" i="14"/>
  <c r="H368" i="14"/>
  <c r="G368" i="14"/>
  <c r="F368" i="14"/>
  <c r="E368" i="14"/>
  <c r="D368" i="14"/>
  <c r="C368" i="14"/>
  <c r="B368" i="14"/>
  <c r="K367" i="14"/>
  <c r="J367" i="14"/>
  <c r="I367" i="14"/>
  <c r="H367" i="14"/>
  <c r="G367" i="14"/>
  <c r="F367" i="14"/>
  <c r="E367" i="14"/>
  <c r="D367" i="14"/>
  <c r="C367" i="14"/>
  <c r="B367" i="14"/>
  <c r="K366" i="14"/>
  <c r="J366" i="14"/>
  <c r="I366" i="14"/>
  <c r="H366" i="14"/>
  <c r="G366" i="14"/>
  <c r="F366" i="14"/>
  <c r="E366" i="14"/>
  <c r="D366" i="14"/>
  <c r="C366" i="14"/>
  <c r="B366" i="14"/>
  <c r="K365" i="14"/>
  <c r="J365" i="14"/>
  <c r="I365" i="14"/>
  <c r="H365" i="14"/>
  <c r="G365" i="14"/>
  <c r="F365" i="14"/>
  <c r="E365" i="14"/>
  <c r="D365" i="14"/>
  <c r="C365" i="14"/>
  <c r="B365" i="14"/>
  <c r="K364" i="14"/>
  <c r="J364" i="14"/>
  <c r="I364" i="14"/>
  <c r="H364" i="14"/>
  <c r="G364" i="14"/>
  <c r="F364" i="14"/>
  <c r="E364" i="14"/>
  <c r="D364" i="14"/>
  <c r="C364" i="14"/>
  <c r="B364" i="14"/>
  <c r="K363" i="14"/>
  <c r="J363" i="14"/>
  <c r="I363" i="14"/>
  <c r="H363" i="14"/>
  <c r="G363" i="14"/>
  <c r="F363" i="14"/>
  <c r="E363" i="14"/>
  <c r="D363" i="14"/>
  <c r="C363" i="14"/>
  <c r="B363" i="14"/>
  <c r="K362" i="14"/>
  <c r="J362" i="14"/>
  <c r="I362" i="14"/>
  <c r="H362" i="14"/>
  <c r="G362" i="14"/>
  <c r="F362" i="14"/>
  <c r="E362" i="14"/>
  <c r="D362" i="14"/>
  <c r="C362" i="14"/>
  <c r="B362" i="14"/>
  <c r="K361" i="14"/>
  <c r="J361" i="14"/>
  <c r="I361" i="14"/>
  <c r="H361" i="14"/>
  <c r="G361" i="14"/>
  <c r="F361" i="14"/>
  <c r="E361" i="14"/>
  <c r="D361" i="14"/>
  <c r="C361" i="14"/>
  <c r="B361" i="14"/>
  <c r="K360" i="14"/>
  <c r="J360" i="14"/>
  <c r="I360" i="14"/>
  <c r="H360" i="14"/>
  <c r="G360" i="14"/>
  <c r="F360" i="14"/>
  <c r="E360" i="14"/>
  <c r="D360" i="14"/>
  <c r="C360" i="14"/>
  <c r="B360" i="14"/>
  <c r="K359" i="14"/>
  <c r="J359" i="14"/>
  <c r="I359" i="14"/>
  <c r="H359" i="14"/>
  <c r="G359" i="14"/>
  <c r="F359" i="14"/>
  <c r="E359" i="14"/>
  <c r="D359" i="14"/>
  <c r="C359" i="14"/>
  <c r="B359" i="14"/>
  <c r="K358" i="14"/>
  <c r="J358" i="14"/>
  <c r="I358" i="14"/>
  <c r="H358" i="14"/>
  <c r="G358" i="14"/>
  <c r="F358" i="14"/>
  <c r="E358" i="14"/>
  <c r="D358" i="14"/>
  <c r="C358" i="14"/>
  <c r="B358" i="14"/>
  <c r="K357" i="14"/>
  <c r="J357" i="14"/>
  <c r="I357" i="14"/>
  <c r="H357" i="14"/>
  <c r="G357" i="14"/>
  <c r="F357" i="14"/>
  <c r="E357" i="14"/>
  <c r="D357" i="14"/>
  <c r="C357" i="14"/>
  <c r="B357" i="14"/>
  <c r="K356" i="14"/>
  <c r="J356" i="14"/>
  <c r="I356" i="14"/>
  <c r="H356" i="14"/>
  <c r="G356" i="14"/>
  <c r="F356" i="14"/>
  <c r="E356" i="14"/>
  <c r="D356" i="14"/>
  <c r="C356" i="14"/>
  <c r="B356" i="14"/>
  <c r="K355" i="14"/>
  <c r="J355" i="14"/>
  <c r="I355" i="14"/>
  <c r="H355" i="14"/>
  <c r="G355" i="14"/>
  <c r="F355" i="14"/>
  <c r="E355" i="14"/>
  <c r="D355" i="14"/>
  <c r="C355" i="14"/>
  <c r="B355" i="14"/>
  <c r="K354" i="14"/>
  <c r="J354" i="14"/>
  <c r="I354" i="14"/>
  <c r="H354" i="14"/>
  <c r="G354" i="14"/>
  <c r="F354" i="14"/>
  <c r="E354" i="14"/>
  <c r="D354" i="14"/>
  <c r="C354" i="14"/>
  <c r="B354" i="14"/>
  <c r="K353" i="14"/>
  <c r="J353" i="14"/>
  <c r="I353" i="14"/>
  <c r="H353" i="14"/>
  <c r="G353" i="14"/>
  <c r="F353" i="14"/>
  <c r="E353" i="14"/>
  <c r="D353" i="14"/>
  <c r="C353" i="14"/>
  <c r="B353" i="14"/>
  <c r="K352" i="14"/>
  <c r="J352" i="14"/>
  <c r="I352" i="14"/>
  <c r="H352" i="14"/>
  <c r="G352" i="14"/>
  <c r="F352" i="14"/>
  <c r="E352" i="14"/>
  <c r="D352" i="14"/>
  <c r="C352" i="14"/>
  <c r="B352" i="14"/>
  <c r="K351" i="14"/>
  <c r="J351" i="14"/>
  <c r="I351" i="14"/>
  <c r="H351" i="14"/>
  <c r="G351" i="14"/>
  <c r="F351" i="14"/>
  <c r="E351" i="14"/>
  <c r="D351" i="14"/>
  <c r="C351" i="14"/>
  <c r="B351" i="14"/>
  <c r="K350" i="14"/>
  <c r="J350" i="14"/>
  <c r="I350" i="14"/>
  <c r="H350" i="14"/>
  <c r="G350" i="14"/>
  <c r="F350" i="14"/>
  <c r="E350" i="14"/>
  <c r="D350" i="14"/>
  <c r="C350" i="14"/>
  <c r="B350" i="14"/>
  <c r="K349" i="14"/>
  <c r="J349" i="14"/>
  <c r="I349" i="14"/>
  <c r="H349" i="14"/>
  <c r="G349" i="14"/>
  <c r="F349" i="14"/>
  <c r="E349" i="14"/>
  <c r="D349" i="14"/>
  <c r="C349" i="14"/>
  <c r="B349" i="14"/>
  <c r="K348" i="14"/>
  <c r="J348" i="14"/>
  <c r="I348" i="14"/>
  <c r="H348" i="14"/>
  <c r="G348" i="14"/>
  <c r="F348" i="14"/>
  <c r="E348" i="14"/>
  <c r="D348" i="14"/>
  <c r="C348" i="14"/>
  <c r="B348" i="14"/>
  <c r="K347" i="14"/>
  <c r="J347" i="14"/>
  <c r="I347" i="14"/>
  <c r="H347" i="14"/>
  <c r="G347" i="14"/>
  <c r="F347" i="14"/>
  <c r="E347" i="14"/>
  <c r="D347" i="14"/>
  <c r="C347" i="14"/>
  <c r="B347" i="14"/>
  <c r="K346" i="14"/>
  <c r="J346" i="14"/>
  <c r="I346" i="14"/>
  <c r="H346" i="14"/>
  <c r="G346" i="14"/>
  <c r="F346" i="14"/>
  <c r="E346" i="14"/>
  <c r="D346" i="14"/>
  <c r="C346" i="14"/>
  <c r="B346" i="14"/>
  <c r="K345" i="14"/>
  <c r="J345" i="14"/>
  <c r="I345" i="14"/>
  <c r="H345" i="14"/>
  <c r="G345" i="14"/>
  <c r="F345" i="14"/>
  <c r="E345" i="14"/>
  <c r="D345" i="14"/>
  <c r="C345" i="14"/>
  <c r="B345" i="14"/>
  <c r="K344" i="14"/>
  <c r="J344" i="14"/>
  <c r="I344" i="14"/>
  <c r="H344" i="14"/>
  <c r="G344" i="14"/>
  <c r="F344" i="14"/>
  <c r="E344" i="14"/>
  <c r="D344" i="14"/>
  <c r="C344" i="14"/>
  <c r="B344" i="14"/>
  <c r="K343" i="14"/>
  <c r="J343" i="14"/>
  <c r="I343" i="14"/>
  <c r="H343" i="14"/>
  <c r="G343" i="14"/>
  <c r="F343" i="14"/>
  <c r="E343" i="14"/>
  <c r="D343" i="14"/>
  <c r="C343" i="14"/>
  <c r="B343" i="14"/>
  <c r="K342" i="14"/>
  <c r="J342" i="14"/>
  <c r="I342" i="14"/>
  <c r="H342" i="14"/>
  <c r="G342" i="14"/>
  <c r="F342" i="14"/>
  <c r="E342" i="14"/>
  <c r="D342" i="14"/>
  <c r="C342" i="14"/>
  <c r="B342" i="14"/>
  <c r="K341" i="14"/>
  <c r="J341" i="14"/>
  <c r="I341" i="14"/>
  <c r="H341" i="14"/>
  <c r="G341" i="14"/>
  <c r="F341" i="14"/>
  <c r="E341" i="14"/>
  <c r="D341" i="14"/>
  <c r="C341" i="14"/>
  <c r="B341" i="14"/>
  <c r="K340" i="14"/>
  <c r="J340" i="14"/>
  <c r="I340" i="14"/>
  <c r="H340" i="14"/>
  <c r="G340" i="14"/>
  <c r="F340" i="14"/>
  <c r="E340" i="14"/>
  <c r="D340" i="14"/>
  <c r="C340" i="14"/>
  <c r="B340" i="14"/>
  <c r="K339" i="14"/>
  <c r="J339" i="14"/>
  <c r="I339" i="14"/>
  <c r="H339" i="14"/>
  <c r="G339" i="14"/>
  <c r="F339" i="14"/>
  <c r="E339" i="14"/>
  <c r="D339" i="14"/>
  <c r="C339" i="14"/>
  <c r="B339" i="14"/>
  <c r="K338" i="14"/>
  <c r="J338" i="14"/>
  <c r="I338" i="14"/>
  <c r="H338" i="14"/>
  <c r="G338" i="14"/>
  <c r="F338" i="14"/>
  <c r="E338" i="14"/>
  <c r="D338" i="14"/>
  <c r="C338" i="14"/>
  <c r="B338" i="14"/>
  <c r="K337" i="14"/>
  <c r="J337" i="14"/>
  <c r="I337" i="14"/>
  <c r="H337" i="14"/>
  <c r="G337" i="14"/>
  <c r="F337" i="14"/>
  <c r="E337" i="14"/>
  <c r="D337" i="14"/>
  <c r="C337" i="14"/>
  <c r="B337" i="14"/>
  <c r="K336" i="14"/>
  <c r="J336" i="14"/>
  <c r="I336" i="14"/>
  <c r="H336" i="14"/>
  <c r="G336" i="14"/>
  <c r="F336" i="14"/>
  <c r="E336" i="14"/>
  <c r="D336" i="14"/>
  <c r="C336" i="14"/>
  <c r="B336" i="14"/>
  <c r="K335" i="14"/>
  <c r="J335" i="14"/>
  <c r="I335" i="14"/>
  <c r="H335" i="14"/>
  <c r="G335" i="14"/>
  <c r="F335" i="14"/>
  <c r="E335" i="14"/>
  <c r="D335" i="14"/>
  <c r="C335" i="14"/>
  <c r="B335" i="14"/>
  <c r="K334" i="14"/>
  <c r="J334" i="14"/>
  <c r="I334" i="14"/>
  <c r="H334" i="14"/>
  <c r="G334" i="14"/>
  <c r="F334" i="14"/>
  <c r="E334" i="14"/>
  <c r="D334" i="14"/>
  <c r="C334" i="14"/>
  <c r="B334" i="14"/>
  <c r="K333" i="14"/>
  <c r="J333" i="14"/>
  <c r="I333" i="14"/>
  <c r="H333" i="14"/>
  <c r="G333" i="14"/>
  <c r="F333" i="14"/>
  <c r="E333" i="14"/>
  <c r="D333" i="14"/>
  <c r="C333" i="14"/>
  <c r="B333" i="14"/>
  <c r="K332" i="14"/>
  <c r="J332" i="14"/>
  <c r="I332" i="14"/>
  <c r="H332" i="14"/>
  <c r="G332" i="14"/>
  <c r="F332" i="14"/>
  <c r="E332" i="14"/>
  <c r="D332" i="14"/>
  <c r="C332" i="14"/>
  <c r="B332" i="14"/>
  <c r="K331" i="14"/>
  <c r="J331" i="14"/>
  <c r="I331" i="14"/>
  <c r="H331" i="14"/>
  <c r="G331" i="14"/>
  <c r="F331" i="14"/>
  <c r="E331" i="14"/>
  <c r="D331" i="14"/>
  <c r="C331" i="14"/>
  <c r="B331" i="14"/>
  <c r="K330" i="14"/>
  <c r="J330" i="14"/>
  <c r="I330" i="14"/>
  <c r="H330" i="14"/>
  <c r="G330" i="14"/>
  <c r="F330" i="14"/>
  <c r="E330" i="14"/>
  <c r="D330" i="14"/>
  <c r="C330" i="14"/>
  <c r="B330" i="14"/>
  <c r="K329" i="14"/>
  <c r="J329" i="14"/>
  <c r="I329" i="14"/>
  <c r="H329" i="14"/>
  <c r="G329" i="14"/>
  <c r="F329" i="14"/>
  <c r="E329" i="14"/>
  <c r="D329" i="14"/>
  <c r="C329" i="14"/>
  <c r="B329" i="14"/>
  <c r="K328" i="14"/>
  <c r="J328" i="14"/>
  <c r="I328" i="14"/>
  <c r="H328" i="14"/>
  <c r="G328" i="14"/>
  <c r="F328" i="14"/>
  <c r="E328" i="14"/>
  <c r="D328" i="14"/>
  <c r="C328" i="14"/>
  <c r="B328" i="14"/>
  <c r="K327" i="14"/>
  <c r="J327" i="14"/>
  <c r="I327" i="14"/>
  <c r="H327" i="14"/>
  <c r="G327" i="14"/>
  <c r="F327" i="14"/>
  <c r="E327" i="14"/>
  <c r="D327" i="14"/>
  <c r="C327" i="14"/>
  <c r="B327" i="14"/>
  <c r="K326" i="14"/>
  <c r="J326" i="14"/>
  <c r="I326" i="14"/>
  <c r="H326" i="14"/>
  <c r="G326" i="14"/>
  <c r="F326" i="14"/>
  <c r="E326" i="14"/>
  <c r="D326" i="14"/>
  <c r="C326" i="14"/>
  <c r="B326" i="14"/>
  <c r="K325" i="14"/>
  <c r="J325" i="14"/>
  <c r="I325" i="14"/>
  <c r="H325" i="14"/>
  <c r="G325" i="14"/>
  <c r="F325" i="14"/>
  <c r="E325" i="14"/>
  <c r="D325" i="14"/>
  <c r="C325" i="14"/>
  <c r="B325" i="14"/>
  <c r="K324" i="14"/>
  <c r="J324" i="14"/>
  <c r="I324" i="14"/>
  <c r="H324" i="14"/>
  <c r="G324" i="14"/>
  <c r="F324" i="14"/>
  <c r="E324" i="14"/>
  <c r="D324" i="14"/>
  <c r="C324" i="14"/>
  <c r="B324" i="14"/>
  <c r="K323" i="14"/>
  <c r="J323" i="14"/>
  <c r="I323" i="14"/>
  <c r="H323" i="14"/>
  <c r="G323" i="14"/>
  <c r="F323" i="14"/>
  <c r="E323" i="14"/>
  <c r="D323" i="14"/>
  <c r="C323" i="14"/>
  <c r="B323" i="14"/>
  <c r="K322" i="14"/>
  <c r="J322" i="14"/>
  <c r="I322" i="14"/>
  <c r="H322" i="14"/>
  <c r="G322" i="14"/>
  <c r="F322" i="14"/>
  <c r="E322" i="14"/>
  <c r="D322" i="14"/>
  <c r="C322" i="14"/>
  <c r="B322" i="14"/>
  <c r="K321" i="14"/>
  <c r="J321" i="14"/>
  <c r="I321" i="14"/>
  <c r="H321" i="14"/>
  <c r="G321" i="14"/>
  <c r="F321" i="14"/>
  <c r="E321" i="14"/>
  <c r="D321" i="14"/>
  <c r="C321" i="14"/>
  <c r="B321" i="14"/>
  <c r="K320" i="14"/>
  <c r="J320" i="14"/>
  <c r="I320" i="14"/>
  <c r="H320" i="14"/>
  <c r="G320" i="14"/>
  <c r="F320" i="14"/>
  <c r="E320" i="14"/>
  <c r="D320" i="14"/>
  <c r="C320" i="14"/>
  <c r="B320" i="14"/>
  <c r="K319" i="14"/>
  <c r="J319" i="14"/>
  <c r="I319" i="14"/>
  <c r="H319" i="14"/>
  <c r="G319" i="14"/>
  <c r="F319" i="14"/>
  <c r="E319" i="14"/>
  <c r="D319" i="14"/>
  <c r="C319" i="14"/>
  <c r="B319" i="14"/>
  <c r="K318" i="14"/>
  <c r="J318" i="14"/>
  <c r="I318" i="14"/>
  <c r="H318" i="14"/>
  <c r="G318" i="14"/>
  <c r="F318" i="14"/>
  <c r="E318" i="14"/>
  <c r="D318" i="14"/>
  <c r="C318" i="14"/>
  <c r="B318" i="14"/>
  <c r="K317" i="14"/>
  <c r="J317" i="14"/>
  <c r="I317" i="14"/>
  <c r="H317" i="14"/>
  <c r="G317" i="14"/>
  <c r="F317" i="14"/>
  <c r="E317" i="14"/>
  <c r="D317" i="14"/>
  <c r="C317" i="14"/>
  <c r="B317" i="14"/>
  <c r="K316" i="14"/>
  <c r="J316" i="14"/>
  <c r="I316" i="14"/>
  <c r="H316" i="14"/>
  <c r="G316" i="14"/>
  <c r="F316" i="14"/>
  <c r="E316" i="14"/>
  <c r="D316" i="14"/>
  <c r="C316" i="14"/>
  <c r="B316" i="14"/>
  <c r="K315" i="14"/>
  <c r="J315" i="14"/>
  <c r="I315" i="14"/>
  <c r="H315" i="14"/>
  <c r="G315" i="14"/>
  <c r="F315" i="14"/>
  <c r="E315" i="14"/>
  <c r="D315" i="14"/>
  <c r="C315" i="14"/>
  <c r="B315" i="14"/>
  <c r="K314" i="14"/>
  <c r="J314" i="14"/>
  <c r="I314" i="14"/>
  <c r="H314" i="14"/>
  <c r="G314" i="14"/>
  <c r="F314" i="14"/>
  <c r="E314" i="14"/>
  <c r="D314" i="14"/>
  <c r="C314" i="14"/>
  <c r="B314" i="14"/>
  <c r="K313" i="14"/>
  <c r="J313" i="14"/>
  <c r="I313" i="14"/>
  <c r="H313" i="14"/>
  <c r="G313" i="14"/>
  <c r="F313" i="14"/>
  <c r="E313" i="14"/>
  <c r="D313" i="14"/>
  <c r="C313" i="14"/>
  <c r="B313" i="14"/>
  <c r="K312" i="14"/>
  <c r="J312" i="14"/>
  <c r="I312" i="14"/>
  <c r="H312" i="14"/>
  <c r="G312" i="14"/>
  <c r="F312" i="14"/>
  <c r="E312" i="14"/>
  <c r="D312" i="14"/>
  <c r="C312" i="14"/>
  <c r="B312" i="14"/>
  <c r="K311" i="14"/>
  <c r="J311" i="14"/>
  <c r="I311" i="14"/>
  <c r="H311" i="14"/>
  <c r="G311" i="14"/>
  <c r="F311" i="14"/>
  <c r="E311" i="14"/>
  <c r="D311" i="14"/>
  <c r="C311" i="14"/>
  <c r="B311" i="14"/>
  <c r="K310" i="14"/>
  <c r="J310" i="14"/>
  <c r="I310" i="14"/>
  <c r="H310" i="14"/>
  <c r="G310" i="14"/>
  <c r="F310" i="14"/>
  <c r="E310" i="14"/>
  <c r="D310" i="14"/>
  <c r="C310" i="14"/>
  <c r="B310" i="14"/>
  <c r="K309" i="14"/>
  <c r="J309" i="14"/>
  <c r="I309" i="14"/>
  <c r="H309" i="14"/>
  <c r="G309" i="14"/>
  <c r="F309" i="14"/>
  <c r="E309" i="14"/>
  <c r="D309" i="14"/>
  <c r="C309" i="14"/>
  <c r="B309" i="14"/>
  <c r="K308" i="14"/>
  <c r="J308" i="14"/>
  <c r="I308" i="14"/>
  <c r="H308" i="14"/>
  <c r="G308" i="14"/>
  <c r="F308" i="14"/>
  <c r="E308" i="14"/>
  <c r="D308" i="14"/>
  <c r="C308" i="14"/>
  <c r="B308" i="14"/>
  <c r="K307" i="14"/>
  <c r="J307" i="14"/>
  <c r="I307" i="14"/>
  <c r="H307" i="14"/>
  <c r="G307" i="14"/>
  <c r="F307" i="14"/>
  <c r="E307" i="14"/>
  <c r="D307" i="14"/>
  <c r="C307" i="14"/>
  <c r="B307" i="14"/>
  <c r="K306" i="14"/>
  <c r="J306" i="14"/>
  <c r="I306" i="14"/>
  <c r="H306" i="14"/>
  <c r="G306" i="14"/>
  <c r="F306" i="14"/>
  <c r="E306" i="14"/>
  <c r="D306" i="14"/>
  <c r="C306" i="14"/>
  <c r="B306" i="14"/>
  <c r="K305" i="14"/>
  <c r="J305" i="14"/>
  <c r="I305" i="14"/>
  <c r="H305" i="14"/>
  <c r="G305" i="14"/>
  <c r="F305" i="14"/>
  <c r="E305" i="14"/>
  <c r="D305" i="14"/>
  <c r="C305" i="14"/>
  <c r="B305" i="14"/>
  <c r="K304" i="14"/>
  <c r="J304" i="14"/>
  <c r="I304" i="14"/>
  <c r="H304" i="14"/>
  <c r="G304" i="14"/>
  <c r="F304" i="14"/>
  <c r="E304" i="14"/>
  <c r="D304" i="14"/>
  <c r="C304" i="14"/>
  <c r="B304" i="14"/>
  <c r="K303" i="14"/>
  <c r="J303" i="14"/>
  <c r="I303" i="14"/>
  <c r="H303" i="14"/>
  <c r="G303" i="14"/>
  <c r="F303" i="14"/>
  <c r="E303" i="14"/>
  <c r="D303" i="14"/>
  <c r="C303" i="14"/>
  <c r="B303" i="14"/>
  <c r="K302" i="14"/>
  <c r="J302" i="14"/>
  <c r="I302" i="14"/>
  <c r="H302" i="14"/>
  <c r="G302" i="14"/>
  <c r="F302" i="14"/>
  <c r="E302" i="14"/>
  <c r="D302" i="14"/>
  <c r="C302" i="14"/>
  <c r="B302" i="14"/>
  <c r="K301" i="14"/>
  <c r="J301" i="14"/>
  <c r="I301" i="14"/>
  <c r="H301" i="14"/>
  <c r="G301" i="14"/>
  <c r="F301" i="14"/>
  <c r="E301" i="14"/>
  <c r="D301" i="14"/>
  <c r="C301" i="14"/>
  <c r="B301" i="14"/>
  <c r="K300" i="14"/>
  <c r="J300" i="14"/>
  <c r="I300" i="14"/>
  <c r="H300" i="14"/>
  <c r="G300" i="14"/>
  <c r="F300" i="14"/>
  <c r="E300" i="14"/>
  <c r="D300" i="14"/>
  <c r="C300" i="14"/>
  <c r="B300" i="14"/>
  <c r="K299" i="14"/>
  <c r="J299" i="14"/>
  <c r="I299" i="14"/>
  <c r="H299" i="14"/>
  <c r="G299" i="14"/>
  <c r="F299" i="14"/>
  <c r="E299" i="14"/>
  <c r="D299" i="14"/>
  <c r="C299" i="14"/>
  <c r="B299" i="14"/>
  <c r="K298" i="14"/>
  <c r="J298" i="14"/>
  <c r="I298" i="14"/>
  <c r="H298" i="14"/>
  <c r="G298" i="14"/>
  <c r="F298" i="14"/>
  <c r="E298" i="14"/>
  <c r="D298" i="14"/>
  <c r="C298" i="14"/>
  <c r="B298" i="14"/>
  <c r="K297" i="14"/>
  <c r="J297" i="14"/>
  <c r="I297" i="14"/>
  <c r="H297" i="14"/>
  <c r="G297" i="14"/>
  <c r="F297" i="14"/>
  <c r="E297" i="14"/>
  <c r="D297" i="14"/>
  <c r="C297" i="14"/>
  <c r="B297" i="14"/>
  <c r="K296" i="14"/>
  <c r="J296" i="14"/>
  <c r="I296" i="14"/>
  <c r="H296" i="14"/>
  <c r="G296" i="14"/>
  <c r="F296" i="14"/>
  <c r="E296" i="14"/>
  <c r="D296" i="14"/>
  <c r="C296" i="14"/>
  <c r="B296" i="14"/>
  <c r="K295" i="14"/>
  <c r="J295" i="14"/>
  <c r="I295" i="14"/>
  <c r="H295" i="14"/>
  <c r="G295" i="14"/>
  <c r="F295" i="14"/>
  <c r="E295" i="14"/>
  <c r="D295" i="14"/>
  <c r="C295" i="14"/>
  <c r="B295" i="14"/>
  <c r="K294" i="14"/>
  <c r="J294" i="14"/>
  <c r="I294" i="14"/>
  <c r="H294" i="14"/>
  <c r="G294" i="14"/>
  <c r="F294" i="14"/>
  <c r="E294" i="14"/>
  <c r="D294" i="14"/>
  <c r="C294" i="14"/>
  <c r="B294" i="14"/>
  <c r="K293" i="14"/>
  <c r="J293" i="14"/>
  <c r="I293" i="14"/>
  <c r="H293" i="14"/>
  <c r="G293" i="14"/>
  <c r="F293" i="14"/>
  <c r="E293" i="14"/>
  <c r="D293" i="14"/>
  <c r="C293" i="14"/>
  <c r="B293" i="14"/>
  <c r="K292" i="14"/>
  <c r="J292" i="14"/>
  <c r="I292" i="14"/>
  <c r="H292" i="14"/>
  <c r="G292" i="14"/>
  <c r="F292" i="14"/>
  <c r="E292" i="14"/>
  <c r="D292" i="14"/>
  <c r="C292" i="14"/>
  <c r="B292" i="14"/>
  <c r="K291" i="14"/>
  <c r="J291" i="14"/>
  <c r="I291" i="14"/>
  <c r="H291" i="14"/>
  <c r="G291" i="14"/>
  <c r="F291" i="14"/>
  <c r="E291" i="14"/>
  <c r="D291" i="14"/>
  <c r="C291" i="14"/>
  <c r="B291" i="14"/>
  <c r="K290" i="14"/>
  <c r="J290" i="14"/>
  <c r="I290" i="14"/>
  <c r="H290" i="14"/>
  <c r="G290" i="14"/>
  <c r="F290" i="14"/>
  <c r="E290" i="14"/>
  <c r="D290" i="14"/>
  <c r="C290" i="14"/>
  <c r="B290" i="14"/>
  <c r="K289" i="14"/>
  <c r="J289" i="14"/>
  <c r="I289" i="14"/>
  <c r="H289" i="14"/>
  <c r="G289" i="14"/>
  <c r="F289" i="14"/>
  <c r="E289" i="14"/>
  <c r="D289" i="14"/>
  <c r="C289" i="14"/>
  <c r="B289" i="14"/>
  <c r="K288" i="14"/>
  <c r="J288" i="14"/>
  <c r="I288" i="14"/>
  <c r="H288" i="14"/>
  <c r="G288" i="14"/>
  <c r="F288" i="14"/>
  <c r="E288" i="14"/>
  <c r="D288" i="14"/>
  <c r="C288" i="14"/>
  <c r="B288" i="14"/>
  <c r="K287" i="14"/>
  <c r="J287" i="14"/>
  <c r="I287" i="14"/>
  <c r="H287" i="14"/>
  <c r="G287" i="14"/>
  <c r="F287" i="14"/>
  <c r="E287" i="14"/>
  <c r="D287" i="14"/>
  <c r="C287" i="14"/>
  <c r="B287" i="14"/>
  <c r="K286" i="14"/>
  <c r="J286" i="14"/>
  <c r="I286" i="14"/>
  <c r="H286" i="14"/>
  <c r="G286" i="14"/>
  <c r="F286" i="14"/>
  <c r="E286" i="14"/>
  <c r="D286" i="14"/>
  <c r="C286" i="14"/>
  <c r="B286" i="14"/>
  <c r="K285" i="14"/>
  <c r="J285" i="14"/>
  <c r="I285" i="14"/>
  <c r="H285" i="14"/>
  <c r="G285" i="14"/>
  <c r="F285" i="14"/>
  <c r="E285" i="14"/>
  <c r="D285" i="14"/>
  <c r="C285" i="14"/>
  <c r="B285" i="14"/>
  <c r="K284" i="14"/>
  <c r="J284" i="14"/>
  <c r="I284" i="14"/>
  <c r="H284" i="14"/>
  <c r="G284" i="14"/>
  <c r="F284" i="14"/>
  <c r="E284" i="14"/>
  <c r="D284" i="14"/>
  <c r="C284" i="14"/>
  <c r="B284" i="14"/>
  <c r="K283" i="14"/>
  <c r="J283" i="14"/>
  <c r="I283" i="14"/>
  <c r="H283" i="14"/>
  <c r="G283" i="14"/>
  <c r="F283" i="14"/>
  <c r="E283" i="14"/>
  <c r="D283" i="14"/>
  <c r="C283" i="14"/>
  <c r="B283" i="14"/>
  <c r="K282" i="14"/>
  <c r="J282" i="14"/>
  <c r="I282" i="14"/>
  <c r="H282" i="14"/>
  <c r="G282" i="14"/>
  <c r="F282" i="14"/>
  <c r="E282" i="14"/>
  <c r="D282" i="14"/>
  <c r="C282" i="14"/>
  <c r="B282" i="14"/>
  <c r="K281" i="14"/>
  <c r="J281" i="14"/>
  <c r="I281" i="14"/>
  <c r="H281" i="14"/>
  <c r="G281" i="14"/>
  <c r="F281" i="14"/>
  <c r="E281" i="14"/>
  <c r="D281" i="14"/>
  <c r="C281" i="14"/>
  <c r="B281" i="14"/>
  <c r="K280" i="14"/>
  <c r="J280" i="14"/>
  <c r="I280" i="14"/>
  <c r="H280" i="14"/>
  <c r="G280" i="14"/>
  <c r="F280" i="14"/>
  <c r="E280" i="14"/>
  <c r="D280" i="14"/>
  <c r="C280" i="14"/>
  <c r="B280" i="14"/>
  <c r="K279" i="14"/>
  <c r="J279" i="14"/>
  <c r="I279" i="14"/>
  <c r="H279" i="14"/>
  <c r="G279" i="14"/>
  <c r="F279" i="14"/>
  <c r="E279" i="14"/>
  <c r="D279" i="14"/>
  <c r="C279" i="14"/>
  <c r="B279" i="14"/>
  <c r="K278" i="14"/>
  <c r="J278" i="14"/>
  <c r="I278" i="14"/>
  <c r="H278" i="14"/>
  <c r="G278" i="14"/>
  <c r="F278" i="14"/>
  <c r="E278" i="14"/>
  <c r="D278" i="14"/>
  <c r="C278" i="14"/>
  <c r="B278" i="14"/>
  <c r="K277" i="14"/>
  <c r="J277" i="14"/>
  <c r="I277" i="14"/>
  <c r="H277" i="14"/>
  <c r="G277" i="14"/>
  <c r="F277" i="14"/>
  <c r="E277" i="14"/>
  <c r="D277" i="14"/>
  <c r="C277" i="14"/>
  <c r="B277" i="14"/>
  <c r="K276" i="14"/>
  <c r="J276" i="14"/>
  <c r="I276" i="14"/>
  <c r="H276" i="14"/>
  <c r="G276" i="14"/>
  <c r="F276" i="14"/>
  <c r="E276" i="14"/>
  <c r="D276" i="14"/>
  <c r="C276" i="14"/>
  <c r="B276" i="14"/>
  <c r="K275" i="14"/>
  <c r="J275" i="14"/>
  <c r="I275" i="14"/>
  <c r="H275" i="14"/>
  <c r="G275" i="14"/>
  <c r="F275" i="14"/>
  <c r="E275" i="14"/>
  <c r="D275" i="14"/>
  <c r="C275" i="14"/>
  <c r="B275" i="14"/>
  <c r="K274" i="14"/>
  <c r="J274" i="14"/>
  <c r="I274" i="14"/>
  <c r="H274" i="14"/>
  <c r="G274" i="14"/>
  <c r="F274" i="14"/>
  <c r="E274" i="14"/>
  <c r="D274" i="14"/>
  <c r="C274" i="14"/>
  <c r="B274" i="14"/>
  <c r="K273" i="14"/>
  <c r="J273" i="14"/>
  <c r="I273" i="14"/>
  <c r="H273" i="14"/>
  <c r="G273" i="14"/>
  <c r="F273" i="14"/>
  <c r="E273" i="14"/>
  <c r="D273" i="14"/>
  <c r="C273" i="14"/>
  <c r="B273" i="14"/>
  <c r="K272" i="14"/>
  <c r="J272" i="14"/>
  <c r="I272" i="14"/>
  <c r="H272" i="14"/>
  <c r="G272" i="14"/>
  <c r="F272" i="14"/>
  <c r="E272" i="14"/>
  <c r="D272" i="14"/>
  <c r="C272" i="14"/>
  <c r="B272" i="14"/>
  <c r="K271" i="14"/>
  <c r="J271" i="14"/>
  <c r="I271" i="14"/>
  <c r="H271" i="14"/>
  <c r="G271" i="14"/>
  <c r="F271" i="14"/>
  <c r="E271" i="14"/>
  <c r="D271" i="14"/>
  <c r="C271" i="14"/>
  <c r="B271" i="14"/>
  <c r="K270" i="14"/>
  <c r="J270" i="14"/>
  <c r="I270" i="14"/>
  <c r="H270" i="14"/>
  <c r="G270" i="14"/>
  <c r="F270" i="14"/>
  <c r="E270" i="14"/>
  <c r="D270" i="14"/>
  <c r="C270" i="14"/>
  <c r="B270" i="14"/>
  <c r="K269" i="14"/>
  <c r="J269" i="14"/>
  <c r="I269" i="14"/>
  <c r="H269" i="14"/>
  <c r="G269" i="14"/>
  <c r="F269" i="14"/>
  <c r="E269" i="14"/>
  <c r="D269" i="14"/>
  <c r="C269" i="14"/>
  <c r="B269" i="14"/>
  <c r="K268" i="14"/>
  <c r="J268" i="14"/>
  <c r="I268" i="14"/>
  <c r="H268" i="14"/>
  <c r="G268" i="14"/>
  <c r="F268" i="14"/>
  <c r="E268" i="14"/>
  <c r="D268" i="14"/>
  <c r="C268" i="14"/>
  <c r="B268" i="14"/>
  <c r="K267" i="14"/>
  <c r="J267" i="14"/>
  <c r="I267" i="14"/>
  <c r="H267" i="14"/>
  <c r="G267" i="14"/>
  <c r="F267" i="14"/>
  <c r="E267" i="14"/>
  <c r="D267" i="14"/>
  <c r="C267" i="14"/>
  <c r="B267" i="14"/>
  <c r="K266" i="14"/>
  <c r="J266" i="14"/>
  <c r="I266" i="14"/>
  <c r="H266" i="14"/>
  <c r="G266" i="14"/>
  <c r="F266" i="14"/>
  <c r="E266" i="14"/>
  <c r="D266" i="14"/>
  <c r="C266" i="14"/>
  <c r="B266" i="14"/>
  <c r="K265" i="14"/>
  <c r="J265" i="14"/>
  <c r="I265" i="14"/>
  <c r="H265" i="14"/>
  <c r="G265" i="14"/>
  <c r="F265" i="14"/>
  <c r="E265" i="14"/>
  <c r="D265" i="14"/>
  <c r="C265" i="14"/>
  <c r="B265" i="14"/>
  <c r="K264" i="14"/>
  <c r="J264" i="14"/>
  <c r="I264" i="14"/>
  <c r="H264" i="14"/>
  <c r="G264" i="14"/>
  <c r="F264" i="14"/>
  <c r="E264" i="14"/>
  <c r="D264" i="14"/>
  <c r="C264" i="14"/>
  <c r="B264" i="14"/>
  <c r="K263" i="14"/>
  <c r="J263" i="14"/>
  <c r="I263" i="14"/>
  <c r="H263" i="14"/>
  <c r="G263" i="14"/>
  <c r="F263" i="14"/>
  <c r="E263" i="14"/>
  <c r="D263" i="14"/>
  <c r="C263" i="14"/>
  <c r="B263" i="14"/>
  <c r="K262" i="14"/>
  <c r="J262" i="14"/>
  <c r="I262" i="14"/>
  <c r="H262" i="14"/>
  <c r="G262" i="14"/>
  <c r="F262" i="14"/>
  <c r="E262" i="14"/>
  <c r="D262" i="14"/>
  <c r="C262" i="14"/>
  <c r="B262" i="14"/>
  <c r="K261" i="14"/>
  <c r="J261" i="14"/>
  <c r="I261" i="14"/>
  <c r="H261" i="14"/>
  <c r="G261" i="14"/>
  <c r="F261" i="14"/>
  <c r="E261" i="14"/>
  <c r="D261" i="14"/>
  <c r="C261" i="14"/>
  <c r="B261" i="14"/>
  <c r="K260" i="14"/>
  <c r="J260" i="14"/>
  <c r="I260" i="14"/>
  <c r="H260" i="14"/>
  <c r="G260" i="14"/>
  <c r="F260" i="14"/>
  <c r="E260" i="14"/>
  <c r="D260" i="14"/>
  <c r="C260" i="14"/>
  <c r="B260" i="14"/>
  <c r="K259" i="14"/>
  <c r="J259" i="14"/>
  <c r="I259" i="14"/>
  <c r="H259" i="14"/>
  <c r="G259" i="14"/>
  <c r="F259" i="14"/>
  <c r="E259" i="14"/>
  <c r="D259" i="14"/>
  <c r="C259" i="14"/>
  <c r="B259" i="14"/>
  <c r="K258" i="14"/>
  <c r="J258" i="14"/>
  <c r="I258" i="14"/>
  <c r="H258" i="14"/>
  <c r="G258" i="14"/>
  <c r="F258" i="14"/>
  <c r="E258" i="14"/>
  <c r="D258" i="14"/>
  <c r="C258" i="14"/>
  <c r="B258" i="14"/>
  <c r="K257" i="14"/>
  <c r="J257" i="14"/>
  <c r="I257" i="14"/>
  <c r="H257" i="14"/>
  <c r="G257" i="14"/>
  <c r="F257" i="14"/>
  <c r="E257" i="14"/>
  <c r="D257" i="14"/>
  <c r="C257" i="14"/>
  <c r="B257" i="14"/>
  <c r="K256" i="14"/>
  <c r="J256" i="14"/>
  <c r="I256" i="14"/>
  <c r="H256" i="14"/>
  <c r="G256" i="14"/>
  <c r="F256" i="14"/>
  <c r="E256" i="14"/>
  <c r="D256" i="14"/>
  <c r="C256" i="14"/>
  <c r="B256" i="14"/>
  <c r="K255" i="14"/>
  <c r="J255" i="14"/>
  <c r="I255" i="14"/>
  <c r="H255" i="14"/>
  <c r="G255" i="14"/>
  <c r="F255" i="14"/>
  <c r="E255" i="14"/>
  <c r="D255" i="14"/>
  <c r="C255" i="14"/>
  <c r="B255" i="14"/>
  <c r="K254" i="14"/>
  <c r="J254" i="14"/>
  <c r="I254" i="14"/>
  <c r="H254" i="14"/>
  <c r="G254" i="14"/>
  <c r="F254" i="14"/>
  <c r="E254" i="14"/>
  <c r="D254" i="14"/>
  <c r="C254" i="14"/>
  <c r="B254" i="14"/>
  <c r="K253" i="14"/>
  <c r="J253" i="14"/>
  <c r="I253" i="14"/>
  <c r="H253" i="14"/>
  <c r="G253" i="14"/>
  <c r="F253" i="14"/>
  <c r="E253" i="14"/>
  <c r="D253" i="14"/>
  <c r="C253" i="14"/>
  <c r="B253" i="14"/>
  <c r="K252" i="14"/>
  <c r="J252" i="14"/>
  <c r="I252" i="14"/>
  <c r="H252" i="14"/>
  <c r="G252" i="14"/>
  <c r="F252" i="14"/>
  <c r="E252" i="14"/>
  <c r="D252" i="14"/>
  <c r="C252" i="14"/>
  <c r="B252" i="14"/>
  <c r="K251" i="14"/>
  <c r="J251" i="14"/>
  <c r="I251" i="14"/>
  <c r="H251" i="14"/>
  <c r="G251" i="14"/>
  <c r="F251" i="14"/>
  <c r="E251" i="14"/>
  <c r="D251" i="14"/>
  <c r="C251" i="14"/>
  <c r="B251" i="14"/>
  <c r="K250" i="14"/>
  <c r="J250" i="14"/>
  <c r="I250" i="14"/>
  <c r="H250" i="14"/>
  <c r="G250" i="14"/>
  <c r="F250" i="14"/>
  <c r="E250" i="14"/>
  <c r="D250" i="14"/>
  <c r="C250" i="14"/>
  <c r="B250" i="14"/>
  <c r="K249" i="14"/>
  <c r="J249" i="14"/>
  <c r="I249" i="14"/>
  <c r="H249" i="14"/>
  <c r="G249" i="14"/>
  <c r="F249" i="14"/>
  <c r="E249" i="14"/>
  <c r="D249" i="14"/>
  <c r="C249" i="14"/>
  <c r="B249" i="14"/>
  <c r="K248" i="14"/>
  <c r="J248" i="14"/>
  <c r="I248" i="14"/>
  <c r="H248" i="14"/>
  <c r="G248" i="14"/>
  <c r="F248" i="14"/>
  <c r="E248" i="14"/>
  <c r="D248" i="14"/>
  <c r="C248" i="14"/>
  <c r="B248" i="14"/>
  <c r="K247" i="14"/>
  <c r="J247" i="14"/>
  <c r="I247" i="14"/>
  <c r="H247" i="14"/>
  <c r="G247" i="14"/>
  <c r="F247" i="14"/>
  <c r="E247" i="14"/>
  <c r="D247" i="14"/>
  <c r="C247" i="14"/>
  <c r="B247" i="14"/>
  <c r="K246" i="14"/>
  <c r="J246" i="14"/>
  <c r="I246" i="14"/>
  <c r="H246" i="14"/>
  <c r="G246" i="14"/>
  <c r="F246" i="14"/>
  <c r="E246" i="14"/>
  <c r="D246" i="14"/>
  <c r="C246" i="14"/>
  <c r="B246" i="14"/>
  <c r="K245" i="14"/>
  <c r="J245" i="14"/>
  <c r="I245" i="14"/>
  <c r="H245" i="14"/>
  <c r="G245" i="14"/>
  <c r="F245" i="14"/>
  <c r="E245" i="14"/>
  <c r="D245" i="14"/>
  <c r="C245" i="14"/>
  <c r="B245" i="14"/>
  <c r="K244" i="14"/>
  <c r="J244" i="14"/>
  <c r="I244" i="14"/>
  <c r="H244" i="14"/>
  <c r="G244" i="14"/>
  <c r="F244" i="14"/>
  <c r="E244" i="14"/>
  <c r="D244" i="14"/>
  <c r="C244" i="14"/>
  <c r="B244" i="14"/>
  <c r="K243" i="14"/>
  <c r="J243" i="14"/>
  <c r="I243" i="14"/>
  <c r="H243" i="14"/>
  <c r="G243" i="14"/>
  <c r="F243" i="14"/>
  <c r="E243" i="14"/>
  <c r="D243" i="14"/>
  <c r="C243" i="14"/>
  <c r="B243" i="14"/>
  <c r="K242" i="14"/>
  <c r="J242" i="14"/>
  <c r="I242" i="14"/>
  <c r="H242" i="14"/>
  <c r="G242" i="14"/>
  <c r="F242" i="14"/>
  <c r="E242" i="14"/>
  <c r="D242" i="14"/>
  <c r="C242" i="14"/>
  <c r="B242" i="14"/>
  <c r="K241" i="14"/>
  <c r="J241" i="14"/>
  <c r="I241" i="14"/>
  <c r="H241" i="14"/>
  <c r="G241" i="14"/>
  <c r="F241" i="14"/>
  <c r="E241" i="14"/>
  <c r="D241" i="14"/>
  <c r="C241" i="14"/>
  <c r="B241" i="14"/>
  <c r="K240" i="14"/>
  <c r="J240" i="14"/>
  <c r="I240" i="14"/>
  <c r="H240" i="14"/>
  <c r="G240" i="14"/>
  <c r="F240" i="14"/>
  <c r="E240" i="14"/>
  <c r="D240" i="14"/>
  <c r="C240" i="14"/>
  <c r="B240" i="14"/>
  <c r="K239" i="14"/>
  <c r="J239" i="14"/>
  <c r="I239" i="14"/>
  <c r="H239" i="14"/>
  <c r="G239" i="14"/>
  <c r="F239" i="14"/>
  <c r="E239" i="14"/>
  <c r="D239" i="14"/>
  <c r="C239" i="14"/>
  <c r="B239" i="14"/>
  <c r="K238" i="14"/>
  <c r="J238" i="14"/>
  <c r="I238" i="14"/>
  <c r="H238" i="14"/>
  <c r="G238" i="14"/>
  <c r="F238" i="14"/>
  <c r="E238" i="14"/>
  <c r="D238" i="14"/>
  <c r="C238" i="14"/>
  <c r="B238" i="14"/>
  <c r="K237" i="14"/>
  <c r="J237" i="14"/>
  <c r="I237" i="14"/>
  <c r="H237" i="14"/>
  <c r="G237" i="14"/>
  <c r="F237" i="14"/>
  <c r="E237" i="14"/>
  <c r="D237" i="14"/>
  <c r="C237" i="14"/>
  <c r="B237" i="14"/>
  <c r="K236" i="14"/>
  <c r="J236" i="14"/>
  <c r="I236" i="14"/>
  <c r="H236" i="14"/>
  <c r="G236" i="14"/>
  <c r="F236" i="14"/>
  <c r="E236" i="14"/>
  <c r="D236" i="14"/>
  <c r="C236" i="14"/>
  <c r="B236" i="14"/>
  <c r="K235" i="14"/>
  <c r="J235" i="14"/>
  <c r="I235" i="14"/>
  <c r="H235" i="14"/>
  <c r="G235" i="14"/>
  <c r="F235" i="14"/>
  <c r="E235" i="14"/>
  <c r="D235" i="14"/>
  <c r="C235" i="14"/>
  <c r="B235" i="14"/>
  <c r="K234" i="14"/>
  <c r="J234" i="14"/>
  <c r="I234" i="14"/>
  <c r="H234" i="14"/>
  <c r="G234" i="14"/>
  <c r="F234" i="14"/>
  <c r="E234" i="14"/>
  <c r="D234" i="14"/>
  <c r="C234" i="14"/>
  <c r="B234" i="14"/>
  <c r="K233" i="14"/>
  <c r="J233" i="14"/>
  <c r="I233" i="14"/>
  <c r="H233" i="14"/>
  <c r="G233" i="14"/>
  <c r="F233" i="14"/>
  <c r="E233" i="14"/>
  <c r="D233" i="14"/>
  <c r="C233" i="14"/>
  <c r="B233" i="14"/>
  <c r="K232" i="14"/>
  <c r="J232" i="14"/>
  <c r="I232" i="14"/>
  <c r="H232" i="14"/>
  <c r="G232" i="14"/>
  <c r="F232" i="14"/>
  <c r="E232" i="14"/>
  <c r="D232" i="14"/>
  <c r="C232" i="14"/>
  <c r="B232" i="14"/>
  <c r="K231" i="14"/>
  <c r="J231" i="14"/>
  <c r="I231" i="14"/>
  <c r="H231" i="14"/>
  <c r="G231" i="14"/>
  <c r="F231" i="14"/>
  <c r="E231" i="14"/>
  <c r="D231" i="14"/>
  <c r="C231" i="14"/>
  <c r="B231" i="14"/>
  <c r="K230" i="14"/>
  <c r="J230" i="14"/>
  <c r="I230" i="14"/>
  <c r="H230" i="14"/>
  <c r="G230" i="14"/>
  <c r="F230" i="14"/>
  <c r="E230" i="14"/>
  <c r="D230" i="14"/>
  <c r="C230" i="14"/>
  <c r="B230" i="14"/>
  <c r="K229" i="14"/>
  <c r="J229" i="14"/>
  <c r="I229" i="14"/>
  <c r="H229" i="14"/>
  <c r="G229" i="14"/>
  <c r="F229" i="14"/>
  <c r="E229" i="14"/>
  <c r="D229" i="14"/>
  <c r="C229" i="14"/>
  <c r="B229" i="14"/>
  <c r="K228" i="14"/>
  <c r="J228" i="14"/>
  <c r="I228" i="14"/>
  <c r="H228" i="14"/>
  <c r="G228" i="14"/>
  <c r="F228" i="14"/>
  <c r="E228" i="14"/>
  <c r="D228" i="14"/>
  <c r="C228" i="14"/>
  <c r="B228" i="14"/>
  <c r="K227" i="14"/>
  <c r="J227" i="14"/>
  <c r="I227" i="14"/>
  <c r="H227" i="14"/>
  <c r="G227" i="14"/>
  <c r="F227" i="14"/>
  <c r="E227" i="14"/>
  <c r="D227" i="14"/>
  <c r="C227" i="14"/>
  <c r="B227" i="14"/>
  <c r="K226" i="14"/>
  <c r="J226" i="14"/>
  <c r="I226" i="14"/>
  <c r="H226" i="14"/>
  <c r="G226" i="14"/>
  <c r="F226" i="14"/>
  <c r="E226" i="14"/>
  <c r="D226" i="14"/>
  <c r="C226" i="14"/>
  <c r="B226" i="14"/>
  <c r="K225" i="14"/>
  <c r="J225" i="14"/>
  <c r="I225" i="14"/>
  <c r="H225" i="14"/>
  <c r="G225" i="14"/>
  <c r="F225" i="14"/>
  <c r="E225" i="14"/>
  <c r="D225" i="14"/>
  <c r="C225" i="14"/>
  <c r="B225" i="14"/>
  <c r="K224" i="14"/>
  <c r="J224" i="14"/>
  <c r="I224" i="14"/>
  <c r="H224" i="14"/>
  <c r="G224" i="14"/>
  <c r="F224" i="14"/>
  <c r="E224" i="14"/>
  <c r="D224" i="14"/>
  <c r="C224" i="14"/>
  <c r="B224" i="14"/>
  <c r="K223" i="14"/>
  <c r="J223" i="14"/>
  <c r="I223" i="14"/>
  <c r="H223" i="14"/>
  <c r="G223" i="14"/>
  <c r="F223" i="14"/>
  <c r="E223" i="14"/>
  <c r="D223" i="14"/>
  <c r="C223" i="14"/>
  <c r="B223" i="14"/>
  <c r="K222" i="14"/>
  <c r="J222" i="14"/>
  <c r="I222" i="14"/>
  <c r="H222" i="14"/>
  <c r="G222" i="14"/>
  <c r="F222" i="14"/>
  <c r="E222" i="14"/>
  <c r="D222" i="14"/>
  <c r="C222" i="14"/>
  <c r="B222" i="14"/>
  <c r="K221" i="14"/>
  <c r="J221" i="14"/>
  <c r="I221" i="14"/>
  <c r="H221" i="14"/>
  <c r="G221" i="14"/>
  <c r="F221" i="14"/>
  <c r="E221" i="14"/>
  <c r="D221" i="14"/>
  <c r="C221" i="14"/>
  <c r="B221" i="14"/>
  <c r="K220" i="14"/>
  <c r="J220" i="14"/>
  <c r="I220" i="14"/>
  <c r="H220" i="14"/>
  <c r="G220" i="14"/>
  <c r="F220" i="14"/>
  <c r="E220" i="14"/>
  <c r="D220" i="14"/>
  <c r="C220" i="14"/>
  <c r="B220" i="14"/>
  <c r="K219" i="14"/>
  <c r="J219" i="14"/>
  <c r="I219" i="14"/>
  <c r="H219" i="14"/>
  <c r="G219" i="14"/>
  <c r="F219" i="14"/>
  <c r="E219" i="14"/>
  <c r="D219" i="14"/>
  <c r="C219" i="14"/>
  <c r="B219" i="14"/>
  <c r="K218" i="14"/>
  <c r="J218" i="14"/>
  <c r="I218" i="14"/>
  <c r="H218" i="14"/>
  <c r="G218" i="14"/>
  <c r="F218" i="14"/>
  <c r="E218" i="14"/>
  <c r="D218" i="14"/>
  <c r="C218" i="14"/>
  <c r="B218" i="14"/>
  <c r="K217" i="14"/>
  <c r="J217" i="14"/>
  <c r="I217" i="14"/>
  <c r="H217" i="14"/>
  <c r="G217" i="14"/>
  <c r="F217" i="14"/>
  <c r="E217" i="14"/>
  <c r="D217" i="14"/>
  <c r="C217" i="14"/>
  <c r="B217" i="14"/>
  <c r="K216" i="14"/>
  <c r="J216" i="14"/>
  <c r="I216" i="14"/>
  <c r="H216" i="14"/>
  <c r="G216" i="14"/>
  <c r="F216" i="14"/>
  <c r="E216" i="14"/>
  <c r="D216" i="14"/>
  <c r="C216" i="14"/>
  <c r="B216" i="14"/>
  <c r="K215" i="14"/>
  <c r="J215" i="14"/>
  <c r="I215" i="14"/>
  <c r="H215" i="14"/>
  <c r="G215" i="14"/>
  <c r="F215" i="14"/>
  <c r="E215" i="14"/>
  <c r="D215" i="14"/>
  <c r="C215" i="14"/>
  <c r="B215" i="14"/>
  <c r="K214" i="14"/>
  <c r="J214" i="14"/>
  <c r="I214" i="14"/>
  <c r="H214" i="14"/>
  <c r="G214" i="14"/>
  <c r="F214" i="14"/>
  <c r="E214" i="14"/>
  <c r="D214" i="14"/>
  <c r="C214" i="14"/>
  <c r="B214" i="14"/>
  <c r="K213" i="14"/>
  <c r="J213" i="14"/>
  <c r="I213" i="14"/>
  <c r="H213" i="14"/>
  <c r="G213" i="14"/>
  <c r="F213" i="14"/>
  <c r="E213" i="14"/>
  <c r="D213" i="14"/>
  <c r="C213" i="14"/>
  <c r="B213" i="14"/>
  <c r="K212" i="14"/>
  <c r="J212" i="14"/>
  <c r="I212" i="14"/>
  <c r="H212" i="14"/>
  <c r="G212" i="14"/>
  <c r="F212" i="14"/>
  <c r="E212" i="14"/>
  <c r="D212" i="14"/>
  <c r="C212" i="14"/>
  <c r="B212" i="14"/>
  <c r="K211" i="14"/>
  <c r="J211" i="14"/>
  <c r="I211" i="14"/>
  <c r="H211" i="14"/>
  <c r="G211" i="14"/>
  <c r="F211" i="14"/>
  <c r="E211" i="14"/>
  <c r="D211" i="14"/>
  <c r="C211" i="14"/>
  <c r="B211" i="14"/>
  <c r="K210" i="14"/>
  <c r="J210" i="14"/>
  <c r="I210" i="14"/>
  <c r="H210" i="14"/>
  <c r="G210" i="14"/>
  <c r="F210" i="14"/>
  <c r="E210" i="14"/>
  <c r="D210" i="14"/>
  <c r="C210" i="14"/>
  <c r="B210" i="14"/>
  <c r="K209" i="14"/>
  <c r="J209" i="14"/>
  <c r="I209" i="14"/>
  <c r="H209" i="14"/>
  <c r="G209" i="14"/>
  <c r="F209" i="14"/>
  <c r="E209" i="14"/>
  <c r="D209" i="14"/>
  <c r="C209" i="14"/>
  <c r="B209" i="14"/>
  <c r="K208" i="14"/>
  <c r="J208" i="14"/>
  <c r="I208" i="14"/>
  <c r="H208" i="14"/>
  <c r="G208" i="14"/>
  <c r="F208" i="14"/>
  <c r="E208" i="14"/>
  <c r="D208" i="14"/>
  <c r="C208" i="14"/>
  <c r="B208" i="14"/>
  <c r="K207" i="14"/>
  <c r="J207" i="14"/>
  <c r="I207" i="14"/>
  <c r="H207" i="14"/>
  <c r="G207" i="14"/>
  <c r="F207" i="14"/>
  <c r="E207" i="14"/>
  <c r="D207" i="14"/>
  <c r="C207" i="14"/>
  <c r="B207" i="14"/>
  <c r="K206" i="14"/>
  <c r="J206" i="14"/>
  <c r="I206" i="14"/>
  <c r="H206" i="14"/>
  <c r="G206" i="14"/>
  <c r="F206" i="14"/>
  <c r="E206" i="14"/>
  <c r="D206" i="14"/>
  <c r="C206" i="14"/>
  <c r="B206" i="14"/>
  <c r="K205" i="14"/>
  <c r="J205" i="14"/>
  <c r="I205" i="14"/>
  <c r="H205" i="14"/>
  <c r="G205" i="14"/>
  <c r="F205" i="14"/>
  <c r="E205" i="14"/>
  <c r="D205" i="14"/>
  <c r="C205" i="14"/>
  <c r="B205" i="14"/>
  <c r="K204" i="14"/>
  <c r="J204" i="14"/>
  <c r="I204" i="14"/>
  <c r="H204" i="14"/>
  <c r="G204" i="14"/>
  <c r="F204" i="14"/>
  <c r="E204" i="14"/>
  <c r="D204" i="14"/>
  <c r="C204" i="14"/>
  <c r="B204" i="14"/>
  <c r="K203" i="14"/>
  <c r="J203" i="14"/>
  <c r="I203" i="14"/>
  <c r="H203" i="14"/>
  <c r="G203" i="14"/>
  <c r="F203" i="14"/>
  <c r="E203" i="14"/>
  <c r="D203" i="14"/>
  <c r="C203" i="14"/>
  <c r="B203" i="14"/>
  <c r="K202" i="14"/>
  <c r="J202" i="14"/>
  <c r="I202" i="14"/>
  <c r="H202" i="14"/>
  <c r="G202" i="14"/>
  <c r="F202" i="14"/>
  <c r="E202" i="14"/>
  <c r="D202" i="14"/>
  <c r="C202" i="14"/>
  <c r="B202" i="14"/>
  <c r="K201" i="14"/>
  <c r="J201" i="14"/>
  <c r="I201" i="14"/>
  <c r="H201" i="14"/>
  <c r="G201" i="14"/>
  <c r="F201" i="14"/>
  <c r="E201" i="14"/>
  <c r="D201" i="14"/>
  <c r="C201" i="14"/>
  <c r="B201" i="14"/>
  <c r="K200" i="14"/>
  <c r="J200" i="14"/>
  <c r="I200" i="14"/>
  <c r="H200" i="14"/>
  <c r="G200" i="14"/>
  <c r="F200" i="14"/>
  <c r="E200" i="14"/>
  <c r="D200" i="14"/>
  <c r="C200" i="14"/>
  <c r="B200" i="14"/>
  <c r="K199" i="14"/>
  <c r="J199" i="14"/>
  <c r="I199" i="14"/>
  <c r="H199" i="14"/>
  <c r="G199" i="14"/>
  <c r="F199" i="14"/>
  <c r="E199" i="14"/>
  <c r="D199" i="14"/>
  <c r="C199" i="14"/>
  <c r="B199" i="14"/>
  <c r="K198" i="14"/>
  <c r="J198" i="14"/>
  <c r="I198" i="14"/>
  <c r="H198" i="14"/>
  <c r="G198" i="14"/>
  <c r="F198" i="14"/>
  <c r="E198" i="14"/>
  <c r="D198" i="14"/>
  <c r="C198" i="14"/>
  <c r="B198" i="14"/>
  <c r="K197" i="14"/>
  <c r="J197" i="14"/>
  <c r="I197" i="14"/>
  <c r="H197" i="14"/>
  <c r="G197" i="14"/>
  <c r="F197" i="14"/>
  <c r="E197" i="14"/>
  <c r="D197" i="14"/>
  <c r="C197" i="14"/>
  <c r="B197" i="14"/>
  <c r="K196" i="14"/>
  <c r="J196" i="14"/>
  <c r="I196" i="14"/>
  <c r="H196" i="14"/>
  <c r="G196" i="14"/>
  <c r="F196" i="14"/>
  <c r="E196" i="14"/>
  <c r="D196" i="14"/>
  <c r="C196" i="14"/>
  <c r="B196" i="14"/>
  <c r="K195" i="14"/>
  <c r="J195" i="14"/>
  <c r="I195" i="14"/>
  <c r="H195" i="14"/>
  <c r="G195" i="14"/>
  <c r="F195" i="14"/>
  <c r="E195" i="14"/>
  <c r="D195" i="14"/>
  <c r="C195" i="14"/>
  <c r="B195" i="14"/>
  <c r="K194" i="14"/>
  <c r="J194" i="14"/>
  <c r="I194" i="14"/>
  <c r="H194" i="14"/>
  <c r="G194" i="14"/>
  <c r="F194" i="14"/>
  <c r="E194" i="14"/>
  <c r="D194" i="14"/>
  <c r="C194" i="14"/>
  <c r="B194" i="14"/>
  <c r="K193" i="14"/>
  <c r="J193" i="14"/>
  <c r="I193" i="14"/>
  <c r="H193" i="14"/>
  <c r="G193" i="14"/>
  <c r="F193" i="14"/>
  <c r="E193" i="14"/>
  <c r="D193" i="14"/>
  <c r="C193" i="14"/>
  <c r="B193" i="14"/>
  <c r="K192" i="14"/>
  <c r="J192" i="14"/>
  <c r="I192" i="14"/>
  <c r="H192" i="14"/>
  <c r="G192" i="14"/>
  <c r="F192" i="14"/>
  <c r="E192" i="14"/>
  <c r="D192" i="14"/>
  <c r="C192" i="14"/>
  <c r="B192" i="14"/>
  <c r="K191" i="14"/>
  <c r="J191" i="14"/>
  <c r="I191" i="14"/>
  <c r="H191" i="14"/>
  <c r="G191" i="14"/>
  <c r="F191" i="14"/>
  <c r="E191" i="14"/>
  <c r="D191" i="14"/>
  <c r="C191" i="14"/>
  <c r="B191" i="14"/>
  <c r="K190" i="14"/>
  <c r="J190" i="14"/>
  <c r="I190" i="14"/>
  <c r="H190" i="14"/>
  <c r="G190" i="14"/>
  <c r="F190" i="14"/>
  <c r="E190" i="14"/>
  <c r="D190" i="14"/>
  <c r="C190" i="14"/>
  <c r="B190" i="14"/>
  <c r="K189" i="14"/>
  <c r="J189" i="14"/>
  <c r="I189" i="14"/>
  <c r="H189" i="14"/>
  <c r="G189" i="14"/>
  <c r="F189" i="14"/>
  <c r="E189" i="14"/>
  <c r="D189" i="14"/>
  <c r="C189" i="14"/>
  <c r="B189" i="14"/>
  <c r="K188" i="14"/>
  <c r="J188" i="14"/>
  <c r="I188" i="14"/>
  <c r="H188" i="14"/>
  <c r="G188" i="14"/>
  <c r="F188" i="14"/>
  <c r="E188" i="14"/>
  <c r="D188" i="14"/>
  <c r="C188" i="14"/>
  <c r="B188" i="14"/>
  <c r="K187" i="14"/>
  <c r="J187" i="14"/>
  <c r="I187" i="14"/>
  <c r="H187" i="14"/>
  <c r="G187" i="14"/>
  <c r="F187" i="14"/>
  <c r="E187" i="14"/>
  <c r="D187" i="14"/>
  <c r="C187" i="14"/>
  <c r="B187" i="14"/>
  <c r="K186" i="14"/>
  <c r="J186" i="14"/>
  <c r="I186" i="14"/>
  <c r="H186" i="14"/>
  <c r="G186" i="14"/>
  <c r="F186" i="14"/>
  <c r="E186" i="14"/>
  <c r="D186" i="14"/>
  <c r="C186" i="14"/>
  <c r="B186" i="14"/>
  <c r="K185" i="14"/>
  <c r="J185" i="14"/>
  <c r="I185" i="14"/>
  <c r="H185" i="14"/>
  <c r="G185" i="14"/>
  <c r="F185" i="14"/>
  <c r="E185" i="14"/>
  <c r="D185" i="14"/>
  <c r="C185" i="14"/>
  <c r="B185" i="14"/>
  <c r="K184" i="14"/>
  <c r="J184" i="14"/>
  <c r="I184" i="14"/>
  <c r="H184" i="14"/>
  <c r="G184" i="14"/>
  <c r="F184" i="14"/>
  <c r="E184" i="14"/>
  <c r="D184" i="14"/>
  <c r="C184" i="14"/>
  <c r="B184" i="14"/>
  <c r="K183" i="14"/>
  <c r="J183" i="14"/>
  <c r="I183" i="14"/>
  <c r="H183" i="14"/>
  <c r="G183" i="14"/>
  <c r="F183" i="14"/>
  <c r="E183" i="14"/>
  <c r="D183" i="14"/>
  <c r="C183" i="14"/>
  <c r="B183" i="14"/>
  <c r="K182" i="14"/>
  <c r="J182" i="14"/>
  <c r="I182" i="14"/>
  <c r="H182" i="14"/>
  <c r="G182" i="14"/>
  <c r="F182" i="14"/>
  <c r="E182" i="14"/>
  <c r="D182" i="14"/>
  <c r="C182" i="14"/>
  <c r="B182" i="14"/>
  <c r="K181" i="14"/>
  <c r="J181" i="14"/>
  <c r="I181" i="14"/>
  <c r="H181" i="14"/>
  <c r="G181" i="14"/>
  <c r="F181" i="14"/>
  <c r="E181" i="14"/>
  <c r="D181" i="14"/>
  <c r="C181" i="14"/>
  <c r="B181" i="14"/>
  <c r="K180" i="14"/>
  <c r="J180" i="14"/>
  <c r="I180" i="14"/>
  <c r="H180" i="14"/>
  <c r="G180" i="14"/>
  <c r="F180" i="14"/>
  <c r="E180" i="14"/>
  <c r="D180" i="14"/>
  <c r="C180" i="14"/>
  <c r="B180" i="14"/>
  <c r="K179" i="14"/>
  <c r="J179" i="14"/>
  <c r="I179" i="14"/>
  <c r="H179" i="14"/>
  <c r="G179" i="14"/>
  <c r="F179" i="14"/>
  <c r="E179" i="14"/>
  <c r="D179" i="14"/>
  <c r="C179" i="14"/>
  <c r="B179" i="14"/>
  <c r="K178" i="14"/>
  <c r="J178" i="14"/>
  <c r="I178" i="14"/>
  <c r="H178" i="14"/>
  <c r="G178" i="14"/>
  <c r="F178" i="14"/>
  <c r="E178" i="14"/>
  <c r="D178" i="14"/>
  <c r="C178" i="14"/>
  <c r="B178" i="14"/>
  <c r="K177" i="14"/>
  <c r="J177" i="14"/>
  <c r="I177" i="14"/>
  <c r="H177" i="14"/>
  <c r="G177" i="14"/>
  <c r="F177" i="14"/>
  <c r="E177" i="14"/>
  <c r="D177" i="14"/>
  <c r="C177" i="14"/>
  <c r="B177" i="14"/>
  <c r="K176" i="14"/>
  <c r="J176" i="14"/>
  <c r="I176" i="14"/>
  <c r="H176" i="14"/>
  <c r="G176" i="14"/>
  <c r="F176" i="14"/>
  <c r="E176" i="14"/>
  <c r="D176" i="14"/>
  <c r="C176" i="14"/>
  <c r="B176" i="14"/>
  <c r="K175" i="14"/>
  <c r="J175" i="14"/>
  <c r="I175" i="14"/>
  <c r="H175" i="14"/>
  <c r="G175" i="14"/>
  <c r="F175" i="14"/>
  <c r="E175" i="14"/>
  <c r="D175" i="14"/>
  <c r="C175" i="14"/>
  <c r="B175" i="14"/>
  <c r="K174" i="14"/>
  <c r="J174" i="14"/>
  <c r="I174" i="14"/>
  <c r="H174" i="14"/>
  <c r="G174" i="14"/>
  <c r="F174" i="14"/>
  <c r="E174" i="14"/>
  <c r="D174" i="14"/>
  <c r="C174" i="14"/>
  <c r="B174" i="14"/>
  <c r="K173" i="14"/>
  <c r="J173" i="14"/>
  <c r="I173" i="14"/>
  <c r="H173" i="14"/>
  <c r="G173" i="14"/>
  <c r="F173" i="14"/>
  <c r="E173" i="14"/>
  <c r="D173" i="14"/>
  <c r="C173" i="14"/>
  <c r="B173" i="14"/>
  <c r="K172" i="14"/>
  <c r="J172" i="14"/>
  <c r="I172" i="14"/>
  <c r="H172" i="14"/>
  <c r="G172" i="14"/>
  <c r="F172" i="14"/>
  <c r="E172" i="14"/>
  <c r="D172" i="14"/>
  <c r="C172" i="14"/>
  <c r="B172" i="14"/>
  <c r="K171" i="14"/>
  <c r="J171" i="14"/>
  <c r="I171" i="14"/>
  <c r="H171" i="14"/>
  <c r="G171" i="14"/>
  <c r="F171" i="14"/>
  <c r="E171" i="14"/>
  <c r="D171" i="14"/>
  <c r="C171" i="14"/>
  <c r="B171" i="14"/>
  <c r="K170" i="14"/>
  <c r="J170" i="14"/>
  <c r="I170" i="14"/>
  <c r="H170" i="14"/>
  <c r="G170" i="14"/>
  <c r="F170" i="14"/>
  <c r="E170" i="14"/>
  <c r="D170" i="14"/>
  <c r="C170" i="14"/>
  <c r="B170" i="14"/>
  <c r="K169" i="14"/>
  <c r="J169" i="14"/>
  <c r="I169" i="14"/>
  <c r="H169" i="14"/>
  <c r="G169" i="14"/>
  <c r="F169" i="14"/>
  <c r="E169" i="14"/>
  <c r="D169" i="14"/>
  <c r="C169" i="14"/>
  <c r="B169" i="14"/>
  <c r="K168" i="14"/>
  <c r="J168" i="14"/>
  <c r="I168" i="14"/>
  <c r="H168" i="14"/>
  <c r="G168" i="14"/>
  <c r="F168" i="14"/>
  <c r="E168" i="14"/>
  <c r="D168" i="14"/>
  <c r="C168" i="14"/>
  <c r="B168" i="14"/>
  <c r="K167" i="14"/>
  <c r="J167" i="14"/>
  <c r="I167" i="14"/>
  <c r="H167" i="14"/>
  <c r="G167" i="14"/>
  <c r="F167" i="14"/>
  <c r="E167" i="14"/>
  <c r="D167" i="14"/>
  <c r="C167" i="14"/>
  <c r="B167" i="14"/>
  <c r="K166" i="14"/>
  <c r="J166" i="14"/>
  <c r="I166" i="14"/>
  <c r="H166" i="14"/>
  <c r="G166" i="14"/>
  <c r="F166" i="14"/>
  <c r="E166" i="14"/>
  <c r="D166" i="14"/>
  <c r="C166" i="14"/>
  <c r="B166" i="14"/>
  <c r="K165" i="14"/>
  <c r="J165" i="14"/>
  <c r="I165" i="14"/>
  <c r="H165" i="14"/>
  <c r="G165" i="14"/>
  <c r="F165" i="14"/>
  <c r="E165" i="14"/>
  <c r="D165" i="14"/>
  <c r="C165" i="14"/>
  <c r="B165" i="14"/>
  <c r="K164" i="14"/>
  <c r="J164" i="14"/>
  <c r="I164" i="14"/>
  <c r="H164" i="14"/>
  <c r="G164" i="14"/>
  <c r="F164" i="14"/>
  <c r="E164" i="14"/>
  <c r="D164" i="14"/>
  <c r="C164" i="14"/>
  <c r="B164" i="14"/>
  <c r="K163" i="14"/>
  <c r="J163" i="14"/>
  <c r="I163" i="14"/>
  <c r="H163" i="14"/>
  <c r="G163" i="14"/>
  <c r="F163" i="14"/>
  <c r="E163" i="14"/>
  <c r="D163" i="14"/>
  <c r="C163" i="14"/>
  <c r="B163" i="14"/>
  <c r="K162" i="14"/>
  <c r="J162" i="14"/>
  <c r="I162" i="14"/>
  <c r="H162" i="14"/>
  <c r="G162" i="14"/>
  <c r="F162" i="14"/>
  <c r="E162" i="14"/>
  <c r="D162" i="14"/>
  <c r="C162" i="14"/>
  <c r="B162" i="14"/>
  <c r="K161" i="14"/>
  <c r="J161" i="14"/>
  <c r="I161" i="14"/>
  <c r="H161" i="14"/>
  <c r="G161" i="14"/>
  <c r="F161" i="14"/>
  <c r="E161" i="14"/>
  <c r="D161" i="14"/>
  <c r="C161" i="14"/>
  <c r="B161" i="14"/>
  <c r="K160" i="14"/>
  <c r="J160" i="14"/>
  <c r="I160" i="14"/>
  <c r="H160" i="14"/>
  <c r="G160" i="14"/>
  <c r="F160" i="14"/>
  <c r="E160" i="14"/>
  <c r="D160" i="14"/>
  <c r="C160" i="14"/>
  <c r="B160" i="14"/>
  <c r="K159" i="14"/>
  <c r="J159" i="14"/>
  <c r="I159" i="14"/>
  <c r="H159" i="14"/>
  <c r="G159" i="14"/>
  <c r="F159" i="14"/>
  <c r="E159" i="14"/>
  <c r="D159" i="14"/>
  <c r="C159" i="14"/>
  <c r="B159" i="14"/>
  <c r="K158" i="14"/>
  <c r="J158" i="14"/>
  <c r="I158" i="14"/>
  <c r="H158" i="14"/>
  <c r="G158" i="14"/>
  <c r="F158" i="14"/>
  <c r="E158" i="14"/>
  <c r="D158" i="14"/>
  <c r="C158" i="14"/>
  <c r="B158" i="14"/>
  <c r="K157" i="14"/>
  <c r="J157" i="14"/>
  <c r="I157" i="14"/>
  <c r="H157" i="14"/>
  <c r="G157" i="14"/>
  <c r="F157" i="14"/>
  <c r="E157" i="14"/>
  <c r="D157" i="14"/>
  <c r="C157" i="14"/>
  <c r="B157" i="14"/>
  <c r="K156" i="14"/>
  <c r="J156" i="14"/>
  <c r="I156" i="14"/>
  <c r="H156" i="14"/>
  <c r="G156" i="14"/>
  <c r="F156" i="14"/>
  <c r="E156" i="14"/>
  <c r="D156" i="14"/>
  <c r="C156" i="14"/>
  <c r="B156" i="14"/>
  <c r="K155" i="14"/>
  <c r="J155" i="14"/>
  <c r="I155" i="14"/>
  <c r="H155" i="14"/>
  <c r="G155" i="14"/>
  <c r="F155" i="14"/>
  <c r="E155" i="14"/>
  <c r="D155" i="14"/>
  <c r="C155" i="14"/>
  <c r="B155" i="14"/>
  <c r="K154" i="14"/>
  <c r="J154" i="14"/>
  <c r="I154" i="14"/>
  <c r="H154" i="14"/>
  <c r="G154" i="14"/>
  <c r="F154" i="14"/>
  <c r="E154" i="14"/>
  <c r="D154" i="14"/>
  <c r="C154" i="14"/>
  <c r="B154" i="14"/>
  <c r="K153" i="14"/>
  <c r="J153" i="14"/>
  <c r="I153" i="14"/>
  <c r="H153" i="14"/>
  <c r="G153" i="14"/>
  <c r="F153" i="14"/>
  <c r="E153" i="14"/>
  <c r="D153" i="14"/>
  <c r="C153" i="14"/>
  <c r="B153" i="14"/>
  <c r="K152" i="14"/>
  <c r="J152" i="14"/>
  <c r="I152" i="14"/>
  <c r="H152" i="14"/>
  <c r="G152" i="14"/>
  <c r="F152" i="14"/>
  <c r="E152" i="14"/>
  <c r="D152" i="14"/>
  <c r="C152" i="14"/>
  <c r="B152" i="14"/>
  <c r="K151" i="14"/>
  <c r="J151" i="14"/>
  <c r="I151" i="14"/>
  <c r="H151" i="14"/>
  <c r="G151" i="14"/>
  <c r="F151" i="14"/>
  <c r="E151" i="14"/>
  <c r="D151" i="14"/>
  <c r="C151" i="14"/>
  <c r="B151" i="14"/>
  <c r="K150" i="14"/>
  <c r="J150" i="14"/>
  <c r="I150" i="14"/>
  <c r="H150" i="14"/>
  <c r="G150" i="14"/>
  <c r="F150" i="14"/>
  <c r="E150" i="14"/>
  <c r="D150" i="14"/>
  <c r="C150" i="14"/>
  <c r="B150" i="14"/>
  <c r="K149" i="14"/>
  <c r="J149" i="14"/>
  <c r="I149" i="14"/>
  <c r="H149" i="14"/>
  <c r="G149" i="14"/>
  <c r="F149" i="14"/>
  <c r="E149" i="14"/>
  <c r="D149" i="14"/>
  <c r="C149" i="14"/>
  <c r="B149" i="14"/>
  <c r="K148" i="14"/>
  <c r="J148" i="14"/>
  <c r="I148" i="14"/>
  <c r="H148" i="14"/>
  <c r="G148" i="14"/>
  <c r="F148" i="14"/>
  <c r="E148" i="14"/>
  <c r="D148" i="14"/>
  <c r="C148" i="14"/>
  <c r="B148" i="14"/>
  <c r="K147" i="14"/>
  <c r="J147" i="14"/>
  <c r="I147" i="14"/>
  <c r="H147" i="14"/>
  <c r="G147" i="14"/>
  <c r="F147" i="14"/>
  <c r="E147" i="14"/>
  <c r="D147" i="14"/>
  <c r="C147" i="14"/>
  <c r="B147" i="14"/>
  <c r="K146" i="14"/>
  <c r="J146" i="14"/>
  <c r="I146" i="14"/>
  <c r="H146" i="14"/>
  <c r="G146" i="14"/>
  <c r="F146" i="14"/>
  <c r="E146" i="14"/>
  <c r="D146" i="14"/>
  <c r="C146" i="14"/>
  <c r="B146" i="14"/>
  <c r="K145" i="14"/>
  <c r="J145" i="14"/>
  <c r="I145" i="14"/>
  <c r="H145" i="14"/>
  <c r="G145" i="14"/>
  <c r="F145" i="14"/>
  <c r="E145" i="14"/>
  <c r="D145" i="14"/>
  <c r="C145" i="14"/>
  <c r="B145" i="14"/>
  <c r="K144" i="14"/>
  <c r="J144" i="14"/>
  <c r="I144" i="14"/>
  <c r="H144" i="14"/>
  <c r="G144" i="14"/>
  <c r="F144" i="14"/>
  <c r="E144" i="14"/>
  <c r="D144" i="14"/>
  <c r="C144" i="14"/>
  <c r="B144" i="14"/>
  <c r="K143" i="14"/>
  <c r="J143" i="14"/>
  <c r="I143" i="14"/>
  <c r="H143" i="14"/>
  <c r="G143" i="14"/>
  <c r="F143" i="14"/>
  <c r="E143" i="14"/>
  <c r="D143" i="14"/>
  <c r="C143" i="14"/>
  <c r="B143" i="14"/>
  <c r="K142" i="14"/>
  <c r="J142" i="14"/>
  <c r="I142" i="14"/>
  <c r="H142" i="14"/>
  <c r="G142" i="14"/>
  <c r="F142" i="14"/>
  <c r="E142" i="14"/>
  <c r="D142" i="14"/>
  <c r="C142" i="14"/>
  <c r="B142" i="14"/>
  <c r="K141" i="14"/>
  <c r="J141" i="14"/>
  <c r="I141" i="14"/>
  <c r="H141" i="14"/>
  <c r="G141" i="14"/>
  <c r="F141" i="14"/>
  <c r="E141" i="14"/>
  <c r="D141" i="14"/>
  <c r="C141" i="14"/>
  <c r="B141" i="14"/>
  <c r="K140" i="14"/>
  <c r="J140" i="14"/>
  <c r="I140" i="14"/>
  <c r="H140" i="14"/>
  <c r="G140" i="14"/>
  <c r="F140" i="14"/>
  <c r="E140" i="14"/>
  <c r="D140" i="14"/>
  <c r="C140" i="14"/>
  <c r="B140" i="14"/>
  <c r="K139" i="14"/>
  <c r="J139" i="14"/>
  <c r="I139" i="14"/>
  <c r="H139" i="14"/>
  <c r="G139" i="14"/>
  <c r="F139" i="14"/>
  <c r="E139" i="14"/>
  <c r="D139" i="14"/>
  <c r="C139" i="14"/>
  <c r="B139" i="14"/>
  <c r="K138" i="14"/>
  <c r="J138" i="14"/>
  <c r="I138" i="14"/>
  <c r="H138" i="14"/>
  <c r="G138" i="14"/>
  <c r="F138" i="14"/>
  <c r="E138" i="14"/>
  <c r="D138" i="14"/>
  <c r="C138" i="14"/>
  <c r="B138" i="14"/>
  <c r="K137" i="14"/>
  <c r="J137" i="14"/>
  <c r="I137" i="14"/>
  <c r="H137" i="14"/>
  <c r="G137" i="14"/>
  <c r="F137" i="14"/>
  <c r="E137" i="14"/>
  <c r="D137" i="14"/>
  <c r="C137" i="14"/>
  <c r="B137" i="14"/>
  <c r="K136" i="14"/>
  <c r="J136" i="14"/>
  <c r="I136" i="14"/>
  <c r="H136" i="14"/>
  <c r="G136" i="14"/>
  <c r="F136" i="14"/>
  <c r="E136" i="14"/>
  <c r="D136" i="14"/>
  <c r="C136" i="14"/>
  <c r="B136" i="14"/>
  <c r="K135" i="14"/>
  <c r="J135" i="14"/>
  <c r="I135" i="14"/>
  <c r="H135" i="14"/>
  <c r="G135" i="14"/>
  <c r="F135" i="14"/>
  <c r="E135" i="14"/>
  <c r="D135" i="14"/>
  <c r="C135" i="14"/>
  <c r="B135" i="14"/>
  <c r="K134" i="14"/>
  <c r="J134" i="14"/>
  <c r="I134" i="14"/>
  <c r="H134" i="14"/>
  <c r="G134" i="14"/>
  <c r="F134" i="14"/>
  <c r="E134" i="14"/>
  <c r="D134" i="14"/>
  <c r="C134" i="14"/>
  <c r="B134" i="14"/>
  <c r="K133" i="14"/>
  <c r="J133" i="14"/>
  <c r="I133" i="14"/>
  <c r="H133" i="14"/>
  <c r="G133" i="14"/>
  <c r="F133" i="14"/>
  <c r="E133" i="14"/>
  <c r="D133" i="14"/>
  <c r="C133" i="14"/>
  <c r="B133" i="14"/>
  <c r="K132" i="14"/>
  <c r="J132" i="14"/>
  <c r="I132" i="14"/>
  <c r="H132" i="14"/>
  <c r="G132" i="14"/>
  <c r="F132" i="14"/>
  <c r="E132" i="14"/>
  <c r="D132" i="14"/>
  <c r="C132" i="14"/>
  <c r="B132" i="14"/>
  <c r="K131" i="14"/>
  <c r="J131" i="14"/>
  <c r="I131" i="14"/>
  <c r="H131" i="14"/>
  <c r="G131" i="14"/>
  <c r="F131" i="14"/>
  <c r="E131" i="14"/>
  <c r="D131" i="14"/>
  <c r="C131" i="14"/>
  <c r="B131" i="14"/>
  <c r="K130" i="14"/>
  <c r="J130" i="14"/>
  <c r="I130" i="14"/>
  <c r="H130" i="14"/>
  <c r="G130" i="14"/>
  <c r="F130" i="14"/>
  <c r="E130" i="14"/>
  <c r="D130" i="14"/>
  <c r="C130" i="14"/>
  <c r="B130" i="14"/>
  <c r="K129" i="14"/>
  <c r="J129" i="14"/>
  <c r="I129" i="14"/>
  <c r="H129" i="14"/>
  <c r="G129" i="14"/>
  <c r="F129" i="14"/>
  <c r="E129" i="14"/>
  <c r="D129" i="14"/>
  <c r="C129" i="14"/>
  <c r="B129" i="14"/>
  <c r="K128" i="14"/>
  <c r="J128" i="14"/>
  <c r="I128" i="14"/>
  <c r="H128" i="14"/>
  <c r="G128" i="14"/>
  <c r="F128" i="14"/>
  <c r="E128" i="14"/>
  <c r="D128" i="14"/>
  <c r="C128" i="14"/>
  <c r="B128" i="14"/>
  <c r="K127" i="14"/>
  <c r="J127" i="14"/>
  <c r="I127" i="14"/>
  <c r="H127" i="14"/>
  <c r="G127" i="14"/>
  <c r="F127" i="14"/>
  <c r="E127" i="14"/>
  <c r="D127" i="14"/>
  <c r="C127" i="14"/>
  <c r="B127" i="14"/>
  <c r="K126" i="14"/>
  <c r="J126" i="14"/>
  <c r="I126" i="14"/>
  <c r="H126" i="14"/>
  <c r="G126" i="14"/>
  <c r="F126" i="14"/>
  <c r="E126" i="14"/>
  <c r="D126" i="14"/>
  <c r="C126" i="14"/>
  <c r="B126" i="14"/>
  <c r="K125" i="14"/>
  <c r="J125" i="14"/>
  <c r="I125" i="14"/>
  <c r="H125" i="14"/>
  <c r="G125" i="14"/>
  <c r="F125" i="14"/>
  <c r="E125" i="14"/>
  <c r="D125" i="14"/>
  <c r="C125" i="14"/>
  <c r="B125" i="14"/>
  <c r="K124" i="14"/>
  <c r="J124" i="14"/>
  <c r="I124" i="14"/>
  <c r="H124" i="14"/>
  <c r="G124" i="14"/>
  <c r="F124" i="14"/>
  <c r="E124" i="14"/>
  <c r="D124" i="14"/>
  <c r="C124" i="14"/>
  <c r="B124" i="14"/>
  <c r="K123" i="14"/>
  <c r="J123" i="14"/>
  <c r="I123" i="14"/>
  <c r="H123" i="14"/>
  <c r="G123" i="14"/>
  <c r="F123" i="14"/>
  <c r="E123" i="14"/>
  <c r="D123" i="14"/>
  <c r="C123" i="14"/>
  <c r="B123" i="14"/>
  <c r="K122" i="14"/>
  <c r="J122" i="14"/>
  <c r="I122" i="14"/>
  <c r="H122" i="14"/>
  <c r="G122" i="14"/>
  <c r="F122" i="14"/>
  <c r="E122" i="14"/>
  <c r="D122" i="14"/>
  <c r="C122" i="14"/>
  <c r="B122" i="14"/>
  <c r="K121" i="14"/>
  <c r="J121" i="14"/>
  <c r="I121" i="14"/>
  <c r="H121" i="14"/>
  <c r="G121" i="14"/>
  <c r="F121" i="14"/>
  <c r="E121" i="14"/>
  <c r="D121" i="14"/>
  <c r="C121" i="14"/>
  <c r="B121" i="14"/>
  <c r="K120" i="14"/>
  <c r="J120" i="14"/>
  <c r="I120" i="14"/>
  <c r="H120" i="14"/>
  <c r="G120" i="14"/>
  <c r="F120" i="14"/>
  <c r="E120" i="14"/>
  <c r="D120" i="14"/>
  <c r="C120" i="14"/>
  <c r="B120" i="14"/>
  <c r="K119" i="14"/>
  <c r="J119" i="14"/>
  <c r="I119" i="14"/>
  <c r="H119" i="14"/>
  <c r="G119" i="14"/>
  <c r="F119" i="14"/>
  <c r="E119" i="14"/>
  <c r="D119" i="14"/>
  <c r="C119" i="14"/>
  <c r="B119" i="14"/>
  <c r="K118" i="14"/>
  <c r="J118" i="14"/>
  <c r="I118" i="14"/>
  <c r="H118" i="14"/>
  <c r="G118" i="14"/>
  <c r="F118" i="14"/>
  <c r="E118" i="14"/>
  <c r="D118" i="14"/>
  <c r="C118" i="14"/>
  <c r="B118" i="14"/>
  <c r="K117" i="14"/>
  <c r="J117" i="14"/>
  <c r="I117" i="14"/>
  <c r="H117" i="14"/>
  <c r="G117" i="14"/>
  <c r="F117" i="14"/>
  <c r="E117" i="14"/>
  <c r="D117" i="14"/>
  <c r="C117" i="14"/>
  <c r="B117" i="14"/>
  <c r="K116" i="14"/>
  <c r="J116" i="14"/>
  <c r="I116" i="14"/>
  <c r="H116" i="14"/>
  <c r="G116" i="14"/>
  <c r="F116" i="14"/>
  <c r="E116" i="14"/>
  <c r="D116" i="14"/>
  <c r="C116" i="14"/>
  <c r="B116" i="14"/>
  <c r="K115" i="14"/>
  <c r="J115" i="14"/>
  <c r="I115" i="14"/>
  <c r="H115" i="14"/>
  <c r="G115" i="14"/>
  <c r="F115" i="14"/>
  <c r="E115" i="14"/>
  <c r="D115" i="14"/>
  <c r="C115" i="14"/>
  <c r="B115" i="14"/>
  <c r="K114" i="14"/>
  <c r="J114" i="14"/>
  <c r="I114" i="14"/>
  <c r="H114" i="14"/>
  <c r="G114" i="14"/>
  <c r="F114" i="14"/>
  <c r="E114" i="14"/>
  <c r="D114" i="14"/>
  <c r="C114" i="14"/>
  <c r="B114" i="14"/>
  <c r="K113" i="14"/>
  <c r="J113" i="14"/>
  <c r="I113" i="14"/>
  <c r="H113" i="14"/>
  <c r="G113" i="14"/>
  <c r="F113" i="14"/>
  <c r="E113" i="14"/>
  <c r="D113" i="14"/>
  <c r="C113" i="14"/>
  <c r="B113" i="14"/>
  <c r="K112" i="14"/>
  <c r="J112" i="14"/>
  <c r="I112" i="14"/>
  <c r="H112" i="14"/>
  <c r="G112" i="14"/>
  <c r="F112" i="14"/>
  <c r="E112" i="14"/>
  <c r="D112" i="14"/>
  <c r="C112" i="14"/>
  <c r="B112" i="14"/>
  <c r="K111" i="14"/>
  <c r="J111" i="14"/>
  <c r="I111" i="14"/>
  <c r="H111" i="14"/>
  <c r="G111" i="14"/>
  <c r="F111" i="14"/>
  <c r="E111" i="14"/>
  <c r="D111" i="14"/>
  <c r="C111" i="14"/>
  <c r="B111" i="14"/>
  <c r="K110" i="14"/>
  <c r="J110" i="14"/>
  <c r="I110" i="14"/>
  <c r="H110" i="14"/>
  <c r="G110" i="14"/>
  <c r="F110" i="14"/>
  <c r="E110" i="14"/>
  <c r="D110" i="14"/>
  <c r="C110" i="14"/>
  <c r="B110" i="14"/>
  <c r="K109" i="14"/>
  <c r="J109" i="14"/>
  <c r="I109" i="14"/>
  <c r="H109" i="14"/>
  <c r="G109" i="14"/>
  <c r="F109" i="14"/>
  <c r="E109" i="14"/>
  <c r="D109" i="14"/>
  <c r="C109" i="14"/>
  <c r="B109" i="14"/>
  <c r="K108" i="14"/>
  <c r="J108" i="14"/>
  <c r="I108" i="14"/>
  <c r="H108" i="14"/>
  <c r="G108" i="14"/>
  <c r="F108" i="14"/>
  <c r="E108" i="14"/>
  <c r="D108" i="14"/>
  <c r="C108" i="14"/>
  <c r="B108" i="14"/>
  <c r="K107" i="14"/>
  <c r="J107" i="14"/>
  <c r="I107" i="14"/>
  <c r="H107" i="14"/>
  <c r="G107" i="14"/>
  <c r="F107" i="14"/>
  <c r="E107" i="14"/>
  <c r="D107" i="14"/>
  <c r="C107" i="14"/>
  <c r="B107" i="14"/>
  <c r="K106" i="14"/>
  <c r="J106" i="14"/>
  <c r="I106" i="14"/>
  <c r="H106" i="14"/>
  <c r="G106" i="14"/>
  <c r="F106" i="14"/>
  <c r="E106" i="14"/>
  <c r="D106" i="14"/>
  <c r="C106" i="14"/>
  <c r="B106" i="14"/>
  <c r="K105" i="14"/>
  <c r="J105" i="14"/>
  <c r="I105" i="14"/>
  <c r="H105" i="14"/>
  <c r="G105" i="14"/>
  <c r="F105" i="14"/>
  <c r="E105" i="14"/>
  <c r="D105" i="14"/>
  <c r="C105" i="14"/>
  <c r="B105" i="14"/>
  <c r="K104" i="14"/>
  <c r="J104" i="14"/>
  <c r="I104" i="14"/>
  <c r="H104" i="14"/>
  <c r="G104" i="14"/>
  <c r="F104" i="14"/>
  <c r="E104" i="14"/>
  <c r="D104" i="14"/>
  <c r="C104" i="14"/>
  <c r="B104" i="14"/>
  <c r="K103" i="14"/>
  <c r="J103" i="14"/>
  <c r="I103" i="14"/>
  <c r="H103" i="14"/>
  <c r="G103" i="14"/>
  <c r="F103" i="14"/>
  <c r="E103" i="14"/>
  <c r="D103" i="14"/>
  <c r="C103" i="14"/>
  <c r="B103" i="14"/>
  <c r="K102" i="14"/>
  <c r="J102" i="14"/>
  <c r="I102" i="14"/>
  <c r="H102" i="14"/>
  <c r="G102" i="14"/>
  <c r="F102" i="14"/>
  <c r="E102" i="14"/>
  <c r="D102" i="14"/>
  <c r="C102" i="14"/>
  <c r="B102" i="14"/>
  <c r="K101" i="14"/>
  <c r="J101" i="14"/>
  <c r="I101" i="14"/>
  <c r="H101" i="14"/>
  <c r="G101" i="14"/>
  <c r="F101" i="14"/>
  <c r="E101" i="14"/>
  <c r="D101" i="14"/>
  <c r="C101" i="14"/>
  <c r="B101" i="14"/>
  <c r="K100" i="14"/>
  <c r="J100" i="14"/>
  <c r="I100" i="14"/>
  <c r="H100" i="14"/>
  <c r="G100" i="14"/>
  <c r="F100" i="14"/>
  <c r="E100" i="14"/>
  <c r="D100" i="14"/>
  <c r="C100" i="14"/>
  <c r="B100" i="14"/>
  <c r="K99" i="14"/>
  <c r="J99" i="14"/>
  <c r="I99" i="14"/>
  <c r="H99" i="14"/>
  <c r="G99" i="14"/>
  <c r="F99" i="14"/>
  <c r="E99" i="14"/>
  <c r="D99" i="14"/>
  <c r="C99" i="14"/>
  <c r="B99" i="14"/>
  <c r="K98" i="14"/>
  <c r="J98" i="14"/>
  <c r="I98" i="14"/>
  <c r="H98" i="14"/>
  <c r="G98" i="14"/>
  <c r="F98" i="14"/>
  <c r="E98" i="14"/>
  <c r="D98" i="14"/>
  <c r="C98" i="14"/>
  <c r="B98" i="14"/>
  <c r="K97" i="14"/>
  <c r="J97" i="14"/>
  <c r="I97" i="14"/>
  <c r="H97" i="14"/>
  <c r="G97" i="14"/>
  <c r="F97" i="14"/>
  <c r="E97" i="14"/>
  <c r="D97" i="14"/>
  <c r="C97" i="14"/>
  <c r="B97" i="14"/>
  <c r="K96" i="14"/>
  <c r="J96" i="14"/>
  <c r="I96" i="14"/>
  <c r="H96" i="14"/>
  <c r="G96" i="14"/>
  <c r="F96" i="14"/>
  <c r="E96" i="14"/>
  <c r="D96" i="14"/>
  <c r="C96" i="14"/>
  <c r="B96" i="14"/>
  <c r="K95" i="14"/>
  <c r="J95" i="14"/>
  <c r="I95" i="14"/>
  <c r="H95" i="14"/>
  <c r="G95" i="14"/>
  <c r="F95" i="14"/>
  <c r="E95" i="14"/>
  <c r="D95" i="14"/>
  <c r="C95" i="14"/>
  <c r="B95" i="14"/>
  <c r="K94" i="14"/>
  <c r="J94" i="14"/>
  <c r="I94" i="14"/>
  <c r="H94" i="14"/>
  <c r="G94" i="14"/>
  <c r="F94" i="14"/>
  <c r="E94" i="14"/>
  <c r="D94" i="14"/>
  <c r="C94" i="14"/>
  <c r="B94" i="14"/>
  <c r="K93" i="14"/>
  <c r="J93" i="14"/>
  <c r="I93" i="14"/>
  <c r="H93" i="14"/>
  <c r="G93" i="14"/>
  <c r="F93" i="14"/>
  <c r="E93" i="14"/>
  <c r="D93" i="14"/>
  <c r="C93" i="14"/>
  <c r="B93" i="14"/>
  <c r="K92" i="14"/>
  <c r="J92" i="14"/>
  <c r="I92" i="14"/>
  <c r="H92" i="14"/>
  <c r="G92" i="14"/>
  <c r="F92" i="14"/>
  <c r="E92" i="14"/>
  <c r="D92" i="14"/>
  <c r="C92" i="14"/>
  <c r="B92" i="14"/>
  <c r="K91" i="14"/>
  <c r="J91" i="14"/>
  <c r="I91" i="14"/>
  <c r="H91" i="14"/>
  <c r="G91" i="14"/>
  <c r="F91" i="14"/>
  <c r="E91" i="14"/>
  <c r="D91" i="14"/>
  <c r="C91" i="14"/>
  <c r="B91" i="14"/>
  <c r="K90" i="14"/>
  <c r="J90" i="14"/>
  <c r="I90" i="14"/>
  <c r="H90" i="14"/>
  <c r="G90" i="14"/>
  <c r="F90" i="14"/>
  <c r="E90" i="14"/>
  <c r="D90" i="14"/>
  <c r="C90" i="14"/>
  <c r="B90" i="14"/>
  <c r="K89" i="14"/>
  <c r="J89" i="14"/>
  <c r="I89" i="14"/>
  <c r="H89" i="14"/>
  <c r="G89" i="14"/>
  <c r="F89" i="14"/>
  <c r="E89" i="14"/>
  <c r="D89" i="14"/>
  <c r="C89" i="14"/>
  <c r="B89" i="14"/>
  <c r="K88" i="14"/>
  <c r="J88" i="14"/>
  <c r="I88" i="14"/>
  <c r="H88" i="14"/>
  <c r="G88" i="14"/>
  <c r="F88" i="14"/>
  <c r="E88" i="14"/>
  <c r="D88" i="14"/>
  <c r="C88" i="14"/>
  <c r="B88" i="14"/>
  <c r="K87" i="14"/>
  <c r="J87" i="14"/>
  <c r="I87" i="14"/>
  <c r="H87" i="14"/>
  <c r="G87" i="14"/>
  <c r="F87" i="14"/>
  <c r="E87" i="14"/>
  <c r="D87" i="14"/>
  <c r="C87" i="14"/>
  <c r="B87" i="14"/>
  <c r="K86" i="14"/>
  <c r="J86" i="14"/>
  <c r="I86" i="14"/>
  <c r="H86" i="14"/>
  <c r="G86" i="14"/>
  <c r="F86" i="14"/>
  <c r="E86" i="14"/>
  <c r="D86" i="14"/>
  <c r="C86" i="14"/>
  <c r="B86" i="14"/>
  <c r="K85" i="14"/>
  <c r="J85" i="14"/>
  <c r="I85" i="14"/>
  <c r="H85" i="14"/>
  <c r="G85" i="14"/>
  <c r="F85" i="14"/>
  <c r="E85" i="14"/>
  <c r="D85" i="14"/>
  <c r="C85" i="14"/>
  <c r="B85" i="14"/>
  <c r="K84" i="14"/>
  <c r="J84" i="14"/>
  <c r="I84" i="14"/>
  <c r="H84" i="14"/>
  <c r="G84" i="14"/>
  <c r="F84" i="14"/>
  <c r="E84" i="14"/>
  <c r="D84" i="14"/>
  <c r="C84" i="14"/>
  <c r="B84" i="14"/>
  <c r="K83" i="14"/>
  <c r="J83" i="14"/>
  <c r="I83" i="14"/>
  <c r="H83" i="14"/>
  <c r="G83" i="14"/>
  <c r="F83" i="14"/>
  <c r="E83" i="14"/>
  <c r="D83" i="14"/>
  <c r="C83" i="14"/>
  <c r="B83" i="14"/>
  <c r="K82" i="14"/>
  <c r="J82" i="14"/>
  <c r="I82" i="14"/>
  <c r="H82" i="14"/>
  <c r="G82" i="14"/>
  <c r="F82" i="14"/>
  <c r="E82" i="14"/>
  <c r="D82" i="14"/>
  <c r="C82" i="14"/>
  <c r="B82" i="14"/>
  <c r="K81" i="14"/>
  <c r="J81" i="14"/>
  <c r="I81" i="14"/>
  <c r="H81" i="14"/>
  <c r="G81" i="14"/>
  <c r="F81" i="14"/>
  <c r="E81" i="14"/>
  <c r="D81" i="14"/>
  <c r="C81" i="14"/>
  <c r="B81" i="14"/>
  <c r="K80" i="14"/>
  <c r="J80" i="14"/>
  <c r="I80" i="14"/>
  <c r="H80" i="14"/>
  <c r="G80" i="14"/>
  <c r="F80" i="14"/>
  <c r="E80" i="14"/>
  <c r="D80" i="14"/>
  <c r="C80" i="14"/>
  <c r="B80" i="14"/>
  <c r="K79" i="14"/>
  <c r="J79" i="14"/>
  <c r="I79" i="14"/>
  <c r="H79" i="14"/>
  <c r="G79" i="14"/>
  <c r="F79" i="14"/>
  <c r="E79" i="14"/>
  <c r="D79" i="14"/>
  <c r="C79" i="14"/>
  <c r="B79" i="14"/>
  <c r="K78" i="14"/>
  <c r="J78" i="14"/>
  <c r="I78" i="14"/>
  <c r="H78" i="14"/>
  <c r="G78" i="14"/>
  <c r="F78" i="14"/>
  <c r="E78" i="14"/>
  <c r="D78" i="14"/>
  <c r="C78" i="14"/>
  <c r="B78" i="14"/>
  <c r="K77" i="14"/>
  <c r="J77" i="14"/>
  <c r="I77" i="14"/>
  <c r="H77" i="14"/>
  <c r="G77" i="14"/>
  <c r="F77" i="14"/>
  <c r="E77" i="14"/>
  <c r="D77" i="14"/>
  <c r="C77" i="14"/>
  <c r="B77" i="14"/>
  <c r="K76" i="14"/>
  <c r="J76" i="14"/>
  <c r="I76" i="14"/>
  <c r="H76" i="14"/>
  <c r="G76" i="14"/>
  <c r="F76" i="14"/>
  <c r="E76" i="14"/>
  <c r="D76" i="14"/>
  <c r="C76" i="14"/>
  <c r="B76" i="14"/>
  <c r="K75" i="14"/>
  <c r="J75" i="14"/>
  <c r="I75" i="14"/>
  <c r="H75" i="14"/>
  <c r="G75" i="14"/>
  <c r="F75" i="14"/>
  <c r="E75" i="14"/>
  <c r="D75" i="14"/>
  <c r="C75" i="14"/>
  <c r="B75" i="14"/>
  <c r="K74" i="14"/>
  <c r="J74" i="14"/>
  <c r="I74" i="14"/>
  <c r="H74" i="14"/>
  <c r="G74" i="14"/>
  <c r="F74" i="14"/>
  <c r="E74" i="14"/>
  <c r="D74" i="14"/>
  <c r="C74" i="14"/>
  <c r="B74" i="14"/>
  <c r="K73" i="14"/>
  <c r="J73" i="14"/>
  <c r="I73" i="14"/>
  <c r="H73" i="14"/>
  <c r="G73" i="14"/>
  <c r="F73" i="14"/>
  <c r="E73" i="14"/>
  <c r="D73" i="14"/>
  <c r="C73" i="14"/>
  <c r="B73" i="14"/>
  <c r="K72" i="14"/>
  <c r="J72" i="14"/>
  <c r="I72" i="14"/>
  <c r="H72" i="14"/>
  <c r="G72" i="14"/>
  <c r="F72" i="14"/>
  <c r="E72" i="14"/>
  <c r="D72" i="14"/>
  <c r="C72" i="14"/>
  <c r="B72" i="14"/>
  <c r="K71" i="14"/>
  <c r="J71" i="14"/>
  <c r="I71" i="14"/>
  <c r="H71" i="14"/>
  <c r="G71" i="14"/>
  <c r="F71" i="14"/>
  <c r="E71" i="14"/>
  <c r="D71" i="14"/>
  <c r="C71" i="14"/>
  <c r="B71" i="14"/>
  <c r="K70" i="14"/>
  <c r="J70" i="14"/>
  <c r="I70" i="14"/>
  <c r="H70" i="14"/>
  <c r="G70" i="14"/>
  <c r="F70" i="14"/>
  <c r="E70" i="14"/>
  <c r="D70" i="14"/>
  <c r="C70" i="14"/>
  <c r="B70" i="14"/>
  <c r="K69" i="14"/>
  <c r="J69" i="14"/>
  <c r="I69" i="14"/>
  <c r="H69" i="14"/>
  <c r="G69" i="14"/>
  <c r="F69" i="14"/>
  <c r="E69" i="14"/>
  <c r="D69" i="14"/>
  <c r="C69" i="14"/>
  <c r="B69" i="14"/>
  <c r="K68" i="14"/>
  <c r="J68" i="14"/>
  <c r="I68" i="14"/>
  <c r="H68" i="14"/>
  <c r="G68" i="14"/>
  <c r="F68" i="14"/>
  <c r="E68" i="14"/>
  <c r="D68" i="14"/>
  <c r="C68" i="14"/>
  <c r="B68" i="14"/>
  <c r="K67" i="14"/>
  <c r="J67" i="14"/>
  <c r="I67" i="14"/>
  <c r="H67" i="14"/>
  <c r="G67" i="14"/>
  <c r="F67" i="14"/>
  <c r="E67" i="14"/>
  <c r="D67" i="14"/>
  <c r="C67" i="14"/>
  <c r="B67" i="14"/>
  <c r="K66" i="14"/>
  <c r="J66" i="14"/>
  <c r="I66" i="14"/>
  <c r="H66" i="14"/>
  <c r="G66" i="14"/>
  <c r="F66" i="14"/>
  <c r="E66" i="14"/>
  <c r="D66" i="14"/>
  <c r="C66" i="14"/>
  <c r="B66" i="14"/>
  <c r="K65" i="14"/>
  <c r="J65" i="14"/>
  <c r="I65" i="14"/>
  <c r="H65" i="14"/>
  <c r="G65" i="14"/>
  <c r="F65" i="14"/>
  <c r="E65" i="14"/>
  <c r="D65" i="14"/>
  <c r="C65" i="14"/>
  <c r="B65" i="14"/>
  <c r="K64" i="14"/>
  <c r="J64" i="14"/>
  <c r="I64" i="14"/>
  <c r="H64" i="14"/>
  <c r="G64" i="14"/>
  <c r="F64" i="14"/>
  <c r="E64" i="14"/>
  <c r="D64" i="14"/>
  <c r="C64" i="14"/>
  <c r="B64" i="14"/>
  <c r="K63" i="14"/>
  <c r="J63" i="14"/>
  <c r="I63" i="14"/>
  <c r="H63" i="14"/>
  <c r="G63" i="14"/>
  <c r="F63" i="14"/>
  <c r="E63" i="14"/>
  <c r="D63" i="14"/>
  <c r="C63" i="14"/>
  <c r="B63" i="14"/>
  <c r="K62" i="14"/>
  <c r="J62" i="14"/>
  <c r="I62" i="14"/>
  <c r="H62" i="14"/>
  <c r="G62" i="14"/>
  <c r="F62" i="14"/>
  <c r="E62" i="14"/>
  <c r="D62" i="14"/>
  <c r="C62" i="14"/>
  <c r="B62" i="14"/>
  <c r="K61" i="14"/>
  <c r="J61" i="14"/>
  <c r="I61" i="14"/>
  <c r="H61" i="14"/>
  <c r="G61" i="14"/>
  <c r="F61" i="14"/>
  <c r="E61" i="14"/>
  <c r="D61" i="14"/>
  <c r="C61" i="14"/>
  <c r="B61" i="14"/>
  <c r="K60" i="14"/>
  <c r="J60" i="14"/>
  <c r="I60" i="14"/>
  <c r="H60" i="14"/>
  <c r="G60" i="14"/>
  <c r="F60" i="14"/>
  <c r="E60" i="14"/>
  <c r="D60" i="14"/>
  <c r="C60" i="14"/>
  <c r="B60" i="14"/>
  <c r="K59" i="14"/>
  <c r="J59" i="14"/>
  <c r="I59" i="14"/>
  <c r="H59" i="14"/>
  <c r="G59" i="14"/>
  <c r="F59" i="14"/>
  <c r="E59" i="14"/>
  <c r="D59" i="14"/>
  <c r="C59" i="14"/>
  <c r="B59" i="14"/>
  <c r="K58" i="14"/>
  <c r="J58" i="14"/>
  <c r="I58" i="14"/>
  <c r="H58" i="14"/>
  <c r="G58" i="14"/>
  <c r="F58" i="14"/>
  <c r="E58" i="14"/>
  <c r="D58" i="14"/>
  <c r="C58" i="14"/>
  <c r="B58" i="14"/>
  <c r="K57" i="14"/>
  <c r="J57" i="14"/>
  <c r="I57" i="14"/>
  <c r="H57" i="14"/>
  <c r="G57" i="14"/>
  <c r="F57" i="14"/>
  <c r="E57" i="14"/>
  <c r="D57" i="14"/>
  <c r="C57" i="14"/>
  <c r="B57" i="14"/>
  <c r="K56" i="14"/>
  <c r="J56" i="14"/>
  <c r="I56" i="14"/>
  <c r="H56" i="14"/>
  <c r="G56" i="14"/>
  <c r="F56" i="14"/>
  <c r="E56" i="14"/>
  <c r="D56" i="14"/>
  <c r="C56" i="14"/>
  <c r="B56" i="14"/>
  <c r="K55" i="14"/>
  <c r="J55" i="14"/>
  <c r="I55" i="14"/>
  <c r="H55" i="14"/>
  <c r="G55" i="14"/>
  <c r="F55" i="14"/>
  <c r="E55" i="14"/>
  <c r="D55" i="14"/>
  <c r="C55" i="14"/>
  <c r="B55" i="14"/>
  <c r="K54" i="14"/>
  <c r="J54" i="14"/>
  <c r="I54" i="14"/>
  <c r="H54" i="14"/>
  <c r="G54" i="14"/>
  <c r="F54" i="14"/>
  <c r="E54" i="14"/>
  <c r="D54" i="14"/>
  <c r="C54" i="14"/>
  <c r="B54" i="14"/>
  <c r="K53" i="14"/>
  <c r="J53" i="14"/>
  <c r="I53" i="14"/>
  <c r="H53" i="14"/>
  <c r="G53" i="14"/>
  <c r="F53" i="14"/>
  <c r="E53" i="14"/>
  <c r="D53" i="14"/>
  <c r="C53" i="14"/>
  <c r="B53" i="14"/>
  <c r="K52" i="14"/>
  <c r="J52" i="14"/>
  <c r="I52" i="14"/>
  <c r="H52" i="14"/>
  <c r="G52" i="14"/>
  <c r="F52" i="14"/>
  <c r="E52" i="14"/>
  <c r="D52" i="14"/>
  <c r="C52" i="14"/>
  <c r="B52" i="14"/>
  <c r="K51" i="14"/>
  <c r="J51" i="14"/>
  <c r="I51" i="14"/>
  <c r="H51" i="14"/>
  <c r="G51" i="14"/>
  <c r="F51" i="14"/>
  <c r="E51" i="14"/>
  <c r="D51" i="14"/>
  <c r="C51" i="14"/>
  <c r="B51" i="14"/>
  <c r="K50" i="14"/>
  <c r="J50" i="14"/>
  <c r="I50" i="14"/>
  <c r="H50" i="14"/>
  <c r="G50" i="14"/>
  <c r="F50" i="14"/>
  <c r="E50" i="14"/>
  <c r="D50" i="14"/>
  <c r="C50" i="14"/>
  <c r="B50" i="14"/>
  <c r="K49" i="14"/>
  <c r="J49" i="14"/>
  <c r="I49" i="14"/>
  <c r="H49" i="14"/>
  <c r="G49" i="14"/>
  <c r="F49" i="14"/>
  <c r="E49" i="14"/>
  <c r="D49" i="14"/>
  <c r="C49" i="14"/>
  <c r="B49" i="14"/>
  <c r="K48" i="14"/>
  <c r="J48" i="14"/>
  <c r="I48" i="14"/>
  <c r="H48" i="14"/>
  <c r="G48" i="14"/>
  <c r="F48" i="14"/>
  <c r="E48" i="14"/>
  <c r="D48" i="14"/>
  <c r="C48" i="14"/>
  <c r="B48" i="14"/>
  <c r="K47" i="14"/>
  <c r="J47" i="14"/>
  <c r="I47" i="14"/>
  <c r="H47" i="14"/>
  <c r="G47" i="14"/>
  <c r="F47" i="14"/>
  <c r="E47" i="14"/>
  <c r="D47" i="14"/>
  <c r="C47" i="14"/>
  <c r="B47" i="14"/>
  <c r="K46" i="14"/>
  <c r="J46" i="14"/>
  <c r="I46" i="14"/>
  <c r="H46" i="14"/>
  <c r="G46" i="14"/>
  <c r="F46" i="14"/>
  <c r="E46" i="14"/>
  <c r="D46" i="14"/>
  <c r="C46" i="14"/>
  <c r="B46" i="14"/>
  <c r="K45" i="14"/>
  <c r="J45" i="14"/>
  <c r="I45" i="14"/>
  <c r="H45" i="14"/>
  <c r="G45" i="14"/>
  <c r="F45" i="14"/>
  <c r="E45" i="14"/>
  <c r="D45" i="14"/>
  <c r="C45" i="14"/>
  <c r="B45" i="14"/>
  <c r="K44" i="14"/>
  <c r="J44" i="14"/>
  <c r="I44" i="14"/>
  <c r="H44" i="14"/>
  <c r="G44" i="14"/>
  <c r="F44" i="14"/>
  <c r="E44" i="14"/>
  <c r="D44" i="14"/>
  <c r="C44" i="14"/>
  <c r="B44" i="14"/>
  <c r="K43" i="14"/>
  <c r="J43" i="14"/>
  <c r="I43" i="14"/>
  <c r="H43" i="14"/>
  <c r="G43" i="14"/>
  <c r="F43" i="14"/>
  <c r="E43" i="14"/>
  <c r="D43" i="14"/>
  <c r="C43" i="14"/>
  <c r="B43" i="14"/>
  <c r="K42" i="14"/>
  <c r="J42" i="14"/>
  <c r="I42" i="14"/>
  <c r="H42" i="14"/>
  <c r="G42" i="14"/>
  <c r="F42" i="14"/>
  <c r="E42" i="14"/>
  <c r="D42" i="14"/>
  <c r="C42" i="14"/>
  <c r="B42" i="14"/>
  <c r="K41" i="14"/>
  <c r="J41" i="14"/>
  <c r="I41" i="14"/>
  <c r="H41" i="14"/>
  <c r="G41" i="14"/>
  <c r="F41" i="14"/>
  <c r="E41" i="14"/>
  <c r="D41" i="14"/>
  <c r="C41" i="14"/>
  <c r="B41" i="14"/>
  <c r="K40" i="14"/>
  <c r="J40" i="14"/>
  <c r="I40" i="14"/>
  <c r="H40" i="14"/>
  <c r="G40" i="14"/>
  <c r="F40" i="14"/>
  <c r="E40" i="14"/>
  <c r="D40" i="14"/>
  <c r="C40" i="14"/>
  <c r="B40" i="14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68" i="15"/>
  <c r="J368" i="15"/>
  <c r="I368" i="15"/>
  <c r="H368" i="15"/>
  <c r="G368" i="15"/>
  <c r="F368" i="15"/>
  <c r="E368" i="15"/>
  <c r="D368" i="15"/>
  <c r="C368" i="15"/>
  <c r="B368" i="15"/>
  <c r="K367" i="15"/>
  <c r="J367" i="15"/>
  <c r="I367" i="15"/>
  <c r="H367" i="15"/>
  <c r="G367" i="15"/>
  <c r="F367" i="15"/>
  <c r="E367" i="15"/>
  <c r="D367" i="15"/>
  <c r="C367" i="15"/>
  <c r="B367" i="15"/>
  <c r="K366" i="15"/>
  <c r="J366" i="15"/>
  <c r="I366" i="15"/>
  <c r="H366" i="15"/>
  <c r="G366" i="15"/>
  <c r="F366" i="15"/>
  <c r="E366" i="15"/>
  <c r="D366" i="15"/>
  <c r="C366" i="15"/>
  <c r="B366" i="15"/>
  <c r="K365" i="15"/>
  <c r="J365" i="15"/>
  <c r="I365" i="15"/>
  <c r="H365" i="15"/>
  <c r="G365" i="15"/>
  <c r="F365" i="15"/>
  <c r="E365" i="15"/>
  <c r="D365" i="15"/>
  <c r="C365" i="15"/>
  <c r="B365" i="15"/>
  <c r="K364" i="15"/>
  <c r="J364" i="15"/>
  <c r="I364" i="15"/>
  <c r="H364" i="15"/>
  <c r="G364" i="15"/>
  <c r="F364" i="15"/>
  <c r="E364" i="15"/>
  <c r="D364" i="15"/>
  <c r="C364" i="15"/>
  <c r="B364" i="15"/>
  <c r="K363" i="15"/>
  <c r="J363" i="15"/>
  <c r="I363" i="15"/>
  <c r="H363" i="15"/>
  <c r="G363" i="15"/>
  <c r="F363" i="15"/>
  <c r="E363" i="15"/>
  <c r="D363" i="15"/>
  <c r="C363" i="15"/>
  <c r="B363" i="15"/>
  <c r="K362" i="15"/>
  <c r="J362" i="15"/>
  <c r="I362" i="15"/>
  <c r="H362" i="15"/>
  <c r="G362" i="15"/>
  <c r="F362" i="15"/>
  <c r="E362" i="15"/>
  <c r="D362" i="15"/>
  <c r="C362" i="15"/>
  <c r="B362" i="15"/>
  <c r="K361" i="15"/>
  <c r="J361" i="15"/>
  <c r="I361" i="15"/>
  <c r="H361" i="15"/>
  <c r="G361" i="15"/>
  <c r="F361" i="15"/>
  <c r="E361" i="15"/>
  <c r="D361" i="15"/>
  <c r="C361" i="15"/>
  <c r="B361" i="15"/>
  <c r="K360" i="15"/>
  <c r="J360" i="15"/>
  <c r="I360" i="15"/>
  <c r="H360" i="15"/>
  <c r="G360" i="15"/>
  <c r="F360" i="15"/>
  <c r="E360" i="15"/>
  <c r="D360" i="15"/>
  <c r="C360" i="15"/>
  <c r="B360" i="15"/>
  <c r="K359" i="15"/>
  <c r="J359" i="15"/>
  <c r="I359" i="15"/>
  <c r="H359" i="15"/>
  <c r="G359" i="15"/>
  <c r="F359" i="15"/>
  <c r="E359" i="15"/>
  <c r="D359" i="15"/>
  <c r="C359" i="15"/>
  <c r="B359" i="15"/>
  <c r="K358" i="15"/>
  <c r="J358" i="15"/>
  <c r="I358" i="15"/>
  <c r="H358" i="15"/>
  <c r="G358" i="15"/>
  <c r="F358" i="15"/>
  <c r="E358" i="15"/>
  <c r="D358" i="15"/>
  <c r="C358" i="15"/>
  <c r="B358" i="15"/>
  <c r="K357" i="15"/>
  <c r="J357" i="15"/>
  <c r="I357" i="15"/>
  <c r="H357" i="15"/>
  <c r="G357" i="15"/>
  <c r="F357" i="15"/>
  <c r="E357" i="15"/>
  <c r="D357" i="15"/>
  <c r="C357" i="15"/>
  <c r="B357" i="15"/>
  <c r="K356" i="15"/>
  <c r="J356" i="15"/>
  <c r="I356" i="15"/>
  <c r="H356" i="15"/>
  <c r="G356" i="15"/>
  <c r="F356" i="15"/>
  <c r="E356" i="15"/>
  <c r="D356" i="15"/>
  <c r="C356" i="15"/>
  <c r="B356" i="15"/>
  <c r="K355" i="15"/>
  <c r="J355" i="15"/>
  <c r="I355" i="15"/>
  <c r="H355" i="15"/>
  <c r="G355" i="15"/>
  <c r="F355" i="15"/>
  <c r="E355" i="15"/>
  <c r="D355" i="15"/>
  <c r="C355" i="15"/>
  <c r="B355" i="15"/>
  <c r="K354" i="15"/>
  <c r="J354" i="15"/>
  <c r="I354" i="15"/>
  <c r="H354" i="15"/>
  <c r="G354" i="15"/>
  <c r="F354" i="15"/>
  <c r="E354" i="15"/>
  <c r="D354" i="15"/>
  <c r="C354" i="15"/>
  <c r="B354" i="15"/>
  <c r="K353" i="15"/>
  <c r="J353" i="15"/>
  <c r="I353" i="15"/>
  <c r="H353" i="15"/>
  <c r="G353" i="15"/>
  <c r="F353" i="15"/>
  <c r="E353" i="15"/>
  <c r="D353" i="15"/>
  <c r="C353" i="15"/>
  <c r="B353" i="15"/>
  <c r="K352" i="15"/>
  <c r="J352" i="15"/>
  <c r="I352" i="15"/>
  <c r="H352" i="15"/>
  <c r="G352" i="15"/>
  <c r="F352" i="15"/>
  <c r="E352" i="15"/>
  <c r="D352" i="15"/>
  <c r="C352" i="15"/>
  <c r="B352" i="15"/>
  <c r="K351" i="15"/>
  <c r="J351" i="15"/>
  <c r="I351" i="15"/>
  <c r="H351" i="15"/>
  <c r="G351" i="15"/>
  <c r="F351" i="15"/>
  <c r="E351" i="15"/>
  <c r="D351" i="15"/>
  <c r="C351" i="15"/>
  <c r="B351" i="15"/>
  <c r="K350" i="15"/>
  <c r="J350" i="15"/>
  <c r="I350" i="15"/>
  <c r="H350" i="15"/>
  <c r="G350" i="15"/>
  <c r="F350" i="15"/>
  <c r="E350" i="15"/>
  <c r="D350" i="15"/>
  <c r="C350" i="15"/>
  <c r="B350" i="15"/>
  <c r="K349" i="15"/>
  <c r="J349" i="15"/>
  <c r="I349" i="15"/>
  <c r="H349" i="15"/>
  <c r="G349" i="15"/>
  <c r="F349" i="15"/>
  <c r="E349" i="15"/>
  <c r="D349" i="15"/>
  <c r="C349" i="15"/>
  <c r="B349" i="15"/>
  <c r="K348" i="15"/>
  <c r="J348" i="15"/>
  <c r="I348" i="15"/>
  <c r="H348" i="15"/>
  <c r="G348" i="15"/>
  <c r="F348" i="15"/>
  <c r="E348" i="15"/>
  <c r="D348" i="15"/>
  <c r="C348" i="15"/>
  <c r="B348" i="15"/>
  <c r="K347" i="15"/>
  <c r="J347" i="15"/>
  <c r="I347" i="15"/>
  <c r="H347" i="15"/>
  <c r="G347" i="15"/>
  <c r="F347" i="15"/>
  <c r="E347" i="15"/>
  <c r="D347" i="15"/>
  <c r="C347" i="15"/>
  <c r="B347" i="15"/>
  <c r="K346" i="15"/>
  <c r="J346" i="15"/>
  <c r="I346" i="15"/>
  <c r="H346" i="15"/>
  <c r="G346" i="15"/>
  <c r="F346" i="15"/>
  <c r="E346" i="15"/>
  <c r="D346" i="15"/>
  <c r="C346" i="15"/>
  <c r="B346" i="15"/>
  <c r="K345" i="15"/>
  <c r="J345" i="15"/>
  <c r="I345" i="15"/>
  <c r="H345" i="15"/>
  <c r="G345" i="15"/>
  <c r="F345" i="15"/>
  <c r="E345" i="15"/>
  <c r="D345" i="15"/>
  <c r="C345" i="15"/>
  <c r="B345" i="15"/>
  <c r="K344" i="15"/>
  <c r="J344" i="15"/>
  <c r="I344" i="15"/>
  <c r="H344" i="15"/>
  <c r="G344" i="15"/>
  <c r="F344" i="15"/>
  <c r="E344" i="15"/>
  <c r="D344" i="15"/>
  <c r="C344" i="15"/>
  <c r="B344" i="15"/>
  <c r="K343" i="15"/>
  <c r="J343" i="15"/>
  <c r="I343" i="15"/>
  <c r="H343" i="15"/>
  <c r="G343" i="15"/>
  <c r="F343" i="15"/>
  <c r="E343" i="15"/>
  <c r="D343" i="15"/>
  <c r="C343" i="15"/>
  <c r="B343" i="15"/>
  <c r="K342" i="15"/>
  <c r="J342" i="15"/>
  <c r="I342" i="15"/>
  <c r="H342" i="15"/>
  <c r="G342" i="15"/>
  <c r="F342" i="15"/>
  <c r="E342" i="15"/>
  <c r="D342" i="15"/>
  <c r="C342" i="15"/>
  <c r="B342" i="15"/>
  <c r="K341" i="15"/>
  <c r="J341" i="15"/>
  <c r="I341" i="15"/>
  <c r="H341" i="15"/>
  <c r="G341" i="15"/>
  <c r="F341" i="15"/>
  <c r="E341" i="15"/>
  <c r="D341" i="15"/>
  <c r="C341" i="15"/>
  <c r="B341" i="15"/>
  <c r="K340" i="15"/>
  <c r="J340" i="15"/>
  <c r="I340" i="15"/>
  <c r="H340" i="15"/>
  <c r="G340" i="15"/>
  <c r="F340" i="15"/>
  <c r="E340" i="15"/>
  <c r="D340" i="15"/>
  <c r="C340" i="15"/>
  <c r="B340" i="15"/>
  <c r="K339" i="15"/>
  <c r="J339" i="15"/>
  <c r="I339" i="15"/>
  <c r="H339" i="15"/>
  <c r="G339" i="15"/>
  <c r="F339" i="15"/>
  <c r="E339" i="15"/>
  <c r="D339" i="15"/>
  <c r="C339" i="15"/>
  <c r="B339" i="15"/>
  <c r="K338" i="15"/>
  <c r="J338" i="15"/>
  <c r="I338" i="15"/>
  <c r="H338" i="15"/>
  <c r="G338" i="15"/>
  <c r="F338" i="15"/>
  <c r="E338" i="15"/>
  <c r="D338" i="15"/>
  <c r="C338" i="15"/>
  <c r="B338" i="15"/>
  <c r="K337" i="15"/>
  <c r="J337" i="15"/>
  <c r="I337" i="15"/>
  <c r="H337" i="15"/>
  <c r="G337" i="15"/>
  <c r="F337" i="15"/>
  <c r="E337" i="15"/>
  <c r="D337" i="15"/>
  <c r="C337" i="15"/>
  <c r="B337" i="15"/>
  <c r="K336" i="15"/>
  <c r="J336" i="15"/>
  <c r="I336" i="15"/>
  <c r="H336" i="15"/>
  <c r="G336" i="15"/>
  <c r="F336" i="15"/>
  <c r="E336" i="15"/>
  <c r="D336" i="15"/>
  <c r="C336" i="15"/>
  <c r="B336" i="15"/>
  <c r="K335" i="15"/>
  <c r="J335" i="15"/>
  <c r="I335" i="15"/>
  <c r="H335" i="15"/>
  <c r="G335" i="15"/>
  <c r="F335" i="15"/>
  <c r="E335" i="15"/>
  <c r="D335" i="15"/>
  <c r="C335" i="15"/>
  <c r="B335" i="15"/>
  <c r="K334" i="15"/>
  <c r="J334" i="15"/>
  <c r="I334" i="15"/>
  <c r="H334" i="15"/>
  <c r="G334" i="15"/>
  <c r="F334" i="15"/>
  <c r="E334" i="15"/>
  <c r="D334" i="15"/>
  <c r="C334" i="15"/>
  <c r="B334" i="15"/>
  <c r="K333" i="15"/>
  <c r="J333" i="15"/>
  <c r="I333" i="15"/>
  <c r="H333" i="15"/>
  <c r="G333" i="15"/>
  <c r="F333" i="15"/>
  <c r="E333" i="15"/>
  <c r="D333" i="15"/>
  <c r="C333" i="15"/>
  <c r="B333" i="15"/>
  <c r="K332" i="15"/>
  <c r="J332" i="15"/>
  <c r="I332" i="15"/>
  <c r="H332" i="15"/>
  <c r="G332" i="15"/>
  <c r="F332" i="15"/>
  <c r="E332" i="15"/>
  <c r="D332" i="15"/>
  <c r="C332" i="15"/>
  <c r="B332" i="15"/>
  <c r="K331" i="15"/>
  <c r="J331" i="15"/>
  <c r="I331" i="15"/>
  <c r="H331" i="15"/>
  <c r="G331" i="15"/>
  <c r="F331" i="15"/>
  <c r="E331" i="15"/>
  <c r="D331" i="15"/>
  <c r="C331" i="15"/>
  <c r="B331" i="15"/>
  <c r="K330" i="15"/>
  <c r="J330" i="15"/>
  <c r="I330" i="15"/>
  <c r="H330" i="15"/>
  <c r="G330" i="15"/>
  <c r="F330" i="15"/>
  <c r="E330" i="15"/>
  <c r="D330" i="15"/>
  <c r="C330" i="15"/>
  <c r="B330" i="15"/>
  <c r="K329" i="15"/>
  <c r="J329" i="15"/>
  <c r="I329" i="15"/>
  <c r="H329" i="15"/>
  <c r="G329" i="15"/>
  <c r="F329" i="15"/>
  <c r="E329" i="15"/>
  <c r="D329" i="15"/>
  <c r="C329" i="15"/>
  <c r="B329" i="15"/>
  <c r="K328" i="15"/>
  <c r="J328" i="15"/>
  <c r="I328" i="15"/>
  <c r="H328" i="15"/>
  <c r="G328" i="15"/>
  <c r="F328" i="15"/>
  <c r="E328" i="15"/>
  <c r="D328" i="15"/>
  <c r="C328" i="15"/>
  <c r="B328" i="15"/>
  <c r="K327" i="15"/>
  <c r="J327" i="15"/>
  <c r="I327" i="15"/>
  <c r="H327" i="15"/>
  <c r="G327" i="15"/>
  <c r="F327" i="15"/>
  <c r="E327" i="15"/>
  <c r="D327" i="15"/>
  <c r="C327" i="15"/>
  <c r="B327" i="15"/>
  <c r="K326" i="15"/>
  <c r="J326" i="15"/>
  <c r="I326" i="15"/>
  <c r="H326" i="15"/>
  <c r="G326" i="15"/>
  <c r="F326" i="15"/>
  <c r="E326" i="15"/>
  <c r="D326" i="15"/>
  <c r="C326" i="15"/>
  <c r="B326" i="15"/>
  <c r="K325" i="15"/>
  <c r="J325" i="15"/>
  <c r="I325" i="15"/>
  <c r="H325" i="15"/>
  <c r="G325" i="15"/>
  <c r="F325" i="15"/>
  <c r="E325" i="15"/>
  <c r="D325" i="15"/>
  <c r="C325" i="15"/>
  <c r="B325" i="15"/>
  <c r="K324" i="15"/>
  <c r="J324" i="15"/>
  <c r="I324" i="15"/>
  <c r="H324" i="15"/>
  <c r="G324" i="15"/>
  <c r="F324" i="15"/>
  <c r="E324" i="15"/>
  <c r="D324" i="15"/>
  <c r="C324" i="15"/>
  <c r="B324" i="15"/>
  <c r="K323" i="15"/>
  <c r="J323" i="15"/>
  <c r="I323" i="15"/>
  <c r="H323" i="15"/>
  <c r="G323" i="15"/>
  <c r="F323" i="15"/>
  <c r="E323" i="15"/>
  <c r="D323" i="15"/>
  <c r="C323" i="15"/>
  <c r="B323" i="15"/>
  <c r="K322" i="15"/>
  <c r="J322" i="15"/>
  <c r="I322" i="15"/>
  <c r="H322" i="15"/>
  <c r="G322" i="15"/>
  <c r="F322" i="15"/>
  <c r="E322" i="15"/>
  <c r="D322" i="15"/>
  <c r="C322" i="15"/>
  <c r="B322" i="15"/>
  <c r="K321" i="15"/>
  <c r="J321" i="15"/>
  <c r="I321" i="15"/>
  <c r="H321" i="15"/>
  <c r="G321" i="15"/>
  <c r="F321" i="15"/>
  <c r="E321" i="15"/>
  <c r="D321" i="15"/>
  <c r="C321" i="15"/>
  <c r="B321" i="15"/>
  <c r="K320" i="15"/>
  <c r="J320" i="15"/>
  <c r="I320" i="15"/>
  <c r="H320" i="15"/>
  <c r="G320" i="15"/>
  <c r="F320" i="15"/>
  <c r="E320" i="15"/>
  <c r="D320" i="15"/>
  <c r="C320" i="15"/>
  <c r="B320" i="15"/>
  <c r="K319" i="15"/>
  <c r="J319" i="15"/>
  <c r="I319" i="15"/>
  <c r="H319" i="15"/>
  <c r="G319" i="15"/>
  <c r="F319" i="15"/>
  <c r="E319" i="15"/>
  <c r="D319" i="15"/>
  <c r="C319" i="15"/>
  <c r="B319" i="15"/>
  <c r="K318" i="15"/>
  <c r="J318" i="15"/>
  <c r="I318" i="15"/>
  <c r="H318" i="15"/>
  <c r="G318" i="15"/>
  <c r="F318" i="15"/>
  <c r="E318" i="15"/>
  <c r="D318" i="15"/>
  <c r="C318" i="15"/>
  <c r="B318" i="15"/>
  <c r="K317" i="15"/>
  <c r="J317" i="15"/>
  <c r="I317" i="15"/>
  <c r="H317" i="15"/>
  <c r="G317" i="15"/>
  <c r="F317" i="15"/>
  <c r="E317" i="15"/>
  <c r="D317" i="15"/>
  <c r="C317" i="15"/>
  <c r="B317" i="15"/>
  <c r="K316" i="15"/>
  <c r="J316" i="15"/>
  <c r="I316" i="15"/>
  <c r="H316" i="15"/>
  <c r="G316" i="15"/>
  <c r="F316" i="15"/>
  <c r="E316" i="15"/>
  <c r="D316" i="15"/>
  <c r="C316" i="15"/>
  <c r="B316" i="15"/>
  <c r="K315" i="15"/>
  <c r="J315" i="15"/>
  <c r="I315" i="15"/>
  <c r="H315" i="15"/>
  <c r="G315" i="15"/>
  <c r="F315" i="15"/>
  <c r="E315" i="15"/>
  <c r="D315" i="15"/>
  <c r="C315" i="15"/>
  <c r="B315" i="15"/>
  <c r="K314" i="15"/>
  <c r="J314" i="15"/>
  <c r="I314" i="15"/>
  <c r="H314" i="15"/>
  <c r="G314" i="15"/>
  <c r="F314" i="15"/>
  <c r="E314" i="15"/>
  <c r="D314" i="15"/>
  <c r="C314" i="15"/>
  <c r="B314" i="15"/>
  <c r="K313" i="15"/>
  <c r="J313" i="15"/>
  <c r="I313" i="15"/>
  <c r="H313" i="15"/>
  <c r="G313" i="15"/>
  <c r="F313" i="15"/>
  <c r="E313" i="15"/>
  <c r="D313" i="15"/>
  <c r="C313" i="15"/>
  <c r="B313" i="15"/>
  <c r="K312" i="15"/>
  <c r="J312" i="15"/>
  <c r="I312" i="15"/>
  <c r="H312" i="15"/>
  <c r="G312" i="15"/>
  <c r="F312" i="15"/>
  <c r="E312" i="15"/>
  <c r="D312" i="15"/>
  <c r="C312" i="15"/>
  <c r="B312" i="15"/>
  <c r="K311" i="15"/>
  <c r="J311" i="15"/>
  <c r="I311" i="15"/>
  <c r="H311" i="15"/>
  <c r="G311" i="15"/>
  <c r="F311" i="15"/>
  <c r="E311" i="15"/>
  <c r="D311" i="15"/>
  <c r="C311" i="15"/>
  <c r="B311" i="15"/>
  <c r="K310" i="15"/>
  <c r="J310" i="15"/>
  <c r="I310" i="15"/>
  <c r="H310" i="15"/>
  <c r="G310" i="15"/>
  <c r="F310" i="15"/>
  <c r="E310" i="15"/>
  <c r="D310" i="15"/>
  <c r="C310" i="15"/>
  <c r="B310" i="15"/>
  <c r="K309" i="15"/>
  <c r="J309" i="15"/>
  <c r="I309" i="15"/>
  <c r="H309" i="15"/>
  <c r="G309" i="15"/>
  <c r="F309" i="15"/>
  <c r="E309" i="15"/>
  <c r="D309" i="15"/>
  <c r="C309" i="15"/>
  <c r="B309" i="15"/>
  <c r="K308" i="15"/>
  <c r="J308" i="15"/>
  <c r="I308" i="15"/>
  <c r="H308" i="15"/>
  <c r="G308" i="15"/>
  <c r="F308" i="15"/>
  <c r="E308" i="15"/>
  <c r="D308" i="15"/>
  <c r="C308" i="15"/>
  <c r="B308" i="15"/>
  <c r="K307" i="15"/>
  <c r="J307" i="15"/>
  <c r="I307" i="15"/>
  <c r="H307" i="15"/>
  <c r="G307" i="15"/>
  <c r="F307" i="15"/>
  <c r="E307" i="15"/>
  <c r="D307" i="15"/>
  <c r="C307" i="15"/>
  <c r="B307" i="15"/>
  <c r="K306" i="15"/>
  <c r="J306" i="15"/>
  <c r="I306" i="15"/>
  <c r="H306" i="15"/>
  <c r="G306" i="15"/>
  <c r="F306" i="15"/>
  <c r="E306" i="15"/>
  <c r="D306" i="15"/>
  <c r="C306" i="15"/>
  <c r="B306" i="15"/>
  <c r="K305" i="15"/>
  <c r="J305" i="15"/>
  <c r="I305" i="15"/>
  <c r="H305" i="15"/>
  <c r="G305" i="15"/>
  <c r="F305" i="15"/>
  <c r="E305" i="15"/>
  <c r="D305" i="15"/>
  <c r="C305" i="15"/>
  <c r="B305" i="15"/>
  <c r="K304" i="15"/>
  <c r="J304" i="15"/>
  <c r="I304" i="15"/>
  <c r="H304" i="15"/>
  <c r="G304" i="15"/>
  <c r="F304" i="15"/>
  <c r="E304" i="15"/>
  <c r="D304" i="15"/>
  <c r="C304" i="15"/>
  <c r="B304" i="15"/>
  <c r="K303" i="15"/>
  <c r="J303" i="15"/>
  <c r="I303" i="15"/>
  <c r="H303" i="15"/>
  <c r="G303" i="15"/>
  <c r="F303" i="15"/>
  <c r="E303" i="15"/>
  <c r="D303" i="15"/>
  <c r="C303" i="15"/>
  <c r="B303" i="15"/>
  <c r="K302" i="15"/>
  <c r="J302" i="15"/>
  <c r="I302" i="15"/>
  <c r="H302" i="15"/>
  <c r="G302" i="15"/>
  <c r="F302" i="15"/>
  <c r="E302" i="15"/>
  <c r="D302" i="15"/>
  <c r="C302" i="15"/>
  <c r="B302" i="15"/>
  <c r="K301" i="15"/>
  <c r="J301" i="15"/>
  <c r="I301" i="15"/>
  <c r="H301" i="15"/>
  <c r="G301" i="15"/>
  <c r="F301" i="15"/>
  <c r="E301" i="15"/>
  <c r="D301" i="15"/>
  <c r="C301" i="15"/>
  <c r="B301" i="15"/>
  <c r="K300" i="15"/>
  <c r="J300" i="15"/>
  <c r="I300" i="15"/>
  <c r="H300" i="15"/>
  <c r="G300" i="15"/>
  <c r="F300" i="15"/>
  <c r="E300" i="15"/>
  <c r="D300" i="15"/>
  <c r="C300" i="15"/>
  <c r="B300" i="15"/>
  <c r="K299" i="15"/>
  <c r="J299" i="15"/>
  <c r="I299" i="15"/>
  <c r="H299" i="15"/>
  <c r="G299" i="15"/>
  <c r="F299" i="15"/>
  <c r="E299" i="15"/>
  <c r="D299" i="15"/>
  <c r="C299" i="15"/>
  <c r="B299" i="15"/>
  <c r="K298" i="15"/>
  <c r="J298" i="15"/>
  <c r="I298" i="15"/>
  <c r="H298" i="15"/>
  <c r="G298" i="15"/>
  <c r="F298" i="15"/>
  <c r="E298" i="15"/>
  <c r="D298" i="15"/>
  <c r="C298" i="15"/>
  <c r="B298" i="15"/>
  <c r="K297" i="15"/>
  <c r="J297" i="15"/>
  <c r="I297" i="15"/>
  <c r="H297" i="15"/>
  <c r="G297" i="15"/>
  <c r="F297" i="15"/>
  <c r="E297" i="15"/>
  <c r="D297" i="15"/>
  <c r="C297" i="15"/>
  <c r="B297" i="15"/>
  <c r="K296" i="15"/>
  <c r="J296" i="15"/>
  <c r="I296" i="15"/>
  <c r="H296" i="15"/>
  <c r="G296" i="15"/>
  <c r="F296" i="15"/>
  <c r="E296" i="15"/>
  <c r="D296" i="15"/>
  <c r="C296" i="15"/>
  <c r="B296" i="15"/>
  <c r="K295" i="15"/>
  <c r="J295" i="15"/>
  <c r="I295" i="15"/>
  <c r="H295" i="15"/>
  <c r="G295" i="15"/>
  <c r="F295" i="15"/>
  <c r="E295" i="15"/>
  <c r="D295" i="15"/>
  <c r="C295" i="15"/>
  <c r="B295" i="15"/>
  <c r="K294" i="15"/>
  <c r="J294" i="15"/>
  <c r="I294" i="15"/>
  <c r="H294" i="15"/>
  <c r="G294" i="15"/>
  <c r="F294" i="15"/>
  <c r="E294" i="15"/>
  <c r="D294" i="15"/>
  <c r="C294" i="15"/>
  <c r="B294" i="15"/>
  <c r="K293" i="15"/>
  <c r="J293" i="15"/>
  <c r="I293" i="15"/>
  <c r="H293" i="15"/>
  <c r="G293" i="15"/>
  <c r="F293" i="15"/>
  <c r="E293" i="15"/>
  <c r="D293" i="15"/>
  <c r="C293" i="15"/>
  <c r="B293" i="15"/>
  <c r="K292" i="15"/>
  <c r="J292" i="15"/>
  <c r="I292" i="15"/>
  <c r="H292" i="15"/>
  <c r="G292" i="15"/>
  <c r="F292" i="15"/>
  <c r="E292" i="15"/>
  <c r="D292" i="15"/>
  <c r="C292" i="15"/>
  <c r="B292" i="15"/>
  <c r="K291" i="15"/>
  <c r="J291" i="15"/>
  <c r="I291" i="15"/>
  <c r="H291" i="15"/>
  <c r="G291" i="15"/>
  <c r="F291" i="15"/>
  <c r="E291" i="15"/>
  <c r="D291" i="15"/>
  <c r="C291" i="15"/>
  <c r="B291" i="15"/>
  <c r="K290" i="15"/>
  <c r="J290" i="15"/>
  <c r="I290" i="15"/>
  <c r="H290" i="15"/>
  <c r="G290" i="15"/>
  <c r="F290" i="15"/>
  <c r="E290" i="15"/>
  <c r="D290" i="15"/>
  <c r="C290" i="15"/>
  <c r="B290" i="15"/>
  <c r="K289" i="15"/>
  <c r="J289" i="15"/>
  <c r="I289" i="15"/>
  <c r="H289" i="15"/>
  <c r="G289" i="15"/>
  <c r="F289" i="15"/>
  <c r="E289" i="15"/>
  <c r="D289" i="15"/>
  <c r="C289" i="15"/>
  <c r="B289" i="15"/>
  <c r="K288" i="15"/>
  <c r="J288" i="15"/>
  <c r="I288" i="15"/>
  <c r="H288" i="15"/>
  <c r="G288" i="15"/>
  <c r="F288" i="15"/>
  <c r="E288" i="15"/>
  <c r="D288" i="15"/>
  <c r="C288" i="15"/>
  <c r="B288" i="15"/>
  <c r="K287" i="15"/>
  <c r="J287" i="15"/>
  <c r="I287" i="15"/>
  <c r="H287" i="15"/>
  <c r="G287" i="15"/>
  <c r="F287" i="15"/>
  <c r="E287" i="15"/>
  <c r="D287" i="15"/>
  <c r="C287" i="15"/>
  <c r="B287" i="15"/>
  <c r="K286" i="15"/>
  <c r="J286" i="15"/>
  <c r="I286" i="15"/>
  <c r="H286" i="15"/>
  <c r="G286" i="15"/>
  <c r="F286" i="15"/>
  <c r="E286" i="15"/>
  <c r="D286" i="15"/>
  <c r="C286" i="15"/>
  <c r="B286" i="15"/>
  <c r="K285" i="15"/>
  <c r="J285" i="15"/>
  <c r="I285" i="15"/>
  <c r="H285" i="15"/>
  <c r="G285" i="15"/>
  <c r="F285" i="15"/>
  <c r="E285" i="15"/>
  <c r="D285" i="15"/>
  <c r="C285" i="15"/>
  <c r="B285" i="15"/>
  <c r="K284" i="15"/>
  <c r="J284" i="15"/>
  <c r="I284" i="15"/>
  <c r="H284" i="15"/>
  <c r="G284" i="15"/>
  <c r="F284" i="15"/>
  <c r="E284" i="15"/>
  <c r="D284" i="15"/>
  <c r="C284" i="15"/>
  <c r="B284" i="15"/>
  <c r="K283" i="15"/>
  <c r="J283" i="15"/>
  <c r="I283" i="15"/>
  <c r="H283" i="15"/>
  <c r="G283" i="15"/>
  <c r="F283" i="15"/>
  <c r="E283" i="15"/>
  <c r="D283" i="15"/>
  <c r="C283" i="15"/>
  <c r="B283" i="15"/>
  <c r="K282" i="15"/>
  <c r="J282" i="15"/>
  <c r="I282" i="15"/>
  <c r="H282" i="15"/>
  <c r="G282" i="15"/>
  <c r="F282" i="15"/>
  <c r="E282" i="15"/>
  <c r="D282" i="15"/>
  <c r="C282" i="15"/>
  <c r="B282" i="15"/>
  <c r="K281" i="15"/>
  <c r="J281" i="15"/>
  <c r="I281" i="15"/>
  <c r="H281" i="15"/>
  <c r="G281" i="15"/>
  <c r="F281" i="15"/>
  <c r="E281" i="15"/>
  <c r="D281" i="15"/>
  <c r="C281" i="15"/>
  <c r="B281" i="15"/>
  <c r="K280" i="15"/>
  <c r="J280" i="15"/>
  <c r="I280" i="15"/>
  <c r="H280" i="15"/>
  <c r="G280" i="15"/>
  <c r="F280" i="15"/>
  <c r="E280" i="15"/>
  <c r="D280" i="15"/>
  <c r="C280" i="15"/>
  <c r="B280" i="15"/>
  <c r="K279" i="15"/>
  <c r="J279" i="15"/>
  <c r="I279" i="15"/>
  <c r="H279" i="15"/>
  <c r="G279" i="15"/>
  <c r="F279" i="15"/>
  <c r="E279" i="15"/>
  <c r="D279" i="15"/>
  <c r="C279" i="15"/>
  <c r="B279" i="15"/>
  <c r="K278" i="15"/>
  <c r="J278" i="15"/>
  <c r="I278" i="15"/>
  <c r="H278" i="15"/>
  <c r="G278" i="15"/>
  <c r="F278" i="15"/>
  <c r="E278" i="15"/>
  <c r="D278" i="15"/>
  <c r="C278" i="15"/>
  <c r="B278" i="15"/>
  <c r="K277" i="15"/>
  <c r="J277" i="15"/>
  <c r="I277" i="15"/>
  <c r="H277" i="15"/>
  <c r="G277" i="15"/>
  <c r="F277" i="15"/>
  <c r="E277" i="15"/>
  <c r="D277" i="15"/>
  <c r="C277" i="15"/>
  <c r="B277" i="15"/>
  <c r="K276" i="15"/>
  <c r="J276" i="15"/>
  <c r="I276" i="15"/>
  <c r="H276" i="15"/>
  <c r="G276" i="15"/>
  <c r="F276" i="15"/>
  <c r="E276" i="15"/>
  <c r="D276" i="15"/>
  <c r="C276" i="15"/>
  <c r="B276" i="15"/>
  <c r="K275" i="15"/>
  <c r="J275" i="15"/>
  <c r="I275" i="15"/>
  <c r="H275" i="15"/>
  <c r="G275" i="15"/>
  <c r="F275" i="15"/>
  <c r="E275" i="15"/>
  <c r="D275" i="15"/>
  <c r="C275" i="15"/>
  <c r="B275" i="15"/>
  <c r="K274" i="15"/>
  <c r="J274" i="15"/>
  <c r="I274" i="15"/>
  <c r="H274" i="15"/>
  <c r="G274" i="15"/>
  <c r="F274" i="15"/>
  <c r="E274" i="15"/>
  <c r="D274" i="15"/>
  <c r="C274" i="15"/>
  <c r="B274" i="15"/>
  <c r="K273" i="15"/>
  <c r="J273" i="15"/>
  <c r="I273" i="15"/>
  <c r="H273" i="15"/>
  <c r="G273" i="15"/>
  <c r="F273" i="15"/>
  <c r="E273" i="15"/>
  <c r="D273" i="15"/>
  <c r="C273" i="15"/>
  <c r="B273" i="15"/>
  <c r="K272" i="15"/>
  <c r="J272" i="15"/>
  <c r="I272" i="15"/>
  <c r="H272" i="15"/>
  <c r="G272" i="15"/>
  <c r="F272" i="15"/>
  <c r="E272" i="15"/>
  <c r="D272" i="15"/>
  <c r="C272" i="15"/>
  <c r="B272" i="15"/>
  <c r="K271" i="15"/>
  <c r="J271" i="15"/>
  <c r="I271" i="15"/>
  <c r="H271" i="15"/>
  <c r="G271" i="15"/>
  <c r="F271" i="15"/>
  <c r="E271" i="15"/>
  <c r="D271" i="15"/>
  <c r="C271" i="15"/>
  <c r="B271" i="15"/>
  <c r="K270" i="15"/>
  <c r="J270" i="15"/>
  <c r="I270" i="15"/>
  <c r="H270" i="15"/>
  <c r="G270" i="15"/>
  <c r="F270" i="15"/>
  <c r="E270" i="15"/>
  <c r="D270" i="15"/>
  <c r="C270" i="15"/>
  <c r="B270" i="15"/>
  <c r="K269" i="15"/>
  <c r="J269" i="15"/>
  <c r="I269" i="15"/>
  <c r="H269" i="15"/>
  <c r="G269" i="15"/>
  <c r="F269" i="15"/>
  <c r="E269" i="15"/>
  <c r="D269" i="15"/>
  <c r="C269" i="15"/>
  <c r="B269" i="15"/>
  <c r="K268" i="15"/>
  <c r="J268" i="15"/>
  <c r="I268" i="15"/>
  <c r="H268" i="15"/>
  <c r="G268" i="15"/>
  <c r="F268" i="15"/>
  <c r="E268" i="15"/>
  <c r="D268" i="15"/>
  <c r="C268" i="15"/>
  <c r="B268" i="15"/>
  <c r="K267" i="15"/>
  <c r="J267" i="15"/>
  <c r="I267" i="15"/>
  <c r="H267" i="15"/>
  <c r="G267" i="15"/>
  <c r="F267" i="15"/>
  <c r="E267" i="15"/>
  <c r="D267" i="15"/>
  <c r="C267" i="15"/>
  <c r="B267" i="15"/>
  <c r="K266" i="15"/>
  <c r="J266" i="15"/>
  <c r="I266" i="15"/>
  <c r="H266" i="15"/>
  <c r="G266" i="15"/>
  <c r="F266" i="15"/>
  <c r="E266" i="15"/>
  <c r="D266" i="15"/>
  <c r="C266" i="15"/>
  <c r="B266" i="15"/>
  <c r="K265" i="15"/>
  <c r="J265" i="15"/>
  <c r="I265" i="15"/>
  <c r="H265" i="15"/>
  <c r="G265" i="15"/>
  <c r="F265" i="15"/>
  <c r="E265" i="15"/>
  <c r="D265" i="15"/>
  <c r="C265" i="15"/>
  <c r="B265" i="15"/>
  <c r="K264" i="15"/>
  <c r="J264" i="15"/>
  <c r="I264" i="15"/>
  <c r="H264" i="15"/>
  <c r="G264" i="15"/>
  <c r="F264" i="15"/>
  <c r="E264" i="15"/>
  <c r="D264" i="15"/>
  <c r="C264" i="15"/>
  <c r="B264" i="15"/>
  <c r="K263" i="15"/>
  <c r="J263" i="15"/>
  <c r="I263" i="15"/>
  <c r="H263" i="15"/>
  <c r="G263" i="15"/>
  <c r="F263" i="15"/>
  <c r="E263" i="15"/>
  <c r="D263" i="15"/>
  <c r="C263" i="15"/>
  <c r="B263" i="15"/>
  <c r="K262" i="15"/>
  <c r="J262" i="15"/>
  <c r="I262" i="15"/>
  <c r="H262" i="15"/>
  <c r="G262" i="15"/>
  <c r="F262" i="15"/>
  <c r="E262" i="15"/>
  <c r="D262" i="15"/>
  <c r="C262" i="15"/>
  <c r="B262" i="15"/>
  <c r="K261" i="15"/>
  <c r="J261" i="15"/>
  <c r="I261" i="15"/>
  <c r="H261" i="15"/>
  <c r="G261" i="15"/>
  <c r="F261" i="15"/>
  <c r="E261" i="15"/>
  <c r="D261" i="15"/>
  <c r="C261" i="15"/>
  <c r="B261" i="15"/>
  <c r="K260" i="15"/>
  <c r="J260" i="15"/>
  <c r="I260" i="15"/>
  <c r="H260" i="15"/>
  <c r="G260" i="15"/>
  <c r="F260" i="15"/>
  <c r="E260" i="15"/>
  <c r="D260" i="15"/>
  <c r="C260" i="15"/>
  <c r="B260" i="15"/>
  <c r="K259" i="15"/>
  <c r="J259" i="15"/>
  <c r="I259" i="15"/>
  <c r="H259" i="15"/>
  <c r="G259" i="15"/>
  <c r="F259" i="15"/>
  <c r="E259" i="15"/>
  <c r="D259" i="15"/>
  <c r="C259" i="15"/>
  <c r="B259" i="15"/>
  <c r="K258" i="15"/>
  <c r="J258" i="15"/>
  <c r="I258" i="15"/>
  <c r="H258" i="15"/>
  <c r="G258" i="15"/>
  <c r="F258" i="15"/>
  <c r="E258" i="15"/>
  <c r="D258" i="15"/>
  <c r="C258" i="15"/>
  <c r="B258" i="15"/>
  <c r="K257" i="15"/>
  <c r="J257" i="15"/>
  <c r="I257" i="15"/>
  <c r="H257" i="15"/>
  <c r="G257" i="15"/>
  <c r="F257" i="15"/>
  <c r="E257" i="15"/>
  <c r="D257" i="15"/>
  <c r="C257" i="15"/>
  <c r="B257" i="15"/>
  <c r="K256" i="15"/>
  <c r="J256" i="15"/>
  <c r="I256" i="15"/>
  <c r="H256" i="15"/>
  <c r="G256" i="15"/>
  <c r="F256" i="15"/>
  <c r="E256" i="15"/>
  <c r="D256" i="15"/>
  <c r="C256" i="15"/>
  <c r="B256" i="15"/>
  <c r="K255" i="15"/>
  <c r="J255" i="15"/>
  <c r="I255" i="15"/>
  <c r="H255" i="15"/>
  <c r="G255" i="15"/>
  <c r="F255" i="15"/>
  <c r="E255" i="15"/>
  <c r="D255" i="15"/>
  <c r="C255" i="15"/>
  <c r="B255" i="15"/>
  <c r="K254" i="15"/>
  <c r="J254" i="15"/>
  <c r="I254" i="15"/>
  <c r="H254" i="15"/>
  <c r="G254" i="15"/>
  <c r="F254" i="15"/>
  <c r="E254" i="15"/>
  <c r="D254" i="15"/>
  <c r="C254" i="15"/>
  <c r="B254" i="15"/>
  <c r="K253" i="15"/>
  <c r="J253" i="15"/>
  <c r="I253" i="15"/>
  <c r="H253" i="15"/>
  <c r="G253" i="15"/>
  <c r="F253" i="15"/>
  <c r="E253" i="15"/>
  <c r="D253" i="15"/>
  <c r="C253" i="15"/>
  <c r="B253" i="15"/>
  <c r="K252" i="15"/>
  <c r="J252" i="15"/>
  <c r="I252" i="15"/>
  <c r="H252" i="15"/>
  <c r="G252" i="15"/>
  <c r="F252" i="15"/>
  <c r="E252" i="15"/>
  <c r="D252" i="15"/>
  <c r="C252" i="15"/>
  <c r="B252" i="15"/>
  <c r="K251" i="15"/>
  <c r="J251" i="15"/>
  <c r="I251" i="15"/>
  <c r="H251" i="15"/>
  <c r="G251" i="15"/>
  <c r="F251" i="15"/>
  <c r="E251" i="15"/>
  <c r="D251" i="15"/>
  <c r="C251" i="15"/>
  <c r="B251" i="15"/>
  <c r="K250" i="15"/>
  <c r="J250" i="15"/>
  <c r="I250" i="15"/>
  <c r="H250" i="15"/>
  <c r="G250" i="15"/>
  <c r="F250" i="15"/>
  <c r="E250" i="15"/>
  <c r="D250" i="15"/>
  <c r="C250" i="15"/>
  <c r="B250" i="15"/>
  <c r="K249" i="15"/>
  <c r="J249" i="15"/>
  <c r="I249" i="15"/>
  <c r="H249" i="15"/>
  <c r="G249" i="15"/>
  <c r="F249" i="15"/>
  <c r="E249" i="15"/>
  <c r="D249" i="15"/>
  <c r="C249" i="15"/>
  <c r="B249" i="15"/>
  <c r="K248" i="15"/>
  <c r="J248" i="15"/>
  <c r="I248" i="15"/>
  <c r="H248" i="15"/>
  <c r="G248" i="15"/>
  <c r="F248" i="15"/>
  <c r="E248" i="15"/>
  <c r="D248" i="15"/>
  <c r="C248" i="15"/>
  <c r="B248" i="15"/>
  <c r="K247" i="15"/>
  <c r="J247" i="15"/>
  <c r="I247" i="15"/>
  <c r="H247" i="15"/>
  <c r="G247" i="15"/>
  <c r="F247" i="15"/>
  <c r="E247" i="15"/>
  <c r="D247" i="15"/>
  <c r="C247" i="15"/>
  <c r="B247" i="15"/>
  <c r="K246" i="15"/>
  <c r="J246" i="15"/>
  <c r="I246" i="15"/>
  <c r="H246" i="15"/>
  <c r="G246" i="15"/>
  <c r="F246" i="15"/>
  <c r="E246" i="15"/>
  <c r="D246" i="15"/>
  <c r="C246" i="15"/>
  <c r="B246" i="15"/>
  <c r="K245" i="15"/>
  <c r="J245" i="15"/>
  <c r="I245" i="15"/>
  <c r="H245" i="15"/>
  <c r="G245" i="15"/>
  <c r="F245" i="15"/>
  <c r="E245" i="15"/>
  <c r="D245" i="15"/>
  <c r="C245" i="15"/>
  <c r="B245" i="15"/>
  <c r="K244" i="15"/>
  <c r="J244" i="15"/>
  <c r="I244" i="15"/>
  <c r="H244" i="15"/>
  <c r="G244" i="15"/>
  <c r="F244" i="15"/>
  <c r="E244" i="15"/>
  <c r="D244" i="15"/>
  <c r="C244" i="15"/>
  <c r="B244" i="15"/>
  <c r="K243" i="15"/>
  <c r="J243" i="15"/>
  <c r="I243" i="15"/>
  <c r="H243" i="15"/>
  <c r="G243" i="15"/>
  <c r="F243" i="15"/>
  <c r="E243" i="15"/>
  <c r="D243" i="15"/>
  <c r="C243" i="15"/>
  <c r="B243" i="15"/>
  <c r="K242" i="15"/>
  <c r="J242" i="15"/>
  <c r="I242" i="15"/>
  <c r="H242" i="15"/>
  <c r="G242" i="15"/>
  <c r="F242" i="15"/>
  <c r="E242" i="15"/>
  <c r="D242" i="15"/>
  <c r="C242" i="15"/>
  <c r="B242" i="15"/>
  <c r="K241" i="15"/>
  <c r="J241" i="15"/>
  <c r="I241" i="15"/>
  <c r="H241" i="15"/>
  <c r="G241" i="15"/>
  <c r="F241" i="15"/>
  <c r="E241" i="15"/>
  <c r="D241" i="15"/>
  <c r="C241" i="15"/>
  <c r="B241" i="15"/>
  <c r="K240" i="15"/>
  <c r="J240" i="15"/>
  <c r="I240" i="15"/>
  <c r="H240" i="15"/>
  <c r="G240" i="15"/>
  <c r="F240" i="15"/>
  <c r="E240" i="15"/>
  <c r="D240" i="15"/>
  <c r="C240" i="15"/>
  <c r="B240" i="15"/>
  <c r="K239" i="15"/>
  <c r="J239" i="15"/>
  <c r="I239" i="15"/>
  <c r="H239" i="15"/>
  <c r="G239" i="15"/>
  <c r="F239" i="15"/>
  <c r="E239" i="15"/>
  <c r="D239" i="15"/>
  <c r="C239" i="15"/>
  <c r="B239" i="15"/>
  <c r="K238" i="15"/>
  <c r="J238" i="15"/>
  <c r="I238" i="15"/>
  <c r="H238" i="15"/>
  <c r="G238" i="15"/>
  <c r="F238" i="15"/>
  <c r="E238" i="15"/>
  <c r="D238" i="15"/>
  <c r="C238" i="15"/>
  <c r="B238" i="15"/>
  <c r="K237" i="15"/>
  <c r="J237" i="15"/>
  <c r="I237" i="15"/>
  <c r="H237" i="15"/>
  <c r="G237" i="15"/>
  <c r="F237" i="15"/>
  <c r="E237" i="15"/>
  <c r="D237" i="15"/>
  <c r="C237" i="15"/>
  <c r="B237" i="15"/>
  <c r="K236" i="15"/>
  <c r="J236" i="15"/>
  <c r="I236" i="15"/>
  <c r="H236" i="15"/>
  <c r="G236" i="15"/>
  <c r="F236" i="15"/>
  <c r="E236" i="15"/>
  <c r="D236" i="15"/>
  <c r="C236" i="15"/>
  <c r="B236" i="15"/>
  <c r="K235" i="15"/>
  <c r="J235" i="15"/>
  <c r="I235" i="15"/>
  <c r="H235" i="15"/>
  <c r="G235" i="15"/>
  <c r="F235" i="15"/>
  <c r="E235" i="15"/>
  <c r="D235" i="15"/>
  <c r="C235" i="15"/>
  <c r="B235" i="15"/>
  <c r="K234" i="15"/>
  <c r="J234" i="15"/>
  <c r="I234" i="15"/>
  <c r="H234" i="15"/>
  <c r="G234" i="15"/>
  <c r="F234" i="15"/>
  <c r="E234" i="15"/>
  <c r="D234" i="15"/>
  <c r="C234" i="15"/>
  <c r="B234" i="15"/>
  <c r="K233" i="15"/>
  <c r="J233" i="15"/>
  <c r="I233" i="15"/>
  <c r="H233" i="15"/>
  <c r="G233" i="15"/>
  <c r="F233" i="15"/>
  <c r="E233" i="15"/>
  <c r="D233" i="15"/>
  <c r="C233" i="15"/>
  <c r="B233" i="15"/>
  <c r="K232" i="15"/>
  <c r="J232" i="15"/>
  <c r="I232" i="15"/>
  <c r="H232" i="15"/>
  <c r="G232" i="15"/>
  <c r="F232" i="15"/>
  <c r="E232" i="15"/>
  <c r="D232" i="15"/>
  <c r="C232" i="15"/>
  <c r="B232" i="15"/>
  <c r="K231" i="15"/>
  <c r="J231" i="15"/>
  <c r="I231" i="15"/>
  <c r="H231" i="15"/>
  <c r="G231" i="15"/>
  <c r="F231" i="15"/>
  <c r="E231" i="15"/>
  <c r="D231" i="15"/>
  <c r="C231" i="15"/>
  <c r="B231" i="15"/>
  <c r="K230" i="15"/>
  <c r="J230" i="15"/>
  <c r="I230" i="15"/>
  <c r="H230" i="15"/>
  <c r="G230" i="15"/>
  <c r="F230" i="15"/>
  <c r="E230" i="15"/>
  <c r="D230" i="15"/>
  <c r="C230" i="15"/>
  <c r="B230" i="15"/>
  <c r="K229" i="15"/>
  <c r="J229" i="15"/>
  <c r="I229" i="15"/>
  <c r="H229" i="15"/>
  <c r="G229" i="15"/>
  <c r="F229" i="15"/>
  <c r="E229" i="15"/>
  <c r="D229" i="15"/>
  <c r="C229" i="15"/>
  <c r="B229" i="15"/>
  <c r="K228" i="15"/>
  <c r="J228" i="15"/>
  <c r="I228" i="15"/>
  <c r="H228" i="15"/>
  <c r="G228" i="15"/>
  <c r="F228" i="15"/>
  <c r="E228" i="15"/>
  <c r="D228" i="15"/>
  <c r="C228" i="15"/>
  <c r="B228" i="15"/>
  <c r="K227" i="15"/>
  <c r="J227" i="15"/>
  <c r="I227" i="15"/>
  <c r="H227" i="15"/>
  <c r="G227" i="15"/>
  <c r="F227" i="15"/>
  <c r="E227" i="15"/>
  <c r="D227" i="15"/>
  <c r="C227" i="15"/>
  <c r="B227" i="15"/>
  <c r="K226" i="15"/>
  <c r="J226" i="15"/>
  <c r="I226" i="15"/>
  <c r="H226" i="15"/>
  <c r="G226" i="15"/>
  <c r="F226" i="15"/>
  <c r="E226" i="15"/>
  <c r="D226" i="15"/>
  <c r="C226" i="15"/>
  <c r="B226" i="15"/>
  <c r="K225" i="15"/>
  <c r="J225" i="15"/>
  <c r="I225" i="15"/>
  <c r="H225" i="15"/>
  <c r="G225" i="15"/>
  <c r="F225" i="15"/>
  <c r="E225" i="15"/>
  <c r="D225" i="15"/>
  <c r="C225" i="15"/>
  <c r="B225" i="15"/>
  <c r="K224" i="15"/>
  <c r="J224" i="15"/>
  <c r="I224" i="15"/>
  <c r="H224" i="15"/>
  <c r="G224" i="15"/>
  <c r="F224" i="15"/>
  <c r="E224" i="15"/>
  <c r="D224" i="15"/>
  <c r="C224" i="15"/>
  <c r="B224" i="15"/>
  <c r="K223" i="15"/>
  <c r="J223" i="15"/>
  <c r="I223" i="15"/>
  <c r="H223" i="15"/>
  <c r="G223" i="15"/>
  <c r="F223" i="15"/>
  <c r="E223" i="15"/>
  <c r="D223" i="15"/>
  <c r="C223" i="15"/>
  <c r="B223" i="15"/>
  <c r="K222" i="15"/>
  <c r="J222" i="15"/>
  <c r="I222" i="15"/>
  <c r="H222" i="15"/>
  <c r="G222" i="15"/>
  <c r="F222" i="15"/>
  <c r="E222" i="15"/>
  <c r="D222" i="15"/>
  <c r="C222" i="15"/>
  <c r="B222" i="15"/>
  <c r="K221" i="15"/>
  <c r="J221" i="15"/>
  <c r="I221" i="15"/>
  <c r="H221" i="15"/>
  <c r="G221" i="15"/>
  <c r="F221" i="15"/>
  <c r="E221" i="15"/>
  <c r="D221" i="15"/>
  <c r="C221" i="15"/>
  <c r="B221" i="15"/>
  <c r="K220" i="15"/>
  <c r="J220" i="15"/>
  <c r="I220" i="15"/>
  <c r="H220" i="15"/>
  <c r="G220" i="15"/>
  <c r="F220" i="15"/>
  <c r="E220" i="15"/>
  <c r="D220" i="15"/>
  <c r="C220" i="15"/>
  <c r="B220" i="15"/>
  <c r="K219" i="15"/>
  <c r="J219" i="15"/>
  <c r="I219" i="15"/>
  <c r="H219" i="15"/>
  <c r="G219" i="15"/>
  <c r="F219" i="15"/>
  <c r="E219" i="15"/>
  <c r="D219" i="15"/>
  <c r="C219" i="15"/>
  <c r="B219" i="15"/>
  <c r="K218" i="15"/>
  <c r="J218" i="15"/>
  <c r="I218" i="15"/>
  <c r="H218" i="15"/>
  <c r="G218" i="15"/>
  <c r="F218" i="15"/>
  <c r="E218" i="15"/>
  <c r="D218" i="15"/>
  <c r="C218" i="15"/>
  <c r="B218" i="15"/>
  <c r="K217" i="15"/>
  <c r="J217" i="15"/>
  <c r="I217" i="15"/>
  <c r="H217" i="15"/>
  <c r="G217" i="15"/>
  <c r="F217" i="15"/>
  <c r="E217" i="15"/>
  <c r="D217" i="15"/>
  <c r="C217" i="15"/>
  <c r="B217" i="15"/>
  <c r="K216" i="15"/>
  <c r="J216" i="15"/>
  <c r="I216" i="15"/>
  <c r="H216" i="15"/>
  <c r="G216" i="15"/>
  <c r="F216" i="15"/>
  <c r="E216" i="15"/>
  <c r="D216" i="15"/>
  <c r="C216" i="15"/>
  <c r="B216" i="15"/>
  <c r="K215" i="15"/>
  <c r="J215" i="15"/>
  <c r="I215" i="15"/>
  <c r="H215" i="15"/>
  <c r="G215" i="15"/>
  <c r="F215" i="15"/>
  <c r="E215" i="15"/>
  <c r="D215" i="15"/>
  <c r="C215" i="15"/>
  <c r="B215" i="15"/>
  <c r="K214" i="15"/>
  <c r="J214" i="15"/>
  <c r="I214" i="15"/>
  <c r="H214" i="15"/>
  <c r="G214" i="15"/>
  <c r="F214" i="15"/>
  <c r="E214" i="15"/>
  <c r="D214" i="15"/>
  <c r="C214" i="15"/>
  <c r="B214" i="15"/>
  <c r="K213" i="15"/>
  <c r="J213" i="15"/>
  <c r="I213" i="15"/>
  <c r="H213" i="15"/>
  <c r="G213" i="15"/>
  <c r="F213" i="15"/>
  <c r="E213" i="15"/>
  <c r="D213" i="15"/>
  <c r="C213" i="15"/>
  <c r="B213" i="15"/>
  <c r="K212" i="15"/>
  <c r="J212" i="15"/>
  <c r="I212" i="15"/>
  <c r="H212" i="15"/>
  <c r="G212" i="15"/>
  <c r="F212" i="15"/>
  <c r="E212" i="15"/>
  <c r="D212" i="15"/>
  <c r="C212" i="15"/>
  <c r="B212" i="15"/>
  <c r="K211" i="15"/>
  <c r="J211" i="15"/>
  <c r="I211" i="15"/>
  <c r="H211" i="15"/>
  <c r="G211" i="15"/>
  <c r="F211" i="15"/>
  <c r="E211" i="15"/>
  <c r="D211" i="15"/>
  <c r="C211" i="15"/>
  <c r="B211" i="15"/>
  <c r="K210" i="15"/>
  <c r="J210" i="15"/>
  <c r="I210" i="15"/>
  <c r="H210" i="15"/>
  <c r="G210" i="15"/>
  <c r="F210" i="15"/>
  <c r="E210" i="15"/>
  <c r="D210" i="15"/>
  <c r="C210" i="15"/>
  <c r="B210" i="15"/>
  <c r="K209" i="15"/>
  <c r="J209" i="15"/>
  <c r="I209" i="15"/>
  <c r="H209" i="15"/>
  <c r="G209" i="15"/>
  <c r="F209" i="15"/>
  <c r="E209" i="15"/>
  <c r="D209" i="15"/>
  <c r="C209" i="15"/>
  <c r="B209" i="15"/>
  <c r="K208" i="15"/>
  <c r="J208" i="15"/>
  <c r="I208" i="15"/>
  <c r="H208" i="15"/>
  <c r="G208" i="15"/>
  <c r="F208" i="15"/>
  <c r="E208" i="15"/>
  <c r="D208" i="15"/>
  <c r="C208" i="15"/>
  <c r="B208" i="15"/>
  <c r="K207" i="15"/>
  <c r="J207" i="15"/>
  <c r="I207" i="15"/>
  <c r="H207" i="15"/>
  <c r="G207" i="15"/>
  <c r="F207" i="15"/>
  <c r="E207" i="15"/>
  <c r="D207" i="15"/>
  <c r="C207" i="15"/>
  <c r="B207" i="15"/>
  <c r="K206" i="15"/>
  <c r="J206" i="15"/>
  <c r="I206" i="15"/>
  <c r="H206" i="15"/>
  <c r="G206" i="15"/>
  <c r="F206" i="15"/>
  <c r="E206" i="15"/>
  <c r="D206" i="15"/>
  <c r="C206" i="15"/>
  <c r="B206" i="15"/>
  <c r="K205" i="15"/>
  <c r="J205" i="15"/>
  <c r="I205" i="15"/>
  <c r="H205" i="15"/>
  <c r="G205" i="15"/>
  <c r="F205" i="15"/>
  <c r="E205" i="15"/>
  <c r="D205" i="15"/>
  <c r="C205" i="15"/>
  <c r="B205" i="15"/>
  <c r="K204" i="15"/>
  <c r="J204" i="15"/>
  <c r="I204" i="15"/>
  <c r="H204" i="15"/>
  <c r="G204" i="15"/>
  <c r="F204" i="15"/>
  <c r="E204" i="15"/>
  <c r="D204" i="15"/>
  <c r="C204" i="15"/>
  <c r="B204" i="15"/>
  <c r="K203" i="15"/>
  <c r="J203" i="15"/>
  <c r="I203" i="15"/>
  <c r="H203" i="15"/>
  <c r="G203" i="15"/>
  <c r="F203" i="15"/>
  <c r="E203" i="15"/>
  <c r="D203" i="15"/>
  <c r="C203" i="15"/>
  <c r="B203" i="15"/>
  <c r="K202" i="15"/>
  <c r="J202" i="15"/>
  <c r="I202" i="15"/>
  <c r="H202" i="15"/>
  <c r="G202" i="15"/>
  <c r="F202" i="15"/>
  <c r="E202" i="15"/>
  <c r="D202" i="15"/>
  <c r="C202" i="15"/>
  <c r="B202" i="15"/>
  <c r="K201" i="15"/>
  <c r="J201" i="15"/>
  <c r="I201" i="15"/>
  <c r="H201" i="15"/>
  <c r="G201" i="15"/>
  <c r="F201" i="15"/>
  <c r="E201" i="15"/>
  <c r="D201" i="15"/>
  <c r="C201" i="15"/>
  <c r="B201" i="15"/>
  <c r="K200" i="15"/>
  <c r="J200" i="15"/>
  <c r="I200" i="15"/>
  <c r="H200" i="15"/>
  <c r="G200" i="15"/>
  <c r="F200" i="15"/>
  <c r="E200" i="15"/>
  <c r="D200" i="15"/>
  <c r="C200" i="15"/>
  <c r="B200" i="15"/>
  <c r="K199" i="15"/>
  <c r="J199" i="15"/>
  <c r="I199" i="15"/>
  <c r="H199" i="15"/>
  <c r="G199" i="15"/>
  <c r="F199" i="15"/>
  <c r="E199" i="15"/>
  <c r="D199" i="15"/>
  <c r="C199" i="15"/>
  <c r="B199" i="15"/>
  <c r="K198" i="15"/>
  <c r="J198" i="15"/>
  <c r="I198" i="15"/>
  <c r="H198" i="15"/>
  <c r="G198" i="15"/>
  <c r="F198" i="15"/>
  <c r="E198" i="15"/>
  <c r="D198" i="15"/>
  <c r="C198" i="15"/>
  <c r="B198" i="15"/>
  <c r="K197" i="15"/>
  <c r="J197" i="15"/>
  <c r="I197" i="15"/>
  <c r="H197" i="15"/>
  <c r="G197" i="15"/>
  <c r="F197" i="15"/>
  <c r="E197" i="15"/>
  <c r="D197" i="15"/>
  <c r="C197" i="15"/>
  <c r="B197" i="15"/>
  <c r="K196" i="15"/>
  <c r="J196" i="15"/>
  <c r="I196" i="15"/>
  <c r="H196" i="15"/>
  <c r="G196" i="15"/>
  <c r="F196" i="15"/>
  <c r="E196" i="15"/>
  <c r="D196" i="15"/>
  <c r="C196" i="15"/>
  <c r="B196" i="15"/>
  <c r="K195" i="15"/>
  <c r="J195" i="15"/>
  <c r="I195" i="15"/>
  <c r="H195" i="15"/>
  <c r="G195" i="15"/>
  <c r="F195" i="15"/>
  <c r="E195" i="15"/>
  <c r="D195" i="15"/>
  <c r="C195" i="15"/>
  <c r="B195" i="15"/>
  <c r="K194" i="15"/>
  <c r="J194" i="15"/>
  <c r="I194" i="15"/>
  <c r="H194" i="15"/>
  <c r="G194" i="15"/>
  <c r="F194" i="15"/>
  <c r="E194" i="15"/>
  <c r="D194" i="15"/>
  <c r="C194" i="15"/>
  <c r="B194" i="15"/>
  <c r="K193" i="15"/>
  <c r="J193" i="15"/>
  <c r="I193" i="15"/>
  <c r="H193" i="15"/>
  <c r="G193" i="15"/>
  <c r="F193" i="15"/>
  <c r="E193" i="15"/>
  <c r="D193" i="15"/>
  <c r="C193" i="15"/>
  <c r="B193" i="15"/>
  <c r="K192" i="15"/>
  <c r="J192" i="15"/>
  <c r="I192" i="15"/>
  <c r="H192" i="15"/>
  <c r="G192" i="15"/>
  <c r="F192" i="15"/>
  <c r="E192" i="15"/>
  <c r="D192" i="15"/>
  <c r="C192" i="15"/>
  <c r="B192" i="15"/>
  <c r="K191" i="15"/>
  <c r="J191" i="15"/>
  <c r="I191" i="15"/>
  <c r="H191" i="15"/>
  <c r="G191" i="15"/>
  <c r="F191" i="15"/>
  <c r="E191" i="15"/>
  <c r="D191" i="15"/>
  <c r="C191" i="15"/>
  <c r="B191" i="15"/>
  <c r="K190" i="15"/>
  <c r="J190" i="15"/>
  <c r="I190" i="15"/>
  <c r="H190" i="15"/>
  <c r="G190" i="15"/>
  <c r="F190" i="15"/>
  <c r="E190" i="15"/>
  <c r="D190" i="15"/>
  <c r="C190" i="15"/>
  <c r="B190" i="15"/>
  <c r="K189" i="15"/>
  <c r="J189" i="15"/>
  <c r="I189" i="15"/>
  <c r="H189" i="15"/>
  <c r="G189" i="15"/>
  <c r="F189" i="15"/>
  <c r="E189" i="15"/>
  <c r="D189" i="15"/>
  <c r="C189" i="15"/>
  <c r="B189" i="15"/>
  <c r="K188" i="15"/>
  <c r="J188" i="15"/>
  <c r="I188" i="15"/>
  <c r="H188" i="15"/>
  <c r="G188" i="15"/>
  <c r="F188" i="15"/>
  <c r="E188" i="15"/>
  <c r="D188" i="15"/>
  <c r="C188" i="15"/>
  <c r="B188" i="15"/>
  <c r="K187" i="15"/>
  <c r="J187" i="15"/>
  <c r="I187" i="15"/>
  <c r="H187" i="15"/>
  <c r="G187" i="15"/>
  <c r="F187" i="15"/>
  <c r="E187" i="15"/>
  <c r="D187" i="15"/>
  <c r="C187" i="15"/>
  <c r="B187" i="15"/>
  <c r="K186" i="15"/>
  <c r="J186" i="15"/>
  <c r="I186" i="15"/>
  <c r="H186" i="15"/>
  <c r="G186" i="15"/>
  <c r="F186" i="15"/>
  <c r="E186" i="15"/>
  <c r="D186" i="15"/>
  <c r="C186" i="15"/>
  <c r="B186" i="15"/>
  <c r="K185" i="15"/>
  <c r="J185" i="15"/>
  <c r="I185" i="15"/>
  <c r="H185" i="15"/>
  <c r="G185" i="15"/>
  <c r="F185" i="15"/>
  <c r="E185" i="15"/>
  <c r="D185" i="15"/>
  <c r="C185" i="15"/>
  <c r="B185" i="15"/>
  <c r="K184" i="15"/>
  <c r="J184" i="15"/>
  <c r="I184" i="15"/>
  <c r="H184" i="15"/>
  <c r="G184" i="15"/>
  <c r="F184" i="15"/>
  <c r="E184" i="15"/>
  <c r="D184" i="15"/>
  <c r="C184" i="15"/>
  <c r="B184" i="15"/>
  <c r="K183" i="15"/>
  <c r="J183" i="15"/>
  <c r="I183" i="15"/>
  <c r="H183" i="15"/>
  <c r="G183" i="15"/>
  <c r="F183" i="15"/>
  <c r="E183" i="15"/>
  <c r="D183" i="15"/>
  <c r="C183" i="15"/>
  <c r="B183" i="15"/>
  <c r="K182" i="15"/>
  <c r="J182" i="15"/>
  <c r="I182" i="15"/>
  <c r="H182" i="15"/>
  <c r="G182" i="15"/>
  <c r="F182" i="15"/>
  <c r="E182" i="15"/>
  <c r="D182" i="15"/>
  <c r="C182" i="15"/>
  <c r="B182" i="15"/>
  <c r="K181" i="15"/>
  <c r="J181" i="15"/>
  <c r="I181" i="15"/>
  <c r="H181" i="15"/>
  <c r="G181" i="15"/>
  <c r="F181" i="15"/>
  <c r="E181" i="15"/>
  <c r="D181" i="15"/>
  <c r="C181" i="15"/>
  <c r="B181" i="15"/>
  <c r="K180" i="15"/>
  <c r="J180" i="15"/>
  <c r="I180" i="15"/>
  <c r="H180" i="15"/>
  <c r="G180" i="15"/>
  <c r="F180" i="15"/>
  <c r="E180" i="15"/>
  <c r="D180" i="15"/>
  <c r="C180" i="15"/>
  <c r="B180" i="15"/>
  <c r="K179" i="15"/>
  <c r="J179" i="15"/>
  <c r="I179" i="15"/>
  <c r="H179" i="15"/>
  <c r="G179" i="15"/>
  <c r="F179" i="15"/>
  <c r="E179" i="15"/>
  <c r="D179" i="15"/>
  <c r="C179" i="15"/>
  <c r="B179" i="15"/>
  <c r="K178" i="15"/>
  <c r="J178" i="15"/>
  <c r="I178" i="15"/>
  <c r="H178" i="15"/>
  <c r="G178" i="15"/>
  <c r="F178" i="15"/>
  <c r="E178" i="15"/>
  <c r="D178" i="15"/>
  <c r="C178" i="15"/>
  <c r="B178" i="15"/>
  <c r="K177" i="15"/>
  <c r="J177" i="15"/>
  <c r="I177" i="15"/>
  <c r="H177" i="15"/>
  <c r="G177" i="15"/>
  <c r="F177" i="15"/>
  <c r="E177" i="15"/>
  <c r="D177" i="15"/>
  <c r="C177" i="15"/>
  <c r="B177" i="15"/>
  <c r="K176" i="15"/>
  <c r="J176" i="15"/>
  <c r="I176" i="15"/>
  <c r="H176" i="15"/>
  <c r="G176" i="15"/>
  <c r="F176" i="15"/>
  <c r="E176" i="15"/>
  <c r="D176" i="15"/>
  <c r="C176" i="15"/>
  <c r="B176" i="15"/>
  <c r="K175" i="15"/>
  <c r="J175" i="15"/>
  <c r="I175" i="15"/>
  <c r="H175" i="15"/>
  <c r="G175" i="15"/>
  <c r="F175" i="15"/>
  <c r="E175" i="15"/>
  <c r="D175" i="15"/>
  <c r="C175" i="15"/>
  <c r="B175" i="15"/>
  <c r="K174" i="15"/>
  <c r="J174" i="15"/>
  <c r="I174" i="15"/>
  <c r="H174" i="15"/>
  <c r="G174" i="15"/>
  <c r="F174" i="15"/>
  <c r="E174" i="15"/>
  <c r="D174" i="15"/>
  <c r="C174" i="15"/>
  <c r="B174" i="15"/>
  <c r="K173" i="15"/>
  <c r="J173" i="15"/>
  <c r="I173" i="15"/>
  <c r="H173" i="15"/>
  <c r="G173" i="15"/>
  <c r="F173" i="15"/>
  <c r="E173" i="15"/>
  <c r="D173" i="15"/>
  <c r="C173" i="15"/>
  <c r="B173" i="15"/>
  <c r="K172" i="15"/>
  <c r="J172" i="15"/>
  <c r="I172" i="15"/>
  <c r="H172" i="15"/>
  <c r="G172" i="15"/>
  <c r="F172" i="15"/>
  <c r="E172" i="15"/>
  <c r="D172" i="15"/>
  <c r="C172" i="15"/>
  <c r="B172" i="15"/>
  <c r="K171" i="15"/>
  <c r="J171" i="15"/>
  <c r="I171" i="15"/>
  <c r="H171" i="15"/>
  <c r="G171" i="15"/>
  <c r="F171" i="15"/>
  <c r="E171" i="15"/>
  <c r="D171" i="15"/>
  <c r="C171" i="15"/>
  <c r="B171" i="15"/>
  <c r="K170" i="15"/>
  <c r="J170" i="15"/>
  <c r="I170" i="15"/>
  <c r="H170" i="15"/>
  <c r="G170" i="15"/>
  <c r="F170" i="15"/>
  <c r="E170" i="15"/>
  <c r="D170" i="15"/>
  <c r="C170" i="15"/>
  <c r="B170" i="15"/>
  <c r="K169" i="15"/>
  <c r="J169" i="15"/>
  <c r="I169" i="15"/>
  <c r="H169" i="15"/>
  <c r="G169" i="15"/>
  <c r="F169" i="15"/>
  <c r="E169" i="15"/>
  <c r="D169" i="15"/>
  <c r="C169" i="15"/>
  <c r="B169" i="15"/>
  <c r="K168" i="15"/>
  <c r="J168" i="15"/>
  <c r="I168" i="15"/>
  <c r="H168" i="15"/>
  <c r="G168" i="15"/>
  <c r="F168" i="15"/>
  <c r="E168" i="15"/>
  <c r="D168" i="15"/>
  <c r="C168" i="15"/>
  <c r="B168" i="15"/>
  <c r="K167" i="15"/>
  <c r="J167" i="15"/>
  <c r="I167" i="15"/>
  <c r="H167" i="15"/>
  <c r="G167" i="15"/>
  <c r="F167" i="15"/>
  <c r="E167" i="15"/>
  <c r="D167" i="15"/>
  <c r="C167" i="15"/>
  <c r="B167" i="15"/>
  <c r="K166" i="15"/>
  <c r="J166" i="15"/>
  <c r="I166" i="15"/>
  <c r="H166" i="15"/>
  <c r="G166" i="15"/>
  <c r="F166" i="15"/>
  <c r="E166" i="15"/>
  <c r="D166" i="15"/>
  <c r="C166" i="15"/>
  <c r="B166" i="15"/>
  <c r="K165" i="15"/>
  <c r="J165" i="15"/>
  <c r="I165" i="15"/>
  <c r="H165" i="15"/>
  <c r="G165" i="15"/>
  <c r="F165" i="15"/>
  <c r="E165" i="15"/>
  <c r="D165" i="15"/>
  <c r="C165" i="15"/>
  <c r="B165" i="15"/>
  <c r="K164" i="15"/>
  <c r="J164" i="15"/>
  <c r="I164" i="15"/>
  <c r="H164" i="15"/>
  <c r="G164" i="15"/>
  <c r="F164" i="15"/>
  <c r="E164" i="15"/>
  <c r="D164" i="15"/>
  <c r="C164" i="15"/>
  <c r="B164" i="15"/>
  <c r="K163" i="15"/>
  <c r="J163" i="15"/>
  <c r="I163" i="15"/>
  <c r="H163" i="15"/>
  <c r="G163" i="15"/>
  <c r="F163" i="15"/>
  <c r="E163" i="15"/>
  <c r="D163" i="15"/>
  <c r="C163" i="15"/>
  <c r="B163" i="15"/>
  <c r="K162" i="15"/>
  <c r="J162" i="15"/>
  <c r="I162" i="15"/>
  <c r="H162" i="15"/>
  <c r="G162" i="15"/>
  <c r="F162" i="15"/>
  <c r="E162" i="15"/>
  <c r="D162" i="15"/>
  <c r="C162" i="15"/>
  <c r="B162" i="15"/>
  <c r="K161" i="15"/>
  <c r="J161" i="15"/>
  <c r="I161" i="15"/>
  <c r="H161" i="15"/>
  <c r="G161" i="15"/>
  <c r="F161" i="15"/>
  <c r="E161" i="15"/>
  <c r="D161" i="15"/>
  <c r="C161" i="15"/>
  <c r="B161" i="15"/>
  <c r="K160" i="15"/>
  <c r="J160" i="15"/>
  <c r="I160" i="15"/>
  <c r="H160" i="15"/>
  <c r="G160" i="15"/>
  <c r="F160" i="15"/>
  <c r="E160" i="15"/>
  <c r="D160" i="15"/>
  <c r="C160" i="15"/>
  <c r="B160" i="15"/>
  <c r="K159" i="15"/>
  <c r="J159" i="15"/>
  <c r="I159" i="15"/>
  <c r="H159" i="15"/>
  <c r="G159" i="15"/>
  <c r="F159" i="15"/>
  <c r="E159" i="15"/>
  <c r="D159" i="15"/>
  <c r="C159" i="15"/>
  <c r="B159" i="15"/>
  <c r="K158" i="15"/>
  <c r="J158" i="15"/>
  <c r="I158" i="15"/>
  <c r="H158" i="15"/>
  <c r="G158" i="15"/>
  <c r="F158" i="15"/>
  <c r="E158" i="15"/>
  <c r="D158" i="15"/>
  <c r="C158" i="15"/>
  <c r="B158" i="15"/>
  <c r="K157" i="15"/>
  <c r="J157" i="15"/>
  <c r="I157" i="15"/>
  <c r="H157" i="15"/>
  <c r="G157" i="15"/>
  <c r="F157" i="15"/>
  <c r="E157" i="15"/>
  <c r="D157" i="15"/>
  <c r="C157" i="15"/>
  <c r="B157" i="15"/>
  <c r="K156" i="15"/>
  <c r="J156" i="15"/>
  <c r="I156" i="15"/>
  <c r="H156" i="15"/>
  <c r="G156" i="15"/>
  <c r="F156" i="15"/>
  <c r="E156" i="15"/>
  <c r="D156" i="15"/>
  <c r="C156" i="15"/>
  <c r="B156" i="15"/>
  <c r="K155" i="15"/>
  <c r="J155" i="15"/>
  <c r="I155" i="15"/>
  <c r="H155" i="15"/>
  <c r="G155" i="15"/>
  <c r="F155" i="15"/>
  <c r="E155" i="15"/>
  <c r="D155" i="15"/>
  <c r="C155" i="15"/>
  <c r="B155" i="15"/>
  <c r="K154" i="15"/>
  <c r="J154" i="15"/>
  <c r="I154" i="15"/>
  <c r="H154" i="15"/>
  <c r="G154" i="15"/>
  <c r="F154" i="15"/>
  <c r="E154" i="15"/>
  <c r="D154" i="15"/>
  <c r="C154" i="15"/>
  <c r="B154" i="15"/>
  <c r="K153" i="15"/>
  <c r="J153" i="15"/>
  <c r="I153" i="15"/>
  <c r="H153" i="15"/>
  <c r="G153" i="15"/>
  <c r="F153" i="15"/>
  <c r="E153" i="15"/>
  <c r="D153" i="15"/>
  <c r="C153" i="15"/>
  <c r="B153" i="15"/>
  <c r="K152" i="15"/>
  <c r="J152" i="15"/>
  <c r="I152" i="15"/>
  <c r="H152" i="15"/>
  <c r="G152" i="15"/>
  <c r="F152" i="15"/>
  <c r="E152" i="15"/>
  <c r="D152" i="15"/>
  <c r="C152" i="15"/>
  <c r="B152" i="15"/>
  <c r="K151" i="15"/>
  <c r="J151" i="15"/>
  <c r="I151" i="15"/>
  <c r="H151" i="15"/>
  <c r="G151" i="15"/>
  <c r="F151" i="15"/>
  <c r="E151" i="15"/>
  <c r="D151" i="15"/>
  <c r="C151" i="15"/>
  <c r="B151" i="15"/>
  <c r="K150" i="15"/>
  <c r="J150" i="15"/>
  <c r="I150" i="15"/>
  <c r="H150" i="15"/>
  <c r="G150" i="15"/>
  <c r="F150" i="15"/>
  <c r="E150" i="15"/>
  <c r="D150" i="15"/>
  <c r="C150" i="15"/>
  <c r="B150" i="15"/>
  <c r="K149" i="15"/>
  <c r="J149" i="15"/>
  <c r="I149" i="15"/>
  <c r="H149" i="15"/>
  <c r="G149" i="15"/>
  <c r="F149" i="15"/>
  <c r="E149" i="15"/>
  <c r="D149" i="15"/>
  <c r="C149" i="15"/>
  <c r="B149" i="15"/>
  <c r="K148" i="15"/>
  <c r="J148" i="15"/>
  <c r="I148" i="15"/>
  <c r="H148" i="15"/>
  <c r="G148" i="15"/>
  <c r="F148" i="15"/>
  <c r="E148" i="15"/>
  <c r="D148" i="15"/>
  <c r="C148" i="15"/>
  <c r="B148" i="15"/>
  <c r="K147" i="15"/>
  <c r="J147" i="15"/>
  <c r="I147" i="15"/>
  <c r="H147" i="15"/>
  <c r="G147" i="15"/>
  <c r="F147" i="15"/>
  <c r="E147" i="15"/>
  <c r="D147" i="15"/>
  <c r="C147" i="15"/>
  <c r="B147" i="15"/>
  <c r="K146" i="15"/>
  <c r="J146" i="15"/>
  <c r="I146" i="15"/>
  <c r="H146" i="15"/>
  <c r="G146" i="15"/>
  <c r="F146" i="15"/>
  <c r="E146" i="15"/>
  <c r="D146" i="15"/>
  <c r="C146" i="15"/>
  <c r="B146" i="15"/>
  <c r="K145" i="15"/>
  <c r="J145" i="15"/>
  <c r="I145" i="15"/>
  <c r="H145" i="15"/>
  <c r="G145" i="15"/>
  <c r="F145" i="15"/>
  <c r="E145" i="15"/>
  <c r="D145" i="15"/>
  <c r="C145" i="15"/>
  <c r="B145" i="15"/>
  <c r="K144" i="15"/>
  <c r="J144" i="15"/>
  <c r="I144" i="15"/>
  <c r="H144" i="15"/>
  <c r="G144" i="15"/>
  <c r="F144" i="15"/>
  <c r="E144" i="15"/>
  <c r="D144" i="15"/>
  <c r="C144" i="15"/>
  <c r="B144" i="15"/>
  <c r="K143" i="15"/>
  <c r="J143" i="15"/>
  <c r="I143" i="15"/>
  <c r="H143" i="15"/>
  <c r="G143" i="15"/>
  <c r="F143" i="15"/>
  <c r="E143" i="15"/>
  <c r="D143" i="15"/>
  <c r="C143" i="15"/>
  <c r="B143" i="15"/>
  <c r="K142" i="15"/>
  <c r="J142" i="15"/>
  <c r="I142" i="15"/>
  <c r="H142" i="15"/>
  <c r="G142" i="15"/>
  <c r="F142" i="15"/>
  <c r="E142" i="15"/>
  <c r="D142" i="15"/>
  <c r="C142" i="15"/>
  <c r="B142" i="15"/>
  <c r="K141" i="15"/>
  <c r="J141" i="15"/>
  <c r="I141" i="15"/>
  <c r="H141" i="15"/>
  <c r="G141" i="15"/>
  <c r="F141" i="15"/>
  <c r="E141" i="15"/>
  <c r="D141" i="15"/>
  <c r="C141" i="15"/>
  <c r="B141" i="15"/>
  <c r="K140" i="15"/>
  <c r="J140" i="15"/>
  <c r="I140" i="15"/>
  <c r="H140" i="15"/>
  <c r="G140" i="15"/>
  <c r="F140" i="15"/>
  <c r="E140" i="15"/>
  <c r="D140" i="15"/>
  <c r="C140" i="15"/>
  <c r="B140" i="15"/>
  <c r="K139" i="15"/>
  <c r="J139" i="15"/>
  <c r="I139" i="15"/>
  <c r="H139" i="15"/>
  <c r="G139" i="15"/>
  <c r="F139" i="15"/>
  <c r="E139" i="15"/>
  <c r="D139" i="15"/>
  <c r="C139" i="15"/>
  <c r="B139" i="15"/>
  <c r="K138" i="15"/>
  <c r="J138" i="15"/>
  <c r="I138" i="15"/>
  <c r="H138" i="15"/>
  <c r="G138" i="15"/>
  <c r="F138" i="15"/>
  <c r="E138" i="15"/>
  <c r="D138" i="15"/>
  <c r="C138" i="15"/>
  <c r="B138" i="15"/>
  <c r="K137" i="15"/>
  <c r="J137" i="15"/>
  <c r="I137" i="15"/>
  <c r="H137" i="15"/>
  <c r="G137" i="15"/>
  <c r="F137" i="15"/>
  <c r="E137" i="15"/>
  <c r="D137" i="15"/>
  <c r="C137" i="15"/>
  <c r="B137" i="15"/>
  <c r="K136" i="15"/>
  <c r="J136" i="15"/>
  <c r="I136" i="15"/>
  <c r="H136" i="15"/>
  <c r="G136" i="15"/>
  <c r="F136" i="15"/>
  <c r="E136" i="15"/>
  <c r="D136" i="15"/>
  <c r="C136" i="15"/>
  <c r="B136" i="15"/>
  <c r="K135" i="15"/>
  <c r="J135" i="15"/>
  <c r="I135" i="15"/>
  <c r="H135" i="15"/>
  <c r="G135" i="15"/>
  <c r="F135" i="15"/>
  <c r="E135" i="15"/>
  <c r="D135" i="15"/>
  <c r="C135" i="15"/>
  <c r="B135" i="15"/>
  <c r="K134" i="15"/>
  <c r="J134" i="15"/>
  <c r="I134" i="15"/>
  <c r="H134" i="15"/>
  <c r="G134" i="15"/>
  <c r="F134" i="15"/>
  <c r="E134" i="15"/>
  <c r="D134" i="15"/>
  <c r="C134" i="15"/>
  <c r="B134" i="15"/>
  <c r="K133" i="15"/>
  <c r="J133" i="15"/>
  <c r="I133" i="15"/>
  <c r="H133" i="15"/>
  <c r="G133" i="15"/>
  <c r="F133" i="15"/>
  <c r="E133" i="15"/>
  <c r="D133" i="15"/>
  <c r="C133" i="15"/>
  <c r="B133" i="15"/>
  <c r="K132" i="15"/>
  <c r="J132" i="15"/>
  <c r="I132" i="15"/>
  <c r="H132" i="15"/>
  <c r="G132" i="15"/>
  <c r="F132" i="15"/>
  <c r="E132" i="15"/>
  <c r="D132" i="15"/>
  <c r="C132" i="15"/>
  <c r="B132" i="15"/>
  <c r="K131" i="15"/>
  <c r="J131" i="15"/>
  <c r="I131" i="15"/>
  <c r="H131" i="15"/>
  <c r="G131" i="15"/>
  <c r="F131" i="15"/>
  <c r="E131" i="15"/>
  <c r="D131" i="15"/>
  <c r="C131" i="15"/>
  <c r="B131" i="15"/>
  <c r="K130" i="15"/>
  <c r="J130" i="15"/>
  <c r="I130" i="15"/>
  <c r="H130" i="15"/>
  <c r="G130" i="15"/>
  <c r="F130" i="15"/>
  <c r="E130" i="15"/>
  <c r="D130" i="15"/>
  <c r="C130" i="15"/>
  <c r="B130" i="15"/>
  <c r="K129" i="15"/>
  <c r="J129" i="15"/>
  <c r="I129" i="15"/>
  <c r="H129" i="15"/>
  <c r="G129" i="15"/>
  <c r="F129" i="15"/>
  <c r="E129" i="15"/>
  <c r="D129" i="15"/>
  <c r="C129" i="15"/>
  <c r="B129" i="15"/>
  <c r="K128" i="15"/>
  <c r="J128" i="15"/>
  <c r="I128" i="15"/>
  <c r="H128" i="15"/>
  <c r="G128" i="15"/>
  <c r="F128" i="15"/>
  <c r="E128" i="15"/>
  <c r="D128" i="15"/>
  <c r="C128" i="15"/>
  <c r="B128" i="15"/>
  <c r="K127" i="15"/>
  <c r="J127" i="15"/>
  <c r="I127" i="15"/>
  <c r="H127" i="15"/>
  <c r="G127" i="15"/>
  <c r="F127" i="15"/>
  <c r="E127" i="15"/>
  <c r="D127" i="15"/>
  <c r="C127" i="15"/>
  <c r="B127" i="15"/>
  <c r="K126" i="15"/>
  <c r="J126" i="15"/>
  <c r="I126" i="15"/>
  <c r="H126" i="15"/>
  <c r="G126" i="15"/>
  <c r="F126" i="15"/>
  <c r="E126" i="15"/>
  <c r="D126" i="15"/>
  <c r="C126" i="15"/>
  <c r="B126" i="15"/>
  <c r="K125" i="15"/>
  <c r="J125" i="15"/>
  <c r="I125" i="15"/>
  <c r="H125" i="15"/>
  <c r="G125" i="15"/>
  <c r="F125" i="15"/>
  <c r="E125" i="15"/>
  <c r="D125" i="15"/>
  <c r="C125" i="15"/>
  <c r="B125" i="15"/>
  <c r="K124" i="15"/>
  <c r="J124" i="15"/>
  <c r="I124" i="15"/>
  <c r="H124" i="15"/>
  <c r="G124" i="15"/>
  <c r="F124" i="15"/>
  <c r="E124" i="15"/>
  <c r="D124" i="15"/>
  <c r="C124" i="15"/>
  <c r="B124" i="15"/>
  <c r="K123" i="15"/>
  <c r="J123" i="15"/>
  <c r="I123" i="15"/>
  <c r="H123" i="15"/>
  <c r="G123" i="15"/>
  <c r="F123" i="15"/>
  <c r="E123" i="15"/>
  <c r="D123" i="15"/>
  <c r="C123" i="15"/>
  <c r="B123" i="15"/>
  <c r="K122" i="15"/>
  <c r="J122" i="15"/>
  <c r="I122" i="15"/>
  <c r="H122" i="15"/>
  <c r="G122" i="15"/>
  <c r="F122" i="15"/>
  <c r="E122" i="15"/>
  <c r="D122" i="15"/>
  <c r="C122" i="15"/>
  <c r="B122" i="15"/>
  <c r="K121" i="15"/>
  <c r="J121" i="15"/>
  <c r="I121" i="15"/>
  <c r="H121" i="15"/>
  <c r="G121" i="15"/>
  <c r="F121" i="15"/>
  <c r="E121" i="15"/>
  <c r="D121" i="15"/>
  <c r="C121" i="15"/>
  <c r="B121" i="15"/>
  <c r="K120" i="15"/>
  <c r="J120" i="15"/>
  <c r="I120" i="15"/>
  <c r="H120" i="15"/>
  <c r="G120" i="15"/>
  <c r="F120" i="15"/>
  <c r="E120" i="15"/>
  <c r="D120" i="15"/>
  <c r="C120" i="15"/>
  <c r="B120" i="15"/>
  <c r="K119" i="15"/>
  <c r="J119" i="15"/>
  <c r="I119" i="15"/>
  <c r="H119" i="15"/>
  <c r="G119" i="15"/>
  <c r="F119" i="15"/>
  <c r="E119" i="15"/>
  <c r="D119" i="15"/>
  <c r="C119" i="15"/>
  <c r="B119" i="15"/>
  <c r="K118" i="15"/>
  <c r="J118" i="15"/>
  <c r="I118" i="15"/>
  <c r="H118" i="15"/>
  <c r="G118" i="15"/>
  <c r="F118" i="15"/>
  <c r="E118" i="15"/>
  <c r="D118" i="15"/>
  <c r="C118" i="15"/>
  <c r="B118" i="15"/>
  <c r="K117" i="15"/>
  <c r="J117" i="15"/>
  <c r="I117" i="15"/>
  <c r="H117" i="15"/>
  <c r="G117" i="15"/>
  <c r="F117" i="15"/>
  <c r="E117" i="15"/>
  <c r="D117" i="15"/>
  <c r="C117" i="15"/>
  <c r="B117" i="15"/>
  <c r="K116" i="15"/>
  <c r="J116" i="15"/>
  <c r="I116" i="15"/>
  <c r="H116" i="15"/>
  <c r="G116" i="15"/>
  <c r="F116" i="15"/>
  <c r="E116" i="15"/>
  <c r="D116" i="15"/>
  <c r="C116" i="15"/>
  <c r="B116" i="15"/>
  <c r="K115" i="15"/>
  <c r="J115" i="15"/>
  <c r="I115" i="15"/>
  <c r="H115" i="15"/>
  <c r="G115" i="15"/>
  <c r="F115" i="15"/>
  <c r="E115" i="15"/>
  <c r="D115" i="15"/>
  <c r="C115" i="15"/>
  <c r="B115" i="15"/>
  <c r="K114" i="15"/>
  <c r="J114" i="15"/>
  <c r="I114" i="15"/>
  <c r="H114" i="15"/>
  <c r="G114" i="15"/>
  <c r="F114" i="15"/>
  <c r="E114" i="15"/>
  <c r="D114" i="15"/>
  <c r="C114" i="15"/>
  <c r="B114" i="15"/>
  <c r="K113" i="15"/>
  <c r="J113" i="15"/>
  <c r="I113" i="15"/>
  <c r="H113" i="15"/>
  <c r="G113" i="15"/>
  <c r="F113" i="15"/>
  <c r="E113" i="15"/>
  <c r="D113" i="15"/>
  <c r="C113" i="15"/>
  <c r="B113" i="15"/>
  <c r="K112" i="15"/>
  <c r="J112" i="15"/>
  <c r="I112" i="15"/>
  <c r="H112" i="15"/>
  <c r="G112" i="15"/>
  <c r="F112" i="15"/>
  <c r="E112" i="15"/>
  <c r="D112" i="15"/>
  <c r="C112" i="15"/>
  <c r="B112" i="15"/>
  <c r="K111" i="15"/>
  <c r="J111" i="15"/>
  <c r="I111" i="15"/>
  <c r="H111" i="15"/>
  <c r="G111" i="15"/>
  <c r="F111" i="15"/>
  <c r="E111" i="15"/>
  <c r="D111" i="15"/>
  <c r="C111" i="15"/>
  <c r="B111" i="15"/>
  <c r="K110" i="15"/>
  <c r="J110" i="15"/>
  <c r="I110" i="15"/>
  <c r="H110" i="15"/>
  <c r="G110" i="15"/>
  <c r="F110" i="15"/>
  <c r="E110" i="15"/>
  <c r="D110" i="15"/>
  <c r="C110" i="15"/>
  <c r="B110" i="15"/>
  <c r="K109" i="15"/>
  <c r="J109" i="15"/>
  <c r="I109" i="15"/>
  <c r="H109" i="15"/>
  <c r="G109" i="15"/>
  <c r="F109" i="15"/>
  <c r="E109" i="15"/>
  <c r="D109" i="15"/>
  <c r="C109" i="15"/>
  <c r="B109" i="15"/>
  <c r="K108" i="15"/>
  <c r="J108" i="15"/>
  <c r="I108" i="15"/>
  <c r="H108" i="15"/>
  <c r="G108" i="15"/>
  <c r="F108" i="15"/>
  <c r="E108" i="15"/>
  <c r="D108" i="15"/>
  <c r="C108" i="15"/>
  <c r="B108" i="15"/>
  <c r="K107" i="15"/>
  <c r="J107" i="15"/>
  <c r="I107" i="15"/>
  <c r="H107" i="15"/>
  <c r="G107" i="15"/>
  <c r="F107" i="15"/>
  <c r="E107" i="15"/>
  <c r="D107" i="15"/>
  <c r="C107" i="15"/>
  <c r="B107" i="15"/>
  <c r="K106" i="15"/>
  <c r="J106" i="15"/>
  <c r="I106" i="15"/>
  <c r="H106" i="15"/>
  <c r="G106" i="15"/>
  <c r="F106" i="15"/>
  <c r="E106" i="15"/>
  <c r="D106" i="15"/>
  <c r="C106" i="15"/>
  <c r="B106" i="15"/>
  <c r="K105" i="15"/>
  <c r="J105" i="15"/>
  <c r="I105" i="15"/>
  <c r="H105" i="15"/>
  <c r="G105" i="15"/>
  <c r="F105" i="15"/>
  <c r="E105" i="15"/>
  <c r="D105" i="15"/>
  <c r="C105" i="15"/>
  <c r="B105" i="15"/>
  <c r="K104" i="15"/>
  <c r="J104" i="15"/>
  <c r="I104" i="15"/>
  <c r="H104" i="15"/>
  <c r="G104" i="15"/>
  <c r="F104" i="15"/>
  <c r="E104" i="15"/>
  <c r="D104" i="15"/>
  <c r="C104" i="15"/>
  <c r="B104" i="15"/>
  <c r="K103" i="15"/>
  <c r="J103" i="15"/>
  <c r="I103" i="15"/>
  <c r="H103" i="15"/>
  <c r="G103" i="15"/>
  <c r="F103" i="15"/>
  <c r="E103" i="15"/>
  <c r="D103" i="15"/>
  <c r="C103" i="15"/>
  <c r="B103" i="15"/>
  <c r="K102" i="15"/>
  <c r="J102" i="15"/>
  <c r="I102" i="15"/>
  <c r="H102" i="15"/>
  <c r="G102" i="15"/>
  <c r="F102" i="15"/>
  <c r="E102" i="15"/>
  <c r="D102" i="15"/>
  <c r="C102" i="15"/>
  <c r="B102" i="15"/>
  <c r="K101" i="15"/>
  <c r="J101" i="15"/>
  <c r="I101" i="15"/>
  <c r="H101" i="15"/>
  <c r="G101" i="15"/>
  <c r="F101" i="15"/>
  <c r="E101" i="15"/>
  <c r="D101" i="15"/>
  <c r="C101" i="15"/>
  <c r="B101" i="15"/>
  <c r="K100" i="15"/>
  <c r="J100" i="15"/>
  <c r="I100" i="15"/>
  <c r="H100" i="15"/>
  <c r="G100" i="15"/>
  <c r="F100" i="15"/>
  <c r="E100" i="15"/>
  <c r="D100" i="15"/>
  <c r="C100" i="15"/>
  <c r="B100" i="15"/>
  <c r="K99" i="15"/>
  <c r="J99" i="15"/>
  <c r="I99" i="15"/>
  <c r="H99" i="15"/>
  <c r="G99" i="15"/>
  <c r="F99" i="15"/>
  <c r="E99" i="15"/>
  <c r="D99" i="15"/>
  <c r="C99" i="15"/>
  <c r="B99" i="15"/>
  <c r="K98" i="15"/>
  <c r="J98" i="15"/>
  <c r="I98" i="15"/>
  <c r="H98" i="15"/>
  <c r="G98" i="15"/>
  <c r="F98" i="15"/>
  <c r="E98" i="15"/>
  <c r="D98" i="15"/>
  <c r="C98" i="15"/>
  <c r="B98" i="15"/>
  <c r="K97" i="15"/>
  <c r="J97" i="15"/>
  <c r="I97" i="15"/>
  <c r="H97" i="15"/>
  <c r="G97" i="15"/>
  <c r="F97" i="15"/>
  <c r="E97" i="15"/>
  <c r="D97" i="15"/>
  <c r="C97" i="15"/>
  <c r="B97" i="15"/>
  <c r="K96" i="15"/>
  <c r="J96" i="15"/>
  <c r="I96" i="15"/>
  <c r="H96" i="15"/>
  <c r="G96" i="15"/>
  <c r="F96" i="15"/>
  <c r="E96" i="15"/>
  <c r="D96" i="15"/>
  <c r="C96" i="15"/>
  <c r="B96" i="15"/>
  <c r="K95" i="15"/>
  <c r="J95" i="15"/>
  <c r="I95" i="15"/>
  <c r="H95" i="15"/>
  <c r="G95" i="15"/>
  <c r="F95" i="15"/>
  <c r="E95" i="15"/>
  <c r="D95" i="15"/>
  <c r="C95" i="15"/>
  <c r="B95" i="15"/>
  <c r="K94" i="15"/>
  <c r="J94" i="15"/>
  <c r="I94" i="15"/>
  <c r="H94" i="15"/>
  <c r="G94" i="15"/>
  <c r="F94" i="15"/>
  <c r="E94" i="15"/>
  <c r="D94" i="15"/>
  <c r="C94" i="15"/>
  <c r="B94" i="15"/>
  <c r="K93" i="15"/>
  <c r="J93" i="15"/>
  <c r="I93" i="15"/>
  <c r="H93" i="15"/>
  <c r="G93" i="15"/>
  <c r="F93" i="15"/>
  <c r="E93" i="15"/>
  <c r="D93" i="15"/>
  <c r="C93" i="15"/>
  <c r="B93" i="15"/>
  <c r="K92" i="15"/>
  <c r="J92" i="15"/>
  <c r="I92" i="15"/>
  <c r="H92" i="15"/>
  <c r="G92" i="15"/>
  <c r="F92" i="15"/>
  <c r="E92" i="15"/>
  <c r="D92" i="15"/>
  <c r="C92" i="15"/>
  <c r="B92" i="15"/>
  <c r="K91" i="15"/>
  <c r="J91" i="15"/>
  <c r="I91" i="15"/>
  <c r="H91" i="15"/>
  <c r="G91" i="15"/>
  <c r="F91" i="15"/>
  <c r="E91" i="15"/>
  <c r="D91" i="15"/>
  <c r="C91" i="15"/>
  <c r="B91" i="15"/>
  <c r="K90" i="15"/>
  <c r="J90" i="15"/>
  <c r="I90" i="15"/>
  <c r="H90" i="15"/>
  <c r="G90" i="15"/>
  <c r="F90" i="15"/>
  <c r="E90" i="15"/>
  <c r="D90" i="15"/>
  <c r="C90" i="15"/>
  <c r="B90" i="15"/>
  <c r="K89" i="15"/>
  <c r="J89" i="15"/>
  <c r="I89" i="15"/>
  <c r="H89" i="15"/>
  <c r="G89" i="15"/>
  <c r="F89" i="15"/>
  <c r="E89" i="15"/>
  <c r="D89" i="15"/>
  <c r="C89" i="15"/>
  <c r="B89" i="15"/>
  <c r="K88" i="15"/>
  <c r="J88" i="15"/>
  <c r="I88" i="15"/>
  <c r="H88" i="15"/>
  <c r="G88" i="15"/>
  <c r="F88" i="15"/>
  <c r="E88" i="15"/>
  <c r="D88" i="15"/>
  <c r="C88" i="15"/>
  <c r="B88" i="15"/>
  <c r="K87" i="15"/>
  <c r="J87" i="15"/>
  <c r="I87" i="15"/>
  <c r="H87" i="15"/>
  <c r="G87" i="15"/>
  <c r="F87" i="15"/>
  <c r="E87" i="15"/>
  <c r="D87" i="15"/>
  <c r="C87" i="15"/>
  <c r="B87" i="15"/>
  <c r="K86" i="15"/>
  <c r="J86" i="15"/>
  <c r="I86" i="15"/>
  <c r="H86" i="15"/>
  <c r="G86" i="15"/>
  <c r="F86" i="15"/>
  <c r="E86" i="15"/>
  <c r="D86" i="15"/>
  <c r="C86" i="15"/>
  <c r="B86" i="15"/>
  <c r="K85" i="15"/>
  <c r="J85" i="15"/>
  <c r="I85" i="15"/>
  <c r="H85" i="15"/>
  <c r="G85" i="15"/>
  <c r="F85" i="15"/>
  <c r="E85" i="15"/>
  <c r="D85" i="15"/>
  <c r="C85" i="15"/>
  <c r="B85" i="15"/>
  <c r="K84" i="15"/>
  <c r="J84" i="15"/>
  <c r="I84" i="15"/>
  <c r="H84" i="15"/>
  <c r="G84" i="15"/>
  <c r="F84" i="15"/>
  <c r="E84" i="15"/>
  <c r="D84" i="15"/>
  <c r="C84" i="15"/>
  <c r="B84" i="15"/>
  <c r="K83" i="15"/>
  <c r="J83" i="15"/>
  <c r="I83" i="15"/>
  <c r="H83" i="15"/>
  <c r="G83" i="15"/>
  <c r="F83" i="15"/>
  <c r="E83" i="15"/>
  <c r="D83" i="15"/>
  <c r="C83" i="15"/>
  <c r="B83" i="15"/>
  <c r="K82" i="15"/>
  <c r="J82" i="15"/>
  <c r="I82" i="15"/>
  <c r="H82" i="15"/>
  <c r="G82" i="15"/>
  <c r="F82" i="15"/>
  <c r="E82" i="15"/>
  <c r="D82" i="15"/>
  <c r="C82" i="15"/>
  <c r="B82" i="15"/>
  <c r="K81" i="15"/>
  <c r="J81" i="15"/>
  <c r="I81" i="15"/>
  <c r="H81" i="15"/>
  <c r="G81" i="15"/>
  <c r="F81" i="15"/>
  <c r="E81" i="15"/>
  <c r="D81" i="15"/>
  <c r="C81" i="15"/>
  <c r="B81" i="15"/>
  <c r="K80" i="15"/>
  <c r="J80" i="15"/>
  <c r="I80" i="15"/>
  <c r="H80" i="15"/>
  <c r="G80" i="15"/>
  <c r="F80" i="15"/>
  <c r="E80" i="15"/>
  <c r="D80" i="15"/>
  <c r="C80" i="15"/>
  <c r="B80" i="15"/>
  <c r="K79" i="15"/>
  <c r="J79" i="15"/>
  <c r="I79" i="15"/>
  <c r="H79" i="15"/>
  <c r="G79" i="15"/>
  <c r="F79" i="15"/>
  <c r="E79" i="15"/>
  <c r="D79" i="15"/>
  <c r="C79" i="15"/>
  <c r="B79" i="15"/>
  <c r="K78" i="15"/>
  <c r="J78" i="15"/>
  <c r="I78" i="15"/>
  <c r="H78" i="15"/>
  <c r="G78" i="15"/>
  <c r="F78" i="15"/>
  <c r="E78" i="15"/>
  <c r="D78" i="15"/>
  <c r="C78" i="15"/>
  <c r="B78" i="15"/>
  <c r="K77" i="15"/>
  <c r="J77" i="15"/>
  <c r="I77" i="15"/>
  <c r="H77" i="15"/>
  <c r="G77" i="15"/>
  <c r="F77" i="15"/>
  <c r="E77" i="15"/>
  <c r="D77" i="15"/>
  <c r="C77" i="15"/>
  <c r="B77" i="15"/>
  <c r="K76" i="15"/>
  <c r="J76" i="15"/>
  <c r="I76" i="15"/>
  <c r="H76" i="15"/>
  <c r="G76" i="15"/>
  <c r="F76" i="15"/>
  <c r="E76" i="15"/>
  <c r="D76" i="15"/>
  <c r="C76" i="15"/>
  <c r="B76" i="15"/>
  <c r="K75" i="15"/>
  <c r="J75" i="15"/>
  <c r="I75" i="15"/>
  <c r="H75" i="15"/>
  <c r="G75" i="15"/>
  <c r="F75" i="15"/>
  <c r="E75" i="15"/>
  <c r="D75" i="15"/>
  <c r="C75" i="15"/>
  <c r="B75" i="15"/>
  <c r="K74" i="15"/>
  <c r="J74" i="15"/>
  <c r="I74" i="15"/>
  <c r="H74" i="15"/>
  <c r="G74" i="15"/>
  <c r="F74" i="15"/>
  <c r="E74" i="15"/>
  <c r="D74" i="15"/>
  <c r="C74" i="15"/>
  <c r="B74" i="15"/>
  <c r="K73" i="15"/>
  <c r="J73" i="15"/>
  <c r="I73" i="15"/>
  <c r="H73" i="15"/>
  <c r="G73" i="15"/>
  <c r="F73" i="15"/>
  <c r="E73" i="15"/>
  <c r="D73" i="15"/>
  <c r="C73" i="15"/>
  <c r="B73" i="15"/>
  <c r="K72" i="15"/>
  <c r="J72" i="15"/>
  <c r="I72" i="15"/>
  <c r="H72" i="15"/>
  <c r="G72" i="15"/>
  <c r="F72" i="15"/>
  <c r="E72" i="15"/>
  <c r="D72" i="15"/>
  <c r="C72" i="15"/>
  <c r="B72" i="15"/>
  <c r="K71" i="15"/>
  <c r="J71" i="15"/>
  <c r="I71" i="15"/>
  <c r="H71" i="15"/>
  <c r="G71" i="15"/>
  <c r="F71" i="15"/>
  <c r="E71" i="15"/>
  <c r="D71" i="15"/>
  <c r="C71" i="15"/>
  <c r="B71" i="15"/>
  <c r="K70" i="15"/>
  <c r="J70" i="15"/>
  <c r="I70" i="15"/>
  <c r="H70" i="15"/>
  <c r="G70" i="15"/>
  <c r="F70" i="15"/>
  <c r="E70" i="15"/>
  <c r="D70" i="15"/>
  <c r="C70" i="15"/>
  <c r="B70" i="15"/>
  <c r="K69" i="15"/>
  <c r="J69" i="15"/>
  <c r="I69" i="15"/>
  <c r="H69" i="15"/>
  <c r="G69" i="15"/>
  <c r="F69" i="15"/>
  <c r="E69" i="15"/>
  <c r="D69" i="15"/>
  <c r="C69" i="15"/>
  <c r="B69" i="15"/>
  <c r="K68" i="15"/>
  <c r="J68" i="15"/>
  <c r="I68" i="15"/>
  <c r="H68" i="15"/>
  <c r="G68" i="15"/>
  <c r="F68" i="15"/>
  <c r="E68" i="15"/>
  <c r="D68" i="15"/>
  <c r="C68" i="15"/>
  <c r="B68" i="15"/>
  <c r="K67" i="15"/>
  <c r="J67" i="15"/>
  <c r="I67" i="15"/>
  <c r="H67" i="15"/>
  <c r="G67" i="15"/>
  <c r="F67" i="15"/>
  <c r="E67" i="15"/>
  <c r="D67" i="15"/>
  <c r="C67" i="15"/>
  <c r="B67" i="15"/>
  <c r="K66" i="15"/>
  <c r="J66" i="15"/>
  <c r="I66" i="15"/>
  <c r="H66" i="15"/>
  <c r="G66" i="15"/>
  <c r="F66" i="15"/>
  <c r="E66" i="15"/>
  <c r="D66" i="15"/>
  <c r="C66" i="15"/>
  <c r="B66" i="15"/>
  <c r="K65" i="15"/>
  <c r="J65" i="15"/>
  <c r="I65" i="15"/>
  <c r="H65" i="15"/>
  <c r="G65" i="15"/>
  <c r="F65" i="15"/>
  <c r="E65" i="15"/>
  <c r="D65" i="15"/>
  <c r="C65" i="15"/>
  <c r="B65" i="15"/>
  <c r="K64" i="15"/>
  <c r="J64" i="15"/>
  <c r="I64" i="15"/>
  <c r="H64" i="15"/>
  <c r="G64" i="15"/>
  <c r="F64" i="15"/>
  <c r="E64" i="15"/>
  <c r="D64" i="15"/>
  <c r="C64" i="15"/>
  <c r="B64" i="15"/>
  <c r="K63" i="15"/>
  <c r="J63" i="15"/>
  <c r="I63" i="15"/>
  <c r="H63" i="15"/>
  <c r="G63" i="15"/>
  <c r="F63" i="15"/>
  <c r="E63" i="15"/>
  <c r="D63" i="15"/>
  <c r="C63" i="15"/>
  <c r="B63" i="15"/>
  <c r="K62" i="15"/>
  <c r="J62" i="15"/>
  <c r="I62" i="15"/>
  <c r="H62" i="15"/>
  <c r="G62" i="15"/>
  <c r="F62" i="15"/>
  <c r="E62" i="15"/>
  <c r="D62" i="15"/>
  <c r="C62" i="15"/>
  <c r="B62" i="15"/>
  <c r="K61" i="15"/>
  <c r="J61" i="15"/>
  <c r="I61" i="15"/>
  <c r="H61" i="15"/>
  <c r="G61" i="15"/>
  <c r="F61" i="15"/>
  <c r="E61" i="15"/>
  <c r="D61" i="15"/>
  <c r="C61" i="15"/>
  <c r="B61" i="15"/>
  <c r="K60" i="15"/>
  <c r="J60" i="15"/>
  <c r="I60" i="15"/>
  <c r="H60" i="15"/>
  <c r="G60" i="15"/>
  <c r="F60" i="15"/>
  <c r="E60" i="15"/>
  <c r="D60" i="15"/>
  <c r="C60" i="15"/>
  <c r="B60" i="15"/>
  <c r="K59" i="15"/>
  <c r="J59" i="15"/>
  <c r="I59" i="15"/>
  <c r="H59" i="15"/>
  <c r="G59" i="15"/>
  <c r="F59" i="15"/>
  <c r="E59" i="15"/>
  <c r="D59" i="15"/>
  <c r="C59" i="15"/>
  <c r="B59" i="15"/>
  <c r="K58" i="15"/>
  <c r="J58" i="15"/>
  <c r="I58" i="15"/>
  <c r="H58" i="15"/>
  <c r="G58" i="15"/>
  <c r="F58" i="15"/>
  <c r="E58" i="15"/>
  <c r="D58" i="15"/>
  <c r="C58" i="15"/>
  <c r="B58" i="15"/>
  <c r="K57" i="15"/>
  <c r="J57" i="15"/>
  <c r="I57" i="15"/>
  <c r="H57" i="15"/>
  <c r="G57" i="15"/>
  <c r="F57" i="15"/>
  <c r="E57" i="15"/>
  <c r="D57" i="15"/>
  <c r="C57" i="15"/>
  <c r="B57" i="15"/>
  <c r="K56" i="15"/>
  <c r="J56" i="15"/>
  <c r="I56" i="15"/>
  <c r="H56" i="15"/>
  <c r="G56" i="15"/>
  <c r="F56" i="15"/>
  <c r="E56" i="15"/>
  <c r="D56" i="15"/>
  <c r="C56" i="15"/>
  <c r="B56" i="15"/>
  <c r="K55" i="15"/>
  <c r="J55" i="15"/>
  <c r="I55" i="15"/>
  <c r="H55" i="15"/>
  <c r="G55" i="15"/>
  <c r="F55" i="15"/>
  <c r="E55" i="15"/>
  <c r="D55" i="15"/>
  <c r="C55" i="15"/>
  <c r="B55" i="15"/>
  <c r="K54" i="15"/>
  <c r="J54" i="15"/>
  <c r="I54" i="15"/>
  <c r="H54" i="15"/>
  <c r="G54" i="15"/>
  <c r="F54" i="15"/>
  <c r="E54" i="15"/>
  <c r="D54" i="15"/>
  <c r="C54" i="15"/>
  <c r="B54" i="15"/>
  <c r="K53" i="15"/>
  <c r="J53" i="15"/>
  <c r="I53" i="15"/>
  <c r="H53" i="15"/>
  <c r="G53" i="15"/>
  <c r="F53" i="15"/>
  <c r="E53" i="15"/>
  <c r="D53" i="15"/>
  <c r="C53" i="15"/>
  <c r="B53" i="15"/>
  <c r="K52" i="15"/>
  <c r="J52" i="15"/>
  <c r="I52" i="15"/>
  <c r="H52" i="15"/>
  <c r="G52" i="15"/>
  <c r="F52" i="15"/>
  <c r="E52" i="15"/>
  <c r="D52" i="15"/>
  <c r="C52" i="15"/>
  <c r="B52" i="15"/>
  <c r="K51" i="15"/>
  <c r="J51" i="15"/>
  <c r="I51" i="15"/>
  <c r="H51" i="15"/>
  <c r="G51" i="15"/>
  <c r="F51" i="15"/>
  <c r="E51" i="15"/>
  <c r="D51" i="15"/>
  <c r="C51" i="15"/>
  <c r="B51" i="15"/>
  <c r="K50" i="15"/>
  <c r="J50" i="15"/>
  <c r="I50" i="15"/>
  <c r="H50" i="15"/>
  <c r="G50" i="15"/>
  <c r="F50" i="15"/>
  <c r="E50" i="15"/>
  <c r="D50" i="15"/>
  <c r="C50" i="15"/>
  <c r="B50" i="15"/>
  <c r="K49" i="15"/>
  <c r="J49" i="15"/>
  <c r="I49" i="15"/>
  <c r="H49" i="15"/>
  <c r="G49" i="15"/>
  <c r="F49" i="15"/>
  <c r="E49" i="15"/>
  <c r="D49" i="15"/>
  <c r="C49" i="15"/>
  <c r="B49" i="15"/>
  <c r="K48" i="15"/>
  <c r="J48" i="15"/>
  <c r="I48" i="15"/>
  <c r="H48" i="15"/>
  <c r="G48" i="15"/>
  <c r="F48" i="15"/>
  <c r="E48" i="15"/>
  <c r="D48" i="15"/>
  <c r="C48" i="15"/>
  <c r="B48" i="15"/>
  <c r="K47" i="15"/>
  <c r="J47" i="15"/>
  <c r="I47" i="15"/>
  <c r="H47" i="15"/>
  <c r="G47" i="15"/>
  <c r="F47" i="15"/>
  <c r="E47" i="15"/>
  <c r="D47" i="15"/>
  <c r="C47" i="15"/>
  <c r="B47" i="15"/>
  <c r="K46" i="15"/>
  <c r="J46" i="15"/>
  <c r="I46" i="15"/>
  <c r="H46" i="15"/>
  <c r="G46" i="15"/>
  <c r="F46" i="15"/>
  <c r="E46" i="15"/>
  <c r="D46" i="15"/>
  <c r="C46" i="15"/>
  <c r="B46" i="15"/>
  <c r="K45" i="15"/>
  <c r="J45" i="15"/>
  <c r="I45" i="15"/>
  <c r="H45" i="15"/>
  <c r="G45" i="15"/>
  <c r="F45" i="15"/>
  <c r="E45" i="15"/>
  <c r="D45" i="15"/>
  <c r="C45" i="15"/>
  <c r="B45" i="15"/>
  <c r="K44" i="15"/>
  <c r="J44" i="15"/>
  <c r="I44" i="15"/>
  <c r="H44" i="15"/>
  <c r="G44" i="15"/>
  <c r="F44" i="15"/>
  <c r="E44" i="15"/>
  <c r="D44" i="15"/>
  <c r="C44" i="15"/>
  <c r="B44" i="15"/>
  <c r="K43" i="15"/>
  <c r="J43" i="15"/>
  <c r="I43" i="15"/>
  <c r="H43" i="15"/>
  <c r="G43" i="15"/>
  <c r="F43" i="15"/>
  <c r="E43" i="15"/>
  <c r="D43" i="15"/>
  <c r="C43" i="15"/>
  <c r="B43" i="15"/>
  <c r="K42" i="15"/>
  <c r="J42" i="15"/>
  <c r="I42" i="15"/>
  <c r="H42" i="15"/>
  <c r="G42" i="15"/>
  <c r="F42" i="15"/>
  <c r="E42" i="15"/>
  <c r="D42" i="15"/>
  <c r="C42" i="15"/>
  <c r="B42" i="15"/>
  <c r="K41" i="15"/>
  <c r="J41" i="15"/>
  <c r="I41" i="15"/>
  <c r="H41" i="15"/>
  <c r="G41" i="15"/>
  <c r="F41" i="15"/>
  <c r="E41" i="15"/>
  <c r="D41" i="15"/>
  <c r="C41" i="15"/>
  <c r="B41" i="15"/>
  <c r="K40" i="15"/>
  <c r="J40" i="15"/>
  <c r="I40" i="15"/>
  <c r="H40" i="15"/>
  <c r="G40" i="15"/>
  <c r="F40" i="15"/>
  <c r="E40" i="15"/>
  <c r="D40" i="15"/>
  <c r="C40" i="15"/>
  <c r="B40" i="15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68" i="16"/>
  <c r="J368" i="16"/>
  <c r="I368" i="16"/>
  <c r="H368" i="16"/>
  <c r="G368" i="16"/>
  <c r="F368" i="16"/>
  <c r="E368" i="16"/>
  <c r="D368" i="16"/>
  <c r="C368" i="16"/>
  <c r="B368" i="16"/>
  <c r="K367" i="16"/>
  <c r="J367" i="16"/>
  <c r="I367" i="16"/>
  <c r="H367" i="16"/>
  <c r="G367" i="16"/>
  <c r="F367" i="16"/>
  <c r="E367" i="16"/>
  <c r="D367" i="16"/>
  <c r="C367" i="16"/>
  <c r="B367" i="16"/>
  <c r="K366" i="16"/>
  <c r="J366" i="16"/>
  <c r="I366" i="16"/>
  <c r="H366" i="16"/>
  <c r="G366" i="16"/>
  <c r="F366" i="16"/>
  <c r="E366" i="16"/>
  <c r="D366" i="16"/>
  <c r="C366" i="16"/>
  <c r="B366" i="16"/>
  <c r="K365" i="16"/>
  <c r="J365" i="16"/>
  <c r="I365" i="16"/>
  <c r="H365" i="16"/>
  <c r="G365" i="16"/>
  <c r="F365" i="16"/>
  <c r="E365" i="16"/>
  <c r="D365" i="16"/>
  <c r="C365" i="16"/>
  <c r="B365" i="16"/>
  <c r="K364" i="16"/>
  <c r="J364" i="16"/>
  <c r="I364" i="16"/>
  <c r="H364" i="16"/>
  <c r="G364" i="16"/>
  <c r="F364" i="16"/>
  <c r="E364" i="16"/>
  <c r="D364" i="16"/>
  <c r="C364" i="16"/>
  <c r="B364" i="16"/>
  <c r="K363" i="16"/>
  <c r="J363" i="16"/>
  <c r="I363" i="16"/>
  <c r="H363" i="16"/>
  <c r="G363" i="16"/>
  <c r="F363" i="16"/>
  <c r="E363" i="16"/>
  <c r="D363" i="16"/>
  <c r="C363" i="16"/>
  <c r="B363" i="16"/>
  <c r="K362" i="16"/>
  <c r="J362" i="16"/>
  <c r="I362" i="16"/>
  <c r="H362" i="16"/>
  <c r="G362" i="16"/>
  <c r="F362" i="16"/>
  <c r="E362" i="16"/>
  <c r="D362" i="16"/>
  <c r="C362" i="16"/>
  <c r="B362" i="16"/>
  <c r="K361" i="16"/>
  <c r="J361" i="16"/>
  <c r="I361" i="16"/>
  <c r="H361" i="16"/>
  <c r="G361" i="16"/>
  <c r="F361" i="16"/>
  <c r="E361" i="16"/>
  <c r="D361" i="16"/>
  <c r="C361" i="16"/>
  <c r="B361" i="16"/>
  <c r="K360" i="16"/>
  <c r="J360" i="16"/>
  <c r="I360" i="16"/>
  <c r="H360" i="16"/>
  <c r="G360" i="16"/>
  <c r="F360" i="16"/>
  <c r="E360" i="16"/>
  <c r="D360" i="16"/>
  <c r="C360" i="16"/>
  <c r="B360" i="16"/>
  <c r="K359" i="16"/>
  <c r="J359" i="16"/>
  <c r="I359" i="16"/>
  <c r="H359" i="16"/>
  <c r="G359" i="16"/>
  <c r="F359" i="16"/>
  <c r="E359" i="16"/>
  <c r="D359" i="16"/>
  <c r="C359" i="16"/>
  <c r="B359" i="16"/>
  <c r="K358" i="16"/>
  <c r="J358" i="16"/>
  <c r="I358" i="16"/>
  <c r="H358" i="16"/>
  <c r="G358" i="16"/>
  <c r="F358" i="16"/>
  <c r="E358" i="16"/>
  <c r="D358" i="16"/>
  <c r="C358" i="16"/>
  <c r="B358" i="16"/>
  <c r="K357" i="16"/>
  <c r="J357" i="16"/>
  <c r="I357" i="16"/>
  <c r="H357" i="16"/>
  <c r="G357" i="16"/>
  <c r="F357" i="16"/>
  <c r="E357" i="16"/>
  <c r="D357" i="16"/>
  <c r="C357" i="16"/>
  <c r="B357" i="16"/>
  <c r="K356" i="16"/>
  <c r="J356" i="16"/>
  <c r="I356" i="16"/>
  <c r="H356" i="16"/>
  <c r="G356" i="16"/>
  <c r="F356" i="16"/>
  <c r="E356" i="16"/>
  <c r="D356" i="16"/>
  <c r="C356" i="16"/>
  <c r="B356" i="16"/>
  <c r="K355" i="16"/>
  <c r="J355" i="16"/>
  <c r="I355" i="16"/>
  <c r="H355" i="16"/>
  <c r="G355" i="16"/>
  <c r="F355" i="16"/>
  <c r="E355" i="16"/>
  <c r="D355" i="16"/>
  <c r="C355" i="16"/>
  <c r="B355" i="16"/>
  <c r="K354" i="16"/>
  <c r="J354" i="16"/>
  <c r="I354" i="16"/>
  <c r="H354" i="16"/>
  <c r="G354" i="16"/>
  <c r="F354" i="16"/>
  <c r="E354" i="16"/>
  <c r="D354" i="16"/>
  <c r="C354" i="16"/>
  <c r="B354" i="16"/>
  <c r="K353" i="16"/>
  <c r="J353" i="16"/>
  <c r="I353" i="16"/>
  <c r="H353" i="16"/>
  <c r="G353" i="16"/>
  <c r="F353" i="16"/>
  <c r="E353" i="16"/>
  <c r="D353" i="16"/>
  <c r="C353" i="16"/>
  <c r="B353" i="16"/>
  <c r="K352" i="16"/>
  <c r="J352" i="16"/>
  <c r="I352" i="16"/>
  <c r="H352" i="16"/>
  <c r="G352" i="16"/>
  <c r="F352" i="16"/>
  <c r="E352" i="16"/>
  <c r="D352" i="16"/>
  <c r="C352" i="16"/>
  <c r="B352" i="16"/>
  <c r="K351" i="16"/>
  <c r="J351" i="16"/>
  <c r="I351" i="16"/>
  <c r="H351" i="16"/>
  <c r="G351" i="16"/>
  <c r="F351" i="16"/>
  <c r="E351" i="16"/>
  <c r="D351" i="16"/>
  <c r="C351" i="16"/>
  <c r="B351" i="16"/>
  <c r="K350" i="16"/>
  <c r="J350" i="16"/>
  <c r="I350" i="16"/>
  <c r="H350" i="16"/>
  <c r="G350" i="16"/>
  <c r="F350" i="16"/>
  <c r="E350" i="16"/>
  <c r="D350" i="16"/>
  <c r="C350" i="16"/>
  <c r="B350" i="16"/>
  <c r="K349" i="16"/>
  <c r="J349" i="16"/>
  <c r="I349" i="16"/>
  <c r="H349" i="16"/>
  <c r="G349" i="16"/>
  <c r="F349" i="16"/>
  <c r="E349" i="16"/>
  <c r="D349" i="16"/>
  <c r="C349" i="16"/>
  <c r="B349" i="16"/>
  <c r="K348" i="16"/>
  <c r="J348" i="16"/>
  <c r="I348" i="16"/>
  <c r="H348" i="16"/>
  <c r="G348" i="16"/>
  <c r="F348" i="16"/>
  <c r="E348" i="16"/>
  <c r="D348" i="16"/>
  <c r="C348" i="16"/>
  <c r="B348" i="16"/>
  <c r="K347" i="16"/>
  <c r="J347" i="16"/>
  <c r="I347" i="16"/>
  <c r="H347" i="16"/>
  <c r="G347" i="16"/>
  <c r="F347" i="16"/>
  <c r="E347" i="16"/>
  <c r="D347" i="16"/>
  <c r="C347" i="16"/>
  <c r="B347" i="16"/>
  <c r="K346" i="16"/>
  <c r="J346" i="16"/>
  <c r="I346" i="16"/>
  <c r="H346" i="16"/>
  <c r="G346" i="16"/>
  <c r="F346" i="16"/>
  <c r="E346" i="16"/>
  <c r="D346" i="16"/>
  <c r="C346" i="16"/>
  <c r="B346" i="16"/>
  <c r="K345" i="16"/>
  <c r="J345" i="16"/>
  <c r="I345" i="16"/>
  <c r="H345" i="16"/>
  <c r="G345" i="16"/>
  <c r="F345" i="16"/>
  <c r="E345" i="16"/>
  <c r="D345" i="16"/>
  <c r="C345" i="16"/>
  <c r="B345" i="16"/>
  <c r="K344" i="16"/>
  <c r="J344" i="16"/>
  <c r="I344" i="16"/>
  <c r="H344" i="16"/>
  <c r="G344" i="16"/>
  <c r="F344" i="16"/>
  <c r="E344" i="16"/>
  <c r="D344" i="16"/>
  <c r="C344" i="16"/>
  <c r="B344" i="16"/>
  <c r="K343" i="16"/>
  <c r="J343" i="16"/>
  <c r="I343" i="16"/>
  <c r="H343" i="16"/>
  <c r="G343" i="16"/>
  <c r="F343" i="16"/>
  <c r="E343" i="16"/>
  <c r="D343" i="16"/>
  <c r="C343" i="16"/>
  <c r="B343" i="16"/>
  <c r="K342" i="16"/>
  <c r="J342" i="16"/>
  <c r="I342" i="16"/>
  <c r="H342" i="16"/>
  <c r="G342" i="16"/>
  <c r="F342" i="16"/>
  <c r="E342" i="16"/>
  <c r="D342" i="16"/>
  <c r="C342" i="16"/>
  <c r="B342" i="16"/>
  <c r="K341" i="16"/>
  <c r="J341" i="16"/>
  <c r="I341" i="16"/>
  <c r="H341" i="16"/>
  <c r="G341" i="16"/>
  <c r="F341" i="16"/>
  <c r="E341" i="16"/>
  <c r="D341" i="16"/>
  <c r="C341" i="16"/>
  <c r="B341" i="16"/>
  <c r="K340" i="16"/>
  <c r="J340" i="16"/>
  <c r="I340" i="16"/>
  <c r="H340" i="16"/>
  <c r="G340" i="16"/>
  <c r="F340" i="16"/>
  <c r="E340" i="16"/>
  <c r="D340" i="16"/>
  <c r="C340" i="16"/>
  <c r="B340" i="16"/>
  <c r="K339" i="16"/>
  <c r="J339" i="16"/>
  <c r="I339" i="16"/>
  <c r="H339" i="16"/>
  <c r="G339" i="16"/>
  <c r="F339" i="16"/>
  <c r="E339" i="16"/>
  <c r="D339" i="16"/>
  <c r="C339" i="16"/>
  <c r="B339" i="16"/>
  <c r="K338" i="16"/>
  <c r="J338" i="16"/>
  <c r="I338" i="16"/>
  <c r="H338" i="16"/>
  <c r="G338" i="16"/>
  <c r="F338" i="16"/>
  <c r="E338" i="16"/>
  <c r="D338" i="16"/>
  <c r="C338" i="16"/>
  <c r="B338" i="16"/>
  <c r="K337" i="16"/>
  <c r="J337" i="16"/>
  <c r="I337" i="16"/>
  <c r="H337" i="16"/>
  <c r="G337" i="16"/>
  <c r="F337" i="16"/>
  <c r="E337" i="16"/>
  <c r="D337" i="16"/>
  <c r="C337" i="16"/>
  <c r="B337" i="16"/>
  <c r="K336" i="16"/>
  <c r="J336" i="16"/>
  <c r="I336" i="16"/>
  <c r="H336" i="16"/>
  <c r="G336" i="16"/>
  <c r="F336" i="16"/>
  <c r="E336" i="16"/>
  <c r="D336" i="16"/>
  <c r="C336" i="16"/>
  <c r="B336" i="16"/>
  <c r="K335" i="16"/>
  <c r="J335" i="16"/>
  <c r="I335" i="16"/>
  <c r="H335" i="16"/>
  <c r="G335" i="16"/>
  <c r="F335" i="16"/>
  <c r="E335" i="16"/>
  <c r="D335" i="16"/>
  <c r="C335" i="16"/>
  <c r="B335" i="16"/>
  <c r="K334" i="16"/>
  <c r="J334" i="16"/>
  <c r="I334" i="16"/>
  <c r="H334" i="16"/>
  <c r="G334" i="16"/>
  <c r="F334" i="16"/>
  <c r="E334" i="16"/>
  <c r="D334" i="16"/>
  <c r="C334" i="16"/>
  <c r="B334" i="16"/>
  <c r="K333" i="16"/>
  <c r="J333" i="16"/>
  <c r="I333" i="16"/>
  <c r="H333" i="16"/>
  <c r="G333" i="16"/>
  <c r="F333" i="16"/>
  <c r="E333" i="16"/>
  <c r="D333" i="16"/>
  <c r="C333" i="16"/>
  <c r="B333" i="16"/>
  <c r="K332" i="16"/>
  <c r="J332" i="16"/>
  <c r="I332" i="16"/>
  <c r="H332" i="16"/>
  <c r="G332" i="16"/>
  <c r="F332" i="16"/>
  <c r="E332" i="16"/>
  <c r="D332" i="16"/>
  <c r="C332" i="16"/>
  <c r="B332" i="16"/>
  <c r="K331" i="16"/>
  <c r="J331" i="16"/>
  <c r="I331" i="16"/>
  <c r="H331" i="16"/>
  <c r="G331" i="16"/>
  <c r="F331" i="16"/>
  <c r="E331" i="16"/>
  <c r="D331" i="16"/>
  <c r="C331" i="16"/>
  <c r="B331" i="16"/>
  <c r="K330" i="16"/>
  <c r="J330" i="16"/>
  <c r="I330" i="16"/>
  <c r="H330" i="16"/>
  <c r="G330" i="16"/>
  <c r="F330" i="16"/>
  <c r="E330" i="16"/>
  <c r="D330" i="16"/>
  <c r="C330" i="16"/>
  <c r="B330" i="16"/>
  <c r="K329" i="16"/>
  <c r="J329" i="16"/>
  <c r="I329" i="16"/>
  <c r="H329" i="16"/>
  <c r="G329" i="16"/>
  <c r="F329" i="16"/>
  <c r="E329" i="16"/>
  <c r="D329" i="16"/>
  <c r="C329" i="16"/>
  <c r="B329" i="16"/>
  <c r="K328" i="16"/>
  <c r="J328" i="16"/>
  <c r="I328" i="16"/>
  <c r="H328" i="16"/>
  <c r="G328" i="16"/>
  <c r="F328" i="16"/>
  <c r="E328" i="16"/>
  <c r="D328" i="16"/>
  <c r="C328" i="16"/>
  <c r="B328" i="16"/>
  <c r="K327" i="16"/>
  <c r="J327" i="16"/>
  <c r="I327" i="16"/>
  <c r="H327" i="16"/>
  <c r="G327" i="16"/>
  <c r="F327" i="16"/>
  <c r="E327" i="16"/>
  <c r="D327" i="16"/>
  <c r="C327" i="16"/>
  <c r="B327" i="16"/>
  <c r="K326" i="16"/>
  <c r="J326" i="16"/>
  <c r="I326" i="16"/>
  <c r="H326" i="16"/>
  <c r="G326" i="16"/>
  <c r="F326" i="16"/>
  <c r="E326" i="16"/>
  <c r="D326" i="16"/>
  <c r="C326" i="16"/>
  <c r="B326" i="16"/>
  <c r="K325" i="16"/>
  <c r="J325" i="16"/>
  <c r="I325" i="16"/>
  <c r="H325" i="16"/>
  <c r="G325" i="16"/>
  <c r="F325" i="16"/>
  <c r="E325" i="16"/>
  <c r="D325" i="16"/>
  <c r="C325" i="16"/>
  <c r="B325" i="16"/>
  <c r="K324" i="16"/>
  <c r="J324" i="16"/>
  <c r="I324" i="16"/>
  <c r="H324" i="16"/>
  <c r="G324" i="16"/>
  <c r="F324" i="16"/>
  <c r="E324" i="16"/>
  <c r="D324" i="16"/>
  <c r="C324" i="16"/>
  <c r="B324" i="16"/>
  <c r="K323" i="16"/>
  <c r="J323" i="16"/>
  <c r="I323" i="16"/>
  <c r="H323" i="16"/>
  <c r="G323" i="16"/>
  <c r="F323" i="16"/>
  <c r="E323" i="16"/>
  <c r="D323" i="16"/>
  <c r="C323" i="16"/>
  <c r="B323" i="16"/>
  <c r="K322" i="16"/>
  <c r="J322" i="16"/>
  <c r="I322" i="16"/>
  <c r="H322" i="16"/>
  <c r="G322" i="16"/>
  <c r="F322" i="16"/>
  <c r="E322" i="16"/>
  <c r="D322" i="16"/>
  <c r="C322" i="16"/>
  <c r="B322" i="16"/>
  <c r="K321" i="16"/>
  <c r="J321" i="16"/>
  <c r="I321" i="16"/>
  <c r="H321" i="16"/>
  <c r="G321" i="16"/>
  <c r="F321" i="16"/>
  <c r="E321" i="16"/>
  <c r="D321" i="16"/>
  <c r="C321" i="16"/>
  <c r="B321" i="16"/>
  <c r="K320" i="16"/>
  <c r="J320" i="16"/>
  <c r="I320" i="16"/>
  <c r="H320" i="16"/>
  <c r="G320" i="16"/>
  <c r="F320" i="16"/>
  <c r="E320" i="16"/>
  <c r="D320" i="16"/>
  <c r="C320" i="16"/>
  <c r="B320" i="16"/>
  <c r="K319" i="16"/>
  <c r="J319" i="16"/>
  <c r="I319" i="16"/>
  <c r="H319" i="16"/>
  <c r="G319" i="16"/>
  <c r="F319" i="16"/>
  <c r="E319" i="16"/>
  <c r="D319" i="16"/>
  <c r="C319" i="16"/>
  <c r="B319" i="16"/>
  <c r="K318" i="16"/>
  <c r="J318" i="16"/>
  <c r="I318" i="16"/>
  <c r="H318" i="16"/>
  <c r="G318" i="16"/>
  <c r="F318" i="16"/>
  <c r="E318" i="16"/>
  <c r="D318" i="16"/>
  <c r="C318" i="16"/>
  <c r="B318" i="16"/>
  <c r="K317" i="16"/>
  <c r="J317" i="16"/>
  <c r="I317" i="16"/>
  <c r="H317" i="16"/>
  <c r="G317" i="16"/>
  <c r="F317" i="16"/>
  <c r="E317" i="16"/>
  <c r="D317" i="16"/>
  <c r="C317" i="16"/>
  <c r="B317" i="16"/>
  <c r="K316" i="16"/>
  <c r="J316" i="16"/>
  <c r="I316" i="16"/>
  <c r="H316" i="16"/>
  <c r="G316" i="16"/>
  <c r="F316" i="16"/>
  <c r="E316" i="16"/>
  <c r="D316" i="16"/>
  <c r="C316" i="16"/>
  <c r="B316" i="16"/>
  <c r="K315" i="16"/>
  <c r="J315" i="16"/>
  <c r="I315" i="16"/>
  <c r="H315" i="16"/>
  <c r="G315" i="16"/>
  <c r="F315" i="16"/>
  <c r="E315" i="16"/>
  <c r="D315" i="16"/>
  <c r="C315" i="16"/>
  <c r="B315" i="16"/>
  <c r="K314" i="16"/>
  <c r="J314" i="16"/>
  <c r="I314" i="16"/>
  <c r="H314" i="16"/>
  <c r="G314" i="16"/>
  <c r="F314" i="16"/>
  <c r="E314" i="16"/>
  <c r="D314" i="16"/>
  <c r="C314" i="16"/>
  <c r="B314" i="16"/>
  <c r="K313" i="16"/>
  <c r="J313" i="16"/>
  <c r="I313" i="16"/>
  <c r="H313" i="16"/>
  <c r="G313" i="16"/>
  <c r="F313" i="16"/>
  <c r="E313" i="16"/>
  <c r="D313" i="16"/>
  <c r="C313" i="16"/>
  <c r="B313" i="16"/>
  <c r="K312" i="16"/>
  <c r="J312" i="16"/>
  <c r="I312" i="16"/>
  <c r="H312" i="16"/>
  <c r="G312" i="16"/>
  <c r="F312" i="16"/>
  <c r="E312" i="16"/>
  <c r="D312" i="16"/>
  <c r="C312" i="16"/>
  <c r="B312" i="16"/>
  <c r="K311" i="16"/>
  <c r="J311" i="16"/>
  <c r="I311" i="16"/>
  <c r="H311" i="16"/>
  <c r="G311" i="16"/>
  <c r="F311" i="16"/>
  <c r="E311" i="16"/>
  <c r="D311" i="16"/>
  <c r="C311" i="16"/>
  <c r="B311" i="16"/>
  <c r="K310" i="16"/>
  <c r="J310" i="16"/>
  <c r="I310" i="16"/>
  <c r="H310" i="16"/>
  <c r="G310" i="16"/>
  <c r="F310" i="16"/>
  <c r="E310" i="16"/>
  <c r="D310" i="16"/>
  <c r="C310" i="16"/>
  <c r="B310" i="16"/>
  <c r="K309" i="16"/>
  <c r="J309" i="16"/>
  <c r="I309" i="16"/>
  <c r="H309" i="16"/>
  <c r="G309" i="16"/>
  <c r="F309" i="16"/>
  <c r="E309" i="16"/>
  <c r="D309" i="16"/>
  <c r="C309" i="16"/>
  <c r="B309" i="16"/>
  <c r="K308" i="16"/>
  <c r="J308" i="16"/>
  <c r="I308" i="16"/>
  <c r="H308" i="16"/>
  <c r="G308" i="16"/>
  <c r="F308" i="16"/>
  <c r="E308" i="16"/>
  <c r="D308" i="16"/>
  <c r="C308" i="16"/>
  <c r="B308" i="16"/>
  <c r="K307" i="16"/>
  <c r="J307" i="16"/>
  <c r="I307" i="16"/>
  <c r="H307" i="16"/>
  <c r="G307" i="16"/>
  <c r="F307" i="16"/>
  <c r="E307" i="16"/>
  <c r="D307" i="16"/>
  <c r="C307" i="16"/>
  <c r="B307" i="16"/>
  <c r="K306" i="16"/>
  <c r="J306" i="16"/>
  <c r="I306" i="16"/>
  <c r="H306" i="16"/>
  <c r="G306" i="16"/>
  <c r="F306" i="16"/>
  <c r="E306" i="16"/>
  <c r="D306" i="16"/>
  <c r="C306" i="16"/>
  <c r="B306" i="16"/>
  <c r="K305" i="16"/>
  <c r="J305" i="16"/>
  <c r="I305" i="16"/>
  <c r="H305" i="16"/>
  <c r="G305" i="16"/>
  <c r="F305" i="16"/>
  <c r="E305" i="16"/>
  <c r="D305" i="16"/>
  <c r="C305" i="16"/>
  <c r="B305" i="16"/>
  <c r="K304" i="16"/>
  <c r="J304" i="16"/>
  <c r="I304" i="16"/>
  <c r="H304" i="16"/>
  <c r="G304" i="16"/>
  <c r="F304" i="16"/>
  <c r="E304" i="16"/>
  <c r="D304" i="16"/>
  <c r="C304" i="16"/>
  <c r="B304" i="16"/>
  <c r="K303" i="16"/>
  <c r="J303" i="16"/>
  <c r="I303" i="16"/>
  <c r="H303" i="16"/>
  <c r="G303" i="16"/>
  <c r="F303" i="16"/>
  <c r="E303" i="16"/>
  <c r="D303" i="16"/>
  <c r="C303" i="16"/>
  <c r="B303" i="16"/>
  <c r="K302" i="16"/>
  <c r="J302" i="16"/>
  <c r="I302" i="16"/>
  <c r="H302" i="16"/>
  <c r="G302" i="16"/>
  <c r="F302" i="16"/>
  <c r="E302" i="16"/>
  <c r="D302" i="16"/>
  <c r="C302" i="16"/>
  <c r="B302" i="16"/>
  <c r="K301" i="16"/>
  <c r="J301" i="16"/>
  <c r="I301" i="16"/>
  <c r="H301" i="16"/>
  <c r="G301" i="16"/>
  <c r="F301" i="16"/>
  <c r="E301" i="16"/>
  <c r="D301" i="16"/>
  <c r="C301" i="16"/>
  <c r="B301" i="16"/>
  <c r="K300" i="16"/>
  <c r="J300" i="16"/>
  <c r="I300" i="16"/>
  <c r="H300" i="16"/>
  <c r="G300" i="16"/>
  <c r="F300" i="16"/>
  <c r="E300" i="16"/>
  <c r="D300" i="16"/>
  <c r="C300" i="16"/>
  <c r="B300" i="16"/>
  <c r="K299" i="16"/>
  <c r="J299" i="16"/>
  <c r="I299" i="16"/>
  <c r="H299" i="16"/>
  <c r="G299" i="16"/>
  <c r="F299" i="16"/>
  <c r="E299" i="16"/>
  <c r="D299" i="16"/>
  <c r="C299" i="16"/>
  <c r="B299" i="16"/>
  <c r="K298" i="16"/>
  <c r="J298" i="16"/>
  <c r="I298" i="16"/>
  <c r="H298" i="16"/>
  <c r="G298" i="16"/>
  <c r="F298" i="16"/>
  <c r="E298" i="16"/>
  <c r="D298" i="16"/>
  <c r="C298" i="16"/>
  <c r="B298" i="16"/>
  <c r="K297" i="16"/>
  <c r="J297" i="16"/>
  <c r="I297" i="16"/>
  <c r="H297" i="16"/>
  <c r="G297" i="16"/>
  <c r="F297" i="16"/>
  <c r="E297" i="16"/>
  <c r="D297" i="16"/>
  <c r="C297" i="16"/>
  <c r="B297" i="16"/>
  <c r="K296" i="16"/>
  <c r="J296" i="16"/>
  <c r="I296" i="16"/>
  <c r="H296" i="16"/>
  <c r="G296" i="16"/>
  <c r="F296" i="16"/>
  <c r="E296" i="16"/>
  <c r="D296" i="16"/>
  <c r="C296" i="16"/>
  <c r="B296" i="16"/>
  <c r="K295" i="16"/>
  <c r="J295" i="16"/>
  <c r="I295" i="16"/>
  <c r="H295" i="16"/>
  <c r="G295" i="16"/>
  <c r="F295" i="16"/>
  <c r="E295" i="16"/>
  <c r="D295" i="16"/>
  <c r="C295" i="16"/>
  <c r="B295" i="16"/>
  <c r="K294" i="16"/>
  <c r="J294" i="16"/>
  <c r="I294" i="16"/>
  <c r="H294" i="16"/>
  <c r="G294" i="16"/>
  <c r="F294" i="16"/>
  <c r="E294" i="16"/>
  <c r="D294" i="16"/>
  <c r="C294" i="16"/>
  <c r="B294" i="16"/>
  <c r="K293" i="16"/>
  <c r="J293" i="16"/>
  <c r="I293" i="16"/>
  <c r="H293" i="16"/>
  <c r="G293" i="16"/>
  <c r="F293" i="16"/>
  <c r="E293" i="16"/>
  <c r="D293" i="16"/>
  <c r="C293" i="16"/>
  <c r="B293" i="16"/>
  <c r="K292" i="16"/>
  <c r="J292" i="16"/>
  <c r="I292" i="16"/>
  <c r="H292" i="16"/>
  <c r="G292" i="16"/>
  <c r="F292" i="16"/>
  <c r="E292" i="16"/>
  <c r="D292" i="16"/>
  <c r="C292" i="16"/>
  <c r="B292" i="16"/>
  <c r="K291" i="16"/>
  <c r="J291" i="16"/>
  <c r="I291" i="16"/>
  <c r="H291" i="16"/>
  <c r="G291" i="16"/>
  <c r="F291" i="16"/>
  <c r="E291" i="16"/>
  <c r="D291" i="16"/>
  <c r="C291" i="16"/>
  <c r="B291" i="16"/>
  <c r="K290" i="16"/>
  <c r="J290" i="16"/>
  <c r="I290" i="16"/>
  <c r="H290" i="16"/>
  <c r="G290" i="16"/>
  <c r="F290" i="16"/>
  <c r="E290" i="16"/>
  <c r="D290" i="16"/>
  <c r="C290" i="16"/>
  <c r="B290" i="16"/>
  <c r="K289" i="16"/>
  <c r="J289" i="16"/>
  <c r="I289" i="16"/>
  <c r="H289" i="16"/>
  <c r="G289" i="16"/>
  <c r="F289" i="16"/>
  <c r="E289" i="16"/>
  <c r="D289" i="16"/>
  <c r="C289" i="16"/>
  <c r="B289" i="16"/>
  <c r="K288" i="16"/>
  <c r="J288" i="16"/>
  <c r="I288" i="16"/>
  <c r="H288" i="16"/>
  <c r="G288" i="16"/>
  <c r="F288" i="16"/>
  <c r="E288" i="16"/>
  <c r="D288" i="16"/>
  <c r="C288" i="16"/>
  <c r="B288" i="16"/>
  <c r="K287" i="16"/>
  <c r="J287" i="16"/>
  <c r="I287" i="16"/>
  <c r="H287" i="16"/>
  <c r="G287" i="16"/>
  <c r="F287" i="16"/>
  <c r="E287" i="16"/>
  <c r="D287" i="16"/>
  <c r="C287" i="16"/>
  <c r="B287" i="16"/>
  <c r="K286" i="16"/>
  <c r="J286" i="16"/>
  <c r="I286" i="16"/>
  <c r="H286" i="16"/>
  <c r="G286" i="16"/>
  <c r="F286" i="16"/>
  <c r="E286" i="16"/>
  <c r="D286" i="16"/>
  <c r="C286" i="16"/>
  <c r="B286" i="16"/>
  <c r="K285" i="16"/>
  <c r="J285" i="16"/>
  <c r="I285" i="16"/>
  <c r="H285" i="16"/>
  <c r="G285" i="16"/>
  <c r="F285" i="16"/>
  <c r="E285" i="16"/>
  <c r="D285" i="16"/>
  <c r="C285" i="16"/>
  <c r="B285" i="16"/>
  <c r="K284" i="16"/>
  <c r="J284" i="16"/>
  <c r="I284" i="16"/>
  <c r="H284" i="16"/>
  <c r="G284" i="16"/>
  <c r="F284" i="16"/>
  <c r="E284" i="16"/>
  <c r="D284" i="16"/>
  <c r="C284" i="16"/>
  <c r="B284" i="16"/>
  <c r="K283" i="16"/>
  <c r="J283" i="16"/>
  <c r="I283" i="16"/>
  <c r="H283" i="16"/>
  <c r="G283" i="16"/>
  <c r="F283" i="16"/>
  <c r="E283" i="16"/>
  <c r="D283" i="16"/>
  <c r="C283" i="16"/>
  <c r="B283" i="16"/>
  <c r="K282" i="16"/>
  <c r="J282" i="16"/>
  <c r="I282" i="16"/>
  <c r="H282" i="16"/>
  <c r="G282" i="16"/>
  <c r="F282" i="16"/>
  <c r="E282" i="16"/>
  <c r="D282" i="16"/>
  <c r="C282" i="16"/>
  <c r="B282" i="16"/>
  <c r="K281" i="16"/>
  <c r="J281" i="16"/>
  <c r="I281" i="16"/>
  <c r="H281" i="16"/>
  <c r="G281" i="16"/>
  <c r="F281" i="16"/>
  <c r="E281" i="16"/>
  <c r="D281" i="16"/>
  <c r="C281" i="16"/>
  <c r="B281" i="16"/>
  <c r="K280" i="16"/>
  <c r="J280" i="16"/>
  <c r="I280" i="16"/>
  <c r="H280" i="16"/>
  <c r="G280" i="16"/>
  <c r="F280" i="16"/>
  <c r="E280" i="16"/>
  <c r="D280" i="16"/>
  <c r="C280" i="16"/>
  <c r="B280" i="16"/>
  <c r="K279" i="16"/>
  <c r="J279" i="16"/>
  <c r="I279" i="16"/>
  <c r="H279" i="16"/>
  <c r="G279" i="16"/>
  <c r="F279" i="16"/>
  <c r="E279" i="16"/>
  <c r="D279" i="16"/>
  <c r="C279" i="16"/>
  <c r="B279" i="16"/>
  <c r="K278" i="16"/>
  <c r="J278" i="16"/>
  <c r="I278" i="16"/>
  <c r="H278" i="16"/>
  <c r="G278" i="16"/>
  <c r="F278" i="16"/>
  <c r="E278" i="16"/>
  <c r="D278" i="16"/>
  <c r="C278" i="16"/>
  <c r="B278" i="16"/>
  <c r="K277" i="16"/>
  <c r="J277" i="16"/>
  <c r="I277" i="16"/>
  <c r="H277" i="16"/>
  <c r="G277" i="16"/>
  <c r="F277" i="16"/>
  <c r="E277" i="16"/>
  <c r="D277" i="16"/>
  <c r="C277" i="16"/>
  <c r="B277" i="16"/>
  <c r="K276" i="16"/>
  <c r="J276" i="16"/>
  <c r="I276" i="16"/>
  <c r="H276" i="16"/>
  <c r="G276" i="16"/>
  <c r="F276" i="16"/>
  <c r="E276" i="16"/>
  <c r="D276" i="16"/>
  <c r="C276" i="16"/>
  <c r="B276" i="16"/>
  <c r="K275" i="16"/>
  <c r="J275" i="16"/>
  <c r="I275" i="16"/>
  <c r="H275" i="16"/>
  <c r="G275" i="16"/>
  <c r="F275" i="16"/>
  <c r="E275" i="16"/>
  <c r="D275" i="16"/>
  <c r="C275" i="16"/>
  <c r="B275" i="16"/>
  <c r="K274" i="16"/>
  <c r="J274" i="16"/>
  <c r="I274" i="16"/>
  <c r="H274" i="16"/>
  <c r="G274" i="16"/>
  <c r="F274" i="16"/>
  <c r="E274" i="16"/>
  <c r="D274" i="16"/>
  <c r="C274" i="16"/>
  <c r="B274" i="16"/>
  <c r="K273" i="16"/>
  <c r="J273" i="16"/>
  <c r="I273" i="16"/>
  <c r="H273" i="16"/>
  <c r="G273" i="16"/>
  <c r="F273" i="16"/>
  <c r="E273" i="16"/>
  <c r="D273" i="16"/>
  <c r="C273" i="16"/>
  <c r="B273" i="16"/>
  <c r="K272" i="16"/>
  <c r="J272" i="16"/>
  <c r="I272" i="16"/>
  <c r="H272" i="16"/>
  <c r="G272" i="16"/>
  <c r="F272" i="16"/>
  <c r="E272" i="16"/>
  <c r="D272" i="16"/>
  <c r="C272" i="16"/>
  <c r="B272" i="16"/>
  <c r="K271" i="16"/>
  <c r="J271" i="16"/>
  <c r="I271" i="16"/>
  <c r="H271" i="16"/>
  <c r="G271" i="16"/>
  <c r="F271" i="16"/>
  <c r="E271" i="16"/>
  <c r="D271" i="16"/>
  <c r="C271" i="16"/>
  <c r="B271" i="16"/>
  <c r="K270" i="16"/>
  <c r="J270" i="16"/>
  <c r="I270" i="16"/>
  <c r="H270" i="16"/>
  <c r="G270" i="16"/>
  <c r="F270" i="16"/>
  <c r="E270" i="16"/>
  <c r="D270" i="16"/>
  <c r="C270" i="16"/>
  <c r="B270" i="16"/>
  <c r="K269" i="16"/>
  <c r="J269" i="16"/>
  <c r="I269" i="16"/>
  <c r="H269" i="16"/>
  <c r="G269" i="16"/>
  <c r="F269" i="16"/>
  <c r="E269" i="16"/>
  <c r="D269" i="16"/>
  <c r="C269" i="16"/>
  <c r="B269" i="16"/>
  <c r="K268" i="16"/>
  <c r="J268" i="16"/>
  <c r="I268" i="16"/>
  <c r="H268" i="16"/>
  <c r="G268" i="16"/>
  <c r="F268" i="16"/>
  <c r="E268" i="16"/>
  <c r="D268" i="16"/>
  <c r="C268" i="16"/>
  <c r="B268" i="16"/>
  <c r="K267" i="16"/>
  <c r="J267" i="16"/>
  <c r="I267" i="16"/>
  <c r="H267" i="16"/>
  <c r="G267" i="16"/>
  <c r="F267" i="16"/>
  <c r="E267" i="16"/>
  <c r="D267" i="16"/>
  <c r="C267" i="16"/>
  <c r="B267" i="16"/>
  <c r="K266" i="16"/>
  <c r="J266" i="16"/>
  <c r="I266" i="16"/>
  <c r="H266" i="16"/>
  <c r="G266" i="16"/>
  <c r="F266" i="16"/>
  <c r="E266" i="16"/>
  <c r="D266" i="16"/>
  <c r="C266" i="16"/>
  <c r="B266" i="16"/>
  <c r="K265" i="16"/>
  <c r="J265" i="16"/>
  <c r="I265" i="16"/>
  <c r="H265" i="16"/>
  <c r="G265" i="16"/>
  <c r="F265" i="16"/>
  <c r="E265" i="16"/>
  <c r="D265" i="16"/>
  <c r="C265" i="16"/>
  <c r="B265" i="16"/>
  <c r="K264" i="16"/>
  <c r="J264" i="16"/>
  <c r="I264" i="16"/>
  <c r="H264" i="16"/>
  <c r="G264" i="16"/>
  <c r="F264" i="16"/>
  <c r="E264" i="16"/>
  <c r="D264" i="16"/>
  <c r="C264" i="16"/>
  <c r="B264" i="16"/>
  <c r="K263" i="16"/>
  <c r="J263" i="16"/>
  <c r="I263" i="16"/>
  <c r="H263" i="16"/>
  <c r="G263" i="16"/>
  <c r="F263" i="16"/>
  <c r="E263" i="16"/>
  <c r="D263" i="16"/>
  <c r="C263" i="16"/>
  <c r="B263" i="16"/>
  <c r="K262" i="16"/>
  <c r="J262" i="16"/>
  <c r="I262" i="16"/>
  <c r="H262" i="16"/>
  <c r="G262" i="16"/>
  <c r="F262" i="16"/>
  <c r="E262" i="16"/>
  <c r="D262" i="16"/>
  <c r="C262" i="16"/>
  <c r="B262" i="16"/>
  <c r="K261" i="16"/>
  <c r="J261" i="16"/>
  <c r="I261" i="16"/>
  <c r="H261" i="16"/>
  <c r="G261" i="16"/>
  <c r="F261" i="16"/>
  <c r="E261" i="16"/>
  <c r="D261" i="16"/>
  <c r="C261" i="16"/>
  <c r="B261" i="16"/>
  <c r="K260" i="16"/>
  <c r="J260" i="16"/>
  <c r="I260" i="16"/>
  <c r="H260" i="16"/>
  <c r="G260" i="16"/>
  <c r="F260" i="16"/>
  <c r="E260" i="16"/>
  <c r="D260" i="16"/>
  <c r="C260" i="16"/>
  <c r="B260" i="16"/>
  <c r="K259" i="16"/>
  <c r="J259" i="16"/>
  <c r="I259" i="16"/>
  <c r="H259" i="16"/>
  <c r="G259" i="16"/>
  <c r="F259" i="16"/>
  <c r="E259" i="16"/>
  <c r="D259" i="16"/>
  <c r="C259" i="16"/>
  <c r="B259" i="16"/>
  <c r="K258" i="16"/>
  <c r="J258" i="16"/>
  <c r="I258" i="16"/>
  <c r="H258" i="16"/>
  <c r="G258" i="16"/>
  <c r="F258" i="16"/>
  <c r="E258" i="16"/>
  <c r="D258" i="16"/>
  <c r="C258" i="16"/>
  <c r="B258" i="16"/>
  <c r="K257" i="16"/>
  <c r="J257" i="16"/>
  <c r="I257" i="16"/>
  <c r="H257" i="16"/>
  <c r="G257" i="16"/>
  <c r="F257" i="16"/>
  <c r="E257" i="16"/>
  <c r="D257" i="16"/>
  <c r="C257" i="16"/>
  <c r="B257" i="16"/>
  <c r="K256" i="16"/>
  <c r="J256" i="16"/>
  <c r="I256" i="16"/>
  <c r="H256" i="16"/>
  <c r="G256" i="16"/>
  <c r="F256" i="16"/>
  <c r="E256" i="16"/>
  <c r="D256" i="16"/>
  <c r="C256" i="16"/>
  <c r="B256" i="16"/>
  <c r="K255" i="16"/>
  <c r="J255" i="16"/>
  <c r="I255" i="16"/>
  <c r="H255" i="16"/>
  <c r="G255" i="16"/>
  <c r="F255" i="16"/>
  <c r="E255" i="16"/>
  <c r="D255" i="16"/>
  <c r="C255" i="16"/>
  <c r="B255" i="16"/>
  <c r="K254" i="16"/>
  <c r="J254" i="16"/>
  <c r="I254" i="16"/>
  <c r="H254" i="16"/>
  <c r="G254" i="16"/>
  <c r="F254" i="16"/>
  <c r="E254" i="16"/>
  <c r="D254" i="16"/>
  <c r="C254" i="16"/>
  <c r="B254" i="16"/>
  <c r="K253" i="16"/>
  <c r="J253" i="16"/>
  <c r="I253" i="16"/>
  <c r="H253" i="16"/>
  <c r="G253" i="16"/>
  <c r="F253" i="16"/>
  <c r="E253" i="16"/>
  <c r="D253" i="16"/>
  <c r="C253" i="16"/>
  <c r="B253" i="16"/>
  <c r="K252" i="16"/>
  <c r="J252" i="16"/>
  <c r="I252" i="16"/>
  <c r="H252" i="16"/>
  <c r="G252" i="16"/>
  <c r="F252" i="16"/>
  <c r="E252" i="16"/>
  <c r="D252" i="16"/>
  <c r="C252" i="16"/>
  <c r="B252" i="16"/>
  <c r="K251" i="16"/>
  <c r="J251" i="16"/>
  <c r="I251" i="16"/>
  <c r="H251" i="16"/>
  <c r="G251" i="16"/>
  <c r="F251" i="16"/>
  <c r="E251" i="16"/>
  <c r="D251" i="16"/>
  <c r="C251" i="16"/>
  <c r="B251" i="16"/>
  <c r="K250" i="16"/>
  <c r="J250" i="16"/>
  <c r="I250" i="16"/>
  <c r="H250" i="16"/>
  <c r="G250" i="16"/>
  <c r="F250" i="16"/>
  <c r="E250" i="16"/>
  <c r="D250" i="16"/>
  <c r="C250" i="16"/>
  <c r="B250" i="16"/>
  <c r="K249" i="16"/>
  <c r="J249" i="16"/>
  <c r="I249" i="16"/>
  <c r="H249" i="16"/>
  <c r="G249" i="16"/>
  <c r="F249" i="16"/>
  <c r="E249" i="16"/>
  <c r="D249" i="16"/>
  <c r="C249" i="16"/>
  <c r="B249" i="16"/>
  <c r="K248" i="16"/>
  <c r="J248" i="16"/>
  <c r="I248" i="16"/>
  <c r="H248" i="16"/>
  <c r="G248" i="16"/>
  <c r="F248" i="16"/>
  <c r="E248" i="16"/>
  <c r="D248" i="16"/>
  <c r="C248" i="16"/>
  <c r="B248" i="16"/>
  <c r="K247" i="16"/>
  <c r="J247" i="16"/>
  <c r="I247" i="16"/>
  <c r="H247" i="16"/>
  <c r="G247" i="16"/>
  <c r="F247" i="16"/>
  <c r="E247" i="16"/>
  <c r="D247" i="16"/>
  <c r="C247" i="16"/>
  <c r="B247" i="16"/>
  <c r="K246" i="16"/>
  <c r="J246" i="16"/>
  <c r="I246" i="16"/>
  <c r="H246" i="16"/>
  <c r="G246" i="16"/>
  <c r="F246" i="16"/>
  <c r="E246" i="16"/>
  <c r="D246" i="16"/>
  <c r="C246" i="16"/>
  <c r="B246" i="16"/>
  <c r="K245" i="16"/>
  <c r="J245" i="16"/>
  <c r="I245" i="16"/>
  <c r="H245" i="16"/>
  <c r="G245" i="16"/>
  <c r="F245" i="16"/>
  <c r="E245" i="16"/>
  <c r="D245" i="16"/>
  <c r="C245" i="16"/>
  <c r="B245" i="16"/>
  <c r="K244" i="16"/>
  <c r="J244" i="16"/>
  <c r="I244" i="16"/>
  <c r="H244" i="16"/>
  <c r="G244" i="16"/>
  <c r="F244" i="16"/>
  <c r="E244" i="16"/>
  <c r="D244" i="16"/>
  <c r="C244" i="16"/>
  <c r="B244" i="16"/>
  <c r="K243" i="16"/>
  <c r="J243" i="16"/>
  <c r="I243" i="16"/>
  <c r="H243" i="16"/>
  <c r="G243" i="16"/>
  <c r="F243" i="16"/>
  <c r="E243" i="16"/>
  <c r="D243" i="16"/>
  <c r="C243" i="16"/>
  <c r="B243" i="16"/>
  <c r="K242" i="16"/>
  <c r="J242" i="16"/>
  <c r="I242" i="16"/>
  <c r="H242" i="16"/>
  <c r="G242" i="16"/>
  <c r="F242" i="16"/>
  <c r="E242" i="16"/>
  <c r="D242" i="16"/>
  <c r="C242" i="16"/>
  <c r="B242" i="16"/>
  <c r="K241" i="16"/>
  <c r="J241" i="16"/>
  <c r="I241" i="16"/>
  <c r="H241" i="16"/>
  <c r="G241" i="16"/>
  <c r="F241" i="16"/>
  <c r="E241" i="16"/>
  <c r="D241" i="16"/>
  <c r="C241" i="16"/>
  <c r="B241" i="16"/>
  <c r="K240" i="16"/>
  <c r="J240" i="16"/>
  <c r="I240" i="16"/>
  <c r="H240" i="16"/>
  <c r="G240" i="16"/>
  <c r="F240" i="16"/>
  <c r="E240" i="16"/>
  <c r="D240" i="16"/>
  <c r="C240" i="16"/>
  <c r="B240" i="16"/>
  <c r="K239" i="16"/>
  <c r="J239" i="16"/>
  <c r="I239" i="16"/>
  <c r="H239" i="16"/>
  <c r="G239" i="16"/>
  <c r="F239" i="16"/>
  <c r="E239" i="16"/>
  <c r="D239" i="16"/>
  <c r="C239" i="16"/>
  <c r="B239" i="16"/>
  <c r="K238" i="16"/>
  <c r="J238" i="16"/>
  <c r="I238" i="16"/>
  <c r="H238" i="16"/>
  <c r="G238" i="16"/>
  <c r="F238" i="16"/>
  <c r="E238" i="16"/>
  <c r="D238" i="16"/>
  <c r="C238" i="16"/>
  <c r="B238" i="16"/>
  <c r="K237" i="16"/>
  <c r="J237" i="16"/>
  <c r="I237" i="16"/>
  <c r="H237" i="16"/>
  <c r="G237" i="16"/>
  <c r="F237" i="16"/>
  <c r="E237" i="16"/>
  <c r="D237" i="16"/>
  <c r="C237" i="16"/>
  <c r="B237" i="16"/>
  <c r="K236" i="16"/>
  <c r="J236" i="16"/>
  <c r="I236" i="16"/>
  <c r="H236" i="16"/>
  <c r="G236" i="16"/>
  <c r="F236" i="16"/>
  <c r="E236" i="16"/>
  <c r="D236" i="16"/>
  <c r="C236" i="16"/>
  <c r="B236" i="16"/>
  <c r="K235" i="16"/>
  <c r="J235" i="16"/>
  <c r="I235" i="16"/>
  <c r="H235" i="16"/>
  <c r="G235" i="16"/>
  <c r="F235" i="16"/>
  <c r="E235" i="16"/>
  <c r="D235" i="16"/>
  <c r="C235" i="16"/>
  <c r="B235" i="16"/>
  <c r="K234" i="16"/>
  <c r="J234" i="16"/>
  <c r="I234" i="16"/>
  <c r="H234" i="16"/>
  <c r="G234" i="16"/>
  <c r="F234" i="16"/>
  <c r="E234" i="16"/>
  <c r="D234" i="16"/>
  <c r="C234" i="16"/>
  <c r="B234" i="16"/>
  <c r="K233" i="16"/>
  <c r="J233" i="16"/>
  <c r="I233" i="16"/>
  <c r="H233" i="16"/>
  <c r="G233" i="16"/>
  <c r="F233" i="16"/>
  <c r="E233" i="16"/>
  <c r="D233" i="16"/>
  <c r="C233" i="16"/>
  <c r="B233" i="16"/>
  <c r="K232" i="16"/>
  <c r="J232" i="16"/>
  <c r="I232" i="16"/>
  <c r="H232" i="16"/>
  <c r="G232" i="16"/>
  <c r="F232" i="16"/>
  <c r="E232" i="16"/>
  <c r="D232" i="16"/>
  <c r="C232" i="16"/>
  <c r="B232" i="16"/>
  <c r="K231" i="16"/>
  <c r="J231" i="16"/>
  <c r="I231" i="16"/>
  <c r="H231" i="16"/>
  <c r="G231" i="16"/>
  <c r="F231" i="16"/>
  <c r="E231" i="16"/>
  <c r="D231" i="16"/>
  <c r="C231" i="16"/>
  <c r="B231" i="16"/>
  <c r="K230" i="16"/>
  <c r="J230" i="16"/>
  <c r="I230" i="16"/>
  <c r="H230" i="16"/>
  <c r="G230" i="16"/>
  <c r="F230" i="16"/>
  <c r="E230" i="16"/>
  <c r="D230" i="16"/>
  <c r="C230" i="16"/>
  <c r="B230" i="16"/>
  <c r="K229" i="16"/>
  <c r="J229" i="16"/>
  <c r="I229" i="16"/>
  <c r="H229" i="16"/>
  <c r="G229" i="16"/>
  <c r="F229" i="16"/>
  <c r="E229" i="16"/>
  <c r="D229" i="16"/>
  <c r="C229" i="16"/>
  <c r="B229" i="16"/>
  <c r="K228" i="16"/>
  <c r="J228" i="16"/>
  <c r="I228" i="16"/>
  <c r="H228" i="16"/>
  <c r="G228" i="16"/>
  <c r="F228" i="16"/>
  <c r="E228" i="16"/>
  <c r="D228" i="16"/>
  <c r="C228" i="16"/>
  <c r="B228" i="16"/>
  <c r="K227" i="16"/>
  <c r="J227" i="16"/>
  <c r="I227" i="16"/>
  <c r="H227" i="16"/>
  <c r="G227" i="16"/>
  <c r="F227" i="16"/>
  <c r="E227" i="16"/>
  <c r="D227" i="16"/>
  <c r="C227" i="16"/>
  <c r="B227" i="16"/>
  <c r="K226" i="16"/>
  <c r="J226" i="16"/>
  <c r="I226" i="16"/>
  <c r="H226" i="16"/>
  <c r="G226" i="16"/>
  <c r="F226" i="16"/>
  <c r="E226" i="16"/>
  <c r="D226" i="16"/>
  <c r="C226" i="16"/>
  <c r="B226" i="16"/>
  <c r="K225" i="16"/>
  <c r="J225" i="16"/>
  <c r="I225" i="16"/>
  <c r="H225" i="16"/>
  <c r="G225" i="16"/>
  <c r="F225" i="16"/>
  <c r="E225" i="16"/>
  <c r="D225" i="16"/>
  <c r="C225" i="16"/>
  <c r="B225" i="16"/>
  <c r="K224" i="16"/>
  <c r="J224" i="16"/>
  <c r="I224" i="16"/>
  <c r="H224" i="16"/>
  <c r="G224" i="16"/>
  <c r="F224" i="16"/>
  <c r="E224" i="16"/>
  <c r="D224" i="16"/>
  <c r="C224" i="16"/>
  <c r="B224" i="16"/>
  <c r="K223" i="16"/>
  <c r="J223" i="16"/>
  <c r="I223" i="16"/>
  <c r="H223" i="16"/>
  <c r="G223" i="16"/>
  <c r="F223" i="16"/>
  <c r="E223" i="16"/>
  <c r="D223" i="16"/>
  <c r="C223" i="16"/>
  <c r="B223" i="16"/>
  <c r="K222" i="16"/>
  <c r="J222" i="16"/>
  <c r="I222" i="16"/>
  <c r="H222" i="16"/>
  <c r="G222" i="16"/>
  <c r="F222" i="16"/>
  <c r="E222" i="16"/>
  <c r="D222" i="16"/>
  <c r="C222" i="16"/>
  <c r="B222" i="16"/>
  <c r="K221" i="16"/>
  <c r="J221" i="16"/>
  <c r="I221" i="16"/>
  <c r="H221" i="16"/>
  <c r="G221" i="16"/>
  <c r="F221" i="16"/>
  <c r="E221" i="16"/>
  <c r="D221" i="16"/>
  <c r="C221" i="16"/>
  <c r="B221" i="16"/>
  <c r="K220" i="16"/>
  <c r="J220" i="16"/>
  <c r="I220" i="16"/>
  <c r="H220" i="16"/>
  <c r="G220" i="16"/>
  <c r="F220" i="16"/>
  <c r="E220" i="16"/>
  <c r="D220" i="16"/>
  <c r="C220" i="16"/>
  <c r="B220" i="16"/>
  <c r="K219" i="16"/>
  <c r="J219" i="16"/>
  <c r="I219" i="16"/>
  <c r="H219" i="16"/>
  <c r="G219" i="16"/>
  <c r="F219" i="16"/>
  <c r="E219" i="16"/>
  <c r="D219" i="16"/>
  <c r="C219" i="16"/>
  <c r="B219" i="16"/>
  <c r="K218" i="16"/>
  <c r="J218" i="16"/>
  <c r="I218" i="16"/>
  <c r="H218" i="16"/>
  <c r="G218" i="16"/>
  <c r="F218" i="16"/>
  <c r="E218" i="16"/>
  <c r="D218" i="16"/>
  <c r="C218" i="16"/>
  <c r="B218" i="16"/>
  <c r="K217" i="16"/>
  <c r="J217" i="16"/>
  <c r="I217" i="16"/>
  <c r="H217" i="16"/>
  <c r="G217" i="16"/>
  <c r="F217" i="16"/>
  <c r="E217" i="16"/>
  <c r="D217" i="16"/>
  <c r="C217" i="16"/>
  <c r="B217" i="16"/>
  <c r="K216" i="16"/>
  <c r="J216" i="16"/>
  <c r="I216" i="16"/>
  <c r="H216" i="16"/>
  <c r="G216" i="16"/>
  <c r="F216" i="16"/>
  <c r="E216" i="16"/>
  <c r="D216" i="16"/>
  <c r="C216" i="16"/>
  <c r="B216" i="16"/>
  <c r="K215" i="16"/>
  <c r="J215" i="16"/>
  <c r="I215" i="16"/>
  <c r="H215" i="16"/>
  <c r="G215" i="16"/>
  <c r="F215" i="16"/>
  <c r="E215" i="16"/>
  <c r="D215" i="16"/>
  <c r="C215" i="16"/>
  <c r="B215" i="16"/>
  <c r="K214" i="16"/>
  <c r="J214" i="16"/>
  <c r="I214" i="16"/>
  <c r="H214" i="16"/>
  <c r="G214" i="16"/>
  <c r="F214" i="16"/>
  <c r="E214" i="16"/>
  <c r="D214" i="16"/>
  <c r="C214" i="16"/>
  <c r="B214" i="16"/>
  <c r="K213" i="16"/>
  <c r="J213" i="16"/>
  <c r="I213" i="16"/>
  <c r="H213" i="16"/>
  <c r="G213" i="16"/>
  <c r="F213" i="16"/>
  <c r="E213" i="16"/>
  <c r="D213" i="16"/>
  <c r="C213" i="16"/>
  <c r="B213" i="16"/>
  <c r="K212" i="16"/>
  <c r="J212" i="16"/>
  <c r="I212" i="16"/>
  <c r="H212" i="16"/>
  <c r="G212" i="16"/>
  <c r="F212" i="16"/>
  <c r="E212" i="16"/>
  <c r="D212" i="16"/>
  <c r="C212" i="16"/>
  <c r="B212" i="16"/>
  <c r="K211" i="16"/>
  <c r="J211" i="16"/>
  <c r="I211" i="16"/>
  <c r="H211" i="16"/>
  <c r="G211" i="16"/>
  <c r="F211" i="16"/>
  <c r="E211" i="16"/>
  <c r="D211" i="16"/>
  <c r="C211" i="16"/>
  <c r="B211" i="16"/>
  <c r="K210" i="16"/>
  <c r="J210" i="16"/>
  <c r="I210" i="16"/>
  <c r="H210" i="16"/>
  <c r="G210" i="16"/>
  <c r="F210" i="16"/>
  <c r="E210" i="16"/>
  <c r="D210" i="16"/>
  <c r="C210" i="16"/>
  <c r="B210" i="16"/>
  <c r="K209" i="16"/>
  <c r="J209" i="16"/>
  <c r="I209" i="16"/>
  <c r="H209" i="16"/>
  <c r="G209" i="16"/>
  <c r="F209" i="16"/>
  <c r="E209" i="16"/>
  <c r="D209" i="16"/>
  <c r="C209" i="16"/>
  <c r="B209" i="16"/>
  <c r="K208" i="16"/>
  <c r="J208" i="16"/>
  <c r="I208" i="16"/>
  <c r="H208" i="16"/>
  <c r="G208" i="16"/>
  <c r="F208" i="16"/>
  <c r="E208" i="16"/>
  <c r="D208" i="16"/>
  <c r="C208" i="16"/>
  <c r="B208" i="16"/>
  <c r="K207" i="16"/>
  <c r="J207" i="16"/>
  <c r="I207" i="16"/>
  <c r="H207" i="16"/>
  <c r="G207" i="16"/>
  <c r="F207" i="16"/>
  <c r="E207" i="16"/>
  <c r="D207" i="16"/>
  <c r="C207" i="16"/>
  <c r="B207" i="16"/>
  <c r="K206" i="16"/>
  <c r="J206" i="16"/>
  <c r="I206" i="16"/>
  <c r="H206" i="16"/>
  <c r="G206" i="16"/>
  <c r="F206" i="16"/>
  <c r="E206" i="16"/>
  <c r="D206" i="16"/>
  <c r="C206" i="16"/>
  <c r="B206" i="16"/>
  <c r="K205" i="16"/>
  <c r="J205" i="16"/>
  <c r="I205" i="16"/>
  <c r="H205" i="16"/>
  <c r="G205" i="16"/>
  <c r="F205" i="16"/>
  <c r="E205" i="16"/>
  <c r="D205" i="16"/>
  <c r="C205" i="16"/>
  <c r="B205" i="16"/>
  <c r="K204" i="16"/>
  <c r="J204" i="16"/>
  <c r="I204" i="16"/>
  <c r="H204" i="16"/>
  <c r="G204" i="16"/>
  <c r="F204" i="16"/>
  <c r="E204" i="16"/>
  <c r="D204" i="16"/>
  <c r="C204" i="16"/>
  <c r="B204" i="16"/>
  <c r="K203" i="16"/>
  <c r="J203" i="16"/>
  <c r="I203" i="16"/>
  <c r="H203" i="16"/>
  <c r="G203" i="16"/>
  <c r="F203" i="16"/>
  <c r="E203" i="16"/>
  <c r="D203" i="16"/>
  <c r="C203" i="16"/>
  <c r="B203" i="16"/>
  <c r="K202" i="16"/>
  <c r="J202" i="16"/>
  <c r="I202" i="16"/>
  <c r="H202" i="16"/>
  <c r="G202" i="16"/>
  <c r="F202" i="16"/>
  <c r="E202" i="16"/>
  <c r="D202" i="16"/>
  <c r="C202" i="16"/>
  <c r="B202" i="16"/>
  <c r="K201" i="16"/>
  <c r="J201" i="16"/>
  <c r="I201" i="16"/>
  <c r="H201" i="16"/>
  <c r="G201" i="16"/>
  <c r="F201" i="16"/>
  <c r="E201" i="16"/>
  <c r="D201" i="16"/>
  <c r="C201" i="16"/>
  <c r="B201" i="16"/>
  <c r="K200" i="16"/>
  <c r="J200" i="16"/>
  <c r="I200" i="16"/>
  <c r="H200" i="16"/>
  <c r="G200" i="16"/>
  <c r="F200" i="16"/>
  <c r="E200" i="16"/>
  <c r="D200" i="16"/>
  <c r="C200" i="16"/>
  <c r="B200" i="16"/>
  <c r="K199" i="16"/>
  <c r="J199" i="16"/>
  <c r="I199" i="16"/>
  <c r="H199" i="16"/>
  <c r="G199" i="16"/>
  <c r="F199" i="16"/>
  <c r="E199" i="16"/>
  <c r="D199" i="16"/>
  <c r="C199" i="16"/>
  <c r="B199" i="16"/>
  <c r="K198" i="16"/>
  <c r="J198" i="16"/>
  <c r="I198" i="16"/>
  <c r="H198" i="16"/>
  <c r="G198" i="16"/>
  <c r="F198" i="16"/>
  <c r="E198" i="16"/>
  <c r="D198" i="16"/>
  <c r="C198" i="16"/>
  <c r="B198" i="16"/>
  <c r="K197" i="16"/>
  <c r="J197" i="16"/>
  <c r="I197" i="16"/>
  <c r="H197" i="16"/>
  <c r="G197" i="16"/>
  <c r="F197" i="16"/>
  <c r="E197" i="16"/>
  <c r="D197" i="16"/>
  <c r="C197" i="16"/>
  <c r="B197" i="16"/>
  <c r="K196" i="16"/>
  <c r="J196" i="16"/>
  <c r="I196" i="16"/>
  <c r="H196" i="16"/>
  <c r="G196" i="16"/>
  <c r="F196" i="16"/>
  <c r="E196" i="16"/>
  <c r="D196" i="16"/>
  <c r="C196" i="16"/>
  <c r="B196" i="16"/>
  <c r="K195" i="16"/>
  <c r="J195" i="16"/>
  <c r="I195" i="16"/>
  <c r="H195" i="16"/>
  <c r="G195" i="16"/>
  <c r="F195" i="16"/>
  <c r="E195" i="16"/>
  <c r="D195" i="16"/>
  <c r="C195" i="16"/>
  <c r="B195" i="16"/>
  <c r="K194" i="16"/>
  <c r="J194" i="16"/>
  <c r="I194" i="16"/>
  <c r="H194" i="16"/>
  <c r="G194" i="16"/>
  <c r="F194" i="16"/>
  <c r="E194" i="16"/>
  <c r="D194" i="16"/>
  <c r="C194" i="16"/>
  <c r="B194" i="16"/>
  <c r="K193" i="16"/>
  <c r="J193" i="16"/>
  <c r="I193" i="16"/>
  <c r="H193" i="16"/>
  <c r="G193" i="16"/>
  <c r="F193" i="16"/>
  <c r="E193" i="16"/>
  <c r="D193" i="16"/>
  <c r="C193" i="16"/>
  <c r="B193" i="16"/>
  <c r="K192" i="16"/>
  <c r="J192" i="16"/>
  <c r="I192" i="16"/>
  <c r="H192" i="16"/>
  <c r="G192" i="16"/>
  <c r="F192" i="16"/>
  <c r="E192" i="16"/>
  <c r="D192" i="16"/>
  <c r="C192" i="16"/>
  <c r="B192" i="16"/>
  <c r="K191" i="16"/>
  <c r="J191" i="16"/>
  <c r="I191" i="16"/>
  <c r="H191" i="16"/>
  <c r="G191" i="16"/>
  <c r="F191" i="16"/>
  <c r="E191" i="16"/>
  <c r="D191" i="16"/>
  <c r="C191" i="16"/>
  <c r="B191" i="16"/>
  <c r="K190" i="16"/>
  <c r="J190" i="16"/>
  <c r="I190" i="16"/>
  <c r="H190" i="16"/>
  <c r="G190" i="16"/>
  <c r="F190" i="16"/>
  <c r="E190" i="16"/>
  <c r="D190" i="16"/>
  <c r="C190" i="16"/>
  <c r="B190" i="16"/>
  <c r="K189" i="16"/>
  <c r="J189" i="16"/>
  <c r="I189" i="16"/>
  <c r="H189" i="16"/>
  <c r="G189" i="16"/>
  <c r="F189" i="16"/>
  <c r="E189" i="16"/>
  <c r="D189" i="16"/>
  <c r="C189" i="16"/>
  <c r="B189" i="16"/>
  <c r="K188" i="16"/>
  <c r="J188" i="16"/>
  <c r="I188" i="16"/>
  <c r="H188" i="16"/>
  <c r="G188" i="16"/>
  <c r="F188" i="16"/>
  <c r="E188" i="16"/>
  <c r="D188" i="16"/>
  <c r="C188" i="16"/>
  <c r="B188" i="16"/>
  <c r="K187" i="16"/>
  <c r="J187" i="16"/>
  <c r="I187" i="16"/>
  <c r="H187" i="16"/>
  <c r="G187" i="16"/>
  <c r="F187" i="16"/>
  <c r="E187" i="16"/>
  <c r="D187" i="16"/>
  <c r="C187" i="16"/>
  <c r="B187" i="16"/>
  <c r="K186" i="16"/>
  <c r="J186" i="16"/>
  <c r="I186" i="16"/>
  <c r="H186" i="16"/>
  <c r="G186" i="16"/>
  <c r="F186" i="16"/>
  <c r="E186" i="16"/>
  <c r="D186" i="16"/>
  <c r="C186" i="16"/>
  <c r="B186" i="16"/>
  <c r="K185" i="16"/>
  <c r="J185" i="16"/>
  <c r="I185" i="16"/>
  <c r="H185" i="16"/>
  <c r="G185" i="16"/>
  <c r="F185" i="16"/>
  <c r="E185" i="16"/>
  <c r="D185" i="16"/>
  <c r="C185" i="16"/>
  <c r="B185" i="16"/>
  <c r="K184" i="16"/>
  <c r="J184" i="16"/>
  <c r="I184" i="16"/>
  <c r="H184" i="16"/>
  <c r="G184" i="16"/>
  <c r="F184" i="16"/>
  <c r="E184" i="16"/>
  <c r="D184" i="16"/>
  <c r="C184" i="16"/>
  <c r="B184" i="16"/>
  <c r="K183" i="16"/>
  <c r="J183" i="16"/>
  <c r="I183" i="16"/>
  <c r="H183" i="16"/>
  <c r="G183" i="16"/>
  <c r="F183" i="16"/>
  <c r="E183" i="16"/>
  <c r="D183" i="16"/>
  <c r="C183" i="16"/>
  <c r="B183" i="16"/>
  <c r="K182" i="16"/>
  <c r="J182" i="16"/>
  <c r="I182" i="16"/>
  <c r="H182" i="16"/>
  <c r="G182" i="16"/>
  <c r="F182" i="16"/>
  <c r="E182" i="16"/>
  <c r="D182" i="16"/>
  <c r="C182" i="16"/>
  <c r="B182" i="16"/>
  <c r="K181" i="16"/>
  <c r="J181" i="16"/>
  <c r="I181" i="16"/>
  <c r="H181" i="16"/>
  <c r="G181" i="16"/>
  <c r="F181" i="16"/>
  <c r="E181" i="16"/>
  <c r="D181" i="16"/>
  <c r="C181" i="16"/>
  <c r="B181" i="16"/>
  <c r="K180" i="16"/>
  <c r="J180" i="16"/>
  <c r="I180" i="16"/>
  <c r="H180" i="16"/>
  <c r="G180" i="16"/>
  <c r="F180" i="16"/>
  <c r="E180" i="16"/>
  <c r="D180" i="16"/>
  <c r="C180" i="16"/>
  <c r="B180" i="16"/>
  <c r="K179" i="16"/>
  <c r="J179" i="16"/>
  <c r="I179" i="16"/>
  <c r="H179" i="16"/>
  <c r="G179" i="16"/>
  <c r="F179" i="16"/>
  <c r="E179" i="16"/>
  <c r="D179" i="16"/>
  <c r="C179" i="16"/>
  <c r="B179" i="16"/>
  <c r="K178" i="16"/>
  <c r="J178" i="16"/>
  <c r="I178" i="16"/>
  <c r="H178" i="16"/>
  <c r="G178" i="16"/>
  <c r="F178" i="16"/>
  <c r="E178" i="16"/>
  <c r="D178" i="16"/>
  <c r="C178" i="16"/>
  <c r="B178" i="16"/>
  <c r="K177" i="16"/>
  <c r="J177" i="16"/>
  <c r="I177" i="16"/>
  <c r="H177" i="16"/>
  <c r="G177" i="16"/>
  <c r="F177" i="16"/>
  <c r="E177" i="16"/>
  <c r="D177" i="16"/>
  <c r="C177" i="16"/>
  <c r="B177" i="16"/>
  <c r="K176" i="16"/>
  <c r="J176" i="16"/>
  <c r="I176" i="16"/>
  <c r="H176" i="16"/>
  <c r="G176" i="16"/>
  <c r="F176" i="16"/>
  <c r="E176" i="16"/>
  <c r="D176" i="16"/>
  <c r="C176" i="16"/>
  <c r="B176" i="16"/>
  <c r="K175" i="16"/>
  <c r="J175" i="16"/>
  <c r="I175" i="16"/>
  <c r="H175" i="16"/>
  <c r="G175" i="16"/>
  <c r="F175" i="16"/>
  <c r="E175" i="16"/>
  <c r="D175" i="16"/>
  <c r="C175" i="16"/>
  <c r="B175" i="16"/>
  <c r="K174" i="16"/>
  <c r="J174" i="16"/>
  <c r="I174" i="16"/>
  <c r="H174" i="16"/>
  <c r="G174" i="16"/>
  <c r="F174" i="16"/>
  <c r="E174" i="16"/>
  <c r="D174" i="16"/>
  <c r="C174" i="16"/>
  <c r="B174" i="16"/>
  <c r="K173" i="16"/>
  <c r="J173" i="16"/>
  <c r="I173" i="16"/>
  <c r="H173" i="16"/>
  <c r="G173" i="16"/>
  <c r="F173" i="16"/>
  <c r="E173" i="16"/>
  <c r="D173" i="16"/>
  <c r="C173" i="16"/>
  <c r="B173" i="16"/>
  <c r="K172" i="16"/>
  <c r="J172" i="16"/>
  <c r="I172" i="16"/>
  <c r="H172" i="16"/>
  <c r="G172" i="16"/>
  <c r="F172" i="16"/>
  <c r="E172" i="16"/>
  <c r="D172" i="16"/>
  <c r="C172" i="16"/>
  <c r="B172" i="16"/>
  <c r="K171" i="16"/>
  <c r="J171" i="16"/>
  <c r="I171" i="16"/>
  <c r="H171" i="16"/>
  <c r="G171" i="16"/>
  <c r="F171" i="16"/>
  <c r="E171" i="16"/>
  <c r="D171" i="16"/>
  <c r="C171" i="16"/>
  <c r="B171" i="16"/>
  <c r="K170" i="16"/>
  <c r="J170" i="16"/>
  <c r="I170" i="16"/>
  <c r="H170" i="16"/>
  <c r="G170" i="16"/>
  <c r="F170" i="16"/>
  <c r="E170" i="16"/>
  <c r="D170" i="16"/>
  <c r="C170" i="16"/>
  <c r="B170" i="16"/>
  <c r="K169" i="16"/>
  <c r="J169" i="16"/>
  <c r="I169" i="16"/>
  <c r="H169" i="16"/>
  <c r="G169" i="16"/>
  <c r="F169" i="16"/>
  <c r="E169" i="16"/>
  <c r="D169" i="16"/>
  <c r="C169" i="16"/>
  <c r="B169" i="16"/>
  <c r="K168" i="16"/>
  <c r="J168" i="16"/>
  <c r="I168" i="16"/>
  <c r="H168" i="16"/>
  <c r="G168" i="16"/>
  <c r="F168" i="16"/>
  <c r="E168" i="16"/>
  <c r="D168" i="16"/>
  <c r="C168" i="16"/>
  <c r="B168" i="16"/>
  <c r="K167" i="16"/>
  <c r="J167" i="16"/>
  <c r="I167" i="16"/>
  <c r="H167" i="16"/>
  <c r="G167" i="16"/>
  <c r="F167" i="16"/>
  <c r="E167" i="16"/>
  <c r="D167" i="16"/>
  <c r="C167" i="16"/>
  <c r="B167" i="16"/>
  <c r="K166" i="16"/>
  <c r="J166" i="16"/>
  <c r="I166" i="16"/>
  <c r="H166" i="16"/>
  <c r="G166" i="16"/>
  <c r="F166" i="16"/>
  <c r="E166" i="16"/>
  <c r="D166" i="16"/>
  <c r="C166" i="16"/>
  <c r="B166" i="16"/>
  <c r="K165" i="16"/>
  <c r="J165" i="16"/>
  <c r="I165" i="16"/>
  <c r="H165" i="16"/>
  <c r="G165" i="16"/>
  <c r="F165" i="16"/>
  <c r="E165" i="16"/>
  <c r="D165" i="16"/>
  <c r="C165" i="16"/>
  <c r="B165" i="16"/>
  <c r="K164" i="16"/>
  <c r="J164" i="16"/>
  <c r="I164" i="16"/>
  <c r="H164" i="16"/>
  <c r="G164" i="16"/>
  <c r="F164" i="16"/>
  <c r="E164" i="16"/>
  <c r="D164" i="16"/>
  <c r="C164" i="16"/>
  <c r="B164" i="16"/>
  <c r="K163" i="16"/>
  <c r="J163" i="16"/>
  <c r="I163" i="16"/>
  <c r="H163" i="16"/>
  <c r="G163" i="16"/>
  <c r="F163" i="16"/>
  <c r="E163" i="16"/>
  <c r="D163" i="16"/>
  <c r="C163" i="16"/>
  <c r="B163" i="16"/>
  <c r="K162" i="16"/>
  <c r="J162" i="16"/>
  <c r="I162" i="16"/>
  <c r="H162" i="16"/>
  <c r="G162" i="16"/>
  <c r="F162" i="16"/>
  <c r="E162" i="16"/>
  <c r="D162" i="16"/>
  <c r="C162" i="16"/>
  <c r="B162" i="16"/>
  <c r="K161" i="16"/>
  <c r="J161" i="16"/>
  <c r="I161" i="16"/>
  <c r="H161" i="16"/>
  <c r="G161" i="16"/>
  <c r="F161" i="16"/>
  <c r="E161" i="16"/>
  <c r="D161" i="16"/>
  <c r="C161" i="16"/>
  <c r="B161" i="16"/>
  <c r="K160" i="16"/>
  <c r="J160" i="16"/>
  <c r="I160" i="16"/>
  <c r="H160" i="16"/>
  <c r="G160" i="16"/>
  <c r="F160" i="16"/>
  <c r="E160" i="16"/>
  <c r="D160" i="16"/>
  <c r="C160" i="16"/>
  <c r="B160" i="16"/>
  <c r="K159" i="16"/>
  <c r="J159" i="16"/>
  <c r="I159" i="16"/>
  <c r="H159" i="16"/>
  <c r="G159" i="16"/>
  <c r="F159" i="16"/>
  <c r="E159" i="16"/>
  <c r="D159" i="16"/>
  <c r="C159" i="16"/>
  <c r="B159" i="16"/>
  <c r="K158" i="16"/>
  <c r="J158" i="16"/>
  <c r="I158" i="16"/>
  <c r="H158" i="16"/>
  <c r="G158" i="16"/>
  <c r="F158" i="16"/>
  <c r="E158" i="16"/>
  <c r="D158" i="16"/>
  <c r="C158" i="16"/>
  <c r="B158" i="16"/>
  <c r="K157" i="16"/>
  <c r="J157" i="16"/>
  <c r="I157" i="16"/>
  <c r="H157" i="16"/>
  <c r="G157" i="16"/>
  <c r="F157" i="16"/>
  <c r="E157" i="16"/>
  <c r="D157" i="16"/>
  <c r="C157" i="16"/>
  <c r="B157" i="16"/>
  <c r="K156" i="16"/>
  <c r="J156" i="16"/>
  <c r="I156" i="16"/>
  <c r="H156" i="16"/>
  <c r="G156" i="16"/>
  <c r="F156" i="16"/>
  <c r="E156" i="16"/>
  <c r="D156" i="16"/>
  <c r="C156" i="16"/>
  <c r="B156" i="16"/>
  <c r="K155" i="16"/>
  <c r="J155" i="16"/>
  <c r="I155" i="16"/>
  <c r="H155" i="16"/>
  <c r="G155" i="16"/>
  <c r="F155" i="16"/>
  <c r="E155" i="16"/>
  <c r="D155" i="16"/>
  <c r="C155" i="16"/>
  <c r="B155" i="16"/>
  <c r="K154" i="16"/>
  <c r="J154" i="16"/>
  <c r="I154" i="16"/>
  <c r="H154" i="16"/>
  <c r="G154" i="16"/>
  <c r="F154" i="16"/>
  <c r="E154" i="16"/>
  <c r="D154" i="16"/>
  <c r="C154" i="16"/>
  <c r="B154" i="16"/>
  <c r="K153" i="16"/>
  <c r="J153" i="16"/>
  <c r="I153" i="16"/>
  <c r="H153" i="16"/>
  <c r="G153" i="16"/>
  <c r="F153" i="16"/>
  <c r="E153" i="16"/>
  <c r="D153" i="16"/>
  <c r="C153" i="16"/>
  <c r="B153" i="16"/>
  <c r="K152" i="16"/>
  <c r="J152" i="16"/>
  <c r="I152" i="16"/>
  <c r="H152" i="16"/>
  <c r="G152" i="16"/>
  <c r="F152" i="16"/>
  <c r="E152" i="16"/>
  <c r="D152" i="16"/>
  <c r="C152" i="16"/>
  <c r="B152" i="16"/>
  <c r="K151" i="16"/>
  <c r="J151" i="16"/>
  <c r="I151" i="16"/>
  <c r="H151" i="16"/>
  <c r="G151" i="16"/>
  <c r="F151" i="16"/>
  <c r="E151" i="16"/>
  <c r="D151" i="16"/>
  <c r="C151" i="16"/>
  <c r="B151" i="16"/>
  <c r="K150" i="16"/>
  <c r="J150" i="16"/>
  <c r="I150" i="16"/>
  <c r="H150" i="16"/>
  <c r="G150" i="16"/>
  <c r="F150" i="16"/>
  <c r="E150" i="16"/>
  <c r="D150" i="16"/>
  <c r="C150" i="16"/>
  <c r="B150" i="16"/>
  <c r="K149" i="16"/>
  <c r="J149" i="16"/>
  <c r="I149" i="16"/>
  <c r="H149" i="16"/>
  <c r="G149" i="16"/>
  <c r="F149" i="16"/>
  <c r="E149" i="16"/>
  <c r="D149" i="16"/>
  <c r="C149" i="16"/>
  <c r="B149" i="16"/>
  <c r="K148" i="16"/>
  <c r="J148" i="16"/>
  <c r="I148" i="16"/>
  <c r="H148" i="16"/>
  <c r="G148" i="16"/>
  <c r="F148" i="16"/>
  <c r="E148" i="16"/>
  <c r="D148" i="16"/>
  <c r="C148" i="16"/>
  <c r="B148" i="16"/>
  <c r="K147" i="16"/>
  <c r="J147" i="16"/>
  <c r="I147" i="16"/>
  <c r="H147" i="16"/>
  <c r="G147" i="16"/>
  <c r="F147" i="16"/>
  <c r="E147" i="16"/>
  <c r="D147" i="16"/>
  <c r="C147" i="16"/>
  <c r="B147" i="16"/>
  <c r="K146" i="16"/>
  <c r="J146" i="16"/>
  <c r="I146" i="16"/>
  <c r="H146" i="16"/>
  <c r="G146" i="16"/>
  <c r="F146" i="16"/>
  <c r="E146" i="16"/>
  <c r="D146" i="16"/>
  <c r="C146" i="16"/>
  <c r="B146" i="16"/>
  <c r="K145" i="16"/>
  <c r="J145" i="16"/>
  <c r="I145" i="16"/>
  <c r="H145" i="16"/>
  <c r="G145" i="16"/>
  <c r="F145" i="16"/>
  <c r="E145" i="16"/>
  <c r="D145" i="16"/>
  <c r="C145" i="16"/>
  <c r="B145" i="16"/>
  <c r="K144" i="16"/>
  <c r="J144" i="16"/>
  <c r="I144" i="16"/>
  <c r="H144" i="16"/>
  <c r="G144" i="16"/>
  <c r="F144" i="16"/>
  <c r="E144" i="16"/>
  <c r="D144" i="16"/>
  <c r="C144" i="16"/>
  <c r="B144" i="16"/>
  <c r="K143" i="16"/>
  <c r="J143" i="16"/>
  <c r="I143" i="16"/>
  <c r="H143" i="16"/>
  <c r="G143" i="16"/>
  <c r="F143" i="16"/>
  <c r="E143" i="16"/>
  <c r="D143" i="16"/>
  <c r="C143" i="16"/>
  <c r="B143" i="16"/>
  <c r="K142" i="16"/>
  <c r="J142" i="16"/>
  <c r="I142" i="16"/>
  <c r="H142" i="16"/>
  <c r="G142" i="16"/>
  <c r="F142" i="16"/>
  <c r="E142" i="16"/>
  <c r="D142" i="16"/>
  <c r="C142" i="16"/>
  <c r="B142" i="16"/>
  <c r="K141" i="16"/>
  <c r="J141" i="16"/>
  <c r="I141" i="16"/>
  <c r="H141" i="16"/>
  <c r="G141" i="16"/>
  <c r="F141" i="16"/>
  <c r="E141" i="16"/>
  <c r="D141" i="16"/>
  <c r="C141" i="16"/>
  <c r="B141" i="16"/>
  <c r="K140" i="16"/>
  <c r="J140" i="16"/>
  <c r="I140" i="16"/>
  <c r="H140" i="16"/>
  <c r="G140" i="16"/>
  <c r="F140" i="16"/>
  <c r="E140" i="16"/>
  <c r="D140" i="16"/>
  <c r="C140" i="16"/>
  <c r="B140" i="16"/>
  <c r="K139" i="16"/>
  <c r="J139" i="16"/>
  <c r="I139" i="16"/>
  <c r="H139" i="16"/>
  <c r="G139" i="16"/>
  <c r="F139" i="16"/>
  <c r="E139" i="16"/>
  <c r="D139" i="16"/>
  <c r="C139" i="16"/>
  <c r="B139" i="16"/>
  <c r="K138" i="16"/>
  <c r="J138" i="16"/>
  <c r="I138" i="16"/>
  <c r="H138" i="16"/>
  <c r="G138" i="16"/>
  <c r="F138" i="16"/>
  <c r="E138" i="16"/>
  <c r="D138" i="16"/>
  <c r="C138" i="16"/>
  <c r="B138" i="16"/>
  <c r="K137" i="16"/>
  <c r="J137" i="16"/>
  <c r="I137" i="16"/>
  <c r="H137" i="16"/>
  <c r="G137" i="16"/>
  <c r="F137" i="16"/>
  <c r="E137" i="16"/>
  <c r="D137" i="16"/>
  <c r="C137" i="16"/>
  <c r="B137" i="16"/>
  <c r="K136" i="16"/>
  <c r="J136" i="16"/>
  <c r="I136" i="16"/>
  <c r="H136" i="16"/>
  <c r="G136" i="16"/>
  <c r="F136" i="16"/>
  <c r="E136" i="16"/>
  <c r="D136" i="16"/>
  <c r="C136" i="16"/>
  <c r="B136" i="16"/>
  <c r="K135" i="16"/>
  <c r="J135" i="16"/>
  <c r="I135" i="16"/>
  <c r="H135" i="16"/>
  <c r="G135" i="16"/>
  <c r="F135" i="16"/>
  <c r="E135" i="16"/>
  <c r="D135" i="16"/>
  <c r="C135" i="16"/>
  <c r="B135" i="16"/>
  <c r="K134" i="16"/>
  <c r="J134" i="16"/>
  <c r="I134" i="16"/>
  <c r="H134" i="16"/>
  <c r="G134" i="16"/>
  <c r="F134" i="16"/>
  <c r="E134" i="16"/>
  <c r="D134" i="16"/>
  <c r="C134" i="16"/>
  <c r="B134" i="16"/>
  <c r="K133" i="16"/>
  <c r="J133" i="16"/>
  <c r="I133" i="16"/>
  <c r="H133" i="16"/>
  <c r="G133" i="16"/>
  <c r="F133" i="16"/>
  <c r="E133" i="16"/>
  <c r="D133" i="16"/>
  <c r="C133" i="16"/>
  <c r="B133" i="16"/>
  <c r="K132" i="16"/>
  <c r="J132" i="16"/>
  <c r="I132" i="16"/>
  <c r="H132" i="16"/>
  <c r="G132" i="16"/>
  <c r="F132" i="16"/>
  <c r="E132" i="16"/>
  <c r="D132" i="16"/>
  <c r="C132" i="16"/>
  <c r="B132" i="16"/>
  <c r="K131" i="16"/>
  <c r="J131" i="16"/>
  <c r="I131" i="16"/>
  <c r="H131" i="16"/>
  <c r="G131" i="16"/>
  <c r="F131" i="16"/>
  <c r="E131" i="16"/>
  <c r="D131" i="16"/>
  <c r="C131" i="16"/>
  <c r="B131" i="16"/>
  <c r="K130" i="16"/>
  <c r="J130" i="16"/>
  <c r="I130" i="16"/>
  <c r="H130" i="16"/>
  <c r="G130" i="16"/>
  <c r="F130" i="16"/>
  <c r="E130" i="16"/>
  <c r="D130" i="16"/>
  <c r="C130" i="16"/>
  <c r="B130" i="16"/>
  <c r="K129" i="16"/>
  <c r="J129" i="16"/>
  <c r="I129" i="16"/>
  <c r="H129" i="16"/>
  <c r="G129" i="16"/>
  <c r="F129" i="16"/>
  <c r="E129" i="16"/>
  <c r="D129" i="16"/>
  <c r="C129" i="16"/>
  <c r="B129" i="16"/>
  <c r="K128" i="16"/>
  <c r="J128" i="16"/>
  <c r="I128" i="16"/>
  <c r="H128" i="16"/>
  <c r="G128" i="16"/>
  <c r="F128" i="16"/>
  <c r="E128" i="16"/>
  <c r="D128" i="16"/>
  <c r="C128" i="16"/>
  <c r="B128" i="16"/>
  <c r="K127" i="16"/>
  <c r="J127" i="16"/>
  <c r="I127" i="16"/>
  <c r="H127" i="16"/>
  <c r="G127" i="16"/>
  <c r="F127" i="16"/>
  <c r="E127" i="16"/>
  <c r="D127" i="16"/>
  <c r="C127" i="16"/>
  <c r="B127" i="16"/>
  <c r="K126" i="16"/>
  <c r="J126" i="16"/>
  <c r="I126" i="16"/>
  <c r="H126" i="16"/>
  <c r="G126" i="16"/>
  <c r="F126" i="16"/>
  <c r="E126" i="16"/>
  <c r="D126" i="16"/>
  <c r="C126" i="16"/>
  <c r="B126" i="16"/>
  <c r="K125" i="16"/>
  <c r="J125" i="16"/>
  <c r="I125" i="16"/>
  <c r="H125" i="16"/>
  <c r="G125" i="16"/>
  <c r="F125" i="16"/>
  <c r="E125" i="16"/>
  <c r="D125" i="16"/>
  <c r="C125" i="16"/>
  <c r="B125" i="16"/>
  <c r="K124" i="16"/>
  <c r="J124" i="16"/>
  <c r="I124" i="16"/>
  <c r="H124" i="16"/>
  <c r="G124" i="16"/>
  <c r="F124" i="16"/>
  <c r="E124" i="16"/>
  <c r="D124" i="16"/>
  <c r="C124" i="16"/>
  <c r="B124" i="16"/>
  <c r="K123" i="16"/>
  <c r="J123" i="16"/>
  <c r="I123" i="16"/>
  <c r="H123" i="16"/>
  <c r="G123" i="16"/>
  <c r="F123" i="16"/>
  <c r="E123" i="16"/>
  <c r="D123" i="16"/>
  <c r="C123" i="16"/>
  <c r="B123" i="16"/>
  <c r="K122" i="16"/>
  <c r="J122" i="16"/>
  <c r="I122" i="16"/>
  <c r="H122" i="16"/>
  <c r="G122" i="16"/>
  <c r="F122" i="16"/>
  <c r="E122" i="16"/>
  <c r="D122" i="16"/>
  <c r="C122" i="16"/>
  <c r="B122" i="16"/>
  <c r="K121" i="16"/>
  <c r="J121" i="16"/>
  <c r="I121" i="16"/>
  <c r="H121" i="16"/>
  <c r="G121" i="16"/>
  <c r="F121" i="16"/>
  <c r="E121" i="16"/>
  <c r="D121" i="16"/>
  <c r="C121" i="16"/>
  <c r="B121" i="16"/>
  <c r="K120" i="16"/>
  <c r="J120" i="16"/>
  <c r="I120" i="16"/>
  <c r="H120" i="16"/>
  <c r="G120" i="16"/>
  <c r="F120" i="16"/>
  <c r="E120" i="16"/>
  <c r="D120" i="16"/>
  <c r="C120" i="16"/>
  <c r="B120" i="16"/>
  <c r="K119" i="16"/>
  <c r="J119" i="16"/>
  <c r="I119" i="16"/>
  <c r="H119" i="16"/>
  <c r="G119" i="16"/>
  <c r="F119" i="16"/>
  <c r="E119" i="16"/>
  <c r="D119" i="16"/>
  <c r="C119" i="16"/>
  <c r="B119" i="16"/>
  <c r="K118" i="16"/>
  <c r="J118" i="16"/>
  <c r="I118" i="16"/>
  <c r="H118" i="16"/>
  <c r="G118" i="16"/>
  <c r="F118" i="16"/>
  <c r="E118" i="16"/>
  <c r="D118" i="16"/>
  <c r="C118" i="16"/>
  <c r="B118" i="16"/>
  <c r="K117" i="16"/>
  <c r="J117" i="16"/>
  <c r="I117" i="16"/>
  <c r="H117" i="16"/>
  <c r="G117" i="16"/>
  <c r="F117" i="16"/>
  <c r="E117" i="16"/>
  <c r="D117" i="16"/>
  <c r="C117" i="16"/>
  <c r="B117" i="16"/>
  <c r="K116" i="16"/>
  <c r="J116" i="16"/>
  <c r="I116" i="16"/>
  <c r="H116" i="16"/>
  <c r="G116" i="16"/>
  <c r="F116" i="16"/>
  <c r="E116" i="16"/>
  <c r="D116" i="16"/>
  <c r="C116" i="16"/>
  <c r="B116" i="16"/>
  <c r="K115" i="16"/>
  <c r="J115" i="16"/>
  <c r="I115" i="16"/>
  <c r="H115" i="16"/>
  <c r="G115" i="16"/>
  <c r="F115" i="16"/>
  <c r="E115" i="16"/>
  <c r="D115" i="16"/>
  <c r="C115" i="16"/>
  <c r="B115" i="16"/>
  <c r="K114" i="16"/>
  <c r="J114" i="16"/>
  <c r="I114" i="16"/>
  <c r="H114" i="16"/>
  <c r="G114" i="16"/>
  <c r="F114" i="16"/>
  <c r="E114" i="16"/>
  <c r="D114" i="16"/>
  <c r="C114" i="16"/>
  <c r="B114" i="16"/>
  <c r="K113" i="16"/>
  <c r="J113" i="16"/>
  <c r="I113" i="16"/>
  <c r="H113" i="16"/>
  <c r="G113" i="16"/>
  <c r="F113" i="16"/>
  <c r="E113" i="16"/>
  <c r="D113" i="16"/>
  <c r="C113" i="16"/>
  <c r="B113" i="16"/>
  <c r="K112" i="16"/>
  <c r="J112" i="16"/>
  <c r="I112" i="16"/>
  <c r="H112" i="16"/>
  <c r="G112" i="16"/>
  <c r="F112" i="16"/>
  <c r="E112" i="16"/>
  <c r="D112" i="16"/>
  <c r="C112" i="16"/>
  <c r="B112" i="16"/>
  <c r="K111" i="16"/>
  <c r="J111" i="16"/>
  <c r="I111" i="16"/>
  <c r="H111" i="16"/>
  <c r="G111" i="16"/>
  <c r="F111" i="16"/>
  <c r="E111" i="16"/>
  <c r="D111" i="16"/>
  <c r="C111" i="16"/>
  <c r="B111" i="16"/>
  <c r="K110" i="16"/>
  <c r="J110" i="16"/>
  <c r="I110" i="16"/>
  <c r="H110" i="16"/>
  <c r="G110" i="16"/>
  <c r="F110" i="16"/>
  <c r="E110" i="16"/>
  <c r="D110" i="16"/>
  <c r="C110" i="16"/>
  <c r="B110" i="16"/>
  <c r="K109" i="16"/>
  <c r="J109" i="16"/>
  <c r="I109" i="16"/>
  <c r="H109" i="16"/>
  <c r="G109" i="16"/>
  <c r="F109" i="16"/>
  <c r="E109" i="16"/>
  <c r="D109" i="16"/>
  <c r="C109" i="16"/>
  <c r="B109" i="16"/>
  <c r="K108" i="16"/>
  <c r="J108" i="16"/>
  <c r="I108" i="16"/>
  <c r="H108" i="16"/>
  <c r="G108" i="16"/>
  <c r="F108" i="16"/>
  <c r="E108" i="16"/>
  <c r="D108" i="16"/>
  <c r="C108" i="16"/>
  <c r="B108" i="16"/>
  <c r="K107" i="16"/>
  <c r="J107" i="16"/>
  <c r="I107" i="16"/>
  <c r="H107" i="16"/>
  <c r="G107" i="16"/>
  <c r="F107" i="16"/>
  <c r="E107" i="16"/>
  <c r="D107" i="16"/>
  <c r="C107" i="16"/>
  <c r="B107" i="16"/>
  <c r="K106" i="16"/>
  <c r="J106" i="16"/>
  <c r="I106" i="16"/>
  <c r="H106" i="16"/>
  <c r="G106" i="16"/>
  <c r="F106" i="16"/>
  <c r="E106" i="16"/>
  <c r="D106" i="16"/>
  <c r="C106" i="16"/>
  <c r="B106" i="16"/>
  <c r="K105" i="16"/>
  <c r="J105" i="16"/>
  <c r="I105" i="16"/>
  <c r="H105" i="16"/>
  <c r="G105" i="16"/>
  <c r="F105" i="16"/>
  <c r="E105" i="16"/>
  <c r="D105" i="16"/>
  <c r="C105" i="16"/>
  <c r="B105" i="16"/>
  <c r="K104" i="16"/>
  <c r="J104" i="16"/>
  <c r="I104" i="16"/>
  <c r="H104" i="16"/>
  <c r="G104" i="16"/>
  <c r="F104" i="16"/>
  <c r="E104" i="16"/>
  <c r="D104" i="16"/>
  <c r="C104" i="16"/>
  <c r="B104" i="16"/>
  <c r="K103" i="16"/>
  <c r="J103" i="16"/>
  <c r="I103" i="16"/>
  <c r="H103" i="16"/>
  <c r="G103" i="16"/>
  <c r="F103" i="16"/>
  <c r="E103" i="16"/>
  <c r="D103" i="16"/>
  <c r="C103" i="16"/>
  <c r="B103" i="16"/>
  <c r="K102" i="16"/>
  <c r="J102" i="16"/>
  <c r="I102" i="16"/>
  <c r="H102" i="16"/>
  <c r="G102" i="16"/>
  <c r="F102" i="16"/>
  <c r="E102" i="16"/>
  <c r="D102" i="16"/>
  <c r="C102" i="16"/>
  <c r="B102" i="16"/>
  <c r="K101" i="16"/>
  <c r="J101" i="16"/>
  <c r="I101" i="16"/>
  <c r="H101" i="16"/>
  <c r="G101" i="16"/>
  <c r="F101" i="16"/>
  <c r="E101" i="16"/>
  <c r="D101" i="16"/>
  <c r="C101" i="16"/>
  <c r="B101" i="16"/>
  <c r="K100" i="16"/>
  <c r="J100" i="16"/>
  <c r="I100" i="16"/>
  <c r="H100" i="16"/>
  <c r="G100" i="16"/>
  <c r="F100" i="16"/>
  <c r="E100" i="16"/>
  <c r="D100" i="16"/>
  <c r="C100" i="16"/>
  <c r="B100" i="16"/>
  <c r="K99" i="16"/>
  <c r="J99" i="16"/>
  <c r="I99" i="16"/>
  <c r="H99" i="16"/>
  <c r="G99" i="16"/>
  <c r="F99" i="16"/>
  <c r="E99" i="16"/>
  <c r="D99" i="16"/>
  <c r="C99" i="16"/>
  <c r="B99" i="16"/>
  <c r="K98" i="16"/>
  <c r="J98" i="16"/>
  <c r="I98" i="16"/>
  <c r="H98" i="16"/>
  <c r="G98" i="16"/>
  <c r="F98" i="16"/>
  <c r="E98" i="16"/>
  <c r="D98" i="16"/>
  <c r="C98" i="16"/>
  <c r="B98" i="16"/>
  <c r="K97" i="16"/>
  <c r="J97" i="16"/>
  <c r="I97" i="16"/>
  <c r="H97" i="16"/>
  <c r="G97" i="16"/>
  <c r="F97" i="16"/>
  <c r="E97" i="16"/>
  <c r="D97" i="16"/>
  <c r="C97" i="16"/>
  <c r="B97" i="16"/>
  <c r="K96" i="16"/>
  <c r="J96" i="16"/>
  <c r="I96" i="16"/>
  <c r="H96" i="16"/>
  <c r="G96" i="16"/>
  <c r="F96" i="16"/>
  <c r="E96" i="16"/>
  <c r="D96" i="16"/>
  <c r="C96" i="16"/>
  <c r="B96" i="16"/>
  <c r="K95" i="16"/>
  <c r="J95" i="16"/>
  <c r="I95" i="16"/>
  <c r="H95" i="16"/>
  <c r="G95" i="16"/>
  <c r="F95" i="16"/>
  <c r="E95" i="16"/>
  <c r="D95" i="16"/>
  <c r="C95" i="16"/>
  <c r="B95" i="16"/>
  <c r="K94" i="16"/>
  <c r="J94" i="16"/>
  <c r="I94" i="16"/>
  <c r="H94" i="16"/>
  <c r="G94" i="16"/>
  <c r="F94" i="16"/>
  <c r="E94" i="16"/>
  <c r="D94" i="16"/>
  <c r="C94" i="16"/>
  <c r="B94" i="16"/>
  <c r="K93" i="16"/>
  <c r="J93" i="16"/>
  <c r="I93" i="16"/>
  <c r="H93" i="16"/>
  <c r="G93" i="16"/>
  <c r="F93" i="16"/>
  <c r="E93" i="16"/>
  <c r="D93" i="16"/>
  <c r="C93" i="16"/>
  <c r="B93" i="16"/>
  <c r="K92" i="16"/>
  <c r="J92" i="16"/>
  <c r="I92" i="16"/>
  <c r="H92" i="16"/>
  <c r="G92" i="16"/>
  <c r="F92" i="16"/>
  <c r="E92" i="16"/>
  <c r="D92" i="16"/>
  <c r="C92" i="16"/>
  <c r="B92" i="16"/>
  <c r="K91" i="16"/>
  <c r="J91" i="16"/>
  <c r="I91" i="16"/>
  <c r="H91" i="16"/>
  <c r="G91" i="16"/>
  <c r="F91" i="16"/>
  <c r="E91" i="16"/>
  <c r="D91" i="16"/>
  <c r="C91" i="16"/>
  <c r="B91" i="16"/>
  <c r="K90" i="16"/>
  <c r="J90" i="16"/>
  <c r="I90" i="16"/>
  <c r="H90" i="16"/>
  <c r="G90" i="16"/>
  <c r="F90" i="16"/>
  <c r="E90" i="16"/>
  <c r="D90" i="16"/>
  <c r="C90" i="16"/>
  <c r="B90" i="16"/>
  <c r="K89" i="16"/>
  <c r="J89" i="16"/>
  <c r="I89" i="16"/>
  <c r="H89" i="16"/>
  <c r="G89" i="16"/>
  <c r="F89" i="16"/>
  <c r="E89" i="16"/>
  <c r="D89" i="16"/>
  <c r="C89" i="16"/>
  <c r="B89" i="16"/>
  <c r="K88" i="16"/>
  <c r="J88" i="16"/>
  <c r="I88" i="16"/>
  <c r="H88" i="16"/>
  <c r="G88" i="16"/>
  <c r="F88" i="16"/>
  <c r="E88" i="16"/>
  <c r="D88" i="16"/>
  <c r="C88" i="16"/>
  <c r="B88" i="16"/>
  <c r="K87" i="16"/>
  <c r="J87" i="16"/>
  <c r="I87" i="16"/>
  <c r="H87" i="16"/>
  <c r="G87" i="16"/>
  <c r="F87" i="16"/>
  <c r="E87" i="16"/>
  <c r="D87" i="16"/>
  <c r="C87" i="16"/>
  <c r="B87" i="16"/>
  <c r="K86" i="16"/>
  <c r="J86" i="16"/>
  <c r="I86" i="16"/>
  <c r="H86" i="16"/>
  <c r="G86" i="16"/>
  <c r="F86" i="16"/>
  <c r="E86" i="16"/>
  <c r="D86" i="16"/>
  <c r="C86" i="16"/>
  <c r="B86" i="16"/>
  <c r="K85" i="16"/>
  <c r="J85" i="16"/>
  <c r="I85" i="16"/>
  <c r="H85" i="16"/>
  <c r="G85" i="16"/>
  <c r="F85" i="16"/>
  <c r="E85" i="16"/>
  <c r="D85" i="16"/>
  <c r="C85" i="16"/>
  <c r="B85" i="16"/>
  <c r="K84" i="16"/>
  <c r="J84" i="16"/>
  <c r="I84" i="16"/>
  <c r="H84" i="16"/>
  <c r="G84" i="16"/>
  <c r="F84" i="16"/>
  <c r="E84" i="16"/>
  <c r="D84" i="16"/>
  <c r="C84" i="16"/>
  <c r="B84" i="16"/>
  <c r="K83" i="16"/>
  <c r="J83" i="16"/>
  <c r="I83" i="16"/>
  <c r="H83" i="16"/>
  <c r="G83" i="16"/>
  <c r="F83" i="16"/>
  <c r="E83" i="16"/>
  <c r="D83" i="16"/>
  <c r="C83" i="16"/>
  <c r="B83" i="16"/>
  <c r="K82" i="16"/>
  <c r="J82" i="16"/>
  <c r="I82" i="16"/>
  <c r="H82" i="16"/>
  <c r="G82" i="16"/>
  <c r="F82" i="16"/>
  <c r="E82" i="16"/>
  <c r="D82" i="16"/>
  <c r="C82" i="16"/>
  <c r="B82" i="16"/>
  <c r="K81" i="16"/>
  <c r="J81" i="16"/>
  <c r="I81" i="16"/>
  <c r="H81" i="16"/>
  <c r="G81" i="16"/>
  <c r="F81" i="16"/>
  <c r="E81" i="16"/>
  <c r="D81" i="16"/>
  <c r="C81" i="16"/>
  <c r="B81" i="16"/>
  <c r="K80" i="16"/>
  <c r="J80" i="16"/>
  <c r="I80" i="16"/>
  <c r="H80" i="16"/>
  <c r="G80" i="16"/>
  <c r="F80" i="16"/>
  <c r="E80" i="16"/>
  <c r="D80" i="16"/>
  <c r="C80" i="16"/>
  <c r="B80" i="16"/>
  <c r="K79" i="16"/>
  <c r="J79" i="16"/>
  <c r="I79" i="16"/>
  <c r="H79" i="16"/>
  <c r="G79" i="16"/>
  <c r="F79" i="16"/>
  <c r="E79" i="16"/>
  <c r="D79" i="16"/>
  <c r="C79" i="16"/>
  <c r="B79" i="16"/>
  <c r="K78" i="16"/>
  <c r="J78" i="16"/>
  <c r="I78" i="16"/>
  <c r="H78" i="16"/>
  <c r="G78" i="16"/>
  <c r="F78" i="16"/>
  <c r="E78" i="16"/>
  <c r="D78" i="16"/>
  <c r="C78" i="16"/>
  <c r="B78" i="16"/>
  <c r="K77" i="16"/>
  <c r="J77" i="16"/>
  <c r="I77" i="16"/>
  <c r="H77" i="16"/>
  <c r="G77" i="16"/>
  <c r="F77" i="16"/>
  <c r="E77" i="16"/>
  <c r="D77" i="16"/>
  <c r="C77" i="16"/>
  <c r="B77" i="16"/>
  <c r="K76" i="16"/>
  <c r="J76" i="16"/>
  <c r="I76" i="16"/>
  <c r="H76" i="16"/>
  <c r="G76" i="16"/>
  <c r="F76" i="16"/>
  <c r="E76" i="16"/>
  <c r="D76" i="16"/>
  <c r="C76" i="16"/>
  <c r="B76" i="16"/>
  <c r="K75" i="16"/>
  <c r="J75" i="16"/>
  <c r="I75" i="16"/>
  <c r="H75" i="16"/>
  <c r="G75" i="16"/>
  <c r="F75" i="16"/>
  <c r="E75" i="16"/>
  <c r="D75" i="16"/>
  <c r="C75" i="16"/>
  <c r="B75" i="16"/>
  <c r="K74" i="16"/>
  <c r="J74" i="16"/>
  <c r="I74" i="16"/>
  <c r="H74" i="16"/>
  <c r="G74" i="16"/>
  <c r="F74" i="16"/>
  <c r="E74" i="16"/>
  <c r="D74" i="16"/>
  <c r="C74" i="16"/>
  <c r="B74" i="16"/>
  <c r="K73" i="16"/>
  <c r="J73" i="16"/>
  <c r="I73" i="16"/>
  <c r="H73" i="16"/>
  <c r="G73" i="16"/>
  <c r="F73" i="16"/>
  <c r="E73" i="16"/>
  <c r="D73" i="16"/>
  <c r="C73" i="16"/>
  <c r="B73" i="16"/>
  <c r="K72" i="16"/>
  <c r="J72" i="16"/>
  <c r="I72" i="16"/>
  <c r="H72" i="16"/>
  <c r="G72" i="16"/>
  <c r="F72" i="16"/>
  <c r="E72" i="16"/>
  <c r="D72" i="16"/>
  <c r="C72" i="16"/>
  <c r="B72" i="16"/>
  <c r="K71" i="16"/>
  <c r="J71" i="16"/>
  <c r="I71" i="16"/>
  <c r="H71" i="16"/>
  <c r="G71" i="16"/>
  <c r="F71" i="16"/>
  <c r="E71" i="16"/>
  <c r="D71" i="16"/>
  <c r="C71" i="16"/>
  <c r="B71" i="16"/>
  <c r="K70" i="16"/>
  <c r="J70" i="16"/>
  <c r="I70" i="16"/>
  <c r="H70" i="16"/>
  <c r="G70" i="16"/>
  <c r="F70" i="16"/>
  <c r="E70" i="16"/>
  <c r="D70" i="16"/>
  <c r="C70" i="16"/>
  <c r="B70" i="16"/>
  <c r="K69" i="16"/>
  <c r="J69" i="16"/>
  <c r="I69" i="16"/>
  <c r="H69" i="16"/>
  <c r="G69" i="16"/>
  <c r="F69" i="16"/>
  <c r="E69" i="16"/>
  <c r="D69" i="16"/>
  <c r="C69" i="16"/>
  <c r="B69" i="16"/>
  <c r="K68" i="16"/>
  <c r="J68" i="16"/>
  <c r="I68" i="16"/>
  <c r="H68" i="16"/>
  <c r="G68" i="16"/>
  <c r="F68" i="16"/>
  <c r="E68" i="16"/>
  <c r="D68" i="16"/>
  <c r="C68" i="16"/>
  <c r="B68" i="16"/>
  <c r="K67" i="16"/>
  <c r="J67" i="16"/>
  <c r="I67" i="16"/>
  <c r="H67" i="16"/>
  <c r="G67" i="16"/>
  <c r="F67" i="16"/>
  <c r="E67" i="16"/>
  <c r="D67" i="16"/>
  <c r="C67" i="16"/>
  <c r="B67" i="16"/>
  <c r="K66" i="16"/>
  <c r="J66" i="16"/>
  <c r="I66" i="16"/>
  <c r="H66" i="16"/>
  <c r="G66" i="16"/>
  <c r="F66" i="16"/>
  <c r="E66" i="16"/>
  <c r="D66" i="16"/>
  <c r="C66" i="16"/>
  <c r="B66" i="16"/>
  <c r="K65" i="16"/>
  <c r="J65" i="16"/>
  <c r="I65" i="16"/>
  <c r="H65" i="16"/>
  <c r="G65" i="16"/>
  <c r="F65" i="16"/>
  <c r="E65" i="16"/>
  <c r="D65" i="16"/>
  <c r="C65" i="16"/>
  <c r="B65" i="16"/>
  <c r="K64" i="16"/>
  <c r="J64" i="16"/>
  <c r="I64" i="16"/>
  <c r="H64" i="16"/>
  <c r="G64" i="16"/>
  <c r="F64" i="16"/>
  <c r="E64" i="16"/>
  <c r="D64" i="16"/>
  <c r="C64" i="16"/>
  <c r="B64" i="16"/>
  <c r="K63" i="16"/>
  <c r="J63" i="16"/>
  <c r="I63" i="16"/>
  <c r="H63" i="16"/>
  <c r="G63" i="16"/>
  <c r="F63" i="16"/>
  <c r="E63" i="16"/>
  <c r="D63" i="16"/>
  <c r="C63" i="16"/>
  <c r="B63" i="16"/>
  <c r="K62" i="16"/>
  <c r="J62" i="16"/>
  <c r="I62" i="16"/>
  <c r="H62" i="16"/>
  <c r="G62" i="16"/>
  <c r="F62" i="16"/>
  <c r="E62" i="16"/>
  <c r="D62" i="16"/>
  <c r="C62" i="16"/>
  <c r="B62" i="16"/>
  <c r="K61" i="16"/>
  <c r="J61" i="16"/>
  <c r="I61" i="16"/>
  <c r="H61" i="16"/>
  <c r="G61" i="16"/>
  <c r="F61" i="16"/>
  <c r="E61" i="16"/>
  <c r="D61" i="16"/>
  <c r="C61" i="16"/>
  <c r="B61" i="16"/>
  <c r="K60" i="16"/>
  <c r="J60" i="16"/>
  <c r="I60" i="16"/>
  <c r="H60" i="16"/>
  <c r="G60" i="16"/>
  <c r="F60" i="16"/>
  <c r="E60" i="16"/>
  <c r="D60" i="16"/>
  <c r="C60" i="16"/>
  <c r="B60" i="16"/>
  <c r="K59" i="16"/>
  <c r="J59" i="16"/>
  <c r="I59" i="16"/>
  <c r="H59" i="16"/>
  <c r="G59" i="16"/>
  <c r="F59" i="16"/>
  <c r="E59" i="16"/>
  <c r="D59" i="16"/>
  <c r="C59" i="16"/>
  <c r="B59" i="16"/>
  <c r="K58" i="16"/>
  <c r="J58" i="16"/>
  <c r="I58" i="16"/>
  <c r="H58" i="16"/>
  <c r="G58" i="16"/>
  <c r="F58" i="16"/>
  <c r="E58" i="16"/>
  <c r="D58" i="16"/>
  <c r="C58" i="16"/>
  <c r="B58" i="16"/>
  <c r="K57" i="16"/>
  <c r="J57" i="16"/>
  <c r="I57" i="16"/>
  <c r="H57" i="16"/>
  <c r="G57" i="16"/>
  <c r="F57" i="16"/>
  <c r="E57" i="16"/>
  <c r="D57" i="16"/>
  <c r="C57" i="16"/>
  <c r="B57" i="16"/>
  <c r="K56" i="16"/>
  <c r="J56" i="16"/>
  <c r="I56" i="16"/>
  <c r="H56" i="16"/>
  <c r="G56" i="16"/>
  <c r="F56" i="16"/>
  <c r="E56" i="16"/>
  <c r="D56" i="16"/>
  <c r="C56" i="16"/>
  <c r="B56" i="16"/>
  <c r="K55" i="16"/>
  <c r="J55" i="16"/>
  <c r="I55" i="16"/>
  <c r="H55" i="16"/>
  <c r="G55" i="16"/>
  <c r="F55" i="16"/>
  <c r="E55" i="16"/>
  <c r="D55" i="16"/>
  <c r="C55" i="16"/>
  <c r="B55" i="16"/>
  <c r="K54" i="16"/>
  <c r="J54" i="16"/>
  <c r="I54" i="16"/>
  <c r="H54" i="16"/>
  <c r="G54" i="16"/>
  <c r="F54" i="16"/>
  <c r="E54" i="16"/>
  <c r="D54" i="16"/>
  <c r="C54" i="16"/>
  <c r="B54" i="16"/>
  <c r="K53" i="16"/>
  <c r="J53" i="16"/>
  <c r="I53" i="16"/>
  <c r="H53" i="16"/>
  <c r="G53" i="16"/>
  <c r="F53" i="16"/>
  <c r="E53" i="16"/>
  <c r="D53" i="16"/>
  <c r="C53" i="16"/>
  <c r="B53" i="16"/>
  <c r="K52" i="16"/>
  <c r="J52" i="16"/>
  <c r="I52" i="16"/>
  <c r="H52" i="16"/>
  <c r="G52" i="16"/>
  <c r="F52" i="16"/>
  <c r="E52" i="16"/>
  <c r="D52" i="16"/>
  <c r="C52" i="16"/>
  <c r="B52" i="16"/>
  <c r="K51" i="16"/>
  <c r="J51" i="16"/>
  <c r="I51" i="16"/>
  <c r="H51" i="16"/>
  <c r="G51" i="16"/>
  <c r="F51" i="16"/>
  <c r="E51" i="16"/>
  <c r="D51" i="16"/>
  <c r="C51" i="16"/>
  <c r="B51" i="16"/>
  <c r="K50" i="16"/>
  <c r="J50" i="16"/>
  <c r="I50" i="16"/>
  <c r="H50" i="16"/>
  <c r="G50" i="16"/>
  <c r="F50" i="16"/>
  <c r="E50" i="16"/>
  <c r="D50" i="16"/>
  <c r="C50" i="16"/>
  <c r="B50" i="16"/>
  <c r="K49" i="16"/>
  <c r="J49" i="16"/>
  <c r="I49" i="16"/>
  <c r="H49" i="16"/>
  <c r="G49" i="16"/>
  <c r="F49" i="16"/>
  <c r="E49" i="16"/>
  <c r="D49" i="16"/>
  <c r="C49" i="16"/>
  <c r="B49" i="16"/>
  <c r="K48" i="16"/>
  <c r="J48" i="16"/>
  <c r="I48" i="16"/>
  <c r="H48" i="16"/>
  <c r="G48" i="16"/>
  <c r="F48" i="16"/>
  <c r="E48" i="16"/>
  <c r="D48" i="16"/>
  <c r="C48" i="16"/>
  <c r="B48" i="16"/>
  <c r="K47" i="16"/>
  <c r="J47" i="16"/>
  <c r="I47" i="16"/>
  <c r="H47" i="16"/>
  <c r="G47" i="16"/>
  <c r="F47" i="16"/>
  <c r="E47" i="16"/>
  <c r="D47" i="16"/>
  <c r="C47" i="16"/>
  <c r="B47" i="16"/>
  <c r="K46" i="16"/>
  <c r="J46" i="16"/>
  <c r="I46" i="16"/>
  <c r="H46" i="16"/>
  <c r="G46" i="16"/>
  <c r="F46" i="16"/>
  <c r="E46" i="16"/>
  <c r="D46" i="16"/>
  <c r="C46" i="16"/>
  <c r="B46" i="16"/>
  <c r="K45" i="16"/>
  <c r="J45" i="16"/>
  <c r="I45" i="16"/>
  <c r="H45" i="16"/>
  <c r="G45" i="16"/>
  <c r="F45" i="16"/>
  <c r="E45" i="16"/>
  <c r="D45" i="16"/>
  <c r="C45" i="16"/>
  <c r="B45" i="16"/>
  <c r="K44" i="16"/>
  <c r="J44" i="16"/>
  <c r="I44" i="16"/>
  <c r="H44" i="16"/>
  <c r="G44" i="16"/>
  <c r="F44" i="16"/>
  <c r="E44" i="16"/>
  <c r="D44" i="16"/>
  <c r="C44" i="16"/>
  <c r="B44" i="16"/>
  <c r="K43" i="16"/>
  <c r="J43" i="16"/>
  <c r="I43" i="16"/>
  <c r="H43" i="16"/>
  <c r="G43" i="16"/>
  <c r="F43" i="16"/>
  <c r="E43" i="16"/>
  <c r="D43" i="16"/>
  <c r="C43" i="16"/>
  <c r="B43" i="16"/>
  <c r="K42" i="16"/>
  <c r="J42" i="16"/>
  <c r="I42" i="16"/>
  <c r="H42" i="16"/>
  <c r="G42" i="16"/>
  <c r="F42" i="16"/>
  <c r="E42" i="16"/>
  <c r="D42" i="16"/>
  <c r="C42" i="16"/>
  <c r="B42" i="16"/>
  <c r="K41" i="16"/>
  <c r="J41" i="16"/>
  <c r="I41" i="16"/>
  <c r="H41" i="16"/>
  <c r="G41" i="16"/>
  <c r="F41" i="16"/>
  <c r="E41" i="16"/>
  <c r="D41" i="16"/>
  <c r="C41" i="16"/>
  <c r="B41" i="16"/>
  <c r="K40" i="16"/>
  <c r="J40" i="16"/>
  <c r="I40" i="16"/>
  <c r="H40" i="16"/>
  <c r="G40" i="16"/>
  <c r="F40" i="16"/>
  <c r="E40" i="16"/>
  <c r="D40" i="16"/>
  <c r="C40" i="16"/>
  <c r="B40" i="16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68" i="17"/>
  <c r="J368" i="17"/>
  <c r="I368" i="17"/>
  <c r="H368" i="17"/>
  <c r="G368" i="17"/>
  <c r="F368" i="17"/>
  <c r="E368" i="17"/>
  <c r="D368" i="17"/>
  <c r="C368" i="17"/>
  <c r="B368" i="17"/>
  <c r="K367" i="17"/>
  <c r="J367" i="17"/>
  <c r="I367" i="17"/>
  <c r="H367" i="17"/>
  <c r="G367" i="17"/>
  <c r="F367" i="17"/>
  <c r="E367" i="17"/>
  <c r="D367" i="17"/>
  <c r="C367" i="17"/>
  <c r="B367" i="17"/>
  <c r="K366" i="17"/>
  <c r="J366" i="17"/>
  <c r="I366" i="17"/>
  <c r="H366" i="17"/>
  <c r="G366" i="17"/>
  <c r="F366" i="17"/>
  <c r="E366" i="17"/>
  <c r="D366" i="17"/>
  <c r="C366" i="17"/>
  <c r="B366" i="17"/>
  <c r="K365" i="17"/>
  <c r="J365" i="17"/>
  <c r="I365" i="17"/>
  <c r="H365" i="17"/>
  <c r="G365" i="17"/>
  <c r="F365" i="17"/>
  <c r="E365" i="17"/>
  <c r="D365" i="17"/>
  <c r="C365" i="17"/>
  <c r="B365" i="17"/>
  <c r="K364" i="17"/>
  <c r="J364" i="17"/>
  <c r="I364" i="17"/>
  <c r="H364" i="17"/>
  <c r="G364" i="17"/>
  <c r="F364" i="17"/>
  <c r="E364" i="17"/>
  <c r="D364" i="17"/>
  <c r="C364" i="17"/>
  <c r="B364" i="17"/>
  <c r="K363" i="17"/>
  <c r="J363" i="17"/>
  <c r="I363" i="17"/>
  <c r="H363" i="17"/>
  <c r="G363" i="17"/>
  <c r="F363" i="17"/>
  <c r="E363" i="17"/>
  <c r="D363" i="17"/>
  <c r="C363" i="17"/>
  <c r="B363" i="17"/>
  <c r="K362" i="17"/>
  <c r="J362" i="17"/>
  <c r="I362" i="17"/>
  <c r="H362" i="17"/>
  <c r="G362" i="17"/>
  <c r="F362" i="17"/>
  <c r="E362" i="17"/>
  <c r="D362" i="17"/>
  <c r="C362" i="17"/>
  <c r="B362" i="17"/>
  <c r="K361" i="17"/>
  <c r="J361" i="17"/>
  <c r="I361" i="17"/>
  <c r="H361" i="17"/>
  <c r="G361" i="17"/>
  <c r="F361" i="17"/>
  <c r="E361" i="17"/>
  <c r="D361" i="17"/>
  <c r="C361" i="17"/>
  <c r="B361" i="17"/>
  <c r="K360" i="17"/>
  <c r="J360" i="17"/>
  <c r="I360" i="17"/>
  <c r="H360" i="17"/>
  <c r="G360" i="17"/>
  <c r="F360" i="17"/>
  <c r="E360" i="17"/>
  <c r="D360" i="17"/>
  <c r="C360" i="17"/>
  <c r="B360" i="17"/>
  <c r="K359" i="17"/>
  <c r="J359" i="17"/>
  <c r="I359" i="17"/>
  <c r="H359" i="17"/>
  <c r="G359" i="17"/>
  <c r="F359" i="17"/>
  <c r="E359" i="17"/>
  <c r="D359" i="17"/>
  <c r="C359" i="17"/>
  <c r="B359" i="17"/>
  <c r="K358" i="17"/>
  <c r="J358" i="17"/>
  <c r="I358" i="17"/>
  <c r="H358" i="17"/>
  <c r="G358" i="17"/>
  <c r="F358" i="17"/>
  <c r="E358" i="17"/>
  <c r="D358" i="17"/>
  <c r="C358" i="17"/>
  <c r="B358" i="17"/>
  <c r="K357" i="17"/>
  <c r="J357" i="17"/>
  <c r="I357" i="17"/>
  <c r="H357" i="17"/>
  <c r="G357" i="17"/>
  <c r="F357" i="17"/>
  <c r="E357" i="17"/>
  <c r="D357" i="17"/>
  <c r="C357" i="17"/>
  <c r="B357" i="17"/>
  <c r="K356" i="17"/>
  <c r="J356" i="17"/>
  <c r="I356" i="17"/>
  <c r="H356" i="17"/>
  <c r="G356" i="17"/>
  <c r="F356" i="17"/>
  <c r="E356" i="17"/>
  <c r="D356" i="17"/>
  <c r="C356" i="17"/>
  <c r="B356" i="17"/>
  <c r="K355" i="17"/>
  <c r="J355" i="17"/>
  <c r="I355" i="17"/>
  <c r="H355" i="17"/>
  <c r="G355" i="17"/>
  <c r="F355" i="17"/>
  <c r="E355" i="17"/>
  <c r="D355" i="17"/>
  <c r="C355" i="17"/>
  <c r="B355" i="17"/>
  <c r="K354" i="17"/>
  <c r="J354" i="17"/>
  <c r="I354" i="17"/>
  <c r="H354" i="17"/>
  <c r="G354" i="17"/>
  <c r="F354" i="17"/>
  <c r="E354" i="17"/>
  <c r="D354" i="17"/>
  <c r="C354" i="17"/>
  <c r="B354" i="17"/>
  <c r="K353" i="17"/>
  <c r="J353" i="17"/>
  <c r="I353" i="17"/>
  <c r="H353" i="17"/>
  <c r="G353" i="17"/>
  <c r="F353" i="17"/>
  <c r="E353" i="17"/>
  <c r="D353" i="17"/>
  <c r="C353" i="17"/>
  <c r="B353" i="17"/>
  <c r="K352" i="17"/>
  <c r="J352" i="17"/>
  <c r="I352" i="17"/>
  <c r="H352" i="17"/>
  <c r="G352" i="17"/>
  <c r="F352" i="17"/>
  <c r="E352" i="17"/>
  <c r="D352" i="17"/>
  <c r="C352" i="17"/>
  <c r="B352" i="17"/>
  <c r="K351" i="17"/>
  <c r="J351" i="17"/>
  <c r="I351" i="17"/>
  <c r="H351" i="17"/>
  <c r="G351" i="17"/>
  <c r="F351" i="17"/>
  <c r="E351" i="17"/>
  <c r="D351" i="17"/>
  <c r="C351" i="17"/>
  <c r="B351" i="17"/>
  <c r="K350" i="17"/>
  <c r="J350" i="17"/>
  <c r="I350" i="17"/>
  <c r="H350" i="17"/>
  <c r="G350" i="17"/>
  <c r="F350" i="17"/>
  <c r="E350" i="17"/>
  <c r="D350" i="17"/>
  <c r="C350" i="17"/>
  <c r="B350" i="17"/>
  <c r="K349" i="17"/>
  <c r="J349" i="17"/>
  <c r="I349" i="17"/>
  <c r="H349" i="17"/>
  <c r="G349" i="17"/>
  <c r="F349" i="17"/>
  <c r="E349" i="17"/>
  <c r="D349" i="17"/>
  <c r="C349" i="17"/>
  <c r="B349" i="17"/>
  <c r="K348" i="17"/>
  <c r="J348" i="17"/>
  <c r="I348" i="17"/>
  <c r="H348" i="17"/>
  <c r="G348" i="17"/>
  <c r="F348" i="17"/>
  <c r="E348" i="17"/>
  <c r="D348" i="17"/>
  <c r="C348" i="17"/>
  <c r="B348" i="17"/>
  <c r="K347" i="17"/>
  <c r="J347" i="17"/>
  <c r="I347" i="17"/>
  <c r="H347" i="17"/>
  <c r="G347" i="17"/>
  <c r="F347" i="17"/>
  <c r="E347" i="17"/>
  <c r="D347" i="17"/>
  <c r="C347" i="17"/>
  <c r="B347" i="17"/>
  <c r="K346" i="17"/>
  <c r="J346" i="17"/>
  <c r="I346" i="17"/>
  <c r="H346" i="17"/>
  <c r="G346" i="17"/>
  <c r="F346" i="17"/>
  <c r="E346" i="17"/>
  <c r="D346" i="17"/>
  <c r="C346" i="17"/>
  <c r="B346" i="17"/>
  <c r="K345" i="17"/>
  <c r="J345" i="17"/>
  <c r="I345" i="17"/>
  <c r="H345" i="17"/>
  <c r="G345" i="17"/>
  <c r="F345" i="17"/>
  <c r="E345" i="17"/>
  <c r="D345" i="17"/>
  <c r="C345" i="17"/>
  <c r="B345" i="17"/>
  <c r="K344" i="17"/>
  <c r="J344" i="17"/>
  <c r="I344" i="17"/>
  <c r="H344" i="17"/>
  <c r="G344" i="17"/>
  <c r="F344" i="17"/>
  <c r="E344" i="17"/>
  <c r="D344" i="17"/>
  <c r="C344" i="17"/>
  <c r="B344" i="17"/>
  <c r="K343" i="17"/>
  <c r="J343" i="17"/>
  <c r="I343" i="17"/>
  <c r="H343" i="17"/>
  <c r="G343" i="17"/>
  <c r="F343" i="17"/>
  <c r="E343" i="17"/>
  <c r="D343" i="17"/>
  <c r="C343" i="17"/>
  <c r="B343" i="17"/>
  <c r="K342" i="17"/>
  <c r="J342" i="17"/>
  <c r="I342" i="17"/>
  <c r="H342" i="17"/>
  <c r="G342" i="17"/>
  <c r="F342" i="17"/>
  <c r="E342" i="17"/>
  <c r="D342" i="17"/>
  <c r="C342" i="17"/>
  <c r="B342" i="17"/>
  <c r="K341" i="17"/>
  <c r="J341" i="17"/>
  <c r="I341" i="17"/>
  <c r="H341" i="17"/>
  <c r="G341" i="17"/>
  <c r="F341" i="17"/>
  <c r="E341" i="17"/>
  <c r="D341" i="17"/>
  <c r="C341" i="17"/>
  <c r="B341" i="17"/>
  <c r="K340" i="17"/>
  <c r="J340" i="17"/>
  <c r="I340" i="17"/>
  <c r="H340" i="17"/>
  <c r="G340" i="17"/>
  <c r="F340" i="17"/>
  <c r="E340" i="17"/>
  <c r="D340" i="17"/>
  <c r="C340" i="17"/>
  <c r="B340" i="17"/>
  <c r="K339" i="17"/>
  <c r="J339" i="17"/>
  <c r="I339" i="17"/>
  <c r="H339" i="17"/>
  <c r="G339" i="17"/>
  <c r="F339" i="17"/>
  <c r="E339" i="17"/>
  <c r="D339" i="17"/>
  <c r="C339" i="17"/>
  <c r="B339" i="17"/>
  <c r="K338" i="17"/>
  <c r="J338" i="17"/>
  <c r="I338" i="17"/>
  <c r="H338" i="17"/>
  <c r="G338" i="17"/>
  <c r="F338" i="17"/>
  <c r="E338" i="17"/>
  <c r="D338" i="17"/>
  <c r="C338" i="17"/>
  <c r="B338" i="17"/>
  <c r="K337" i="17"/>
  <c r="J337" i="17"/>
  <c r="I337" i="17"/>
  <c r="H337" i="17"/>
  <c r="G337" i="17"/>
  <c r="F337" i="17"/>
  <c r="E337" i="17"/>
  <c r="D337" i="17"/>
  <c r="C337" i="17"/>
  <c r="B337" i="17"/>
  <c r="K336" i="17"/>
  <c r="J336" i="17"/>
  <c r="I336" i="17"/>
  <c r="H336" i="17"/>
  <c r="G336" i="17"/>
  <c r="F336" i="17"/>
  <c r="E336" i="17"/>
  <c r="D336" i="17"/>
  <c r="C336" i="17"/>
  <c r="B336" i="17"/>
  <c r="K335" i="17"/>
  <c r="J335" i="17"/>
  <c r="I335" i="17"/>
  <c r="H335" i="17"/>
  <c r="G335" i="17"/>
  <c r="F335" i="17"/>
  <c r="E335" i="17"/>
  <c r="D335" i="17"/>
  <c r="C335" i="17"/>
  <c r="B335" i="17"/>
  <c r="K334" i="17"/>
  <c r="J334" i="17"/>
  <c r="I334" i="17"/>
  <c r="H334" i="17"/>
  <c r="G334" i="17"/>
  <c r="F334" i="17"/>
  <c r="E334" i="17"/>
  <c r="D334" i="17"/>
  <c r="C334" i="17"/>
  <c r="B334" i="17"/>
  <c r="K333" i="17"/>
  <c r="J333" i="17"/>
  <c r="I333" i="17"/>
  <c r="H333" i="17"/>
  <c r="G333" i="17"/>
  <c r="F333" i="17"/>
  <c r="E333" i="17"/>
  <c r="D333" i="17"/>
  <c r="C333" i="17"/>
  <c r="B333" i="17"/>
  <c r="K332" i="17"/>
  <c r="J332" i="17"/>
  <c r="I332" i="17"/>
  <c r="H332" i="17"/>
  <c r="G332" i="17"/>
  <c r="F332" i="17"/>
  <c r="E332" i="17"/>
  <c r="D332" i="17"/>
  <c r="C332" i="17"/>
  <c r="B332" i="17"/>
  <c r="K331" i="17"/>
  <c r="J331" i="17"/>
  <c r="I331" i="17"/>
  <c r="H331" i="17"/>
  <c r="G331" i="17"/>
  <c r="F331" i="17"/>
  <c r="E331" i="17"/>
  <c r="D331" i="17"/>
  <c r="C331" i="17"/>
  <c r="B331" i="17"/>
  <c r="K330" i="17"/>
  <c r="J330" i="17"/>
  <c r="I330" i="17"/>
  <c r="H330" i="17"/>
  <c r="G330" i="17"/>
  <c r="F330" i="17"/>
  <c r="E330" i="17"/>
  <c r="D330" i="17"/>
  <c r="C330" i="17"/>
  <c r="B330" i="17"/>
  <c r="K329" i="17"/>
  <c r="J329" i="17"/>
  <c r="I329" i="17"/>
  <c r="H329" i="17"/>
  <c r="G329" i="17"/>
  <c r="F329" i="17"/>
  <c r="E329" i="17"/>
  <c r="D329" i="17"/>
  <c r="C329" i="17"/>
  <c r="B329" i="17"/>
  <c r="K328" i="17"/>
  <c r="J328" i="17"/>
  <c r="I328" i="17"/>
  <c r="H328" i="17"/>
  <c r="G328" i="17"/>
  <c r="F328" i="17"/>
  <c r="E328" i="17"/>
  <c r="D328" i="17"/>
  <c r="C328" i="17"/>
  <c r="B328" i="17"/>
  <c r="K327" i="17"/>
  <c r="J327" i="17"/>
  <c r="I327" i="17"/>
  <c r="H327" i="17"/>
  <c r="G327" i="17"/>
  <c r="F327" i="17"/>
  <c r="E327" i="17"/>
  <c r="D327" i="17"/>
  <c r="C327" i="17"/>
  <c r="B327" i="17"/>
  <c r="K326" i="17"/>
  <c r="J326" i="17"/>
  <c r="I326" i="17"/>
  <c r="H326" i="17"/>
  <c r="G326" i="17"/>
  <c r="F326" i="17"/>
  <c r="E326" i="17"/>
  <c r="D326" i="17"/>
  <c r="C326" i="17"/>
  <c r="B326" i="17"/>
  <c r="K325" i="17"/>
  <c r="J325" i="17"/>
  <c r="I325" i="17"/>
  <c r="H325" i="17"/>
  <c r="G325" i="17"/>
  <c r="F325" i="17"/>
  <c r="E325" i="17"/>
  <c r="D325" i="17"/>
  <c r="C325" i="17"/>
  <c r="B325" i="17"/>
  <c r="K324" i="17"/>
  <c r="J324" i="17"/>
  <c r="I324" i="17"/>
  <c r="H324" i="17"/>
  <c r="G324" i="17"/>
  <c r="F324" i="17"/>
  <c r="E324" i="17"/>
  <c r="D324" i="17"/>
  <c r="C324" i="17"/>
  <c r="B324" i="17"/>
  <c r="K323" i="17"/>
  <c r="J323" i="17"/>
  <c r="I323" i="17"/>
  <c r="H323" i="17"/>
  <c r="G323" i="17"/>
  <c r="F323" i="17"/>
  <c r="E323" i="17"/>
  <c r="D323" i="17"/>
  <c r="C323" i="17"/>
  <c r="B323" i="17"/>
  <c r="K322" i="17"/>
  <c r="J322" i="17"/>
  <c r="I322" i="17"/>
  <c r="H322" i="17"/>
  <c r="G322" i="17"/>
  <c r="F322" i="17"/>
  <c r="E322" i="17"/>
  <c r="D322" i="17"/>
  <c r="C322" i="17"/>
  <c r="B322" i="17"/>
  <c r="K321" i="17"/>
  <c r="J321" i="17"/>
  <c r="I321" i="17"/>
  <c r="H321" i="17"/>
  <c r="G321" i="17"/>
  <c r="F321" i="17"/>
  <c r="E321" i="17"/>
  <c r="D321" i="17"/>
  <c r="C321" i="17"/>
  <c r="B321" i="17"/>
  <c r="K320" i="17"/>
  <c r="J320" i="17"/>
  <c r="I320" i="17"/>
  <c r="H320" i="17"/>
  <c r="G320" i="17"/>
  <c r="F320" i="17"/>
  <c r="E320" i="17"/>
  <c r="D320" i="17"/>
  <c r="C320" i="17"/>
  <c r="B320" i="17"/>
  <c r="K319" i="17"/>
  <c r="J319" i="17"/>
  <c r="I319" i="17"/>
  <c r="H319" i="17"/>
  <c r="G319" i="17"/>
  <c r="F319" i="17"/>
  <c r="E319" i="17"/>
  <c r="D319" i="17"/>
  <c r="C319" i="17"/>
  <c r="B319" i="17"/>
  <c r="K318" i="17"/>
  <c r="J318" i="17"/>
  <c r="I318" i="17"/>
  <c r="H318" i="17"/>
  <c r="G318" i="17"/>
  <c r="F318" i="17"/>
  <c r="E318" i="17"/>
  <c r="D318" i="17"/>
  <c r="C318" i="17"/>
  <c r="B318" i="17"/>
  <c r="K317" i="17"/>
  <c r="J317" i="17"/>
  <c r="I317" i="17"/>
  <c r="H317" i="17"/>
  <c r="G317" i="17"/>
  <c r="F317" i="17"/>
  <c r="E317" i="17"/>
  <c r="D317" i="17"/>
  <c r="C317" i="17"/>
  <c r="B317" i="17"/>
  <c r="K316" i="17"/>
  <c r="J316" i="17"/>
  <c r="I316" i="17"/>
  <c r="H316" i="17"/>
  <c r="G316" i="17"/>
  <c r="F316" i="17"/>
  <c r="E316" i="17"/>
  <c r="D316" i="17"/>
  <c r="C316" i="17"/>
  <c r="B316" i="17"/>
  <c r="K315" i="17"/>
  <c r="J315" i="17"/>
  <c r="I315" i="17"/>
  <c r="H315" i="17"/>
  <c r="G315" i="17"/>
  <c r="F315" i="17"/>
  <c r="E315" i="17"/>
  <c r="D315" i="17"/>
  <c r="C315" i="17"/>
  <c r="B315" i="17"/>
  <c r="K314" i="17"/>
  <c r="J314" i="17"/>
  <c r="I314" i="17"/>
  <c r="H314" i="17"/>
  <c r="G314" i="17"/>
  <c r="F314" i="17"/>
  <c r="E314" i="17"/>
  <c r="D314" i="17"/>
  <c r="C314" i="17"/>
  <c r="B314" i="17"/>
  <c r="K313" i="17"/>
  <c r="J313" i="17"/>
  <c r="I313" i="17"/>
  <c r="H313" i="17"/>
  <c r="G313" i="17"/>
  <c r="F313" i="17"/>
  <c r="E313" i="17"/>
  <c r="D313" i="17"/>
  <c r="C313" i="17"/>
  <c r="B313" i="17"/>
  <c r="K312" i="17"/>
  <c r="J312" i="17"/>
  <c r="I312" i="17"/>
  <c r="H312" i="17"/>
  <c r="G312" i="17"/>
  <c r="F312" i="17"/>
  <c r="E312" i="17"/>
  <c r="D312" i="17"/>
  <c r="C312" i="17"/>
  <c r="B312" i="17"/>
  <c r="K311" i="17"/>
  <c r="J311" i="17"/>
  <c r="I311" i="17"/>
  <c r="H311" i="17"/>
  <c r="G311" i="17"/>
  <c r="F311" i="17"/>
  <c r="E311" i="17"/>
  <c r="D311" i="17"/>
  <c r="C311" i="17"/>
  <c r="B311" i="17"/>
  <c r="K310" i="17"/>
  <c r="J310" i="17"/>
  <c r="I310" i="17"/>
  <c r="H310" i="17"/>
  <c r="G310" i="17"/>
  <c r="F310" i="17"/>
  <c r="E310" i="17"/>
  <c r="D310" i="17"/>
  <c r="C310" i="17"/>
  <c r="B310" i="17"/>
  <c r="K309" i="17"/>
  <c r="J309" i="17"/>
  <c r="I309" i="17"/>
  <c r="H309" i="17"/>
  <c r="G309" i="17"/>
  <c r="F309" i="17"/>
  <c r="E309" i="17"/>
  <c r="D309" i="17"/>
  <c r="C309" i="17"/>
  <c r="B309" i="17"/>
  <c r="K308" i="17"/>
  <c r="J308" i="17"/>
  <c r="I308" i="17"/>
  <c r="H308" i="17"/>
  <c r="G308" i="17"/>
  <c r="F308" i="17"/>
  <c r="E308" i="17"/>
  <c r="D308" i="17"/>
  <c r="C308" i="17"/>
  <c r="B308" i="17"/>
  <c r="K307" i="17"/>
  <c r="J307" i="17"/>
  <c r="I307" i="17"/>
  <c r="H307" i="17"/>
  <c r="G307" i="17"/>
  <c r="F307" i="17"/>
  <c r="E307" i="17"/>
  <c r="D307" i="17"/>
  <c r="C307" i="17"/>
  <c r="B307" i="17"/>
  <c r="K306" i="17"/>
  <c r="J306" i="17"/>
  <c r="I306" i="17"/>
  <c r="H306" i="17"/>
  <c r="G306" i="17"/>
  <c r="F306" i="17"/>
  <c r="E306" i="17"/>
  <c r="D306" i="17"/>
  <c r="C306" i="17"/>
  <c r="B306" i="17"/>
  <c r="K305" i="17"/>
  <c r="J305" i="17"/>
  <c r="I305" i="17"/>
  <c r="H305" i="17"/>
  <c r="G305" i="17"/>
  <c r="F305" i="17"/>
  <c r="E305" i="17"/>
  <c r="D305" i="17"/>
  <c r="C305" i="17"/>
  <c r="B305" i="17"/>
  <c r="K304" i="17"/>
  <c r="J304" i="17"/>
  <c r="I304" i="17"/>
  <c r="H304" i="17"/>
  <c r="G304" i="17"/>
  <c r="F304" i="17"/>
  <c r="E304" i="17"/>
  <c r="D304" i="17"/>
  <c r="C304" i="17"/>
  <c r="B304" i="17"/>
  <c r="K303" i="17"/>
  <c r="J303" i="17"/>
  <c r="I303" i="17"/>
  <c r="H303" i="17"/>
  <c r="G303" i="17"/>
  <c r="F303" i="17"/>
  <c r="E303" i="17"/>
  <c r="D303" i="17"/>
  <c r="C303" i="17"/>
  <c r="B303" i="17"/>
  <c r="K302" i="17"/>
  <c r="J302" i="17"/>
  <c r="I302" i="17"/>
  <c r="H302" i="17"/>
  <c r="G302" i="17"/>
  <c r="F302" i="17"/>
  <c r="E302" i="17"/>
  <c r="D302" i="17"/>
  <c r="C302" i="17"/>
  <c r="B302" i="17"/>
  <c r="K301" i="17"/>
  <c r="J301" i="17"/>
  <c r="I301" i="17"/>
  <c r="H301" i="17"/>
  <c r="G301" i="17"/>
  <c r="F301" i="17"/>
  <c r="E301" i="17"/>
  <c r="D301" i="17"/>
  <c r="C301" i="17"/>
  <c r="B301" i="17"/>
  <c r="K300" i="17"/>
  <c r="J300" i="17"/>
  <c r="I300" i="17"/>
  <c r="H300" i="17"/>
  <c r="G300" i="17"/>
  <c r="F300" i="17"/>
  <c r="E300" i="17"/>
  <c r="D300" i="17"/>
  <c r="C300" i="17"/>
  <c r="B300" i="17"/>
  <c r="K299" i="17"/>
  <c r="J299" i="17"/>
  <c r="I299" i="17"/>
  <c r="H299" i="17"/>
  <c r="G299" i="17"/>
  <c r="F299" i="17"/>
  <c r="E299" i="17"/>
  <c r="D299" i="17"/>
  <c r="C299" i="17"/>
  <c r="B299" i="17"/>
  <c r="K298" i="17"/>
  <c r="J298" i="17"/>
  <c r="I298" i="17"/>
  <c r="H298" i="17"/>
  <c r="G298" i="17"/>
  <c r="F298" i="17"/>
  <c r="E298" i="17"/>
  <c r="D298" i="17"/>
  <c r="C298" i="17"/>
  <c r="B298" i="17"/>
  <c r="K297" i="17"/>
  <c r="J297" i="17"/>
  <c r="I297" i="17"/>
  <c r="H297" i="17"/>
  <c r="G297" i="17"/>
  <c r="F297" i="17"/>
  <c r="E297" i="17"/>
  <c r="D297" i="17"/>
  <c r="C297" i="17"/>
  <c r="B297" i="17"/>
  <c r="K296" i="17"/>
  <c r="J296" i="17"/>
  <c r="I296" i="17"/>
  <c r="H296" i="17"/>
  <c r="G296" i="17"/>
  <c r="F296" i="17"/>
  <c r="E296" i="17"/>
  <c r="D296" i="17"/>
  <c r="C296" i="17"/>
  <c r="B296" i="17"/>
  <c r="K295" i="17"/>
  <c r="J295" i="17"/>
  <c r="I295" i="17"/>
  <c r="H295" i="17"/>
  <c r="G295" i="17"/>
  <c r="F295" i="17"/>
  <c r="E295" i="17"/>
  <c r="D295" i="17"/>
  <c r="C295" i="17"/>
  <c r="B295" i="17"/>
  <c r="K294" i="17"/>
  <c r="J294" i="17"/>
  <c r="I294" i="17"/>
  <c r="H294" i="17"/>
  <c r="G294" i="17"/>
  <c r="F294" i="17"/>
  <c r="E294" i="17"/>
  <c r="D294" i="17"/>
  <c r="C294" i="17"/>
  <c r="B294" i="17"/>
  <c r="K293" i="17"/>
  <c r="J293" i="17"/>
  <c r="I293" i="17"/>
  <c r="H293" i="17"/>
  <c r="G293" i="17"/>
  <c r="F293" i="17"/>
  <c r="E293" i="17"/>
  <c r="D293" i="17"/>
  <c r="C293" i="17"/>
  <c r="B293" i="17"/>
  <c r="K292" i="17"/>
  <c r="J292" i="17"/>
  <c r="I292" i="17"/>
  <c r="H292" i="17"/>
  <c r="G292" i="17"/>
  <c r="F292" i="17"/>
  <c r="E292" i="17"/>
  <c r="D292" i="17"/>
  <c r="C292" i="17"/>
  <c r="B292" i="17"/>
  <c r="K291" i="17"/>
  <c r="J291" i="17"/>
  <c r="I291" i="17"/>
  <c r="H291" i="17"/>
  <c r="G291" i="17"/>
  <c r="F291" i="17"/>
  <c r="E291" i="17"/>
  <c r="D291" i="17"/>
  <c r="C291" i="17"/>
  <c r="B291" i="17"/>
  <c r="K290" i="17"/>
  <c r="J290" i="17"/>
  <c r="I290" i="17"/>
  <c r="H290" i="17"/>
  <c r="G290" i="17"/>
  <c r="F290" i="17"/>
  <c r="E290" i="17"/>
  <c r="D290" i="17"/>
  <c r="C290" i="17"/>
  <c r="B290" i="17"/>
  <c r="K289" i="17"/>
  <c r="J289" i="17"/>
  <c r="I289" i="17"/>
  <c r="H289" i="17"/>
  <c r="G289" i="17"/>
  <c r="F289" i="17"/>
  <c r="E289" i="17"/>
  <c r="D289" i="17"/>
  <c r="C289" i="17"/>
  <c r="B289" i="17"/>
  <c r="K288" i="17"/>
  <c r="J288" i="17"/>
  <c r="I288" i="17"/>
  <c r="H288" i="17"/>
  <c r="G288" i="17"/>
  <c r="F288" i="17"/>
  <c r="E288" i="17"/>
  <c r="D288" i="17"/>
  <c r="C288" i="17"/>
  <c r="B288" i="17"/>
  <c r="K287" i="17"/>
  <c r="J287" i="17"/>
  <c r="I287" i="17"/>
  <c r="H287" i="17"/>
  <c r="G287" i="17"/>
  <c r="F287" i="17"/>
  <c r="E287" i="17"/>
  <c r="D287" i="17"/>
  <c r="C287" i="17"/>
  <c r="B287" i="17"/>
  <c r="K286" i="17"/>
  <c r="J286" i="17"/>
  <c r="I286" i="17"/>
  <c r="H286" i="17"/>
  <c r="G286" i="17"/>
  <c r="F286" i="17"/>
  <c r="E286" i="17"/>
  <c r="D286" i="17"/>
  <c r="C286" i="17"/>
  <c r="B286" i="17"/>
  <c r="K285" i="17"/>
  <c r="J285" i="17"/>
  <c r="I285" i="17"/>
  <c r="H285" i="17"/>
  <c r="G285" i="17"/>
  <c r="F285" i="17"/>
  <c r="E285" i="17"/>
  <c r="D285" i="17"/>
  <c r="C285" i="17"/>
  <c r="B285" i="17"/>
  <c r="K284" i="17"/>
  <c r="J284" i="17"/>
  <c r="I284" i="17"/>
  <c r="H284" i="17"/>
  <c r="G284" i="17"/>
  <c r="F284" i="17"/>
  <c r="E284" i="17"/>
  <c r="D284" i="17"/>
  <c r="C284" i="17"/>
  <c r="B284" i="17"/>
  <c r="K283" i="17"/>
  <c r="J283" i="17"/>
  <c r="I283" i="17"/>
  <c r="H283" i="17"/>
  <c r="G283" i="17"/>
  <c r="F283" i="17"/>
  <c r="E283" i="17"/>
  <c r="D283" i="17"/>
  <c r="C283" i="17"/>
  <c r="B283" i="17"/>
  <c r="K282" i="17"/>
  <c r="J282" i="17"/>
  <c r="I282" i="17"/>
  <c r="H282" i="17"/>
  <c r="G282" i="17"/>
  <c r="F282" i="17"/>
  <c r="E282" i="17"/>
  <c r="D282" i="17"/>
  <c r="C282" i="17"/>
  <c r="B282" i="17"/>
  <c r="K281" i="17"/>
  <c r="J281" i="17"/>
  <c r="I281" i="17"/>
  <c r="H281" i="17"/>
  <c r="G281" i="17"/>
  <c r="F281" i="17"/>
  <c r="E281" i="17"/>
  <c r="D281" i="17"/>
  <c r="C281" i="17"/>
  <c r="B281" i="17"/>
  <c r="K280" i="17"/>
  <c r="J280" i="17"/>
  <c r="I280" i="17"/>
  <c r="H280" i="17"/>
  <c r="G280" i="17"/>
  <c r="F280" i="17"/>
  <c r="E280" i="17"/>
  <c r="D280" i="17"/>
  <c r="C280" i="17"/>
  <c r="B280" i="17"/>
  <c r="K279" i="17"/>
  <c r="J279" i="17"/>
  <c r="I279" i="17"/>
  <c r="H279" i="17"/>
  <c r="G279" i="17"/>
  <c r="F279" i="17"/>
  <c r="E279" i="17"/>
  <c r="D279" i="17"/>
  <c r="C279" i="17"/>
  <c r="B279" i="17"/>
  <c r="K278" i="17"/>
  <c r="J278" i="17"/>
  <c r="I278" i="17"/>
  <c r="H278" i="17"/>
  <c r="G278" i="17"/>
  <c r="F278" i="17"/>
  <c r="E278" i="17"/>
  <c r="D278" i="17"/>
  <c r="C278" i="17"/>
  <c r="B278" i="17"/>
  <c r="K277" i="17"/>
  <c r="J277" i="17"/>
  <c r="I277" i="17"/>
  <c r="H277" i="17"/>
  <c r="G277" i="17"/>
  <c r="F277" i="17"/>
  <c r="E277" i="17"/>
  <c r="D277" i="17"/>
  <c r="C277" i="17"/>
  <c r="B277" i="17"/>
  <c r="K276" i="17"/>
  <c r="J276" i="17"/>
  <c r="I276" i="17"/>
  <c r="H276" i="17"/>
  <c r="G276" i="17"/>
  <c r="F276" i="17"/>
  <c r="E276" i="17"/>
  <c r="D276" i="17"/>
  <c r="C276" i="17"/>
  <c r="B276" i="17"/>
  <c r="K275" i="17"/>
  <c r="J275" i="17"/>
  <c r="I275" i="17"/>
  <c r="H275" i="17"/>
  <c r="G275" i="17"/>
  <c r="F275" i="17"/>
  <c r="E275" i="17"/>
  <c r="D275" i="17"/>
  <c r="C275" i="17"/>
  <c r="B275" i="17"/>
  <c r="K274" i="17"/>
  <c r="J274" i="17"/>
  <c r="I274" i="17"/>
  <c r="H274" i="17"/>
  <c r="G274" i="17"/>
  <c r="F274" i="17"/>
  <c r="E274" i="17"/>
  <c r="D274" i="17"/>
  <c r="C274" i="17"/>
  <c r="B274" i="17"/>
  <c r="K273" i="17"/>
  <c r="J273" i="17"/>
  <c r="I273" i="17"/>
  <c r="H273" i="17"/>
  <c r="G273" i="17"/>
  <c r="F273" i="17"/>
  <c r="E273" i="17"/>
  <c r="D273" i="17"/>
  <c r="C273" i="17"/>
  <c r="B273" i="17"/>
  <c r="K272" i="17"/>
  <c r="J272" i="17"/>
  <c r="I272" i="17"/>
  <c r="H272" i="17"/>
  <c r="G272" i="17"/>
  <c r="F272" i="17"/>
  <c r="E272" i="17"/>
  <c r="D272" i="17"/>
  <c r="C272" i="17"/>
  <c r="B272" i="17"/>
  <c r="K271" i="17"/>
  <c r="J271" i="17"/>
  <c r="I271" i="17"/>
  <c r="H271" i="17"/>
  <c r="G271" i="17"/>
  <c r="F271" i="17"/>
  <c r="E271" i="17"/>
  <c r="D271" i="17"/>
  <c r="C271" i="17"/>
  <c r="B271" i="17"/>
  <c r="K270" i="17"/>
  <c r="J270" i="17"/>
  <c r="I270" i="17"/>
  <c r="H270" i="17"/>
  <c r="G270" i="17"/>
  <c r="F270" i="17"/>
  <c r="E270" i="17"/>
  <c r="D270" i="17"/>
  <c r="C270" i="17"/>
  <c r="B270" i="17"/>
  <c r="K269" i="17"/>
  <c r="J269" i="17"/>
  <c r="I269" i="17"/>
  <c r="H269" i="17"/>
  <c r="G269" i="17"/>
  <c r="F269" i="17"/>
  <c r="E269" i="17"/>
  <c r="D269" i="17"/>
  <c r="C269" i="17"/>
  <c r="B269" i="17"/>
  <c r="K268" i="17"/>
  <c r="J268" i="17"/>
  <c r="I268" i="17"/>
  <c r="H268" i="17"/>
  <c r="G268" i="17"/>
  <c r="F268" i="17"/>
  <c r="E268" i="17"/>
  <c r="D268" i="17"/>
  <c r="C268" i="17"/>
  <c r="B268" i="17"/>
  <c r="K267" i="17"/>
  <c r="J267" i="17"/>
  <c r="I267" i="17"/>
  <c r="H267" i="17"/>
  <c r="G267" i="17"/>
  <c r="F267" i="17"/>
  <c r="E267" i="17"/>
  <c r="D267" i="17"/>
  <c r="C267" i="17"/>
  <c r="B267" i="17"/>
  <c r="K266" i="17"/>
  <c r="J266" i="17"/>
  <c r="I266" i="17"/>
  <c r="H266" i="17"/>
  <c r="G266" i="17"/>
  <c r="F266" i="17"/>
  <c r="E266" i="17"/>
  <c r="D266" i="17"/>
  <c r="C266" i="17"/>
  <c r="B266" i="17"/>
  <c r="K265" i="17"/>
  <c r="J265" i="17"/>
  <c r="I265" i="17"/>
  <c r="H265" i="17"/>
  <c r="G265" i="17"/>
  <c r="F265" i="17"/>
  <c r="E265" i="17"/>
  <c r="D265" i="17"/>
  <c r="C265" i="17"/>
  <c r="B265" i="17"/>
  <c r="K264" i="17"/>
  <c r="J264" i="17"/>
  <c r="I264" i="17"/>
  <c r="H264" i="17"/>
  <c r="G264" i="17"/>
  <c r="F264" i="17"/>
  <c r="E264" i="17"/>
  <c r="D264" i="17"/>
  <c r="C264" i="17"/>
  <c r="B264" i="17"/>
  <c r="K263" i="17"/>
  <c r="J263" i="17"/>
  <c r="I263" i="17"/>
  <c r="H263" i="17"/>
  <c r="G263" i="17"/>
  <c r="F263" i="17"/>
  <c r="E263" i="17"/>
  <c r="D263" i="17"/>
  <c r="C263" i="17"/>
  <c r="B263" i="17"/>
  <c r="K262" i="17"/>
  <c r="J262" i="17"/>
  <c r="I262" i="17"/>
  <c r="H262" i="17"/>
  <c r="G262" i="17"/>
  <c r="F262" i="17"/>
  <c r="E262" i="17"/>
  <c r="D262" i="17"/>
  <c r="C262" i="17"/>
  <c r="B262" i="17"/>
  <c r="K261" i="17"/>
  <c r="J261" i="17"/>
  <c r="I261" i="17"/>
  <c r="H261" i="17"/>
  <c r="G261" i="17"/>
  <c r="F261" i="17"/>
  <c r="E261" i="17"/>
  <c r="D261" i="17"/>
  <c r="C261" i="17"/>
  <c r="B261" i="17"/>
  <c r="K260" i="17"/>
  <c r="J260" i="17"/>
  <c r="I260" i="17"/>
  <c r="H260" i="17"/>
  <c r="G260" i="17"/>
  <c r="F260" i="17"/>
  <c r="E260" i="17"/>
  <c r="D260" i="17"/>
  <c r="C260" i="17"/>
  <c r="B260" i="17"/>
  <c r="K259" i="17"/>
  <c r="J259" i="17"/>
  <c r="I259" i="17"/>
  <c r="H259" i="17"/>
  <c r="G259" i="17"/>
  <c r="F259" i="17"/>
  <c r="E259" i="17"/>
  <c r="D259" i="17"/>
  <c r="C259" i="17"/>
  <c r="B259" i="17"/>
  <c r="K258" i="17"/>
  <c r="J258" i="17"/>
  <c r="I258" i="17"/>
  <c r="H258" i="17"/>
  <c r="G258" i="17"/>
  <c r="F258" i="17"/>
  <c r="E258" i="17"/>
  <c r="D258" i="17"/>
  <c r="C258" i="17"/>
  <c r="B258" i="17"/>
  <c r="K257" i="17"/>
  <c r="J257" i="17"/>
  <c r="I257" i="17"/>
  <c r="H257" i="17"/>
  <c r="G257" i="17"/>
  <c r="F257" i="17"/>
  <c r="E257" i="17"/>
  <c r="D257" i="17"/>
  <c r="C257" i="17"/>
  <c r="B257" i="17"/>
  <c r="K256" i="17"/>
  <c r="J256" i="17"/>
  <c r="I256" i="17"/>
  <c r="H256" i="17"/>
  <c r="G256" i="17"/>
  <c r="F256" i="17"/>
  <c r="E256" i="17"/>
  <c r="D256" i="17"/>
  <c r="C256" i="17"/>
  <c r="B256" i="17"/>
  <c r="K255" i="17"/>
  <c r="J255" i="17"/>
  <c r="I255" i="17"/>
  <c r="H255" i="17"/>
  <c r="G255" i="17"/>
  <c r="F255" i="17"/>
  <c r="E255" i="17"/>
  <c r="D255" i="17"/>
  <c r="C255" i="17"/>
  <c r="B255" i="17"/>
  <c r="K254" i="17"/>
  <c r="J254" i="17"/>
  <c r="I254" i="17"/>
  <c r="H254" i="17"/>
  <c r="G254" i="17"/>
  <c r="F254" i="17"/>
  <c r="E254" i="17"/>
  <c r="D254" i="17"/>
  <c r="C254" i="17"/>
  <c r="B254" i="17"/>
  <c r="K253" i="17"/>
  <c r="J253" i="17"/>
  <c r="I253" i="17"/>
  <c r="H253" i="17"/>
  <c r="G253" i="17"/>
  <c r="F253" i="17"/>
  <c r="E253" i="17"/>
  <c r="D253" i="17"/>
  <c r="C253" i="17"/>
  <c r="B253" i="17"/>
  <c r="K252" i="17"/>
  <c r="J252" i="17"/>
  <c r="I252" i="17"/>
  <c r="H252" i="17"/>
  <c r="G252" i="17"/>
  <c r="F252" i="17"/>
  <c r="E252" i="17"/>
  <c r="D252" i="17"/>
  <c r="C252" i="17"/>
  <c r="B252" i="17"/>
  <c r="K251" i="17"/>
  <c r="J251" i="17"/>
  <c r="I251" i="17"/>
  <c r="H251" i="17"/>
  <c r="G251" i="17"/>
  <c r="F251" i="17"/>
  <c r="E251" i="17"/>
  <c r="D251" i="17"/>
  <c r="C251" i="17"/>
  <c r="B251" i="17"/>
  <c r="K250" i="17"/>
  <c r="J250" i="17"/>
  <c r="I250" i="17"/>
  <c r="H250" i="17"/>
  <c r="G250" i="17"/>
  <c r="F250" i="17"/>
  <c r="E250" i="17"/>
  <c r="D250" i="17"/>
  <c r="C250" i="17"/>
  <c r="B250" i="17"/>
  <c r="K249" i="17"/>
  <c r="J249" i="17"/>
  <c r="I249" i="17"/>
  <c r="H249" i="17"/>
  <c r="G249" i="17"/>
  <c r="F249" i="17"/>
  <c r="E249" i="17"/>
  <c r="D249" i="17"/>
  <c r="C249" i="17"/>
  <c r="B249" i="17"/>
  <c r="K248" i="17"/>
  <c r="J248" i="17"/>
  <c r="I248" i="17"/>
  <c r="H248" i="17"/>
  <c r="G248" i="17"/>
  <c r="F248" i="17"/>
  <c r="E248" i="17"/>
  <c r="D248" i="17"/>
  <c r="C248" i="17"/>
  <c r="B248" i="17"/>
  <c r="K247" i="17"/>
  <c r="J247" i="17"/>
  <c r="I247" i="17"/>
  <c r="H247" i="17"/>
  <c r="G247" i="17"/>
  <c r="F247" i="17"/>
  <c r="E247" i="17"/>
  <c r="D247" i="17"/>
  <c r="C247" i="17"/>
  <c r="B247" i="17"/>
  <c r="K246" i="17"/>
  <c r="J246" i="17"/>
  <c r="I246" i="17"/>
  <c r="H246" i="17"/>
  <c r="G246" i="17"/>
  <c r="F246" i="17"/>
  <c r="E246" i="17"/>
  <c r="D246" i="17"/>
  <c r="C246" i="17"/>
  <c r="B246" i="17"/>
  <c r="K245" i="17"/>
  <c r="J245" i="17"/>
  <c r="I245" i="17"/>
  <c r="H245" i="17"/>
  <c r="G245" i="17"/>
  <c r="F245" i="17"/>
  <c r="E245" i="17"/>
  <c r="D245" i="17"/>
  <c r="C245" i="17"/>
  <c r="B245" i="17"/>
  <c r="K244" i="17"/>
  <c r="J244" i="17"/>
  <c r="I244" i="17"/>
  <c r="H244" i="17"/>
  <c r="G244" i="17"/>
  <c r="F244" i="17"/>
  <c r="E244" i="17"/>
  <c r="D244" i="17"/>
  <c r="C244" i="17"/>
  <c r="B244" i="17"/>
  <c r="K243" i="17"/>
  <c r="J243" i="17"/>
  <c r="I243" i="17"/>
  <c r="H243" i="17"/>
  <c r="G243" i="17"/>
  <c r="F243" i="17"/>
  <c r="E243" i="17"/>
  <c r="D243" i="17"/>
  <c r="C243" i="17"/>
  <c r="B243" i="17"/>
  <c r="K242" i="17"/>
  <c r="J242" i="17"/>
  <c r="I242" i="17"/>
  <c r="H242" i="17"/>
  <c r="G242" i="17"/>
  <c r="F242" i="17"/>
  <c r="E242" i="17"/>
  <c r="D242" i="17"/>
  <c r="C242" i="17"/>
  <c r="B242" i="17"/>
  <c r="K241" i="17"/>
  <c r="J241" i="17"/>
  <c r="I241" i="17"/>
  <c r="H241" i="17"/>
  <c r="G241" i="17"/>
  <c r="F241" i="17"/>
  <c r="E241" i="17"/>
  <c r="D241" i="17"/>
  <c r="C241" i="17"/>
  <c r="B241" i="17"/>
  <c r="K240" i="17"/>
  <c r="J240" i="17"/>
  <c r="I240" i="17"/>
  <c r="H240" i="17"/>
  <c r="G240" i="17"/>
  <c r="F240" i="17"/>
  <c r="E240" i="17"/>
  <c r="D240" i="17"/>
  <c r="C240" i="17"/>
  <c r="B240" i="17"/>
  <c r="K239" i="17"/>
  <c r="J239" i="17"/>
  <c r="I239" i="17"/>
  <c r="H239" i="17"/>
  <c r="G239" i="17"/>
  <c r="F239" i="17"/>
  <c r="E239" i="17"/>
  <c r="D239" i="17"/>
  <c r="C239" i="17"/>
  <c r="B239" i="17"/>
  <c r="K238" i="17"/>
  <c r="J238" i="17"/>
  <c r="I238" i="17"/>
  <c r="H238" i="17"/>
  <c r="G238" i="17"/>
  <c r="F238" i="17"/>
  <c r="E238" i="17"/>
  <c r="D238" i="17"/>
  <c r="C238" i="17"/>
  <c r="B238" i="17"/>
  <c r="K237" i="17"/>
  <c r="J237" i="17"/>
  <c r="I237" i="17"/>
  <c r="H237" i="17"/>
  <c r="G237" i="17"/>
  <c r="F237" i="17"/>
  <c r="E237" i="17"/>
  <c r="D237" i="17"/>
  <c r="C237" i="17"/>
  <c r="B237" i="17"/>
  <c r="K236" i="17"/>
  <c r="J236" i="17"/>
  <c r="I236" i="17"/>
  <c r="H236" i="17"/>
  <c r="G236" i="17"/>
  <c r="F236" i="17"/>
  <c r="E236" i="17"/>
  <c r="D236" i="17"/>
  <c r="C236" i="17"/>
  <c r="B236" i="17"/>
  <c r="K235" i="17"/>
  <c r="J235" i="17"/>
  <c r="I235" i="17"/>
  <c r="H235" i="17"/>
  <c r="G235" i="17"/>
  <c r="F235" i="17"/>
  <c r="E235" i="17"/>
  <c r="D235" i="17"/>
  <c r="C235" i="17"/>
  <c r="B235" i="17"/>
  <c r="K234" i="17"/>
  <c r="J234" i="17"/>
  <c r="I234" i="17"/>
  <c r="H234" i="17"/>
  <c r="G234" i="17"/>
  <c r="F234" i="17"/>
  <c r="E234" i="17"/>
  <c r="D234" i="17"/>
  <c r="C234" i="17"/>
  <c r="B234" i="17"/>
  <c r="K233" i="17"/>
  <c r="J233" i="17"/>
  <c r="I233" i="17"/>
  <c r="H233" i="17"/>
  <c r="G233" i="17"/>
  <c r="F233" i="17"/>
  <c r="E233" i="17"/>
  <c r="D233" i="17"/>
  <c r="C233" i="17"/>
  <c r="B233" i="17"/>
  <c r="K232" i="17"/>
  <c r="J232" i="17"/>
  <c r="I232" i="17"/>
  <c r="H232" i="17"/>
  <c r="G232" i="17"/>
  <c r="F232" i="17"/>
  <c r="E232" i="17"/>
  <c r="D232" i="17"/>
  <c r="C232" i="17"/>
  <c r="B232" i="17"/>
  <c r="K231" i="17"/>
  <c r="J231" i="17"/>
  <c r="I231" i="17"/>
  <c r="H231" i="17"/>
  <c r="G231" i="17"/>
  <c r="F231" i="17"/>
  <c r="E231" i="17"/>
  <c r="D231" i="17"/>
  <c r="C231" i="17"/>
  <c r="B231" i="17"/>
  <c r="K230" i="17"/>
  <c r="J230" i="17"/>
  <c r="I230" i="17"/>
  <c r="H230" i="17"/>
  <c r="G230" i="17"/>
  <c r="F230" i="17"/>
  <c r="E230" i="17"/>
  <c r="D230" i="17"/>
  <c r="C230" i="17"/>
  <c r="B230" i="17"/>
  <c r="K229" i="17"/>
  <c r="J229" i="17"/>
  <c r="I229" i="17"/>
  <c r="H229" i="17"/>
  <c r="G229" i="17"/>
  <c r="F229" i="17"/>
  <c r="E229" i="17"/>
  <c r="D229" i="17"/>
  <c r="C229" i="17"/>
  <c r="B229" i="17"/>
  <c r="K228" i="17"/>
  <c r="J228" i="17"/>
  <c r="I228" i="17"/>
  <c r="H228" i="17"/>
  <c r="G228" i="17"/>
  <c r="F228" i="17"/>
  <c r="E228" i="17"/>
  <c r="D228" i="17"/>
  <c r="C228" i="17"/>
  <c r="B228" i="17"/>
  <c r="K227" i="17"/>
  <c r="J227" i="17"/>
  <c r="I227" i="17"/>
  <c r="H227" i="17"/>
  <c r="G227" i="17"/>
  <c r="F227" i="17"/>
  <c r="E227" i="17"/>
  <c r="D227" i="17"/>
  <c r="C227" i="17"/>
  <c r="B227" i="17"/>
  <c r="K226" i="17"/>
  <c r="J226" i="17"/>
  <c r="I226" i="17"/>
  <c r="H226" i="17"/>
  <c r="G226" i="17"/>
  <c r="F226" i="17"/>
  <c r="E226" i="17"/>
  <c r="D226" i="17"/>
  <c r="C226" i="17"/>
  <c r="B226" i="17"/>
  <c r="K225" i="17"/>
  <c r="J225" i="17"/>
  <c r="I225" i="17"/>
  <c r="H225" i="17"/>
  <c r="G225" i="17"/>
  <c r="F225" i="17"/>
  <c r="E225" i="17"/>
  <c r="D225" i="17"/>
  <c r="C225" i="17"/>
  <c r="B225" i="17"/>
  <c r="K224" i="17"/>
  <c r="J224" i="17"/>
  <c r="I224" i="17"/>
  <c r="H224" i="17"/>
  <c r="G224" i="17"/>
  <c r="F224" i="17"/>
  <c r="E224" i="17"/>
  <c r="D224" i="17"/>
  <c r="C224" i="17"/>
  <c r="B224" i="17"/>
  <c r="K223" i="17"/>
  <c r="J223" i="17"/>
  <c r="I223" i="17"/>
  <c r="H223" i="17"/>
  <c r="G223" i="17"/>
  <c r="F223" i="17"/>
  <c r="E223" i="17"/>
  <c r="D223" i="17"/>
  <c r="C223" i="17"/>
  <c r="B223" i="17"/>
  <c r="K222" i="17"/>
  <c r="J222" i="17"/>
  <c r="I222" i="17"/>
  <c r="H222" i="17"/>
  <c r="G222" i="17"/>
  <c r="F222" i="17"/>
  <c r="E222" i="17"/>
  <c r="D222" i="17"/>
  <c r="C222" i="17"/>
  <c r="B222" i="17"/>
  <c r="K221" i="17"/>
  <c r="J221" i="17"/>
  <c r="I221" i="17"/>
  <c r="H221" i="17"/>
  <c r="G221" i="17"/>
  <c r="F221" i="17"/>
  <c r="E221" i="17"/>
  <c r="D221" i="17"/>
  <c r="C221" i="17"/>
  <c r="B221" i="17"/>
  <c r="K220" i="17"/>
  <c r="J220" i="17"/>
  <c r="I220" i="17"/>
  <c r="H220" i="17"/>
  <c r="G220" i="17"/>
  <c r="F220" i="17"/>
  <c r="E220" i="17"/>
  <c r="D220" i="17"/>
  <c r="C220" i="17"/>
  <c r="B220" i="17"/>
  <c r="K219" i="17"/>
  <c r="J219" i="17"/>
  <c r="I219" i="17"/>
  <c r="H219" i="17"/>
  <c r="G219" i="17"/>
  <c r="F219" i="17"/>
  <c r="E219" i="17"/>
  <c r="D219" i="17"/>
  <c r="C219" i="17"/>
  <c r="B219" i="17"/>
  <c r="K218" i="17"/>
  <c r="J218" i="17"/>
  <c r="I218" i="17"/>
  <c r="H218" i="17"/>
  <c r="G218" i="17"/>
  <c r="F218" i="17"/>
  <c r="E218" i="17"/>
  <c r="D218" i="17"/>
  <c r="C218" i="17"/>
  <c r="B218" i="17"/>
  <c r="K217" i="17"/>
  <c r="J217" i="17"/>
  <c r="I217" i="17"/>
  <c r="H217" i="17"/>
  <c r="G217" i="17"/>
  <c r="F217" i="17"/>
  <c r="E217" i="17"/>
  <c r="D217" i="17"/>
  <c r="C217" i="17"/>
  <c r="B217" i="17"/>
  <c r="K216" i="17"/>
  <c r="J216" i="17"/>
  <c r="I216" i="17"/>
  <c r="H216" i="17"/>
  <c r="G216" i="17"/>
  <c r="F216" i="17"/>
  <c r="E216" i="17"/>
  <c r="D216" i="17"/>
  <c r="C216" i="17"/>
  <c r="B216" i="17"/>
  <c r="K215" i="17"/>
  <c r="J215" i="17"/>
  <c r="I215" i="17"/>
  <c r="H215" i="17"/>
  <c r="G215" i="17"/>
  <c r="F215" i="17"/>
  <c r="E215" i="17"/>
  <c r="D215" i="17"/>
  <c r="C215" i="17"/>
  <c r="B215" i="17"/>
  <c r="K214" i="17"/>
  <c r="J214" i="17"/>
  <c r="I214" i="17"/>
  <c r="H214" i="17"/>
  <c r="G214" i="17"/>
  <c r="F214" i="17"/>
  <c r="E214" i="17"/>
  <c r="D214" i="17"/>
  <c r="C214" i="17"/>
  <c r="B214" i="17"/>
  <c r="K213" i="17"/>
  <c r="J213" i="17"/>
  <c r="I213" i="17"/>
  <c r="H213" i="17"/>
  <c r="G213" i="17"/>
  <c r="F213" i="17"/>
  <c r="E213" i="17"/>
  <c r="D213" i="17"/>
  <c r="C213" i="17"/>
  <c r="B213" i="17"/>
  <c r="K212" i="17"/>
  <c r="J212" i="17"/>
  <c r="I212" i="17"/>
  <c r="H212" i="17"/>
  <c r="G212" i="17"/>
  <c r="F212" i="17"/>
  <c r="E212" i="17"/>
  <c r="D212" i="17"/>
  <c r="C212" i="17"/>
  <c r="B212" i="17"/>
  <c r="K211" i="17"/>
  <c r="J211" i="17"/>
  <c r="I211" i="17"/>
  <c r="H211" i="17"/>
  <c r="G211" i="17"/>
  <c r="F211" i="17"/>
  <c r="E211" i="17"/>
  <c r="D211" i="17"/>
  <c r="C211" i="17"/>
  <c r="B211" i="17"/>
  <c r="K210" i="17"/>
  <c r="J210" i="17"/>
  <c r="I210" i="17"/>
  <c r="H210" i="17"/>
  <c r="G210" i="17"/>
  <c r="F210" i="17"/>
  <c r="E210" i="17"/>
  <c r="D210" i="17"/>
  <c r="C210" i="17"/>
  <c r="B210" i="17"/>
  <c r="K209" i="17"/>
  <c r="J209" i="17"/>
  <c r="I209" i="17"/>
  <c r="H209" i="17"/>
  <c r="G209" i="17"/>
  <c r="F209" i="17"/>
  <c r="E209" i="17"/>
  <c r="D209" i="17"/>
  <c r="C209" i="17"/>
  <c r="B209" i="17"/>
  <c r="K208" i="17"/>
  <c r="J208" i="17"/>
  <c r="I208" i="17"/>
  <c r="H208" i="17"/>
  <c r="G208" i="17"/>
  <c r="F208" i="17"/>
  <c r="E208" i="17"/>
  <c r="D208" i="17"/>
  <c r="C208" i="17"/>
  <c r="B208" i="17"/>
  <c r="K207" i="17"/>
  <c r="J207" i="17"/>
  <c r="I207" i="17"/>
  <c r="H207" i="17"/>
  <c r="G207" i="17"/>
  <c r="F207" i="17"/>
  <c r="E207" i="17"/>
  <c r="D207" i="17"/>
  <c r="C207" i="17"/>
  <c r="B207" i="17"/>
  <c r="K206" i="17"/>
  <c r="J206" i="17"/>
  <c r="I206" i="17"/>
  <c r="H206" i="17"/>
  <c r="G206" i="17"/>
  <c r="F206" i="17"/>
  <c r="E206" i="17"/>
  <c r="D206" i="17"/>
  <c r="C206" i="17"/>
  <c r="B206" i="17"/>
  <c r="K205" i="17"/>
  <c r="J205" i="17"/>
  <c r="I205" i="17"/>
  <c r="H205" i="17"/>
  <c r="G205" i="17"/>
  <c r="F205" i="17"/>
  <c r="E205" i="17"/>
  <c r="D205" i="17"/>
  <c r="C205" i="17"/>
  <c r="B205" i="17"/>
  <c r="K204" i="17"/>
  <c r="J204" i="17"/>
  <c r="I204" i="17"/>
  <c r="H204" i="17"/>
  <c r="G204" i="17"/>
  <c r="F204" i="17"/>
  <c r="E204" i="17"/>
  <c r="D204" i="17"/>
  <c r="C204" i="17"/>
  <c r="B204" i="17"/>
  <c r="K203" i="17"/>
  <c r="J203" i="17"/>
  <c r="I203" i="17"/>
  <c r="H203" i="17"/>
  <c r="G203" i="17"/>
  <c r="F203" i="17"/>
  <c r="E203" i="17"/>
  <c r="D203" i="17"/>
  <c r="C203" i="17"/>
  <c r="B203" i="17"/>
  <c r="K202" i="17"/>
  <c r="J202" i="17"/>
  <c r="I202" i="17"/>
  <c r="H202" i="17"/>
  <c r="G202" i="17"/>
  <c r="F202" i="17"/>
  <c r="E202" i="17"/>
  <c r="D202" i="17"/>
  <c r="C202" i="17"/>
  <c r="B202" i="17"/>
  <c r="K201" i="17"/>
  <c r="J201" i="17"/>
  <c r="I201" i="17"/>
  <c r="H201" i="17"/>
  <c r="G201" i="17"/>
  <c r="F201" i="17"/>
  <c r="E201" i="17"/>
  <c r="D201" i="17"/>
  <c r="C201" i="17"/>
  <c r="B201" i="17"/>
  <c r="K200" i="17"/>
  <c r="J200" i="17"/>
  <c r="I200" i="17"/>
  <c r="H200" i="17"/>
  <c r="G200" i="17"/>
  <c r="F200" i="17"/>
  <c r="E200" i="17"/>
  <c r="D200" i="17"/>
  <c r="C200" i="17"/>
  <c r="B200" i="17"/>
  <c r="K199" i="17"/>
  <c r="J199" i="17"/>
  <c r="I199" i="17"/>
  <c r="H199" i="17"/>
  <c r="G199" i="17"/>
  <c r="F199" i="17"/>
  <c r="E199" i="17"/>
  <c r="D199" i="17"/>
  <c r="C199" i="17"/>
  <c r="B199" i="17"/>
  <c r="K198" i="17"/>
  <c r="J198" i="17"/>
  <c r="I198" i="17"/>
  <c r="H198" i="17"/>
  <c r="G198" i="17"/>
  <c r="F198" i="17"/>
  <c r="E198" i="17"/>
  <c r="D198" i="17"/>
  <c r="C198" i="17"/>
  <c r="B198" i="17"/>
  <c r="K197" i="17"/>
  <c r="J197" i="17"/>
  <c r="I197" i="17"/>
  <c r="H197" i="17"/>
  <c r="G197" i="17"/>
  <c r="F197" i="17"/>
  <c r="E197" i="17"/>
  <c r="D197" i="17"/>
  <c r="C197" i="17"/>
  <c r="B197" i="17"/>
  <c r="K196" i="17"/>
  <c r="J196" i="17"/>
  <c r="I196" i="17"/>
  <c r="H196" i="17"/>
  <c r="G196" i="17"/>
  <c r="F196" i="17"/>
  <c r="E196" i="17"/>
  <c r="D196" i="17"/>
  <c r="C196" i="17"/>
  <c r="B196" i="17"/>
  <c r="K195" i="17"/>
  <c r="J195" i="17"/>
  <c r="I195" i="17"/>
  <c r="H195" i="17"/>
  <c r="G195" i="17"/>
  <c r="F195" i="17"/>
  <c r="E195" i="17"/>
  <c r="D195" i="17"/>
  <c r="C195" i="17"/>
  <c r="B195" i="17"/>
  <c r="K194" i="17"/>
  <c r="J194" i="17"/>
  <c r="I194" i="17"/>
  <c r="H194" i="17"/>
  <c r="G194" i="17"/>
  <c r="F194" i="17"/>
  <c r="E194" i="17"/>
  <c r="D194" i="17"/>
  <c r="C194" i="17"/>
  <c r="B194" i="17"/>
  <c r="K193" i="17"/>
  <c r="J193" i="17"/>
  <c r="I193" i="17"/>
  <c r="H193" i="17"/>
  <c r="G193" i="17"/>
  <c r="F193" i="17"/>
  <c r="E193" i="17"/>
  <c r="D193" i="17"/>
  <c r="C193" i="17"/>
  <c r="B193" i="17"/>
  <c r="K192" i="17"/>
  <c r="J192" i="17"/>
  <c r="I192" i="17"/>
  <c r="H192" i="17"/>
  <c r="G192" i="17"/>
  <c r="F192" i="17"/>
  <c r="E192" i="17"/>
  <c r="D192" i="17"/>
  <c r="C192" i="17"/>
  <c r="B192" i="17"/>
  <c r="K191" i="17"/>
  <c r="J191" i="17"/>
  <c r="I191" i="17"/>
  <c r="H191" i="17"/>
  <c r="G191" i="17"/>
  <c r="F191" i="17"/>
  <c r="E191" i="17"/>
  <c r="D191" i="17"/>
  <c r="C191" i="17"/>
  <c r="B191" i="17"/>
  <c r="K190" i="17"/>
  <c r="J190" i="17"/>
  <c r="I190" i="17"/>
  <c r="H190" i="17"/>
  <c r="G190" i="17"/>
  <c r="F190" i="17"/>
  <c r="E190" i="17"/>
  <c r="D190" i="17"/>
  <c r="C190" i="17"/>
  <c r="B190" i="17"/>
  <c r="K189" i="17"/>
  <c r="J189" i="17"/>
  <c r="I189" i="17"/>
  <c r="H189" i="17"/>
  <c r="G189" i="17"/>
  <c r="F189" i="17"/>
  <c r="E189" i="17"/>
  <c r="D189" i="17"/>
  <c r="C189" i="17"/>
  <c r="B189" i="17"/>
  <c r="K188" i="17"/>
  <c r="J188" i="17"/>
  <c r="I188" i="17"/>
  <c r="H188" i="17"/>
  <c r="G188" i="17"/>
  <c r="F188" i="17"/>
  <c r="E188" i="17"/>
  <c r="D188" i="17"/>
  <c r="C188" i="17"/>
  <c r="B188" i="17"/>
  <c r="K187" i="17"/>
  <c r="J187" i="17"/>
  <c r="I187" i="17"/>
  <c r="H187" i="17"/>
  <c r="G187" i="17"/>
  <c r="F187" i="17"/>
  <c r="E187" i="17"/>
  <c r="D187" i="17"/>
  <c r="C187" i="17"/>
  <c r="B187" i="17"/>
  <c r="K186" i="17"/>
  <c r="J186" i="17"/>
  <c r="I186" i="17"/>
  <c r="H186" i="17"/>
  <c r="G186" i="17"/>
  <c r="F186" i="17"/>
  <c r="E186" i="17"/>
  <c r="D186" i="17"/>
  <c r="C186" i="17"/>
  <c r="B186" i="17"/>
  <c r="K185" i="17"/>
  <c r="J185" i="17"/>
  <c r="I185" i="17"/>
  <c r="H185" i="17"/>
  <c r="G185" i="17"/>
  <c r="F185" i="17"/>
  <c r="E185" i="17"/>
  <c r="D185" i="17"/>
  <c r="C185" i="17"/>
  <c r="B185" i="17"/>
  <c r="K184" i="17"/>
  <c r="J184" i="17"/>
  <c r="I184" i="17"/>
  <c r="H184" i="17"/>
  <c r="G184" i="17"/>
  <c r="F184" i="17"/>
  <c r="E184" i="17"/>
  <c r="D184" i="17"/>
  <c r="C184" i="17"/>
  <c r="B184" i="17"/>
  <c r="K183" i="17"/>
  <c r="J183" i="17"/>
  <c r="I183" i="17"/>
  <c r="H183" i="17"/>
  <c r="G183" i="17"/>
  <c r="F183" i="17"/>
  <c r="E183" i="17"/>
  <c r="D183" i="17"/>
  <c r="C183" i="17"/>
  <c r="B183" i="17"/>
  <c r="K182" i="17"/>
  <c r="J182" i="17"/>
  <c r="I182" i="17"/>
  <c r="H182" i="17"/>
  <c r="G182" i="17"/>
  <c r="F182" i="17"/>
  <c r="E182" i="17"/>
  <c r="D182" i="17"/>
  <c r="C182" i="17"/>
  <c r="B182" i="17"/>
  <c r="K181" i="17"/>
  <c r="J181" i="17"/>
  <c r="I181" i="17"/>
  <c r="H181" i="17"/>
  <c r="G181" i="17"/>
  <c r="F181" i="17"/>
  <c r="E181" i="17"/>
  <c r="D181" i="17"/>
  <c r="C181" i="17"/>
  <c r="B181" i="17"/>
  <c r="K180" i="17"/>
  <c r="J180" i="17"/>
  <c r="I180" i="17"/>
  <c r="H180" i="17"/>
  <c r="G180" i="17"/>
  <c r="F180" i="17"/>
  <c r="E180" i="17"/>
  <c r="D180" i="17"/>
  <c r="C180" i="17"/>
  <c r="B180" i="17"/>
  <c r="K179" i="17"/>
  <c r="J179" i="17"/>
  <c r="I179" i="17"/>
  <c r="H179" i="17"/>
  <c r="G179" i="17"/>
  <c r="F179" i="17"/>
  <c r="E179" i="17"/>
  <c r="D179" i="17"/>
  <c r="C179" i="17"/>
  <c r="B179" i="17"/>
  <c r="K178" i="17"/>
  <c r="J178" i="17"/>
  <c r="I178" i="17"/>
  <c r="H178" i="17"/>
  <c r="G178" i="17"/>
  <c r="F178" i="17"/>
  <c r="E178" i="17"/>
  <c r="D178" i="17"/>
  <c r="C178" i="17"/>
  <c r="B178" i="17"/>
  <c r="K177" i="17"/>
  <c r="J177" i="17"/>
  <c r="I177" i="17"/>
  <c r="H177" i="17"/>
  <c r="G177" i="17"/>
  <c r="F177" i="17"/>
  <c r="E177" i="17"/>
  <c r="D177" i="17"/>
  <c r="C177" i="17"/>
  <c r="B177" i="17"/>
  <c r="K176" i="17"/>
  <c r="J176" i="17"/>
  <c r="I176" i="17"/>
  <c r="H176" i="17"/>
  <c r="G176" i="17"/>
  <c r="F176" i="17"/>
  <c r="E176" i="17"/>
  <c r="D176" i="17"/>
  <c r="C176" i="17"/>
  <c r="B176" i="17"/>
  <c r="K175" i="17"/>
  <c r="J175" i="17"/>
  <c r="I175" i="17"/>
  <c r="H175" i="17"/>
  <c r="G175" i="17"/>
  <c r="F175" i="17"/>
  <c r="E175" i="17"/>
  <c r="D175" i="17"/>
  <c r="C175" i="17"/>
  <c r="B175" i="17"/>
  <c r="K174" i="17"/>
  <c r="J174" i="17"/>
  <c r="I174" i="17"/>
  <c r="H174" i="17"/>
  <c r="G174" i="17"/>
  <c r="F174" i="17"/>
  <c r="E174" i="17"/>
  <c r="D174" i="17"/>
  <c r="C174" i="17"/>
  <c r="B174" i="17"/>
  <c r="K173" i="17"/>
  <c r="J173" i="17"/>
  <c r="I173" i="17"/>
  <c r="H173" i="17"/>
  <c r="G173" i="17"/>
  <c r="F173" i="17"/>
  <c r="E173" i="17"/>
  <c r="D173" i="17"/>
  <c r="C173" i="17"/>
  <c r="B173" i="17"/>
  <c r="K172" i="17"/>
  <c r="J172" i="17"/>
  <c r="I172" i="17"/>
  <c r="H172" i="17"/>
  <c r="G172" i="17"/>
  <c r="F172" i="17"/>
  <c r="E172" i="17"/>
  <c r="D172" i="17"/>
  <c r="C172" i="17"/>
  <c r="B172" i="17"/>
  <c r="K171" i="17"/>
  <c r="J171" i="17"/>
  <c r="I171" i="17"/>
  <c r="H171" i="17"/>
  <c r="G171" i="17"/>
  <c r="F171" i="17"/>
  <c r="E171" i="17"/>
  <c r="D171" i="17"/>
  <c r="C171" i="17"/>
  <c r="B171" i="17"/>
  <c r="K170" i="17"/>
  <c r="J170" i="17"/>
  <c r="I170" i="17"/>
  <c r="H170" i="17"/>
  <c r="G170" i="17"/>
  <c r="F170" i="17"/>
  <c r="E170" i="17"/>
  <c r="D170" i="17"/>
  <c r="C170" i="17"/>
  <c r="B170" i="17"/>
  <c r="K169" i="17"/>
  <c r="J169" i="17"/>
  <c r="I169" i="17"/>
  <c r="H169" i="17"/>
  <c r="G169" i="17"/>
  <c r="F169" i="17"/>
  <c r="E169" i="17"/>
  <c r="D169" i="17"/>
  <c r="C169" i="17"/>
  <c r="B169" i="17"/>
  <c r="K168" i="17"/>
  <c r="J168" i="17"/>
  <c r="I168" i="17"/>
  <c r="H168" i="17"/>
  <c r="G168" i="17"/>
  <c r="F168" i="17"/>
  <c r="E168" i="17"/>
  <c r="D168" i="17"/>
  <c r="C168" i="17"/>
  <c r="B168" i="17"/>
  <c r="K167" i="17"/>
  <c r="J167" i="17"/>
  <c r="I167" i="17"/>
  <c r="H167" i="17"/>
  <c r="G167" i="17"/>
  <c r="F167" i="17"/>
  <c r="E167" i="17"/>
  <c r="D167" i="17"/>
  <c r="C167" i="17"/>
  <c r="B167" i="17"/>
  <c r="K166" i="17"/>
  <c r="J166" i="17"/>
  <c r="I166" i="17"/>
  <c r="H166" i="17"/>
  <c r="G166" i="17"/>
  <c r="F166" i="17"/>
  <c r="E166" i="17"/>
  <c r="D166" i="17"/>
  <c r="C166" i="17"/>
  <c r="B166" i="17"/>
  <c r="K165" i="17"/>
  <c r="J165" i="17"/>
  <c r="I165" i="17"/>
  <c r="H165" i="17"/>
  <c r="G165" i="17"/>
  <c r="F165" i="17"/>
  <c r="E165" i="17"/>
  <c r="D165" i="17"/>
  <c r="C165" i="17"/>
  <c r="B165" i="17"/>
  <c r="K164" i="17"/>
  <c r="J164" i="17"/>
  <c r="I164" i="17"/>
  <c r="H164" i="17"/>
  <c r="G164" i="17"/>
  <c r="F164" i="17"/>
  <c r="E164" i="17"/>
  <c r="D164" i="17"/>
  <c r="C164" i="17"/>
  <c r="B164" i="17"/>
  <c r="K163" i="17"/>
  <c r="J163" i="17"/>
  <c r="I163" i="17"/>
  <c r="H163" i="17"/>
  <c r="G163" i="17"/>
  <c r="F163" i="17"/>
  <c r="E163" i="17"/>
  <c r="D163" i="17"/>
  <c r="C163" i="17"/>
  <c r="B163" i="17"/>
  <c r="K162" i="17"/>
  <c r="J162" i="17"/>
  <c r="I162" i="17"/>
  <c r="H162" i="17"/>
  <c r="G162" i="17"/>
  <c r="F162" i="17"/>
  <c r="E162" i="17"/>
  <c r="D162" i="17"/>
  <c r="C162" i="17"/>
  <c r="B162" i="17"/>
  <c r="K161" i="17"/>
  <c r="J161" i="17"/>
  <c r="I161" i="17"/>
  <c r="H161" i="17"/>
  <c r="G161" i="17"/>
  <c r="F161" i="17"/>
  <c r="E161" i="17"/>
  <c r="D161" i="17"/>
  <c r="C161" i="17"/>
  <c r="B161" i="17"/>
  <c r="K160" i="17"/>
  <c r="J160" i="17"/>
  <c r="I160" i="17"/>
  <c r="H160" i="17"/>
  <c r="G160" i="17"/>
  <c r="F160" i="17"/>
  <c r="E160" i="17"/>
  <c r="D160" i="17"/>
  <c r="C160" i="17"/>
  <c r="B160" i="17"/>
  <c r="K159" i="17"/>
  <c r="J159" i="17"/>
  <c r="I159" i="17"/>
  <c r="H159" i="17"/>
  <c r="G159" i="17"/>
  <c r="F159" i="17"/>
  <c r="E159" i="17"/>
  <c r="D159" i="17"/>
  <c r="C159" i="17"/>
  <c r="B159" i="17"/>
  <c r="K158" i="17"/>
  <c r="J158" i="17"/>
  <c r="I158" i="17"/>
  <c r="H158" i="17"/>
  <c r="G158" i="17"/>
  <c r="F158" i="17"/>
  <c r="E158" i="17"/>
  <c r="D158" i="17"/>
  <c r="C158" i="17"/>
  <c r="B158" i="17"/>
  <c r="K157" i="17"/>
  <c r="J157" i="17"/>
  <c r="I157" i="17"/>
  <c r="H157" i="17"/>
  <c r="G157" i="17"/>
  <c r="F157" i="17"/>
  <c r="E157" i="17"/>
  <c r="D157" i="17"/>
  <c r="C157" i="17"/>
  <c r="B157" i="17"/>
  <c r="K156" i="17"/>
  <c r="J156" i="17"/>
  <c r="I156" i="17"/>
  <c r="H156" i="17"/>
  <c r="G156" i="17"/>
  <c r="F156" i="17"/>
  <c r="E156" i="17"/>
  <c r="D156" i="17"/>
  <c r="C156" i="17"/>
  <c r="B156" i="17"/>
  <c r="K155" i="17"/>
  <c r="J155" i="17"/>
  <c r="I155" i="17"/>
  <c r="H155" i="17"/>
  <c r="G155" i="17"/>
  <c r="F155" i="17"/>
  <c r="E155" i="17"/>
  <c r="D155" i="17"/>
  <c r="C155" i="17"/>
  <c r="B155" i="17"/>
  <c r="K154" i="17"/>
  <c r="J154" i="17"/>
  <c r="I154" i="17"/>
  <c r="H154" i="17"/>
  <c r="G154" i="17"/>
  <c r="F154" i="17"/>
  <c r="E154" i="17"/>
  <c r="D154" i="17"/>
  <c r="C154" i="17"/>
  <c r="B154" i="17"/>
  <c r="K153" i="17"/>
  <c r="J153" i="17"/>
  <c r="I153" i="17"/>
  <c r="H153" i="17"/>
  <c r="G153" i="17"/>
  <c r="F153" i="17"/>
  <c r="E153" i="17"/>
  <c r="D153" i="17"/>
  <c r="C153" i="17"/>
  <c r="B153" i="17"/>
  <c r="K152" i="17"/>
  <c r="J152" i="17"/>
  <c r="I152" i="17"/>
  <c r="H152" i="17"/>
  <c r="G152" i="17"/>
  <c r="F152" i="17"/>
  <c r="E152" i="17"/>
  <c r="D152" i="17"/>
  <c r="C152" i="17"/>
  <c r="B152" i="17"/>
  <c r="K151" i="17"/>
  <c r="J151" i="17"/>
  <c r="I151" i="17"/>
  <c r="H151" i="17"/>
  <c r="G151" i="17"/>
  <c r="F151" i="17"/>
  <c r="E151" i="17"/>
  <c r="D151" i="17"/>
  <c r="C151" i="17"/>
  <c r="B151" i="17"/>
  <c r="K150" i="17"/>
  <c r="J150" i="17"/>
  <c r="I150" i="17"/>
  <c r="H150" i="17"/>
  <c r="G150" i="17"/>
  <c r="F150" i="17"/>
  <c r="E150" i="17"/>
  <c r="D150" i="17"/>
  <c r="C150" i="17"/>
  <c r="B150" i="17"/>
  <c r="K149" i="17"/>
  <c r="J149" i="17"/>
  <c r="I149" i="17"/>
  <c r="H149" i="17"/>
  <c r="G149" i="17"/>
  <c r="F149" i="17"/>
  <c r="E149" i="17"/>
  <c r="D149" i="17"/>
  <c r="C149" i="17"/>
  <c r="B149" i="17"/>
  <c r="K148" i="17"/>
  <c r="J148" i="17"/>
  <c r="I148" i="17"/>
  <c r="H148" i="17"/>
  <c r="G148" i="17"/>
  <c r="F148" i="17"/>
  <c r="E148" i="17"/>
  <c r="D148" i="17"/>
  <c r="C148" i="17"/>
  <c r="B148" i="17"/>
  <c r="K147" i="17"/>
  <c r="J147" i="17"/>
  <c r="I147" i="17"/>
  <c r="H147" i="17"/>
  <c r="G147" i="17"/>
  <c r="F147" i="17"/>
  <c r="E147" i="17"/>
  <c r="D147" i="17"/>
  <c r="C147" i="17"/>
  <c r="B147" i="17"/>
  <c r="K146" i="17"/>
  <c r="J146" i="17"/>
  <c r="I146" i="17"/>
  <c r="H146" i="17"/>
  <c r="G146" i="17"/>
  <c r="F146" i="17"/>
  <c r="E146" i="17"/>
  <c r="D146" i="17"/>
  <c r="C146" i="17"/>
  <c r="B146" i="17"/>
  <c r="K145" i="17"/>
  <c r="J145" i="17"/>
  <c r="I145" i="17"/>
  <c r="H145" i="17"/>
  <c r="G145" i="17"/>
  <c r="F145" i="17"/>
  <c r="E145" i="17"/>
  <c r="D145" i="17"/>
  <c r="C145" i="17"/>
  <c r="B145" i="17"/>
  <c r="K144" i="17"/>
  <c r="J144" i="17"/>
  <c r="I144" i="17"/>
  <c r="H144" i="17"/>
  <c r="G144" i="17"/>
  <c r="F144" i="17"/>
  <c r="E144" i="17"/>
  <c r="D144" i="17"/>
  <c r="C144" i="17"/>
  <c r="B144" i="17"/>
  <c r="K143" i="17"/>
  <c r="J143" i="17"/>
  <c r="I143" i="17"/>
  <c r="H143" i="17"/>
  <c r="G143" i="17"/>
  <c r="F143" i="17"/>
  <c r="E143" i="17"/>
  <c r="D143" i="17"/>
  <c r="C143" i="17"/>
  <c r="B143" i="17"/>
  <c r="K142" i="17"/>
  <c r="J142" i="17"/>
  <c r="I142" i="17"/>
  <c r="H142" i="17"/>
  <c r="G142" i="17"/>
  <c r="F142" i="17"/>
  <c r="E142" i="17"/>
  <c r="D142" i="17"/>
  <c r="C142" i="17"/>
  <c r="B142" i="17"/>
  <c r="K141" i="17"/>
  <c r="J141" i="17"/>
  <c r="I141" i="17"/>
  <c r="H141" i="17"/>
  <c r="G141" i="17"/>
  <c r="F141" i="17"/>
  <c r="E141" i="17"/>
  <c r="D141" i="17"/>
  <c r="C141" i="17"/>
  <c r="B141" i="17"/>
  <c r="K140" i="17"/>
  <c r="J140" i="17"/>
  <c r="I140" i="17"/>
  <c r="H140" i="17"/>
  <c r="G140" i="17"/>
  <c r="F140" i="17"/>
  <c r="E140" i="17"/>
  <c r="D140" i="17"/>
  <c r="C140" i="17"/>
  <c r="B140" i="17"/>
  <c r="K139" i="17"/>
  <c r="J139" i="17"/>
  <c r="I139" i="17"/>
  <c r="H139" i="17"/>
  <c r="G139" i="17"/>
  <c r="F139" i="17"/>
  <c r="E139" i="17"/>
  <c r="D139" i="17"/>
  <c r="C139" i="17"/>
  <c r="B139" i="17"/>
  <c r="K138" i="17"/>
  <c r="J138" i="17"/>
  <c r="I138" i="17"/>
  <c r="H138" i="17"/>
  <c r="G138" i="17"/>
  <c r="F138" i="17"/>
  <c r="E138" i="17"/>
  <c r="D138" i="17"/>
  <c r="C138" i="17"/>
  <c r="B138" i="17"/>
  <c r="K137" i="17"/>
  <c r="J137" i="17"/>
  <c r="I137" i="17"/>
  <c r="H137" i="17"/>
  <c r="G137" i="17"/>
  <c r="F137" i="17"/>
  <c r="E137" i="17"/>
  <c r="D137" i="17"/>
  <c r="C137" i="17"/>
  <c r="B137" i="17"/>
  <c r="K136" i="17"/>
  <c r="J136" i="17"/>
  <c r="I136" i="17"/>
  <c r="H136" i="17"/>
  <c r="G136" i="17"/>
  <c r="F136" i="17"/>
  <c r="E136" i="17"/>
  <c r="D136" i="17"/>
  <c r="C136" i="17"/>
  <c r="B136" i="17"/>
  <c r="K135" i="17"/>
  <c r="J135" i="17"/>
  <c r="I135" i="17"/>
  <c r="H135" i="17"/>
  <c r="G135" i="17"/>
  <c r="F135" i="17"/>
  <c r="E135" i="17"/>
  <c r="D135" i="17"/>
  <c r="C135" i="17"/>
  <c r="B135" i="17"/>
  <c r="K134" i="17"/>
  <c r="J134" i="17"/>
  <c r="I134" i="17"/>
  <c r="H134" i="17"/>
  <c r="G134" i="17"/>
  <c r="F134" i="17"/>
  <c r="E134" i="17"/>
  <c r="D134" i="17"/>
  <c r="C134" i="17"/>
  <c r="B134" i="17"/>
  <c r="K133" i="17"/>
  <c r="J133" i="17"/>
  <c r="I133" i="17"/>
  <c r="H133" i="17"/>
  <c r="G133" i="17"/>
  <c r="F133" i="17"/>
  <c r="E133" i="17"/>
  <c r="D133" i="17"/>
  <c r="C133" i="17"/>
  <c r="B133" i="17"/>
  <c r="K132" i="17"/>
  <c r="J132" i="17"/>
  <c r="I132" i="17"/>
  <c r="H132" i="17"/>
  <c r="G132" i="17"/>
  <c r="F132" i="17"/>
  <c r="E132" i="17"/>
  <c r="D132" i="17"/>
  <c r="C132" i="17"/>
  <c r="B132" i="17"/>
  <c r="K131" i="17"/>
  <c r="J131" i="17"/>
  <c r="I131" i="17"/>
  <c r="H131" i="17"/>
  <c r="G131" i="17"/>
  <c r="F131" i="17"/>
  <c r="E131" i="17"/>
  <c r="D131" i="17"/>
  <c r="C131" i="17"/>
  <c r="B131" i="17"/>
  <c r="K130" i="17"/>
  <c r="J130" i="17"/>
  <c r="I130" i="17"/>
  <c r="H130" i="17"/>
  <c r="G130" i="17"/>
  <c r="F130" i="17"/>
  <c r="E130" i="17"/>
  <c r="D130" i="17"/>
  <c r="C130" i="17"/>
  <c r="B130" i="17"/>
  <c r="K129" i="17"/>
  <c r="J129" i="17"/>
  <c r="I129" i="17"/>
  <c r="H129" i="17"/>
  <c r="G129" i="17"/>
  <c r="F129" i="17"/>
  <c r="E129" i="17"/>
  <c r="D129" i="17"/>
  <c r="C129" i="17"/>
  <c r="B129" i="17"/>
  <c r="K128" i="17"/>
  <c r="J128" i="17"/>
  <c r="I128" i="17"/>
  <c r="H128" i="17"/>
  <c r="G128" i="17"/>
  <c r="F128" i="17"/>
  <c r="E128" i="17"/>
  <c r="D128" i="17"/>
  <c r="C128" i="17"/>
  <c r="B128" i="17"/>
  <c r="K127" i="17"/>
  <c r="J127" i="17"/>
  <c r="I127" i="17"/>
  <c r="H127" i="17"/>
  <c r="G127" i="17"/>
  <c r="F127" i="17"/>
  <c r="E127" i="17"/>
  <c r="D127" i="17"/>
  <c r="C127" i="17"/>
  <c r="B127" i="17"/>
  <c r="K126" i="17"/>
  <c r="J126" i="17"/>
  <c r="I126" i="17"/>
  <c r="H126" i="17"/>
  <c r="G126" i="17"/>
  <c r="F126" i="17"/>
  <c r="E126" i="17"/>
  <c r="D126" i="17"/>
  <c r="C126" i="17"/>
  <c r="B126" i="17"/>
  <c r="K125" i="17"/>
  <c r="J125" i="17"/>
  <c r="I125" i="17"/>
  <c r="H125" i="17"/>
  <c r="G125" i="17"/>
  <c r="F125" i="17"/>
  <c r="E125" i="17"/>
  <c r="D125" i="17"/>
  <c r="C125" i="17"/>
  <c r="B125" i="17"/>
  <c r="K124" i="17"/>
  <c r="J124" i="17"/>
  <c r="I124" i="17"/>
  <c r="H124" i="17"/>
  <c r="G124" i="17"/>
  <c r="F124" i="17"/>
  <c r="E124" i="17"/>
  <c r="D124" i="17"/>
  <c r="C124" i="17"/>
  <c r="B124" i="17"/>
  <c r="K123" i="17"/>
  <c r="J123" i="17"/>
  <c r="I123" i="17"/>
  <c r="H123" i="17"/>
  <c r="G123" i="17"/>
  <c r="F123" i="17"/>
  <c r="E123" i="17"/>
  <c r="D123" i="17"/>
  <c r="C123" i="17"/>
  <c r="B123" i="17"/>
  <c r="K122" i="17"/>
  <c r="J122" i="17"/>
  <c r="I122" i="17"/>
  <c r="H122" i="17"/>
  <c r="G122" i="17"/>
  <c r="F122" i="17"/>
  <c r="E122" i="17"/>
  <c r="D122" i="17"/>
  <c r="C122" i="17"/>
  <c r="B122" i="17"/>
  <c r="K121" i="17"/>
  <c r="J121" i="17"/>
  <c r="I121" i="17"/>
  <c r="H121" i="17"/>
  <c r="G121" i="17"/>
  <c r="F121" i="17"/>
  <c r="E121" i="17"/>
  <c r="D121" i="17"/>
  <c r="C121" i="17"/>
  <c r="B121" i="17"/>
  <c r="K120" i="17"/>
  <c r="J120" i="17"/>
  <c r="I120" i="17"/>
  <c r="H120" i="17"/>
  <c r="G120" i="17"/>
  <c r="F120" i="17"/>
  <c r="E120" i="17"/>
  <c r="D120" i="17"/>
  <c r="C120" i="17"/>
  <c r="B120" i="17"/>
  <c r="K119" i="17"/>
  <c r="J119" i="17"/>
  <c r="I119" i="17"/>
  <c r="H119" i="17"/>
  <c r="G119" i="17"/>
  <c r="F119" i="17"/>
  <c r="E119" i="17"/>
  <c r="D119" i="17"/>
  <c r="C119" i="17"/>
  <c r="B119" i="17"/>
  <c r="K118" i="17"/>
  <c r="J118" i="17"/>
  <c r="I118" i="17"/>
  <c r="H118" i="17"/>
  <c r="G118" i="17"/>
  <c r="F118" i="17"/>
  <c r="E118" i="17"/>
  <c r="D118" i="17"/>
  <c r="C118" i="17"/>
  <c r="B118" i="17"/>
  <c r="K117" i="17"/>
  <c r="J117" i="17"/>
  <c r="I117" i="17"/>
  <c r="H117" i="17"/>
  <c r="G117" i="17"/>
  <c r="F117" i="17"/>
  <c r="E117" i="17"/>
  <c r="D117" i="17"/>
  <c r="C117" i="17"/>
  <c r="B117" i="17"/>
  <c r="K116" i="17"/>
  <c r="J116" i="17"/>
  <c r="I116" i="17"/>
  <c r="H116" i="17"/>
  <c r="G116" i="17"/>
  <c r="F116" i="17"/>
  <c r="E116" i="17"/>
  <c r="D116" i="17"/>
  <c r="C116" i="17"/>
  <c r="B116" i="17"/>
  <c r="K115" i="17"/>
  <c r="J115" i="17"/>
  <c r="I115" i="17"/>
  <c r="H115" i="17"/>
  <c r="G115" i="17"/>
  <c r="F115" i="17"/>
  <c r="E115" i="17"/>
  <c r="D115" i="17"/>
  <c r="C115" i="17"/>
  <c r="B115" i="17"/>
  <c r="K114" i="17"/>
  <c r="J114" i="17"/>
  <c r="I114" i="17"/>
  <c r="H114" i="17"/>
  <c r="G114" i="17"/>
  <c r="F114" i="17"/>
  <c r="E114" i="17"/>
  <c r="D114" i="17"/>
  <c r="C114" i="17"/>
  <c r="B114" i="17"/>
  <c r="K113" i="17"/>
  <c r="J113" i="17"/>
  <c r="I113" i="17"/>
  <c r="H113" i="17"/>
  <c r="G113" i="17"/>
  <c r="F113" i="17"/>
  <c r="E113" i="17"/>
  <c r="D113" i="17"/>
  <c r="C113" i="17"/>
  <c r="B113" i="17"/>
  <c r="K112" i="17"/>
  <c r="J112" i="17"/>
  <c r="I112" i="17"/>
  <c r="H112" i="17"/>
  <c r="G112" i="17"/>
  <c r="F112" i="17"/>
  <c r="E112" i="17"/>
  <c r="D112" i="17"/>
  <c r="C112" i="17"/>
  <c r="B112" i="17"/>
  <c r="K111" i="17"/>
  <c r="J111" i="17"/>
  <c r="I111" i="17"/>
  <c r="H111" i="17"/>
  <c r="G111" i="17"/>
  <c r="F111" i="17"/>
  <c r="E111" i="17"/>
  <c r="D111" i="17"/>
  <c r="C111" i="17"/>
  <c r="B111" i="17"/>
  <c r="K110" i="17"/>
  <c r="J110" i="17"/>
  <c r="I110" i="17"/>
  <c r="H110" i="17"/>
  <c r="G110" i="17"/>
  <c r="F110" i="17"/>
  <c r="E110" i="17"/>
  <c r="D110" i="17"/>
  <c r="C110" i="17"/>
  <c r="B110" i="17"/>
  <c r="K109" i="17"/>
  <c r="J109" i="17"/>
  <c r="I109" i="17"/>
  <c r="H109" i="17"/>
  <c r="G109" i="17"/>
  <c r="F109" i="17"/>
  <c r="E109" i="17"/>
  <c r="D109" i="17"/>
  <c r="C109" i="17"/>
  <c r="B109" i="17"/>
  <c r="K108" i="17"/>
  <c r="J108" i="17"/>
  <c r="I108" i="17"/>
  <c r="H108" i="17"/>
  <c r="G108" i="17"/>
  <c r="F108" i="17"/>
  <c r="E108" i="17"/>
  <c r="D108" i="17"/>
  <c r="C108" i="17"/>
  <c r="B108" i="17"/>
  <c r="K107" i="17"/>
  <c r="J107" i="17"/>
  <c r="I107" i="17"/>
  <c r="H107" i="17"/>
  <c r="G107" i="17"/>
  <c r="F107" i="17"/>
  <c r="E107" i="17"/>
  <c r="D107" i="17"/>
  <c r="C107" i="17"/>
  <c r="B107" i="17"/>
  <c r="K106" i="17"/>
  <c r="J106" i="17"/>
  <c r="I106" i="17"/>
  <c r="H106" i="17"/>
  <c r="G106" i="17"/>
  <c r="F106" i="17"/>
  <c r="E106" i="17"/>
  <c r="D106" i="17"/>
  <c r="C106" i="17"/>
  <c r="B106" i="17"/>
  <c r="K105" i="17"/>
  <c r="J105" i="17"/>
  <c r="I105" i="17"/>
  <c r="H105" i="17"/>
  <c r="G105" i="17"/>
  <c r="F105" i="17"/>
  <c r="E105" i="17"/>
  <c r="D105" i="17"/>
  <c r="C105" i="17"/>
  <c r="B105" i="17"/>
  <c r="K104" i="17"/>
  <c r="J104" i="17"/>
  <c r="I104" i="17"/>
  <c r="H104" i="17"/>
  <c r="G104" i="17"/>
  <c r="F104" i="17"/>
  <c r="E104" i="17"/>
  <c r="D104" i="17"/>
  <c r="C104" i="17"/>
  <c r="B104" i="17"/>
  <c r="K103" i="17"/>
  <c r="J103" i="17"/>
  <c r="I103" i="17"/>
  <c r="H103" i="17"/>
  <c r="G103" i="17"/>
  <c r="F103" i="17"/>
  <c r="E103" i="17"/>
  <c r="D103" i="17"/>
  <c r="C103" i="17"/>
  <c r="B103" i="17"/>
  <c r="K102" i="17"/>
  <c r="J102" i="17"/>
  <c r="I102" i="17"/>
  <c r="H102" i="17"/>
  <c r="G102" i="17"/>
  <c r="F102" i="17"/>
  <c r="E102" i="17"/>
  <c r="D102" i="17"/>
  <c r="C102" i="17"/>
  <c r="B102" i="17"/>
  <c r="K101" i="17"/>
  <c r="J101" i="17"/>
  <c r="I101" i="17"/>
  <c r="H101" i="17"/>
  <c r="G101" i="17"/>
  <c r="F101" i="17"/>
  <c r="E101" i="17"/>
  <c r="D101" i="17"/>
  <c r="C101" i="17"/>
  <c r="B101" i="17"/>
  <c r="K100" i="17"/>
  <c r="J100" i="17"/>
  <c r="I100" i="17"/>
  <c r="H100" i="17"/>
  <c r="G100" i="17"/>
  <c r="F100" i="17"/>
  <c r="E100" i="17"/>
  <c r="D100" i="17"/>
  <c r="C100" i="17"/>
  <c r="B100" i="17"/>
  <c r="K99" i="17"/>
  <c r="J99" i="17"/>
  <c r="I99" i="17"/>
  <c r="H99" i="17"/>
  <c r="G99" i="17"/>
  <c r="F99" i="17"/>
  <c r="E99" i="17"/>
  <c r="D99" i="17"/>
  <c r="C99" i="17"/>
  <c r="B99" i="17"/>
  <c r="K98" i="17"/>
  <c r="J98" i="17"/>
  <c r="I98" i="17"/>
  <c r="H98" i="17"/>
  <c r="G98" i="17"/>
  <c r="F98" i="17"/>
  <c r="E98" i="17"/>
  <c r="D98" i="17"/>
  <c r="C98" i="17"/>
  <c r="B98" i="17"/>
  <c r="K97" i="17"/>
  <c r="J97" i="17"/>
  <c r="I97" i="17"/>
  <c r="H97" i="17"/>
  <c r="G97" i="17"/>
  <c r="F97" i="17"/>
  <c r="E97" i="17"/>
  <c r="D97" i="17"/>
  <c r="C97" i="17"/>
  <c r="B97" i="17"/>
  <c r="K96" i="17"/>
  <c r="J96" i="17"/>
  <c r="I96" i="17"/>
  <c r="H96" i="17"/>
  <c r="G96" i="17"/>
  <c r="F96" i="17"/>
  <c r="E96" i="17"/>
  <c r="D96" i="17"/>
  <c r="C96" i="17"/>
  <c r="B96" i="17"/>
  <c r="K95" i="17"/>
  <c r="J95" i="17"/>
  <c r="I95" i="17"/>
  <c r="H95" i="17"/>
  <c r="G95" i="17"/>
  <c r="F95" i="17"/>
  <c r="E95" i="17"/>
  <c r="D95" i="17"/>
  <c r="C95" i="17"/>
  <c r="B95" i="17"/>
  <c r="K94" i="17"/>
  <c r="J94" i="17"/>
  <c r="I94" i="17"/>
  <c r="H94" i="17"/>
  <c r="G94" i="17"/>
  <c r="F94" i="17"/>
  <c r="E94" i="17"/>
  <c r="D94" i="17"/>
  <c r="C94" i="17"/>
  <c r="B94" i="17"/>
  <c r="K93" i="17"/>
  <c r="J93" i="17"/>
  <c r="I93" i="17"/>
  <c r="H93" i="17"/>
  <c r="G93" i="17"/>
  <c r="F93" i="17"/>
  <c r="E93" i="17"/>
  <c r="D93" i="17"/>
  <c r="C93" i="17"/>
  <c r="B93" i="17"/>
  <c r="K92" i="17"/>
  <c r="J92" i="17"/>
  <c r="I92" i="17"/>
  <c r="H92" i="17"/>
  <c r="G92" i="17"/>
  <c r="F92" i="17"/>
  <c r="E92" i="17"/>
  <c r="D92" i="17"/>
  <c r="C92" i="17"/>
  <c r="B92" i="17"/>
  <c r="K91" i="17"/>
  <c r="J91" i="17"/>
  <c r="I91" i="17"/>
  <c r="H91" i="17"/>
  <c r="G91" i="17"/>
  <c r="F91" i="17"/>
  <c r="E91" i="17"/>
  <c r="D91" i="17"/>
  <c r="C91" i="17"/>
  <c r="B91" i="17"/>
  <c r="K90" i="17"/>
  <c r="J90" i="17"/>
  <c r="I90" i="17"/>
  <c r="H90" i="17"/>
  <c r="G90" i="17"/>
  <c r="F90" i="17"/>
  <c r="E90" i="17"/>
  <c r="D90" i="17"/>
  <c r="C90" i="17"/>
  <c r="B90" i="17"/>
  <c r="K89" i="17"/>
  <c r="J89" i="17"/>
  <c r="I89" i="17"/>
  <c r="H89" i="17"/>
  <c r="G89" i="17"/>
  <c r="F89" i="17"/>
  <c r="E89" i="17"/>
  <c r="D89" i="17"/>
  <c r="C89" i="17"/>
  <c r="B89" i="17"/>
  <c r="K88" i="17"/>
  <c r="J88" i="17"/>
  <c r="I88" i="17"/>
  <c r="H88" i="17"/>
  <c r="G88" i="17"/>
  <c r="F88" i="17"/>
  <c r="E88" i="17"/>
  <c r="D88" i="17"/>
  <c r="C88" i="17"/>
  <c r="B88" i="17"/>
  <c r="K87" i="17"/>
  <c r="J87" i="17"/>
  <c r="I87" i="17"/>
  <c r="H87" i="17"/>
  <c r="G87" i="17"/>
  <c r="F87" i="17"/>
  <c r="E87" i="17"/>
  <c r="D87" i="17"/>
  <c r="C87" i="17"/>
  <c r="B87" i="17"/>
  <c r="K86" i="17"/>
  <c r="J86" i="17"/>
  <c r="I86" i="17"/>
  <c r="H86" i="17"/>
  <c r="G86" i="17"/>
  <c r="F86" i="17"/>
  <c r="E86" i="17"/>
  <c r="D86" i="17"/>
  <c r="C86" i="17"/>
  <c r="B86" i="17"/>
  <c r="K85" i="17"/>
  <c r="J85" i="17"/>
  <c r="I85" i="17"/>
  <c r="H85" i="17"/>
  <c r="G85" i="17"/>
  <c r="F85" i="17"/>
  <c r="E85" i="17"/>
  <c r="D85" i="17"/>
  <c r="C85" i="17"/>
  <c r="B85" i="17"/>
  <c r="K84" i="17"/>
  <c r="J84" i="17"/>
  <c r="I84" i="17"/>
  <c r="H84" i="17"/>
  <c r="G84" i="17"/>
  <c r="F84" i="17"/>
  <c r="E84" i="17"/>
  <c r="D84" i="17"/>
  <c r="C84" i="17"/>
  <c r="B84" i="17"/>
  <c r="K83" i="17"/>
  <c r="J83" i="17"/>
  <c r="I83" i="17"/>
  <c r="H83" i="17"/>
  <c r="G83" i="17"/>
  <c r="F83" i="17"/>
  <c r="E83" i="17"/>
  <c r="D83" i="17"/>
  <c r="C83" i="17"/>
  <c r="B83" i="17"/>
  <c r="K82" i="17"/>
  <c r="J82" i="17"/>
  <c r="I82" i="17"/>
  <c r="H82" i="17"/>
  <c r="G82" i="17"/>
  <c r="F82" i="17"/>
  <c r="E82" i="17"/>
  <c r="D82" i="17"/>
  <c r="C82" i="17"/>
  <c r="B82" i="17"/>
  <c r="K81" i="17"/>
  <c r="J81" i="17"/>
  <c r="I81" i="17"/>
  <c r="H81" i="17"/>
  <c r="G81" i="17"/>
  <c r="F81" i="17"/>
  <c r="E81" i="17"/>
  <c r="D81" i="17"/>
  <c r="C81" i="17"/>
  <c r="B81" i="17"/>
  <c r="K80" i="17"/>
  <c r="J80" i="17"/>
  <c r="I80" i="17"/>
  <c r="H80" i="17"/>
  <c r="G80" i="17"/>
  <c r="F80" i="17"/>
  <c r="E80" i="17"/>
  <c r="D80" i="17"/>
  <c r="C80" i="17"/>
  <c r="B80" i="17"/>
  <c r="K79" i="17"/>
  <c r="J79" i="17"/>
  <c r="I79" i="17"/>
  <c r="H79" i="17"/>
  <c r="G79" i="17"/>
  <c r="F79" i="17"/>
  <c r="E79" i="17"/>
  <c r="D79" i="17"/>
  <c r="C79" i="17"/>
  <c r="B79" i="17"/>
  <c r="K78" i="17"/>
  <c r="J78" i="17"/>
  <c r="I78" i="17"/>
  <c r="H78" i="17"/>
  <c r="G78" i="17"/>
  <c r="F78" i="17"/>
  <c r="E78" i="17"/>
  <c r="D78" i="17"/>
  <c r="C78" i="17"/>
  <c r="B78" i="17"/>
  <c r="K77" i="17"/>
  <c r="J77" i="17"/>
  <c r="I77" i="17"/>
  <c r="H77" i="17"/>
  <c r="G77" i="17"/>
  <c r="F77" i="17"/>
  <c r="E77" i="17"/>
  <c r="D77" i="17"/>
  <c r="C77" i="17"/>
  <c r="B77" i="17"/>
  <c r="K76" i="17"/>
  <c r="J76" i="17"/>
  <c r="I76" i="17"/>
  <c r="H76" i="17"/>
  <c r="G76" i="17"/>
  <c r="F76" i="17"/>
  <c r="E76" i="17"/>
  <c r="D76" i="17"/>
  <c r="C76" i="17"/>
  <c r="B76" i="17"/>
  <c r="K75" i="17"/>
  <c r="J75" i="17"/>
  <c r="I75" i="17"/>
  <c r="H75" i="17"/>
  <c r="G75" i="17"/>
  <c r="F75" i="17"/>
  <c r="E75" i="17"/>
  <c r="D75" i="17"/>
  <c r="C75" i="17"/>
  <c r="B75" i="17"/>
  <c r="K74" i="17"/>
  <c r="J74" i="17"/>
  <c r="I74" i="17"/>
  <c r="H74" i="17"/>
  <c r="G74" i="17"/>
  <c r="F74" i="17"/>
  <c r="E74" i="17"/>
  <c r="D74" i="17"/>
  <c r="C74" i="17"/>
  <c r="B74" i="17"/>
  <c r="K73" i="17"/>
  <c r="J73" i="17"/>
  <c r="I73" i="17"/>
  <c r="H73" i="17"/>
  <c r="G73" i="17"/>
  <c r="F73" i="17"/>
  <c r="E73" i="17"/>
  <c r="D73" i="17"/>
  <c r="C73" i="17"/>
  <c r="B73" i="17"/>
  <c r="K72" i="17"/>
  <c r="J72" i="17"/>
  <c r="I72" i="17"/>
  <c r="H72" i="17"/>
  <c r="G72" i="17"/>
  <c r="F72" i="17"/>
  <c r="E72" i="17"/>
  <c r="D72" i="17"/>
  <c r="C72" i="17"/>
  <c r="B72" i="17"/>
  <c r="K71" i="17"/>
  <c r="J71" i="17"/>
  <c r="I71" i="17"/>
  <c r="H71" i="17"/>
  <c r="G71" i="17"/>
  <c r="F71" i="17"/>
  <c r="E71" i="17"/>
  <c r="D71" i="17"/>
  <c r="C71" i="17"/>
  <c r="B71" i="17"/>
  <c r="K70" i="17"/>
  <c r="J70" i="17"/>
  <c r="I70" i="17"/>
  <c r="H70" i="17"/>
  <c r="G70" i="17"/>
  <c r="F70" i="17"/>
  <c r="E70" i="17"/>
  <c r="D70" i="17"/>
  <c r="C70" i="17"/>
  <c r="B70" i="17"/>
  <c r="K69" i="17"/>
  <c r="J69" i="17"/>
  <c r="I69" i="17"/>
  <c r="H69" i="17"/>
  <c r="G69" i="17"/>
  <c r="F69" i="17"/>
  <c r="E69" i="17"/>
  <c r="D69" i="17"/>
  <c r="C69" i="17"/>
  <c r="B69" i="17"/>
  <c r="K68" i="17"/>
  <c r="J68" i="17"/>
  <c r="I68" i="17"/>
  <c r="H68" i="17"/>
  <c r="G68" i="17"/>
  <c r="F68" i="17"/>
  <c r="E68" i="17"/>
  <c r="D68" i="17"/>
  <c r="C68" i="17"/>
  <c r="B68" i="17"/>
  <c r="K67" i="17"/>
  <c r="J67" i="17"/>
  <c r="I67" i="17"/>
  <c r="H67" i="17"/>
  <c r="G67" i="17"/>
  <c r="F67" i="17"/>
  <c r="E67" i="17"/>
  <c r="D67" i="17"/>
  <c r="C67" i="17"/>
  <c r="B67" i="17"/>
  <c r="K66" i="17"/>
  <c r="J66" i="17"/>
  <c r="I66" i="17"/>
  <c r="H66" i="17"/>
  <c r="G66" i="17"/>
  <c r="F66" i="17"/>
  <c r="E66" i="17"/>
  <c r="D66" i="17"/>
  <c r="C66" i="17"/>
  <c r="B66" i="17"/>
  <c r="K65" i="17"/>
  <c r="J65" i="17"/>
  <c r="I65" i="17"/>
  <c r="H65" i="17"/>
  <c r="G65" i="17"/>
  <c r="F65" i="17"/>
  <c r="E65" i="17"/>
  <c r="D65" i="17"/>
  <c r="C65" i="17"/>
  <c r="B65" i="17"/>
  <c r="K64" i="17"/>
  <c r="J64" i="17"/>
  <c r="I64" i="17"/>
  <c r="H64" i="17"/>
  <c r="G64" i="17"/>
  <c r="F64" i="17"/>
  <c r="E64" i="17"/>
  <c r="D64" i="17"/>
  <c r="C64" i="17"/>
  <c r="B64" i="17"/>
  <c r="K63" i="17"/>
  <c r="J63" i="17"/>
  <c r="I63" i="17"/>
  <c r="H63" i="17"/>
  <c r="G63" i="17"/>
  <c r="F63" i="17"/>
  <c r="E63" i="17"/>
  <c r="D63" i="17"/>
  <c r="C63" i="17"/>
  <c r="B63" i="17"/>
  <c r="K62" i="17"/>
  <c r="J62" i="17"/>
  <c r="I62" i="17"/>
  <c r="H62" i="17"/>
  <c r="G62" i="17"/>
  <c r="F62" i="17"/>
  <c r="E62" i="17"/>
  <c r="D62" i="17"/>
  <c r="C62" i="17"/>
  <c r="B62" i="17"/>
  <c r="K61" i="17"/>
  <c r="J61" i="17"/>
  <c r="I61" i="17"/>
  <c r="H61" i="17"/>
  <c r="G61" i="17"/>
  <c r="F61" i="17"/>
  <c r="E61" i="17"/>
  <c r="D61" i="17"/>
  <c r="C61" i="17"/>
  <c r="B61" i="17"/>
  <c r="K60" i="17"/>
  <c r="J60" i="17"/>
  <c r="I60" i="17"/>
  <c r="H60" i="17"/>
  <c r="G60" i="17"/>
  <c r="F60" i="17"/>
  <c r="E60" i="17"/>
  <c r="D60" i="17"/>
  <c r="C60" i="17"/>
  <c r="B60" i="17"/>
  <c r="K59" i="17"/>
  <c r="J59" i="17"/>
  <c r="I59" i="17"/>
  <c r="H59" i="17"/>
  <c r="G59" i="17"/>
  <c r="F59" i="17"/>
  <c r="E59" i="17"/>
  <c r="D59" i="17"/>
  <c r="C59" i="17"/>
  <c r="B59" i="17"/>
  <c r="K58" i="17"/>
  <c r="J58" i="17"/>
  <c r="I58" i="17"/>
  <c r="H58" i="17"/>
  <c r="G58" i="17"/>
  <c r="F58" i="17"/>
  <c r="E58" i="17"/>
  <c r="D58" i="17"/>
  <c r="C58" i="17"/>
  <c r="B58" i="17"/>
  <c r="K57" i="17"/>
  <c r="J57" i="17"/>
  <c r="I57" i="17"/>
  <c r="H57" i="17"/>
  <c r="G57" i="17"/>
  <c r="F57" i="17"/>
  <c r="E57" i="17"/>
  <c r="D57" i="17"/>
  <c r="C57" i="17"/>
  <c r="B57" i="17"/>
  <c r="K56" i="17"/>
  <c r="J56" i="17"/>
  <c r="I56" i="17"/>
  <c r="H56" i="17"/>
  <c r="G56" i="17"/>
  <c r="F56" i="17"/>
  <c r="E56" i="17"/>
  <c r="D56" i="17"/>
  <c r="C56" i="17"/>
  <c r="B56" i="17"/>
  <c r="K55" i="17"/>
  <c r="J55" i="17"/>
  <c r="I55" i="17"/>
  <c r="H55" i="17"/>
  <c r="G55" i="17"/>
  <c r="F55" i="17"/>
  <c r="E55" i="17"/>
  <c r="D55" i="17"/>
  <c r="C55" i="17"/>
  <c r="B55" i="17"/>
  <c r="K54" i="17"/>
  <c r="J54" i="17"/>
  <c r="I54" i="17"/>
  <c r="H54" i="17"/>
  <c r="G54" i="17"/>
  <c r="F54" i="17"/>
  <c r="E54" i="17"/>
  <c r="D54" i="17"/>
  <c r="C54" i="17"/>
  <c r="B54" i="17"/>
  <c r="K53" i="17"/>
  <c r="J53" i="17"/>
  <c r="I53" i="17"/>
  <c r="H53" i="17"/>
  <c r="G53" i="17"/>
  <c r="F53" i="17"/>
  <c r="E53" i="17"/>
  <c r="D53" i="17"/>
  <c r="C53" i="17"/>
  <c r="B53" i="17"/>
  <c r="K52" i="17"/>
  <c r="J52" i="17"/>
  <c r="I52" i="17"/>
  <c r="H52" i="17"/>
  <c r="G52" i="17"/>
  <c r="F52" i="17"/>
  <c r="E52" i="17"/>
  <c r="D52" i="17"/>
  <c r="C52" i="17"/>
  <c r="B52" i="17"/>
  <c r="K51" i="17"/>
  <c r="J51" i="17"/>
  <c r="I51" i="17"/>
  <c r="H51" i="17"/>
  <c r="G51" i="17"/>
  <c r="F51" i="17"/>
  <c r="E51" i="17"/>
  <c r="D51" i="17"/>
  <c r="C51" i="17"/>
  <c r="B51" i="17"/>
  <c r="K50" i="17"/>
  <c r="J50" i="17"/>
  <c r="I50" i="17"/>
  <c r="H50" i="17"/>
  <c r="G50" i="17"/>
  <c r="F50" i="17"/>
  <c r="E50" i="17"/>
  <c r="D50" i="17"/>
  <c r="C50" i="17"/>
  <c r="B50" i="17"/>
  <c r="K49" i="17"/>
  <c r="J49" i="17"/>
  <c r="I49" i="17"/>
  <c r="H49" i="17"/>
  <c r="G49" i="17"/>
  <c r="F49" i="17"/>
  <c r="E49" i="17"/>
  <c r="D49" i="17"/>
  <c r="C49" i="17"/>
  <c r="B49" i="17"/>
  <c r="K48" i="17"/>
  <c r="J48" i="17"/>
  <c r="I48" i="17"/>
  <c r="H48" i="17"/>
  <c r="G48" i="17"/>
  <c r="F48" i="17"/>
  <c r="E48" i="17"/>
  <c r="D48" i="17"/>
  <c r="C48" i="17"/>
  <c r="B48" i="17"/>
  <c r="K47" i="17"/>
  <c r="J47" i="17"/>
  <c r="I47" i="17"/>
  <c r="H47" i="17"/>
  <c r="G47" i="17"/>
  <c r="F47" i="17"/>
  <c r="E47" i="17"/>
  <c r="D47" i="17"/>
  <c r="C47" i="17"/>
  <c r="B47" i="17"/>
  <c r="K46" i="17"/>
  <c r="J46" i="17"/>
  <c r="I46" i="17"/>
  <c r="H46" i="17"/>
  <c r="G46" i="17"/>
  <c r="F46" i="17"/>
  <c r="E46" i="17"/>
  <c r="D46" i="17"/>
  <c r="C46" i="17"/>
  <c r="B46" i="17"/>
  <c r="K45" i="17"/>
  <c r="J45" i="17"/>
  <c r="I45" i="17"/>
  <c r="H45" i="17"/>
  <c r="G45" i="17"/>
  <c r="F45" i="17"/>
  <c r="E45" i="17"/>
  <c r="D45" i="17"/>
  <c r="C45" i="17"/>
  <c r="B45" i="17"/>
  <c r="K44" i="17"/>
  <c r="J44" i="17"/>
  <c r="I44" i="17"/>
  <c r="H44" i="17"/>
  <c r="G44" i="17"/>
  <c r="F44" i="17"/>
  <c r="E44" i="17"/>
  <c r="D44" i="17"/>
  <c r="C44" i="17"/>
  <c r="B44" i="17"/>
  <c r="K43" i="17"/>
  <c r="J43" i="17"/>
  <c r="I43" i="17"/>
  <c r="H43" i="17"/>
  <c r="G43" i="17"/>
  <c r="F43" i="17"/>
  <c r="E43" i="17"/>
  <c r="D43" i="17"/>
  <c r="C43" i="17"/>
  <c r="B43" i="17"/>
  <c r="K42" i="17"/>
  <c r="J42" i="17"/>
  <c r="I42" i="17"/>
  <c r="H42" i="17"/>
  <c r="G42" i="17"/>
  <c r="F42" i="17"/>
  <c r="E42" i="17"/>
  <c r="D42" i="17"/>
  <c r="C42" i="17"/>
  <c r="B42" i="17"/>
  <c r="K41" i="17"/>
  <c r="J41" i="17"/>
  <c r="I41" i="17"/>
  <c r="H41" i="17"/>
  <c r="G41" i="17"/>
  <c r="F41" i="17"/>
  <c r="E41" i="17"/>
  <c r="D41" i="17"/>
  <c r="C41" i="17"/>
  <c r="B41" i="17"/>
  <c r="K40" i="17"/>
  <c r="J40" i="17"/>
  <c r="I40" i="17"/>
  <c r="H40" i="17"/>
  <c r="G40" i="17"/>
  <c r="F40" i="17"/>
  <c r="E40" i="17"/>
  <c r="D40" i="17"/>
  <c r="C40" i="17"/>
  <c r="B40" i="17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68" i="18"/>
  <c r="J368" i="18"/>
  <c r="I368" i="18"/>
  <c r="H368" i="18"/>
  <c r="G368" i="18"/>
  <c r="F368" i="18"/>
  <c r="E368" i="18"/>
  <c r="D368" i="18"/>
  <c r="C368" i="18"/>
  <c r="B368" i="18"/>
  <c r="K367" i="18"/>
  <c r="J367" i="18"/>
  <c r="I367" i="18"/>
  <c r="H367" i="18"/>
  <c r="G367" i="18"/>
  <c r="F367" i="18"/>
  <c r="E367" i="18"/>
  <c r="D367" i="18"/>
  <c r="C367" i="18"/>
  <c r="B367" i="18"/>
  <c r="K366" i="18"/>
  <c r="J366" i="18"/>
  <c r="I366" i="18"/>
  <c r="H366" i="18"/>
  <c r="G366" i="18"/>
  <c r="F366" i="18"/>
  <c r="E366" i="18"/>
  <c r="D366" i="18"/>
  <c r="C366" i="18"/>
  <c r="B366" i="18"/>
  <c r="K365" i="18"/>
  <c r="J365" i="18"/>
  <c r="I365" i="18"/>
  <c r="H365" i="18"/>
  <c r="G365" i="18"/>
  <c r="F365" i="18"/>
  <c r="E365" i="18"/>
  <c r="D365" i="18"/>
  <c r="C365" i="18"/>
  <c r="B365" i="18"/>
  <c r="K364" i="18"/>
  <c r="J364" i="18"/>
  <c r="I364" i="18"/>
  <c r="H364" i="18"/>
  <c r="G364" i="18"/>
  <c r="F364" i="18"/>
  <c r="E364" i="18"/>
  <c r="D364" i="18"/>
  <c r="C364" i="18"/>
  <c r="B364" i="18"/>
  <c r="K363" i="18"/>
  <c r="J363" i="18"/>
  <c r="I363" i="18"/>
  <c r="H363" i="18"/>
  <c r="G363" i="18"/>
  <c r="F363" i="18"/>
  <c r="E363" i="18"/>
  <c r="D363" i="18"/>
  <c r="C363" i="18"/>
  <c r="B363" i="18"/>
  <c r="K362" i="18"/>
  <c r="J362" i="18"/>
  <c r="I362" i="18"/>
  <c r="H362" i="18"/>
  <c r="G362" i="18"/>
  <c r="F362" i="18"/>
  <c r="E362" i="18"/>
  <c r="D362" i="18"/>
  <c r="C362" i="18"/>
  <c r="B362" i="18"/>
  <c r="K361" i="18"/>
  <c r="J361" i="18"/>
  <c r="I361" i="18"/>
  <c r="H361" i="18"/>
  <c r="G361" i="18"/>
  <c r="F361" i="18"/>
  <c r="E361" i="18"/>
  <c r="D361" i="18"/>
  <c r="C361" i="18"/>
  <c r="B361" i="18"/>
  <c r="K360" i="18"/>
  <c r="J360" i="18"/>
  <c r="I360" i="18"/>
  <c r="H360" i="18"/>
  <c r="G360" i="18"/>
  <c r="F360" i="18"/>
  <c r="E360" i="18"/>
  <c r="D360" i="18"/>
  <c r="C360" i="18"/>
  <c r="B360" i="18"/>
  <c r="K359" i="18"/>
  <c r="J359" i="18"/>
  <c r="I359" i="18"/>
  <c r="H359" i="18"/>
  <c r="G359" i="18"/>
  <c r="F359" i="18"/>
  <c r="E359" i="18"/>
  <c r="D359" i="18"/>
  <c r="C359" i="18"/>
  <c r="B359" i="18"/>
  <c r="K358" i="18"/>
  <c r="J358" i="18"/>
  <c r="I358" i="18"/>
  <c r="H358" i="18"/>
  <c r="G358" i="18"/>
  <c r="F358" i="18"/>
  <c r="E358" i="18"/>
  <c r="D358" i="18"/>
  <c r="C358" i="18"/>
  <c r="B358" i="18"/>
  <c r="K357" i="18"/>
  <c r="J357" i="18"/>
  <c r="I357" i="18"/>
  <c r="H357" i="18"/>
  <c r="G357" i="18"/>
  <c r="F357" i="18"/>
  <c r="E357" i="18"/>
  <c r="D357" i="18"/>
  <c r="C357" i="18"/>
  <c r="B357" i="18"/>
  <c r="K356" i="18"/>
  <c r="J356" i="18"/>
  <c r="I356" i="18"/>
  <c r="H356" i="18"/>
  <c r="G356" i="18"/>
  <c r="F356" i="18"/>
  <c r="E356" i="18"/>
  <c r="D356" i="18"/>
  <c r="C356" i="18"/>
  <c r="B356" i="18"/>
  <c r="K355" i="18"/>
  <c r="J355" i="18"/>
  <c r="I355" i="18"/>
  <c r="H355" i="18"/>
  <c r="G355" i="18"/>
  <c r="F355" i="18"/>
  <c r="E355" i="18"/>
  <c r="D355" i="18"/>
  <c r="C355" i="18"/>
  <c r="B355" i="18"/>
  <c r="K354" i="18"/>
  <c r="J354" i="18"/>
  <c r="I354" i="18"/>
  <c r="H354" i="18"/>
  <c r="G354" i="18"/>
  <c r="F354" i="18"/>
  <c r="E354" i="18"/>
  <c r="D354" i="18"/>
  <c r="C354" i="18"/>
  <c r="B354" i="18"/>
  <c r="K353" i="18"/>
  <c r="J353" i="18"/>
  <c r="I353" i="18"/>
  <c r="H353" i="18"/>
  <c r="G353" i="18"/>
  <c r="F353" i="18"/>
  <c r="E353" i="18"/>
  <c r="D353" i="18"/>
  <c r="C353" i="18"/>
  <c r="B353" i="18"/>
  <c r="K352" i="18"/>
  <c r="J352" i="18"/>
  <c r="I352" i="18"/>
  <c r="H352" i="18"/>
  <c r="G352" i="18"/>
  <c r="F352" i="18"/>
  <c r="E352" i="18"/>
  <c r="D352" i="18"/>
  <c r="C352" i="18"/>
  <c r="B352" i="18"/>
  <c r="K351" i="18"/>
  <c r="J351" i="18"/>
  <c r="I351" i="18"/>
  <c r="H351" i="18"/>
  <c r="G351" i="18"/>
  <c r="F351" i="18"/>
  <c r="E351" i="18"/>
  <c r="D351" i="18"/>
  <c r="C351" i="18"/>
  <c r="B351" i="18"/>
  <c r="K350" i="18"/>
  <c r="J350" i="18"/>
  <c r="I350" i="18"/>
  <c r="H350" i="18"/>
  <c r="G350" i="18"/>
  <c r="F350" i="18"/>
  <c r="E350" i="18"/>
  <c r="D350" i="18"/>
  <c r="C350" i="18"/>
  <c r="B350" i="18"/>
  <c r="K349" i="18"/>
  <c r="J349" i="18"/>
  <c r="I349" i="18"/>
  <c r="H349" i="18"/>
  <c r="G349" i="18"/>
  <c r="F349" i="18"/>
  <c r="E349" i="18"/>
  <c r="D349" i="18"/>
  <c r="C349" i="18"/>
  <c r="B349" i="18"/>
  <c r="K348" i="18"/>
  <c r="J348" i="18"/>
  <c r="I348" i="18"/>
  <c r="H348" i="18"/>
  <c r="G348" i="18"/>
  <c r="F348" i="18"/>
  <c r="E348" i="18"/>
  <c r="D348" i="18"/>
  <c r="C348" i="18"/>
  <c r="B348" i="18"/>
  <c r="K347" i="18"/>
  <c r="J347" i="18"/>
  <c r="I347" i="18"/>
  <c r="H347" i="18"/>
  <c r="G347" i="18"/>
  <c r="F347" i="18"/>
  <c r="E347" i="18"/>
  <c r="D347" i="18"/>
  <c r="C347" i="18"/>
  <c r="B347" i="18"/>
  <c r="K346" i="18"/>
  <c r="J346" i="18"/>
  <c r="I346" i="18"/>
  <c r="H346" i="18"/>
  <c r="G346" i="18"/>
  <c r="F346" i="18"/>
  <c r="E346" i="18"/>
  <c r="D346" i="18"/>
  <c r="C346" i="18"/>
  <c r="B346" i="18"/>
  <c r="K345" i="18"/>
  <c r="J345" i="18"/>
  <c r="I345" i="18"/>
  <c r="H345" i="18"/>
  <c r="G345" i="18"/>
  <c r="F345" i="18"/>
  <c r="E345" i="18"/>
  <c r="D345" i="18"/>
  <c r="C345" i="18"/>
  <c r="B345" i="18"/>
  <c r="K344" i="18"/>
  <c r="J344" i="18"/>
  <c r="I344" i="18"/>
  <c r="H344" i="18"/>
  <c r="G344" i="18"/>
  <c r="F344" i="18"/>
  <c r="E344" i="18"/>
  <c r="D344" i="18"/>
  <c r="C344" i="18"/>
  <c r="B344" i="18"/>
  <c r="K343" i="18"/>
  <c r="J343" i="18"/>
  <c r="I343" i="18"/>
  <c r="H343" i="18"/>
  <c r="G343" i="18"/>
  <c r="F343" i="18"/>
  <c r="E343" i="18"/>
  <c r="D343" i="18"/>
  <c r="C343" i="18"/>
  <c r="B343" i="18"/>
  <c r="K342" i="18"/>
  <c r="J342" i="18"/>
  <c r="I342" i="18"/>
  <c r="H342" i="18"/>
  <c r="G342" i="18"/>
  <c r="F342" i="18"/>
  <c r="E342" i="18"/>
  <c r="D342" i="18"/>
  <c r="C342" i="18"/>
  <c r="B342" i="18"/>
  <c r="K341" i="18"/>
  <c r="J341" i="18"/>
  <c r="I341" i="18"/>
  <c r="H341" i="18"/>
  <c r="G341" i="18"/>
  <c r="F341" i="18"/>
  <c r="E341" i="18"/>
  <c r="D341" i="18"/>
  <c r="C341" i="18"/>
  <c r="B341" i="18"/>
  <c r="K340" i="18"/>
  <c r="J340" i="18"/>
  <c r="I340" i="18"/>
  <c r="H340" i="18"/>
  <c r="G340" i="18"/>
  <c r="F340" i="18"/>
  <c r="E340" i="18"/>
  <c r="D340" i="18"/>
  <c r="C340" i="18"/>
  <c r="B340" i="18"/>
  <c r="K339" i="18"/>
  <c r="J339" i="18"/>
  <c r="I339" i="18"/>
  <c r="H339" i="18"/>
  <c r="G339" i="18"/>
  <c r="F339" i="18"/>
  <c r="E339" i="18"/>
  <c r="D339" i="18"/>
  <c r="C339" i="18"/>
  <c r="B339" i="18"/>
  <c r="K338" i="18"/>
  <c r="J338" i="18"/>
  <c r="I338" i="18"/>
  <c r="H338" i="18"/>
  <c r="G338" i="18"/>
  <c r="F338" i="18"/>
  <c r="E338" i="18"/>
  <c r="D338" i="18"/>
  <c r="C338" i="18"/>
  <c r="B338" i="18"/>
  <c r="K337" i="18"/>
  <c r="J337" i="18"/>
  <c r="I337" i="18"/>
  <c r="H337" i="18"/>
  <c r="G337" i="18"/>
  <c r="F337" i="18"/>
  <c r="E337" i="18"/>
  <c r="D337" i="18"/>
  <c r="C337" i="18"/>
  <c r="B337" i="18"/>
  <c r="K336" i="18"/>
  <c r="J336" i="18"/>
  <c r="I336" i="18"/>
  <c r="H336" i="18"/>
  <c r="G336" i="18"/>
  <c r="F336" i="18"/>
  <c r="E336" i="18"/>
  <c r="D336" i="18"/>
  <c r="C336" i="18"/>
  <c r="B336" i="18"/>
  <c r="K335" i="18"/>
  <c r="J335" i="18"/>
  <c r="I335" i="18"/>
  <c r="H335" i="18"/>
  <c r="G335" i="18"/>
  <c r="F335" i="18"/>
  <c r="E335" i="18"/>
  <c r="D335" i="18"/>
  <c r="C335" i="18"/>
  <c r="B335" i="18"/>
  <c r="K334" i="18"/>
  <c r="J334" i="18"/>
  <c r="I334" i="18"/>
  <c r="H334" i="18"/>
  <c r="G334" i="18"/>
  <c r="F334" i="18"/>
  <c r="E334" i="18"/>
  <c r="D334" i="18"/>
  <c r="C334" i="18"/>
  <c r="B334" i="18"/>
  <c r="K333" i="18"/>
  <c r="J333" i="18"/>
  <c r="I333" i="18"/>
  <c r="H333" i="18"/>
  <c r="G333" i="18"/>
  <c r="F333" i="18"/>
  <c r="E333" i="18"/>
  <c r="D333" i="18"/>
  <c r="C333" i="18"/>
  <c r="B333" i="18"/>
  <c r="K332" i="18"/>
  <c r="J332" i="18"/>
  <c r="I332" i="18"/>
  <c r="H332" i="18"/>
  <c r="G332" i="18"/>
  <c r="F332" i="18"/>
  <c r="E332" i="18"/>
  <c r="D332" i="18"/>
  <c r="C332" i="18"/>
  <c r="B332" i="18"/>
  <c r="K331" i="18"/>
  <c r="J331" i="18"/>
  <c r="I331" i="18"/>
  <c r="H331" i="18"/>
  <c r="G331" i="18"/>
  <c r="F331" i="18"/>
  <c r="E331" i="18"/>
  <c r="D331" i="18"/>
  <c r="C331" i="18"/>
  <c r="B331" i="18"/>
  <c r="K330" i="18"/>
  <c r="J330" i="18"/>
  <c r="I330" i="18"/>
  <c r="H330" i="18"/>
  <c r="G330" i="18"/>
  <c r="F330" i="18"/>
  <c r="E330" i="18"/>
  <c r="D330" i="18"/>
  <c r="C330" i="18"/>
  <c r="B330" i="18"/>
  <c r="K329" i="18"/>
  <c r="J329" i="18"/>
  <c r="I329" i="18"/>
  <c r="H329" i="18"/>
  <c r="G329" i="18"/>
  <c r="F329" i="18"/>
  <c r="E329" i="18"/>
  <c r="D329" i="18"/>
  <c r="C329" i="18"/>
  <c r="B329" i="18"/>
  <c r="K328" i="18"/>
  <c r="J328" i="18"/>
  <c r="I328" i="18"/>
  <c r="H328" i="18"/>
  <c r="G328" i="18"/>
  <c r="F328" i="18"/>
  <c r="E328" i="18"/>
  <c r="D328" i="18"/>
  <c r="C328" i="18"/>
  <c r="B328" i="18"/>
  <c r="K327" i="18"/>
  <c r="J327" i="18"/>
  <c r="I327" i="18"/>
  <c r="H327" i="18"/>
  <c r="G327" i="18"/>
  <c r="F327" i="18"/>
  <c r="E327" i="18"/>
  <c r="D327" i="18"/>
  <c r="C327" i="18"/>
  <c r="B327" i="18"/>
  <c r="K326" i="18"/>
  <c r="J326" i="18"/>
  <c r="I326" i="18"/>
  <c r="H326" i="18"/>
  <c r="G326" i="18"/>
  <c r="F326" i="18"/>
  <c r="E326" i="18"/>
  <c r="D326" i="18"/>
  <c r="C326" i="18"/>
  <c r="B326" i="18"/>
  <c r="K325" i="18"/>
  <c r="J325" i="18"/>
  <c r="I325" i="18"/>
  <c r="H325" i="18"/>
  <c r="G325" i="18"/>
  <c r="F325" i="18"/>
  <c r="E325" i="18"/>
  <c r="D325" i="18"/>
  <c r="C325" i="18"/>
  <c r="B325" i="18"/>
  <c r="K324" i="18"/>
  <c r="J324" i="18"/>
  <c r="I324" i="18"/>
  <c r="H324" i="18"/>
  <c r="G324" i="18"/>
  <c r="F324" i="18"/>
  <c r="E324" i="18"/>
  <c r="D324" i="18"/>
  <c r="C324" i="18"/>
  <c r="B324" i="18"/>
  <c r="K323" i="18"/>
  <c r="J323" i="18"/>
  <c r="I323" i="18"/>
  <c r="H323" i="18"/>
  <c r="G323" i="18"/>
  <c r="F323" i="18"/>
  <c r="E323" i="18"/>
  <c r="D323" i="18"/>
  <c r="C323" i="18"/>
  <c r="B323" i="18"/>
  <c r="K322" i="18"/>
  <c r="J322" i="18"/>
  <c r="I322" i="18"/>
  <c r="H322" i="18"/>
  <c r="G322" i="18"/>
  <c r="F322" i="18"/>
  <c r="E322" i="18"/>
  <c r="D322" i="18"/>
  <c r="C322" i="18"/>
  <c r="B322" i="18"/>
  <c r="K321" i="18"/>
  <c r="J321" i="18"/>
  <c r="I321" i="18"/>
  <c r="H321" i="18"/>
  <c r="G321" i="18"/>
  <c r="F321" i="18"/>
  <c r="E321" i="18"/>
  <c r="D321" i="18"/>
  <c r="C321" i="18"/>
  <c r="B321" i="18"/>
  <c r="K320" i="18"/>
  <c r="J320" i="18"/>
  <c r="I320" i="18"/>
  <c r="H320" i="18"/>
  <c r="G320" i="18"/>
  <c r="F320" i="18"/>
  <c r="E320" i="18"/>
  <c r="D320" i="18"/>
  <c r="C320" i="18"/>
  <c r="B320" i="18"/>
  <c r="K319" i="18"/>
  <c r="J319" i="18"/>
  <c r="I319" i="18"/>
  <c r="H319" i="18"/>
  <c r="G319" i="18"/>
  <c r="F319" i="18"/>
  <c r="E319" i="18"/>
  <c r="D319" i="18"/>
  <c r="C319" i="18"/>
  <c r="B319" i="18"/>
  <c r="K318" i="18"/>
  <c r="J318" i="18"/>
  <c r="I318" i="18"/>
  <c r="H318" i="18"/>
  <c r="G318" i="18"/>
  <c r="F318" i="18"/>
  <c r="E318" i="18"/>
  <c r="D318" i="18"/>
  <c r="C318" i="18"/>
  <c r="B318" i="18"/>
  <c r="K317" i="18"/>
  <c r="J317" i="18"/>
  <c r="I317" i="18"/>
  <c r="H317" i="18"/>
  <c r="G317" i="18"/>
  <c r="F317" i="18"/>
  <c r="E317" i="18"/>
  <c r="D317" i="18"/>
  <c r="C317" i="18"/>
  <c r="B317" i="18"/>
  <c r="K316" i="18"/>
  <c r="J316" i="18"/>
  <c r="I316" i="18"/>
  <c r="H316" i="18"/>
  <c r="G316" i="18"/>
  <c r="F316" i="18"/>
  <c r="E316" i="18"/>
  <c r="D316" i="18"/>
  <c r="C316" i="18"/>
  <c r="B316" i="18"/>
  <c r="K315" i="18"/>
  <c r="J315" i="18"/>
  <c r="I315" i="18"/>
  <c r="H315" i="18"/>
  <c r="G315" i="18"/>
  <c r="F315" i="18"/>
  <c r="E315" i="18"/>
  <c r="D315" i="18"/>
  <c r="C315" i="18"/>
  <c r="B315" i="18"/>
  <c r="K314" i="18"/>
  <c r="J314" i="18"/>
  <c r="I314" i="18"/>
  <c r="H314" i="18"/>
  <c r="G314" i="18"/>
  <c r="F314" i="18"/>
  <c r="E314" i="18"/>
  <c r="D314" i="18"/>
  <c r="C314" i="18"/>
  <c r="B314" i="18"/>
  <c r="K313" i="18"/>
  <c r="J313" i="18"/>
  <c r="I313" i="18"/>
  <c r="H313" i="18"/>
  <c r="G313" i="18"/>
  <c r="F313" i="18"/>
  <c r="E313" i="18"/>
  <c r="D313" i="18"/>
  <c r="C313" i="18"/>
  <c r="B313" i="18"/>
  <c r="K312" i="18"/>
  <c r="J312" i="18"/>
  <c r="I312" i="18"/>
  <c r="H312" i="18"/>
  <c r="G312" i="18"/>
  <c r="F312" i="18"/>
  <c r="E312" i="18"/>
  <c r="D312" i="18"/>
  <c r="C312" i="18"/>
  <c r="B312" i="18"/>
  <c r="K311" i="18"/>
  <c r="J311" i="18"/>
  <c r="I311" i="18"/>
  <c r="H311" i="18"/>
  <c r="G311" i="18"/>
  <c r="F311" i="18"/>
  <c r="E311" i="18"/>
  <c r="D311" i="18"/>
  <c r="C311" i="18"/>
  <c r="B311" i="18"/>
  <c r="K310" i="18"/>
  <c r="J310" i="18"/>
  <c r="I310" i="18"/>
  <c r="H310" i="18"/>
  <c r="G310" i="18"/>
  <c r="F310" i="18"/>
  <c r="E310" i="18"/>
  <c r="D310" i="18"/>
  <c r="C310" i="18"/>
  <c r="B310" i="18"/>
  <c r="K309" i="18"/>
  <c r="J309" i="18"/>
  <c r="I309" i="18"/>
  <c r="H309" i="18"/>
  <c r="G309" i="18"/>
  <c r="F309" i="18"/>
  <c r="E309" i="18"/>
  <c r="D309" i="18"/>
  <c r="C309" i="18"/>
  <c r="B309" i="18"/>
  <c r="K308" i="18"/>
  <c r="J308" i="18"/>
  <c r="I308" i="18"/>
  <c r="H308" i="18"/>
  <c r="G308" i="18"/>
  <c r="F308" i="18"/>
  <c r="E308" i="18"/>
  <c r="D308" i="18"/>
  <c r="C308" i="18"/>
  <c r="B308" i="18"/>
  <c r="K307" i="18"/>
  <c r="J307" i="18"/>
  <c r="I307" i="18"/>
  <c r="H307" i="18"/>
  <c r="G307" i="18"/>
  <c r="F307" i="18"/>
  <c r="E307" i="18"/>
  <c r="D307" i="18"/>
  <c r="C307" i="18"/>
  <c r="B307" i="18"/>
  <c r="K306" i="18"/>
  <c r="J306" i="18"/>
  <c r="I306" i="18"/>
  <c r="H306" i="18"/>
  <c r="G306" i="18"/>
  <c r="F306" i="18"/>
  <c r="E306" i="18"/>
  <c r="D306" i="18"/>
  <c r="C306" i="18"/>
  <c r="B306" i="18"/>
  <c r="K305" i="18"/>
  <c r="J305" i="18"/>
  <c r="I305" i="18"/>
  <c r="H305" i="18"/>
  <c r="G305" i="18"/>
  <c r="F305" i="18"/>
  <c r="E305" i="18"/>
  <c r="D305" i="18"/>
  <c r="C305" i="18"/>
  <c r="B305" i="18"/>
  <c r="K304" i="18"/>
  <c r="J304" i="18"/>
  <c r="I304" i="18"/>
  <c r="H304" i="18"/>
  <c r="G304" i="18"/>
  <c r="F304" i="18"/>
  <c r="E304" i="18"/>
  <c r="D304" i="18"/>
  <c r="C304" i="18"/>
  <c r="B304" i="18"/>
  <c r="K303" i="18"/>
  <c r="J303" i="18"/>
  <c r="I303" i="18"/>
  <c r="H303" i="18"/>
  <c r="G303" i="18"/>
  <c r="F303" i="18"/>
  <c r="E303" i="18"/>
  <c r="D303" i="18"/>
  <c r="C303" i="18"/>
  <c r="B303" i="18"/>
  <c r="K302" i="18"/>
  <c r="J302" i="18"/>
  <c r="I302" i="18"/>
  <c r="H302" i="18"/>
  <c r="G302" i="18"/>
  <c r="F302" i="18"/>
  <c r="E302" i="18"/>
  <c r="D302" i="18"/>
  <c r="C302" i="18"/>
  <c r="B302" i="18"/>
  <c r="K301" i="18"/>
  <c r="J301" i="18"/>
  <c r="I301" i="18"/>
  <c r="H301" i="18"/>
  <c r="G301" i="18"/>
  <c r="F301" i="18"/>
  <c r="E301" i="18"/>
  <c r="D301" i="18"/>
  <c r="C301" i="18"/>
  <c r="B301" i="18"/>
  <c r="K300" i="18"/>
  <c r="J300" i="18"/>
  <c r="I300" i="18"/>
  <c r="H300" i="18"/>
  <c r="G300" i="18"/>
  <c r="F300" i="18"/>
  <c r="E300" i="18"/>
  <c r="D300" i="18"/>
  <c r="C300" i="18"/>
  <c r="B300" i="18"/>
  <c r="K299" i="18"/>
  <c r="J299" i="18"/>
  <c r="I299" i="18"/>
  <c r="H299" i="18"/>
  <c r="G299" i="18"/>
  <c r="F299" i="18"/>
  <c r="E299" i="18"/>
  <c r="D299" i="18"/>
  <c r="C299" i="18"/>
  <c r="B299" i="18"/>
  <c r="K298" i="18"/>
  <c r="J298" i="18"/>
  <c r="I298" i="18"/>
  <c r="H298" i="18"/>
  <c r="G298" i="18"/>
  <c r="F298" i="18"/>
  <c r="E298" i="18"/>
  <c r="D298" i="18"/>
  <c r="C298" i="18"/>
  <c r="B298" i="18"/>
  <c r="K297" i="18"/>
  <c r="J297" i="18"/>
  <c r="I297" i="18"/>
  <c r="H297" i="18"/>
  <c r="G297" i="18"/>
  <c r="F297" i="18"/>
  <c r="E297" i="18"/>
  <c r="D297" i="18"/>
  <c r="C297" i="18"/>
  <c r="B297" i="18"/>
  <c r="K296" i="18"/>
  <c r="J296" i="18"/>
  <c r="I296" i="18"/>
  <c r="H296" i="18"/>
  <c r="G296" i="18"/>
  <c r="F296" i="18"/>
  <c r="E296" i="18"/>
  <c r="D296" i="18"/>
  <c r="C296" i="18"/>
  <c r="B296" i="18"/>
  <c r="K295" i="18"/>
  <c r="J295" i="18"/>
  <c r="I295" i="18"/>
  <c r="H295" i="18"/>
  <c r="G295" i="18"/>
  <c r="F295" i="18"/>
  <c r="E295" i="18"/>
  <c r="D295" i="18"/>
  <c r="C295" i="18"/>
  <c r="B295" i="18"/>
  <c r="K294" i="18"/>
  <c r="J294" i="18"/>
  <c r="I294" i="18"/>
  <c r="H294" i="18"/>
  <c r="G294" i="18"/>
  <c r="F294" i="18"/>
  <c r="E294" i="18"/>
  <c r="D294" i="18"/>
  <c r="C294" i="18"/>
  <c r="B294" i="18"/>
  <c r="K293" i="18"/>
  <c r="J293" i="18"/>
  <c r="I293" i="18"/>
  <c r="H293" i="18"/>
  <c r="G293" i="18"/>
  <c r="F293" i="18"/>
  <c r="E293" i="18"/>
  <c r="D293" i="18"/>
  <c r="C293" i="18"/>
  <c r="B293" i="18"/>
  <c r="K292" i="18"/>
  <c r="J292" i="18"/>
  <c r="I292" i="18"/>
  <c r="H292" i="18"/>
  <c r="G292" i="18"/>
  <c r="F292" i="18"/>
  <c r="E292" i="18"/>
  <c r="D292" i="18"/>
  <c r="C292" i="18"/>
  <c r="B292" i="18"/>
  <c r="K291" i="18"/>
  <c r="J291" i="18"/>
  <c r="I291" i="18"/>
  <c r="H291" i="18"/>
  <c r="G291" i="18"/>
  <c r="F291" i="18"/>
  <c r="E291" i="18"/>
  <c r="D291" i="18"/>
  <c r="C291" i="18"/>
  <c r="B291" i="18"/>
  <c r="K290" i="18"/>
  <c r="J290" i="18"/>
  <c r="I290" i="18"/>
  <c r="H290" i="18"/>
  <c r="G290" i="18"/>
  <c r="F290" i="18"/>
  <c r="E290" i="18"/>
  <c r="D290" i="18"/>
  <c r="C290" i="18"/>
  <c r="B290" i="18"/>
  <c r="K289" i="18"/>
  <c r="J289" i="18"/>
  <c r="I289" i="18"/>
  <c r="H289" i="18"/>
  <c r="G289" i="18"/>
  <c r="F289" i="18"/>
  <c r="E289" i="18"/>
  <c r="D289" i="18"/>
  <c r="C289" i="18"/>
  <c r="B289" i="18"/>
  <c r="K288" i="18"/>
  <c r="J288" i="18"/>
  <c r="I288" i="18"/>
  <c r="H288" i="18"/>
  <c r="G288" i="18"/>
  <c r="F288" i="18"/>
  <c r="E288" i="18"/>
  <c r="D288" i="18"/>
  <c r="C288" i="18"/>
  <c r="B288" i="18"/>
  <c r="K287" i="18"/>
  <c r="J287" i="18"/>
  <c r="I287" i="18"/>
  <c r="H287" i="18"/>
  <c r="G287" i="18"/>
  <c r="F287" i="18"/>
  <c r="E287" i="18"/>
  <c r="D287" i="18"/>
  <c r="C287" i="18"/>
  <c r="B287" i="18"/>
  <c r="K286" i="18"/>
  <c r="J286" i="18"/>
  <c r="I286" i="18"/>
  <c r="H286" i="18"/>
  <c r="G286" i="18"/>
  <c r="F286" i="18"/>
  <c r="E286" i="18"/>
  <c r="D286" i="18"/>
  <c r="C286" i="18"/>
  <c r="B286" i="18"/>
  <c r="K285" i="18"/>
  <c r="J285" i="18"/>
  <c r="I285" i="18"/>
  <c r="H285" i="18"/>
  <c r="G285" i="18"/>
  <c r="F285" i="18"/>
  <c r="E285" i="18"/>
  <c r="D285" i="18"/>
  <c r="C285" i="18"/>
  <c r="B285" i="18"/>
  <c r="K284" i="18"/>
  <c r="J284" i="18"/>
  <c r="I284" i="18"/>
  <c r="H284" i="18"/>
  <c r="G284" i="18"/>
  <c r="F284" i="18"/>
  <c r="E284" i="18"/>
  <c r="D284" i="18"/>
  <c r="C284" i="18"/>
  <c r="B284" i="18"/>
  <c r="K283" i="18"/>
  <c r="J283" i="18"/>
  <c r="I283" i="18"/>
  <c r="H283" i="18"/>
  <c r="G283" i="18"/>
  <c r="F283" i="18"/>
  <c r="E283" i="18"/>
  <c r="D283" i="18"/>
  <c r="C283" i="18"/>
  <c r="B283" i="18"/>
  <c r="K282" i="18"/>
  <c r="J282" i="18"/>
  <c r="I282" i="18"/>
  <c r="H282" i="18"/>
  <c r="G282" i="18"/>
  <c r="F282" i="18"/>
  <c r="E282" i="18"/>
  <c r="D282" i="18"/>
  <c r="C282" i="18"/>
  <c r="B282" i="18"/>
  <c r="K281" i="18"/>
  <c r="J281" i="18"/>
  <c r="I281" i="18"/>
  <c r="H281" i="18"/>
  <c r="G281" i="18"/>
  <c r="F281" i="18"/>
  <c r="E281" i="18"/>
  <c r="D281" i="18"/>
  <c r="C281" i="18"/>
  <c r="B281" i="18"/>
  <c r="K280" i="18"/>
  <c r="J280" i="18"/>
  <c r="I280" i="18"/>
  <c r="H280" i="18"/>
  <c r="G280" i="18"/>
  <c r="F280" i="18"/>
  <c r="E280" i="18"/>
  <c r="D280" i="18"/>
  <c r="C280" i="18"/>
  <c r="B280" i="18"/>
  <c r="K279" i="18"/>
  <c r="J279" i="18"/>
  <c r="I279" i="18"/>
  <c r="H279" i="18"/>
  <c r="G279" i="18"/>
  <c r="F279" i="18"/>
  <c r="E279" i="18"/>
  <c r="D279" i="18"/>
  <c r="C279" i="18"/>
  <c r="B279" i="18"/>
  <c r="K278" i="18"/>
  <c r="J278" i="18"/>
  <c r="I278" i="18"/>
  <c r="H278" i="18"/>
  <c r="G278" i="18"/>
  <c r="F278" i="18"/>
  <c r="E278" i="18"/>
  <c r="D278" i="18"/>
  <c r="C278" i="18"/>
  <c r="B278" i="18"/>
  <c r="K277" i="18"/>
  <c r="J277" i="18"/>
  <c r="I277" i="18"/>
  <c r="H277" i="18"/>
  <c r="G277" i="18"/>
  <c r="F277" i="18"/>
  <c r="E277" i="18"/>
  <c r="D277" i="18"/>
  <c r="C277" i="18"/>
  <c r="B277" i="18"/>
  <c r="K276" i="18"/>
  <c r="J276" i="18"/>
  <c r="I276" i="18"/>
  <c r="H276" i="18"/>
  <c r="G276" i="18"/>
  <c r="F276" i="18"/>
  <c r="E276" i="18"/>
  <c r="D276" i="18"/>
  <c r="C276" i="18"/>
  <c r="B276" i="18"/>
  <c r="K275" i="18"/>
  <c r="J275" i="18"/>
  <c r="I275" i="18"/>
  <c r="H275" i="18"/>
  <c r="G275" i="18"/>
  <c r="F275" i="18"/>
  <c r="E275" i="18"/>
  <c r="D275" i="18"/>
  <c r="C275" i="18"/>
  <c r="B275" i="18"/>
  <c r="K274" i="18"/>
  <c r="J274" i="18"/>
  <c r="I274" i="18"/>
  <c r="H274" i="18"/>
  <c r="G274" i="18"/>
  <c r="F274" i="18"/>
  <c r="E274" i="18"/>
  <c r="D274" i="18"/>
  <c r="C274" i="18"/>
  <c r="B274" i="18"/>
  <c r="K273" i="18"/>
  <c r="J273" i="18"/>
  <c r="I273" i="18"/>
  <c r="H273" i="18"/>
  <c r="G273" i="18"/>
  <c r="F273" i="18"/>
  <c r="E273" i="18"/>
  <c r="D273" i="18"/>
  <c r="C273" i="18"/>
  <c r="B273" i="18"/>
  <c r="K272" i="18"/>
  <c r="J272" i="18"/>
  <c r="I272" i="18"/>
  <c r="H272" i="18"/>
  <c r="G272" i="18"/>
  <c r="F272" i="18"/>
  <c r="E272" i="18"/>
  <c r="D272" i="18"/>
  <c r="C272" i="18"/>
  <c r="B272" i="18"/>
  <c r="K271" i="18"/>
  <c r="J271" i="18"/>
  <c r="I271" i="18"/>
  <c r="H271" i="18"/>
  <c r="G271" i="18"/>
  <c r="F271" i="18"/>
  <c r="E271" i="18"/>
  <c r="D271" i="18"/>
  <c r="C271" i="18"/>
  <c r="B271" i="18"/>
  <c r="K270" i="18"/>
  <c r="J270" i="18"/>
  <c r="I270" i="18"/>
  <c r="H270" i="18"/>
  <c r="G270" i="18"/>
  <c r="F270" i="18"/>
  <c r="E270" i="18"/>
  <c r="D270" i="18"/>
  <c r="C270" i="18"/>
  <c r="B270" i="18"/>
  <c r="K269" i="18"/>
  <c r="J269" i="18"/>
  <c r="I269" i="18"/>
  <c r="H269" i="18"/>
  <c r="G269" i="18"/>
  <c r="F269" i="18"/>
  <c r="E269" i="18"/>
  <c r="D269" i="18"/>
  <c r="C269" i="18"/>
  <c r="B269" i="18"/>
  <c r="K268" i="18"/>
  <c r="J268" i="18"/>
  <c r="I268" i="18"/>
  <c r="H268" i="18"/>
  <c r="G268" i="18"/>
  <c r="F268" i="18"/>
  <c r="E268" i="18"/>
  <c r="D268" i="18"/>
  <c r="C268" i="18"/>
  <c r="B268" i="18"/>
  <c r="K267" i="18"/>
  <c r="J267" i="18"/>
  <c r="I267" i="18"/>
  <c r="H267" i="18"/>
  <c r="G267" i="18"/>
  <c r="F267" i="18"/>
  <c r="E267" i="18"/>
  <c r="D267" i="18"/>
  <c r="C267" i="18"/>
  <c r="B267" i="18"/>
  <c r="K266" i="18"/>
  <c r="J266" i="18"/>
  <c r="I266" i="18"/>
  <c r="H266" i="18"/>
  <c r="G266" i="18"/>
  <c r="F266" i="18"/>
  <c r="E266" i="18"/>
  <c r="D266" i="18"/>
  <c r="C266" i="18"/>
  <c r="B266" i="18"/>
  <c r="K265" i="18"/>
  <c r="J265" i="18"/>
  <c r="I265" i="18"/>
  <c r="H265" i="18"/>
  <c r="G265" i="18"/>
  <c r="F265" i="18"/>
  <c r="E265" i="18"/>
  <c r="D265" i="18"/>
  <c r="C265" i="18"/>
  <c r="B265" i="18"/>
  <c r="K264" i="18"/>
  <c r="J264" i="18"/>
  <c r="I264" i="18"/>
  <c r="H264" i="18"/>
  <c r="G264" i="18"/>
  <c r="F264" i="18"/>
  <c r="E264" i="18"/>
  <c r="D264" i="18"/>
  <c r="C264" i="18"/>
  <c r="B264" i="18"/>
  <c r="K263" i="18"/>
  <c r="J263" i="18"/>
  <c r="I263" i="18"/>
  <c r="H263" i="18"/>
  <c r="G263" i="18"/>
  <c r="F263" i="18"/>
  <c r="E263" i="18"/>
  <c r="D263" i="18"/>
  <c r="C263" i="18"/>
  <c r="B263" i="18"/>
  <c r="K262" i="18"/>
  <c r="J262" i="18"/>
  <c r="I262" i="18"/>
  <c r="H262" i="18"/>
  <c r="G262" i="18"/>
  <c r="F262" i="18"/>
  <c r="E262" i="18"/>
  <c r="D262" i="18"/>
  <c r="C262" i="18"/>
  <c r="B262" i="18"/>
  <c r="K261" i="18"/>
  <c r="J261" i="18"/>
  <c r="I261" i="18"/>
  <c r="H261" i="18"/>
  <c r="G261" i="18"/>
  <c r="F261" i="18"/>
  <c r="E261" i="18"/>
  <c r="D261" i="18"/>
  <c r="C261" i="18"/>
  <c r="B261" i="18"/>
  <c r="K260" i="18"/>
  <c r="J260" i="18"/>
  <c r="I260" i="18"/>
  <c r="H260" i="18"/>
  <c r="G260" i="18"/>
  <c r="F260" i="18"/>
  <c r="E260" i="18"/>
  <c r="D260" i="18"/>
  <c r="C260" i="18"/>
  <c r="B260" i="18"/>
  <c r="K259" i="18"/>
  <c r="J259" i="18"/>
  <c r="I259" i="18"/>
  <c r="H259" i="18"/>
  <c r="G259" i="18"/>
  <c r="F259" i="18"/>
  <c r="E259" i="18"/>
  <c r="D259" i="18"/>
  <c r="C259" i="18"/>
  <c r="B259" i="18"/>
  <c r="K258" i="18"/>
  <c r="J258" i="18"/>
  <c r="I258" i="18"/>
  <c r="H258" i="18"/>
  <c r="G258" i="18"/>
  <c r="F258" i="18"/>
  <c r="E258" i="18"/>
  <c r="D258" i="18"/>
  <c r="C258" i="18"/>
  <c r="B258" i="18"/>
  <c r="K257" i="18"/>
  <c r="J257" i="18"/>
  <c r="I257" i="18"/>
  <c r="H257" i="18"/>
  <c r="G257" i="18"/>
  <c r="F257" i="18"/>
  <c r="E257" i="18"/>
  <c r="D257" i="18"/>
  <c r="C257" i="18"/>
  <c r="B257" i="18"/>
  <c r="K256" i="18"/>
  <c r="J256" i="18"/>
  <c r="I256" i="18"/>
  <c r="H256" i="18"/>
  <c r="G256" i="18"/>
  <c r="F256" i="18"/>
  <c r="E256" i="18"/>
  <c r="D256" i="18"/>
  <c r="C256" i="18"/>
  <c r="B256" i="18"/>
  <c r="K255" i="18"/>
  <c r="J255" i="18"/>
  <c r="I255" i="18"/>
  <c r="H255" i="18"/>
  <c r="G255" i="18"/>
  <c r="F255" i="18"/>
  <c r="E255" i="18"/>
  <c r="D255" i="18"/>
  <c r="C255" i="18"/>
  <c r="B255" i="18"/>
  <c r="K254" i="18"/>
  <c r="J254" i="18"/>
  <c r="I254" i="18"/>
  <c r="H254" i="18"/>
  <c r="G254" i="18"/>
  <c r="F254" i="18"/>
  <c r="E254" i="18"/>
  <c r="D254" i="18"/>
  <c r="C254" i="18"/>
  <c r="B254" i="18"/>
  <c r="K253" i="18"/>
  <c r="J253" i="18"/>
  <c r="I253" i="18"/>
  <c r="H253" i="18"/>
  <c r="G253" i="18"/>
  <c r="F253" i="18"/>
  <c r="E253" i="18"/>
  <c r="D253" i="18"/>
  <c r="C253" i="18"/>
  <c r="B253" i="18"/>
  <c r="K252" i="18"/>
  <c r="J252" i="18"/>
  <c r="I252" i="18"/>
  <c r="H252" i="18"/>
  <c r="G252" i="18"/>
  <c r="F252" i="18"/>
  <c r="E252" i="18"/>
  <c r="D252" i="18"/>
  <c r="C252" i="18"/>
  <c r="B252" i="18"/>
  <c r="K251" i="18"/>
  <c r="J251" i="18"/>
  <c r="I251" i="18"/>
  <c r="H251" i="18"/>
  <c r="G251" i="18"/>
  <c r="F251" i="18"/>
  <c r="E251" i="18"/>
  <c r="D251" i="18"/>
  <c r="C251" i="18"/>
  <c r="B251" i="18"/>
  <c r="K250" i="18"/>
  <c r="J250" i="18"/>
  <c r="I250" i="18"/>
  <c r="H250" i="18"/>
  <c r="G250" i="18"/>
  <c r="F250" i="18"/>
  <c r="E250" i="18"/>
  <c r="D250" i="18"/>
  <c r="C250" i="18"/>
  <c r="B250" i="18"/>
  <c r="K249" i="18"/>
  <c r="J249" i="18"/>
  <c r="I249" i="18"/>
  <c r="H249" i="18"/>
  <c r="G249" i="18"/>
  <c r="F249" i="18"/>
  <c r="E249" i="18"/>
  <c r="D249" i="18"/>
  <c r="C249" i="18"/>
  <c r="B249" i="18"/>
  <c r="K248" i="18"/>
  <c r="J248" i="18"/>
  <c r="I248" i="18"/>
  <c r="H248" i="18"/>
  <c r="G248" i="18"/>
  <c r="F248" i="18"/>
  <c r="E248" i="18"/>
  <c r="D248" i="18"/>
  <c r="C248" i="18"/>
  <c r="B248" i="18"/>
  <c r="K247" i="18"/>
  <c r="J247" i="18"/>
  <c r="I247" i="18"/>
  <c r="H247" i="18"/>
  <c r="G247" i="18"/>
  <c r="F247" i="18"/>
  <c r="E247" i="18"/>
  <c r="D247" i="18"/>
  <c r="C247" i="18"/>
  <c r="B247" i="18"/>
  <c r="K246" i="18"/>
  <c r="J246" i="18"/>
  <c r="I246" i="18"/>
  <c r="H246" i="18"/>
  <c r="G246" i="18"/>
  <c r="F246" i="18"/>
  <c r="E246" i="18"/>
  <c r="D246" i="18"/>
  <c r="C246" i="18"/>
  <c r="B246" i="18"/>
  <c r="K245" i="18"/>
  <c r="J245" i="18"/>
  <c r="I245" i="18"/>
  <c r="H245" i="18"/>
  <c r="G245" i="18"/>
  <c r="F245" i="18"/>
  <c r="E245" i="18"/>
  <c r="D245" i="18"/>
  <c r="C245" i="18"/>
  <c r="B245" i="18"/>
  <c r="K244" i="18"/>
  <c r="J244" i="18"/>
  <c r="I244" i="18"/>
  <c r="H244" i="18"/>
  <c r="G244" i="18"/>
  <c r="F244" i="18"/>
  <c r="E244" i="18"/>
  <c r="D244" i="18"/>
  <c r="C244" i="18"/>
  <c r="B244" i="18"/>
  <c r="K243" i="18"/>
  <c r="J243" i="18"/>
  <c r="I243" i="18"/>
  <c r="H243" i="18"/>
  <c r="G243" i="18"/>
  <c r="F243" i="18"/>
  <c r="E243" i="18"/>
  <c r="D243" i="18"/>
  <c r="C243" i="18"/>
  <c r="B243" i="18"/>
  <c r="K242" i="18"/>
  <c r="J242" i="18"/>
  <c r="I242" i="18"/>
  <c r="H242" i="18"/>
  <c r="G242" i="18"/>
  <c r="F242" i="18"/>
  <c r="E242" i="18"/>
  <c r="D242" i="18"/>
  <c r="C242" i="18"/>
  <c r="B242" i="18"/>
  <c r="K241" i="18"/>
  <c r="J241" i="18"/>
  <c r="I241" i="18"/>
  <c r="H241" i="18"/>
  <c r="G241" i="18"/>
  <c r="F241" i="18"/>
  <c r="E241" i="18"/>
  <c r="D241" i="18"/>
  <c r="C241" i="18"/>
  <c r="B241" i="18"/>
  <c r="K240" i="18"/>
  <c r="J240" i="18"/>
  <c r="I240" i="18"/>
  <c r="H240" i="18"/>
  <c r="G240" i="18"/>
  <c r="F240" i="18"/>
  <c r="E240" i="18"/>
  <c r="D240" i="18"/>
  <c r="C240" i="18"/>
  <c r="B240" i="18"/>
  <c r="K239" i="18"/>
  <c r="J239" i="18"/>
  <c r="I239" i="18"/>
  <c r="H239" i="18"/>
  <c r="G239" i="18"/>
  <c r="F239" i="18"/>
  <c r="E239" i="18"/>
  <c r="D239" i="18"/>
  <c r="C239" i="18"/>
  <c r="B239" i="18"/>
  <c r="K238" i="18"/>
  <c r="J238" i="18"/>
  <c r="I238" i="18"/>
  <c r="H238" i="18"/>
  <c r="G238" i="18"/>
  <c r="F238" i="18"/>
  <c r="E238" i="18"/>
  <c r="D238" i="18"/>
  <c r="C238" i="18"/>
  <c r="B238" i="18"/>
  <c r="K237" i="18"/>
  <c r="J237" i="18"/>
  <c r="I237" i="18"/>
  <c r="H237" i="18"/>
  <c r="G237" i="18"/>
  <c r="F237" i="18"/>
  <c r="E237" i="18"/>
  <c r="D237" i="18"/>
  <c r="C237" i="18"/>
  <c r="B237" i="18"/>
  <c r="K236" i="18"/>
  <c r="J236" i="18"/>
  <c r="I236" i="18"/>
  <c r="H236" i="18"/>
  <c r="G236" i="18"/>
  <c r="F236" i="18"/>
  <c r="E236" i="18"/>
  <c r="D236" i="18"/>
  <c r="C236" i="18"/>
  <c r="B236" i="18"/>
  <c r="K235" i="18"/>
  <c r="J235" i="18"/>
  <c r="I235" i="18"/>
  <c r="H235" i="18"/>
  <c r="G235" i="18"/>
  <c r="F235" i="18"/>
  <c r="E235" i="18"/>
  <c r="D235" i="18"/>
  <c r="C235" i="18"/>
  <c r="B235" i="18"/>
  <c r="K234" i="18"/>
  <c r="J234" i="18"/>
  <c r="I234" i="18"/>
  <c r="H234" i="18"/>
  <c r="G234" i="18"/>
  <c r="F234" i="18"/>
  <c r="E234" i="18"/>
  <c r="D234" i="18"/>
  <c r="C234" i="18"/>
  <c r="B234" i="18"/>
  <c r="K233" i="18"/>
  <c r="J233" i="18"/>
  <c r="I233" i="18"/>
  <c r="H233" i="18"/>
  <c r="G233" i="18"/>
  <c r="F233" i="18"/>
  <c r="E233" i="18"/>
  <c r="D233" i="18"/>
  <c r="C233" i="18"/>
  <c r="B233" i="18"/>
  <c r="K232" i="18"/>
  <c r="J232" i="18"/>
  <c r="I232" i="18"/>
  <c r="H232" i="18"/>
  <c r="G232" i="18"/>
  <c r="F232" i="18"/>
  <c r="E232" i="18"/>
  <c r="D232" i="18"/>
  <c r="C232" i="18"/>
  <c r="B232" i="18"/>
  <c r="K231" i="18"/>
  <c r="J231" i="18"/>
  <c r="I231" i="18"/>
  <c r="H231" i="18"/>
  <c r="G231" i="18"/>
  <c r="F231" i="18"/>
  <c r="E231" i="18"/>
  <c r="D231" i="18"/>
  <c r="C231" i="18"/>
  <c r="B231" i="18"/>
  <c r="K230" i="18"/>
  <c r="J230" i="18"/>
  <c r="I230" i="18"/>
  <c r="H230" i="18"/>
  <c r="G230" i="18"/>
  <c r="F230" i="18"/>
  <c r="E230" i="18"/>
  <c r="D230" i="18"/>
  <c r="C230" i="18"/>
  <c r="B230" i="18"/>
  <c r="K229" i="18"/>
  <c r="J229" i="18"/>
  <c r="I229" i="18"/>
  <c r="H229" i="18"/>
  <c r="G229" i="18"/>
  <c r="F229" i="18"/>
  <c r="E229" i="18"/>
  <c r="D229" i="18"/>
  <c r="C229" i="18"/>
  <c r="B229" i="18"/>
  <c r="K228" i="18"/>
  <c r="J228" i="18"/>
  <c r="I228" i="18"/>
  <c r="H228" i="18"/>
  <c r="G228" i="18"/>
  <c r="F228" i="18"/>
  <c r="E228" i="18"/>
  <c r="D228" i="18"/>
  <c r="C228" i="18"/>
  <c r="B228" i="18"/>
  <c r="K227" i="18"/>
  <c r="J227" i="18"/>
  <c r="I227" i="18"/>
  <c r="H227" i="18"/>
  <c r="G227" i="18"/>
  <c r="F227" i="18"/>
  <c r="E227" i="18"/>
  <c r="D227" i="18"/>
  <c r="C227" i="18"/>
  <c r="B227" i="18"/>
  <c r="K226" i="18"/>
  <c r="J226" i="18"/>
  <c r="I226" i="18"/>
  <c r="H226" i="18"/>
  <c r="G226" i="18"/>
  <c r="F226" i="18"/>
  <c r="E226" i="18"/>
  <c r="D226" i="18"/>
  <c r="C226" i="18"/>
  <c r="B226" i="18"/>
  <c r="K225" i="18"/>
  <c r="J225" i="18"/>
  <c r="I225" i="18"/>
  <c r="H225" i="18"/>
  <c r="G225" i="18"/>
  <c r="F225" i="18"/>
  <c r="E225" i="18"/>
  <c r="D225" i="18"/>
  <c r="C225" i="18"/>
  <c r="B225" i="18"/>
  <c r="K224" i="18"/>
  <c r="J224" i="18"/>
  <c r="I224" i="18"/>
  <c r="H224" i="18"/>
  <c r="G224" i="18"/>
  <c r="F224" i="18"/>
  <c r="E224" i="18"/>
  <c r="D224" i="18"/>
  <c r="C224" i="18"/>
  <c r="B224" i="18"/>
  <c r="K223" i="18"/>
  <c r="J223" i="18"/>
  <c r="I223" i="18"/>
  <c r="H223" i="18"/>
  <c r="G223" i="18"/>
  <c r="F223" i="18"/>
  <c r="E223" i="18"/>
  <c r="D223" i="18"/>
  <c r="C223" i="18"/>
  <c r="B223" i="18"/>
  <c r="K222" i="18"/>
  <c r="J222" i="18"/>
  <c r="I222" i="18"/>
  <c r="H222" i="18"/>
  <c r="G222" i="18"/>
  <c r="F222" i="18"/>
  <c r="E222" i="18"/>
  <c r="D222" i="18"/>
  <c r="C222" i="18"/>
  <c r="B222" i="18"/>
  <c r="K221" i="18"/>
  <c r="J221" i="18"/>
  <c r="I221" i="18"/>
  <c r="H221" i="18"/>
  <c r="G221" i="18"/>
  <c r="F221" i="18"/>
  <c r="E221" i="18"/>
  <c r="D221" i="18"/>
  <c r="C221" i="18"/>
  <c r="B221" i="18"/>
  <c r="K220" i="18"/>
  <c r="J220" i="18"/>
  <c r="I220" i="18"/>
  <c r="H220" i="18"/>
  <c r="G220" i="18"/>
  <c r="F220" i="18"/>
  <c r="E220" i="18"/>
  <c r="D220" i="18"/>
  <c r="C220" i="18"/>
  <c r="B220" i="18"/>
  <c r="K219" i="18"/>
  <c r="J219" i="18"/>
  <c r="I219" i="18"/>
  <c r="H219" i="18"/>
  <c r="G219" i="18"/>
  <c r="F219" i="18"/>
  <c r="E219" i="18"/>
  <c r="D219" i="18"/>
  <c r="C219" i="18"/>
  <c r="B219" i="18"/>
  <c r="K218" i="18"/>
  <c r="J218" i="18"/>
  <c r="I218" i="18"/>
  <c r="H218" i="18"/>
  <c r="G218" i="18"/>
  <c r="F218" i="18"/>
  <c r="E218" i="18"/>
  <c r="D218" i="18"/>
  <c r="C218" i="18"/>
  <c r="B218" i="18"/>
  <c r="K217" i="18"/>
  <c r="J217" i="18"/>
  <c r="I217" i="18"/>
  <c r="H217" i="18"/>
  <c r="G217" i="18"/>
  <c r="F217" i="18"/>
  <c r="E217" i="18"/>
  <c r="D217" i="18"/>
  <c r="C217" i="18"/>
  <c r="B217" i="18"/>
  <c r="K216" i="18"/>
  <c r="J216" i="18"/>
  <c r="I216" i="18"/>
  <c r="H216" i="18"/>
  <c r="G216" i="18"/>
  <c r="F216" i="18"/>
  <c r="E216" i="18"/>
  <c r="D216" i="18"/>
  <c r="C216" i="18"/>
  <c r="B216" i="18"/>
  <c r="K215" i="18"/>
  <c r="J215" i="18"/>
  <c r="I215" i="18"/>
  <c r="H215" i="18"/>
  <c r="G215" i="18"/>
  <c r="F215" i="18"/>
  <c r="E215" i="18"/>
  <c r="D215" i="18"/>
  <c r="C215" i="18"/>
  <c r="B215" i="18"/>
  <c r="K214" i="18"/>
  <c r="J214" i="18"/>
  <c r="I214" i="18"/>
  <c r="H214" i="18"/>
  <c r="G214" i="18"/>
  <c r="F214" i="18"/>
  <c r="E214" i="18"/>
  <c r="D214" i="18"/>
  <c r="C214" i="18"/>
  <c r="B214" i="18"/>
  <c r="K213" i="18"/>
  <c r="J213" i="18"/>
  <c r="I213" i="18"/>
  <c r="H213" i="18"/>
  <c r="G213" i="18"/>
  <c r="F213" i="18"/>
  <c r="E213" i="18"/>
  <c r="D213" i="18"/>
  <c r="C213" i="18"/>
  <c r="B213" i="18"/>
  <c r="K212" i="18"/>
  <c r="J212" i="18"/>
  <c r="I212" i="18"/>
  <c r="H212" i="18"/>
  <c r="G212" i="18"/>
  <c r="F212" i="18"/>
  <c r="E212" i="18"/>
  <c r="D212" i="18"/>
  <c r="C212" i="18"/>
  <c r="B212" i="18"/>
  <c r="K211" i="18"/>
  <c r="J211" i="18"/>
  <c r="I211" i="18"/>
  <c r="H211" i="18"/>
  <c r="G211" i="18"/>
  <c r="F211" i="18"/>
  <c r="E211" i="18"/>
  <c r="D211" i="18"/>
  <c r="C211" i="18"/>
  <c r="B211" i="18"/>
  <c r="K210" i="18"/>
  <c r="J210" i="18"/>
  <c r="I210" i="18"/>
  <c r="H210" i="18"/>
  <c r="G210" i="18"/>
  <c r="F210" i="18"/>
  <c r="E210" i="18"/>
  <c r="D210" i="18"/>
  <c r="C210" i="18"/>
  <c r="B210" i="18"/>
  <c r="K209" i="18"/>
  <c r="J209" i="18"/>
  <c r="I209" i="18"/>
  <c r="H209" i="18"/>
  <c r="G209" i="18"/>
  <c r="F209" i="18"/>
  <c r="E209" i="18"/>
  <c r="D209" i="18"/>
  <c r="C209" i="18"/>
  <c r="B209" i="18"/>
  <c r="K208" i="18"/>
  <c r="J208" i="18"/>
  <c r="I208" i="18"/>
  <c r="H208" i="18"/>
  <c r="G208" i="18"/>
  <c r="F208" i="18"/>
  <c r="E208" i="18"/>
  <c r="D208" i="18"/>
  <c r="C208" i="18"/>
  <c r="B208" i="18"/>
  <c r="K207" i="18"/>
  <c r="J207" i="18"/>
  <c r="I207" i="18"/>
  <c r="H207" i="18"/>
  <c r="G207" i="18"/>
  <c r="F207" i="18"/>
  <c r="E207" i="18"/>
  <c r="D207" i="18"/>
  <c r="C207" i="18"/>
  <c r="B207" i="18"/>
  <c r="K206" i="18"/>
  <c r="J206" i="18"/>
  <c r="I206" i="18"/>
  <c r="H206" i="18"/>
  <c r="G206" i="18"/>
  <c r="F206" i="18"/>
  <c r="E206" i="18"/>
  <c r="D206" i="18"/>
  <c r="C206" i="18"/>
  <c r="B206" i="18"/>
  <c r="K205" i="18"/>
  <c r="J205" i="18"/>
  <c r="I205" i="18"/>
  <c r="H205" i="18"/>
  <c r="G205" i="18"/>
  <c r="F205" i="18"/>
  <c r="E205" i="18"/>
  <c r="D205" i="18"/>
  <c r="C205" i="18"/>
  <c r="B205" i="18"/>
  <c r="K204" i="18"/>
  <c r="J204" i="18"/>
  <c r="I204" i="18"/>
  <c r="H204" i="18"/>
  <c r="G204" i="18"/>
  <c r="F204" i="18"/>
  <c r="E204" i="18"/>
  <c r="D204" i="18"/>
  <c r="C204" i="18"/>
  <c r="B204" i="18"/>
  <c r="K203" i="18"/>
  <c r="J203" i="18"/>
  <c r="I203" i="18"/>
  <c r="H203" i="18"/>
  <c r="G203" i="18"/>
  <c r="F203" i="18"/>
  <c r="E203" i="18"/>
  <c r="D203" i="18"/>
  <c r="C203" i="18"/>
  <c r="B203" i="18"/>
  <c r="K202" i="18"/>
  <c r="J202" i="18"/>
  <c r="I202" i="18"/>
  <c r="H202" i="18"/>
  <c r="G202" i="18"/>
  <c r="F202" i="18"/>
  <c r="E202" i="18"/>
  <c r="D202" i="18"/>
  <c r="C202" i="18"/>
  <c r="B202" i="18"/>
  <c r="K201" i="18"/>
  <c r="J201" i="18"/>
  <c r="I201" i="18"/>
  <c r="H201" i="18"/>
  <c r="G201" i="18"/>
  <c r="F201" i="18"/>
  <c r="E201" i="18"/>
  <c r="D201" i="18"/>
  <c r="C201" i="18"/>
  <c r="B201" i="18"/>
  <c r="K200" i="18"/>
  <c r="J200" i="18"/>
  <c r="I200" i="18"/>
  <c r="H200" i="18"/>
  <c r="G200" i="18"/>
  <c r="F200" i="18"/>
  <c r="E200" i="18"/>
  <c r="D200" i="18"/>
  <c r="C200" i="18"/>
  <c r="B200" i="18"/>
  <c r="K199" i="18"/>
  <c r="J199" i="18"/>
  <c r="I199" i="18"/>
  <c r="H199" i="18"/>
  <c r="G199" i="18"/>
  <c r="F199" i="18"/>
  <c r="E199" i="18"/>
  <c r="D199" i="18"/>
  <c r="C199" i="18"/>
  <c r="B199" i="18"/>
  <c r="K198" i="18"/>
  <c r="J198" i="18"/>
  <c r="I198" i="18"/>
  <c r="H198" i="18"/>
  <c r="G198" i="18"/>
  <c r="F198" i="18"/>
  <c r="E198" i="18"/>
  <c r="D198" i="18"/>
  <c r="C198" i="18"/>
  <c r="B198" i="18"/>
  <c r="K197" i="18"/>
  <c r="J197" i="18"/>
  <c r="I197" i="18"/>
  <c r="H197" i="18"/>
  <c r="G197" i="18"/>
  <c r="F197" i="18"/>
  <c r="E197" i="18"/>
  <c r="D197" i="18"/>
  <c r="C197" i="18"/>
  <c r="B197" i="18"/>
  <c r="K196" i="18"/>
  <c r="J196" i="18"/>
  <c r="I196" i="18"/>
  <c r="H196" i="18"/>
  <c r="G196" i="18"/>
  <c r="F196" i="18"/>
  <c r="E196" i="18"/>
  <c r="D196" i="18"/>
  <c r="C196" i="18"/>
  <c r="B196" i="18"/>
  <c r="K195" i="18"/>
  <c r="J195" i="18"/>
  <c r="I195" i="18"/>
  <c r="H195" i="18"/>
  <c r="G195" i="18"/>
  <c r="F195" i="18"/>
  <c r="E195" i="18"/>
  <c r="D195" i="18"/>
  <c r="C195" i="18"/>
  <c r="B195" i="18"/>
  <c r="K194" i="18"/>
  <c r="J194" i="18"/>
  <c r="I194" i="18"/>
  <c r="H194" i="18"/>
  <c r="G194" i="18"/>
  <c r="F194" i="18"/>
  <c r="E194" i="18"/>
  <c r="D194" i="18"/>
  <c r="C194" i="18"/>
  <c r="B194" i="18"/>
  <c r="K193" i="18"/>
  <c r="J193" i="18"/>
  <c r="I193" i="18"/>
  <c r="H193" i="18"/>
  <c r="G193" i="18"/>
  <c r="F193" i="18"/>
  <c r="E193" i="18"/>
  <c r="D193" i="18"/>
  <c r="C193" i="18"/>
  <c r="B193" i="18"/>
  <c r="K192" i="18"/>
  <c r="J192" i="18"/>
  <c r="I192" i="18"/>
  <c r="H192" i="18"/>
  <c r="G192" i="18"/>
  <c r="F192" i="18"/>
  <c r="E192" i="18"/>
  <c r="D192" i="18"/>
  <c r="C192" i="18"/>
  <c r="B192" i="18"/>
  <c r="K191" i="18"/>
  <c r="J191" i="18"/>
  <c r="I191" i="18"/>
  <c r="H191" i="18"/>
  <c r="G191" i="18"/>
  <c r="F191" i="18"/>
  <c r="E191" i="18"/>
  <c r="D191" i="18"/>
  <c r="C191" i="18"/>
  <c r="B191" i="18"/>
  <c r="K190" i="18"/>
  <c r="J190" i="18"/>
  <c r="I190" i="18"/>
  <c r="H190" i="18"/>
  <c r="G190" i="18"/>
  <c r="F190" i="18"/>
  <c r="E190" i="18"/>
  <c r="D190" i="18"/>
  <c r="C190" i="18"/>
  <c r="B190" i="18"/>
  <c r="K189" i="18"/>
  <c r="J189" i="18"/>
  <c r="I189" i="18"/>
  <c r="H189" i="18"/>
  <c r="G189" i="18"/>
  <c r="F189" i="18"/>
  <c r="E189" i="18"/>
  <c r="D189" i="18"/>
  <c r="C189" i="18"/>
  <c r="B189" i="18"/>
  <c r="K188" i="18"/>
  <c r="J188" i="18"/>
  <c r="I188" i="18"/>
  <c r="H188" i="18"/>
  <c r="G188" i="18"/>
  <c r="F188" i="18"/>
  <c r="E188" i="18"/>
  <c r="D188" i="18"/>
  <c r="C188" i="18"/>
  <c r="B188" i="18"/>
  <c r="K187" i="18"/>
  <c r="J187" i="18"/>
  <c r="I187" i="18"/>
  <c r="H187" i="18"/>
  <c r="G187" i="18"/>
  <c r="F187" i="18"/>
  <c r="E187" i="18"/>
  <c r="D187" i="18"/>
  <c r="C187" i="18"/>
  <c r="B187" i="18"/>
  <c r="K186" i="18"/>
  <c r="J186" i="18"/>
  <c r="I186" i="18"/>
  <c r="H186" i="18"/>
  <c r="G186" i="18"/>
  <c r="F186" i="18"/>
  <c r="E186" i="18"/>
  <c r="D186" i="18"/>
  <c r="C186" i="18"/>
  <c r="B186" i="18"/>
  <c r="K185" i="18"/>
  <c r="J185" i="18"/>
  <c r="I185" i="18"/>
  <c r="H185" i="18"/>
  <c r="G185" i="18"/>
  <c r="F185" i="18"/>
  <c r="E185" i="18"/>
  <c r="D185" i="18"/>
  <c r="C185" i="18"/>
  <c r="B185" i="18"/>
  <c r="K184" i="18"/>
  <c r="J184" i="18"/>
  <c r="I184" i="18"/>
  <c r="H184" i="18"/>
  <c r="G184" i="18"/>
  <c r="F184" i="18"/>
  <c r="E184" i="18"/>
  <c r="D184" i="18"/>
  <c r="C184" i="18"/>
  <c r="B184" i="18"/>
  <c r="K183" i="18"/>
  <c r="J183" i="18"/>
  <c r="I183" i="18"/>
  <c r="H183" i="18"/>
  <c r="G183" i="18"/>
  <c r="F183" i="18"/>
  <c r="E183" i="18"/>
  <c r="D183" i="18"/>
  <c r="C183" i="18"/>
  <c r="B183" i="18"/>
  <c r="K182" i="18"/>
  <c r="J182" i="18"/>
  <c r="I182" i="18"/>
  <c r="H182" i="18"/>
  <c r="G182" i="18"/>
  <c r="F182" i="18"/>
  <c r="E182" i="18"/>
  <c r="D182" i="18"/>
  <c r="C182" i="18"/>
  <c r="B182" i="18"/>
  <c r="K181" i="18"/>
  <c r="J181" i="18"/>
  <c r="I181" i="18"/>
  <c r="H181" i="18"/>
  <c r="G181" i="18"/>
  <c r="F181" i="18"/>
  <c r="E181" i="18"/>
  <c r="D181" i="18"/>
  <c r="C181" i="18"/>
  <c r="B181" i="18"/>
  <c r="K180" i="18"/>
  <c r="J180" i="18"/>
  <c r="I180" i="18"/>
  <c r="H180" i="18"/>
  <c r="G180" i="18"/>
  <c r="F180" i="18"/>
  <c r="E180" i="18"/>
  <c r="D180" i="18"/>
  <c r="C180" i="18"/>
  <c r="B180" i="18"/>
  <c r="K179" i="18"/>
  <c r="J179" i="18"/>
  <c r="I179" i="18"/>
  <c r="H179" i="18"/>
  <c r="G179" i="18"/>
  <c r="F179" i="18"/>
  <c r="E179" i="18"/>
  <c r="D179" i="18"/>
  <c r="C179" i="18"/>
  <c r="B179" i="18"/>
  <c r="K178" i="18"/>
  <c r="J178" i="18"/>
  <c r="I178" i="18"/>
  <c r="H178" i="18"/>
  <c r="G178" i="18"/>
  <c r="F178" i="18"/>
  <c r="E178" i="18"/>
  <c r="D178" i="18"/>
  <c r="C178" i="18"/>
  <c r="B178" i="18"/>
  <c r="K177" i="18"/>
  <c r="J177" i="18"/>
  <c r="I177" i="18"/>
  <c r="H177" i="18"/>
  <c r="G177" i="18"/>
  <c r="F177" i="18"/>
  <c r="E177" i="18"/>
  <c r="D177" i="18"/>
  <c r="C177" i="18"/>
  <c r="B177" i="18"/>
  <c r="K176" i="18"/>
  <c r="J176" i="18"/>
  <c r="I176" i="18"/>
  <c r="H176" i="18"/>
  <c r="G176" i="18"/>
  <c r="F176" i="18"/>
  <c r="E176" i="18"/>
  <c r="D176" i="18"/>
  <c r="C176" i="18"/>
  <c r="B176" i="18"/>
  <c r="K175" i="18"/>
  <c r="J175" i="18"/>
  <c r="I175" i="18"/>
  <c r="H175" i="18"/>
  <c r="G175" i="18"/>
  <c r="F175" i="18"/>
  <c r="E175" i="18"/>
  <c r="D175" i="18"/>
  <c r="C175" i="18"/>
  <c r="B175" i="18"/>
  <c r="K174" i="18"/>
  <c r="J174" i="18"/>
  <c r="I174" i="18"/>
  <c r="H174" i="18"/>
  <c r="G174" i="18"/>
  <c r="F174" i="18"/>
  <c r="E174" i="18"/>
  <c r="D174" i="18"/>
  <c r="C174" i="18"/>
  <c r="B174" i="18"/>
  <c r="K173" i="18"/>
  <c r="J173" i="18"/>
  <c r="I173" i="18"/>
  <c r="H173" i="18"/>
  <c r="G173" i="18"/>
  <c r="F173" i="18"/>
  <c r="E173" i="18"/>
  <c r="D173" i="18"/>
  <c r="C173" i="18"/>
  <c r="B173" i="18"/>
  <c r="K172" i="18"/>
  <c r="J172" i="18"/>
  <c r="I172" i="18"/>
  <c r="H172" i="18"/>
  <c r="G172" i="18"/>
  <c r="F172" i="18"/>
  <c r="E172" i="18"/>
  <c r="D172" i="18"/>
  <c r="C172" i="18"/>
  <c r="B172" i="18"/>
  <c r="K171" i="18"/>
  <c r="J171" i="18"/>
  <c r="I171" i="18"/>
  <c r="H171" i="18"/>
  <c r="G171" i="18"/>
  <c r="F171" i="18"/>
  <c r="E171" i="18"/>
  <c r="D171" i="18"/>
  <c r="C171" i="18"/>
  <c r="B171" i="18"/>
  <c r="K170" i="18"/>
  <c r="J170" i="18"/>
  <c r="I170" i="18"/>
  <c r="H170" i="18"/>
  <c r="G170" i="18"/>
  <c r="F170" i="18"/>
  <c r="E170" i="18"/>
  <c r="D170" i="18"/>
  <c r="C170" i="18"/>
  <c r="B170" i="18"/>
  <c r="K169" i="18"/>
  <c r="J169" i="18"/>
  <c r="I169" i="18"/>
  <c r="H169" i="18"/>
  <c r="G169" i="18"/>
  <c r="F169" i="18"/>
  <c r="E169" i="18"/>
  <c r="D169" i="18"/>
  <c r="C169" i="18"/>
  <c r="B169" i="18"/>
  <c r="K168" i="18"/>
  <c r="J168" i="18"/>
  <c r="I168" i="18"/>
  <c r="H168" i="18"/>
  <c r="G168" i="18"/>
  <c r="F168" i="18"/>
  <c r="E168" i="18"/>
  <c r="D168" i="18"/>
  <c r="C168" i="18"/>
  <c r="B168" i="18"/>
  <c r="K167" i="18"/>
  <c r="J167" i="18"/>
  <c r="I167" i="18"/>
  <c r="H167" i="18"/>
  <c r="G167" i="18"/>
  <c r="F167" i="18"/>
  <c r="E167" i="18"/>
  <c r="D167" i="18"/>
  <c r="C167" i="18"/>
  <c r="B167" i="18"/>
  <c r="K166" i="18"/>
  <c r="J166" i="18"/>
  <c r="I166" i="18"/>
  <c r="H166" i="18"/>
  <c r="G166" i="18"/>
  <c r="F166" i="18"/>
  <c r="E166" i="18"/>
  <c r="D166" i="18"/>
  <c r="C166" i="18"/>
  <c r="B166" i="18"/>
  <c r="K165" i="18"/>
  <c r="J165" i="18"/>
  <c r="I165" i="18"/>
  <c r="H165" i="18"/>
  <c r="G165" i="18"/>
  <c r="F165" i="18"/>
  <c r="E165" i="18"/>
  <c r="D165" i="18"/>
  <c r="C165" i="18"/>
  <c r="B165" i="18"/>
  <c r="K164" i="18"/>
  <c r="J164" i="18"/>
  <c r="I164" i="18"/>
  <c r="H164" i="18"/>
  <c r="G164" i="18"/>
  <c r="F164" i="18"/>
  <c r="E164" i="18"/>
  <c r="D164" i="18"/>
  <c r="C164" i="18"/>
  <c r="B164" i="18"/>
  <c r="K163" i="18"/>
  <c r="J163" i="18"/>
  <c r="I163" i="18"/>
  <c r="H163" i="18"/>
  <c r="G163" i="18"/>
  <c r="F163" i="18"/>
  <c r="E163" i="18"/>
  <c r="D163" i="18"/>
  <c r="C163" i="18"/>
  <c r="B163" i="18"/>
  <c r="K162" i="18"/>
  <c r="J162" i="18"/>
  <c r="I162" i="18"/>
  <c r="H162" i="18"/>
  <c r="G162" i="18"/>
  <c r="F162" i="18"/>
  <c r="E162" i="18"/>
  <c r="D162" i="18"/>
  <c r="C162" i="18"/>
  <c r="B162" i="18"/>
  <c r="K161" i="18"/>
  <c r="J161" i="18"/>
  <c r="I161" i="18"/>
  <c r="H161" i="18"/>
  <c r="G161" i="18"/>
  <c r="F161" i="18"/>
  <c r="E161" i="18"/>
  <c r="D161" i="18"/>
  <c r="C161" i="18"/>
  <c r="B161" i="18"/>
  <c r="K160" i="18"/>
  <c r="J160" i="18"/>
  <c r="I160" i="18"/>
  <c r="H160" i="18"/>
  <c r="G160" i="18"/>
  <c r="F160" i="18"/>
  <c r="E160" i="18"/>
  <c r="D160" i="18"/>
  <c r="C160" i="18"/>
  <c r="B160" i="18"/>
  <c r="K159" i="18"/>
  <c r="J159" i="18"/>
  <c r="I159" i="18"/>
  <c r="H159" i="18"/>
  <c r="G159" i="18"/>
  <c r="F159" i="18"/>
  <c r="E159" i="18"/>
  <c r="D159" i="18"/>
  <c r="C159" i="18"/>
  <c r="B159" i="18"/>
  <c r="K158" i="18"/>
  <c r="J158" i="18"/>
  <c r="I158" i="18"/>
  <c r="H158" i="18"/>
  <c r="G158" i="18"/>
  <c r="F158" i="18"/>
  <c r="E158" i="18"/>
  <c r="D158" i="18"/>
  <c r="C158" i="18"/>
  <c r="B158" i="18"/>
  <c r="K157" i="18"/>
  <c r="J157" i="18"/>
  <c r="I157" i="18"/>
  <c r="H157" i="18"/>
  <c r="G157" i="18"/>
  <c r="F157" i="18"/>
  <c r="E157" i="18"/>
  <c r="D157" i="18"/>
  <c r="C157" i="18"/>
  <c r="B157" i="18"/>
  <c r="K156" i="18"/>
  <c r="J156" i="18"/>
  <c r="I156" i="18"/>
  <c r="H156" i="18"/>
  <c r="G156" i="18"/>
  <c r="F156" i="18"/>
  <c r="E156" i="18"/>
  <c r="D156" i="18"/>
  <c r="C156" i="18"/>
  <c r="B156" i="18"/>
  <c r="K155" i="18"/>
  <c r="J155" i="18"/>
  <c r="I155" i="18"/>
  <c r="H155" i="18"/>
  <c r="G155" i="18"/>
  <c r="F155" i="18"/>
  <c r="E155" i="18"/>
  <c r="D155" i="18"/>
  <c r="C155" i="18"/>
  <c r="B155" i="18"/>
  <c r="K154" i="18"/>
  <c r="J154" i="18"/>
  <c r="I154" i="18"/>
  <c r="H154" i="18"/>
  <c r="G154" i="18"/>
  <c r="F154" i="18"/>
  <c r="E154" i="18"/>
  <c r="D154" i="18"/>
  <c r="C154" i="18"/>
  <c r="B154" i="18"/>
  <c r="K153" i="18"/>
  <c r="J153" i="18"/>
  <c r="I153" i="18"/>
  <c r="H153" i="18"/>
  <c r="G153" i="18"/>
  <c r="F153" i="18"/>
  <c r="E153" i="18"/>
  <c r="D153" i="18"/>
  <c r="C153" i="18"/>
  <c r="B153" i="18"/>
  <c r="K152" i="18"/>
  <c r="J152" i="18"/>
  <c r="I152" i="18"/>
  <c r="H152" i="18"/>
  <c r="G152" i="18"/>
  <c r="F152" i="18"/>
  <c r="E152" i="18"/>
  <c r="D152" i="18"/>
  <c r="C152" i="18"/>
  <c r="B152" i="18"/>
  <c r="K151" i="18"/>
  <c r="J151" i="18"/>
  <c r="I151" i="18"/>
  <c r="H151" i="18"/>
  <c r="G151" i="18"/>
  <c r="F151" i="18"/>
  <c r="E151" i="18"/>
  <c r="D151" i="18"/>
  <c r="C151" i="18"/>
  <c r="B151" i="18"/>
  <c r="K150" i="18"/>
  <c r="J150" i="18"/>
  <c r="I150" i="18"/>
  <c r="H150" i="18"/>
  <c r="G150" i="18"/>
  <c r="F150" i="18"/>
  <c r="E150" i="18"/>
  <c r="D150" i="18"/>
  <c r="C150" i="18"/>
  <c r="B150" i="18"/>
  <c r="K149" i="18"/>
  <c r="J149" i="18"/>
  <c r="I149" i="18"/>
  <c r="H149" i="18"/>
  <c r="G149" i="18"/>
  <c r="F149" i="18"/>
  <c r="E149" i="18"/>
  <c r="D149" i="18"/>
  <c r="C149" i="18"/>
  <c r="B149" i="18"/>
  <c r="K148" i="18"/>
  <c r="J148" i="18"/>
  <c r="I148" i="18"/>
  <c r="H148" i="18"/>
  <c r="G148" i="18"/>
  <c r="F148" i="18"/>
  <c r="E148" i="18"/>
  <c r="D148" i="18"/>
  <c r="C148" i="18"/>
  <c r="B148" i="18"/>
  <c r="K147" i="18"/>
  <c r="J147" i="18"/>
  <c r="I147" i="18"/>
  <c r="H147" i="18"/>
  <c r="G147" i="18"/>
  <c r="F147" i="18"/>
  <c r="E147" i="18"/>
  <c r="D147" i="18"/>
  <c r="C147" i="18"/>
  <c r="B147" i="18"/>
  <c r="K146" i="18"/>
  <c r="J146" i="18"/>
  <c r="I146" i="18"/>
  <c r="H146" i="18"/>
  <c r="G146" i="18"/>
  <c r="F146" i="18"/>
  <c r="E146" i="18"/>
  <c r="D146" i="18"/>
  <c r="C146" i="18"/>
  <c r="B146" i="18"/>
  <c r="K145" i="18"/>
  <c r="J145" i="18"/>
  <c r="I145" i="18"/>
  <c r="H145" i="18"/>
  <c r="G145" i="18"/>
  <c r="F145" i="18"/>
  <c r="E145" i="18"/>
  <c r="D145" i="18"/>
  <c r="C145" i="18"/>
  <c r="B145" i="18"/>
  <c r="K144" i="18"/>
  <c r="J144" i="18"/>
  <c r="I144" i="18"/>
  <c r="H144" i="18"/>
  <c r="G144" i="18"/>
  <c r="F144" i="18"/>
  <c r="E144" i="18"/>
  <c r="D144" i="18"/>
  <c r="C144" i="18"/>
  <c r="B144" i="18"/>
  <c r="K143" i="18"/>
  <c r="J143" i="18"/>
  <c r="I143" i="18"/>
  <c r="H143" i="18"/>
  <c r="G143" i="18"/>
  <c r="F143" i="18"/>
  <c r="E143" i="18"/>
  <c r="D143" i="18"/>
  <c r="C143" i="18"/>
  <c r="B143" i="18"/>
  <c r="K142" i="18"/>
  <c r="J142" i="18"/>
  <c r="I142" i="18"/>
  <c r="H142" i="18"/>
  <c r="G142" i="18"/>
  <c r="F142" i="18"/>
  <c r="E142" i="18"/>
  <c r="D142" i="18"/>
  <c r="C142" i="18"/>
  <c r="B142" i="18"/>
  <c r="K141" i="18"/>
  <c r="J141" i="18"/>
  <c r="I141" i="18"/>
  <c r="H141" i="18"/>
  <c r="G141" i="18"/>
  <c r="F141" i="18"/>
  <c r="E141" i="18"/>
  <c r="D141" i="18"/>
  <c r="C141" i="18"/>
  <c r="B141" i="18"/>
  <c r="K140" i="18"/>
  <c r="J140" i="18"/>
  <c r="I140" i="18"/>
  <c r="H140" i="18"/>
  <c r="G140" i="18"/>
  <c r="F140" i="18"/>
  <c r="E140" i="18"/>
  <c r="D140" i="18"/>
  <c r="C140" i="18"/>
  <c r="B140" i="18"/>
  <c r="K139" i="18"/>
  <c r="J139" i="18"/>
  <c r="I139" i="18"/>
  <c r="H139" i="18"/>
  <c r="G139" i="18"/>
  <c r="F139" i="18"/>
  <c r="E139" i="18"/>
  <c r="D139" i="18"/>
  <c r="C139" i="18"/>
  <c r="B139" i="18"/>
  <c r="K138" i="18"/>
  <c r="J138" i="18"/>
  <c r="I138" i="18"/>
  <c r="H138" i="18"/>
  <c r="G138" i="18"/>
  <c r="F138" i="18"/>
  <c r="E138" i="18"/>
  <c r="D138" i="18"/>
  <c r="C138" i="18"/>
  <c r="B138" i="18"/>
  <c r="K137" i="18"/>
  <c r="J137" i="18"/>
  <c r="I137" i="18"/>
  <c r="H137" i="18"/>
  <c r="G137" i="18"/>
  <c r="F137" i="18"/>
  <c r="E137" i="18"/>
  <c r="D137" i="18"/>
  <c r="C137" i="18"/>
  <c r="B137" i="18"/>
  <c r="K136" i="18"/>
  <c r="J136" i="18"/>
  <c r="I136" i="18"/>
  <c r="H136" i="18"/>
  <c r="G136" i="18"/>
  <c r="F136" i="18"/>
  <c r="E136" i="18"/>
  <c r="D136" i="18"/>
  <c r="C136" i="18"/>
  <c r="B136" i="18"/>
  <c r="K135" i="18"/>
  <c r="J135" i="18"/>
  <c r="I135" i="18"/>
  <c r="H135" i="18"/>
  <c r="G135" i="18"/>
  <c r="F135" i="18"/>
  <c r="E135" i="18"/>
  <c r="D135" i="18"/>
  <c r="C135" i="18"/>
  <c r="B135" i="18"/>
  <c r="K134" i="18"/>
  <c r="J134" i="18"/>
  <c r="I134" i="18"/>
  <c r="H134" i="18"/>
  <c r="G134" i="18"/>
  <c r="F134" i="18"/>
  <c r="E134" i="18"/>
  <c r="D134" i="18"/>
  <c r="C134" i="18"/>
  <c r="B134" i="18"/>
  <c r="K133" i="18"/>
  <c r="J133" i="18"/>
  <c r="I133" i="18"/>
  <c r="H133" i="18"/>
  <c r="G133" i="18"/>
  <c r="F133" i="18"/>
  <c r="E133" i="18"/>
  <c r="D133" i="18"/>
  <c r="C133" i="18"/>
  <c r="B133" i="18"/>
  <c r="K132" i="18"/>
  <c r="J132" i="18"/>
  <c r="I132" i="18"/>
  <c r="H132" i="18"/>
  <c r="G132" i="18"/>
  <c r="F132" i="18"/>
  <c r="E132" i="18"/>
  <c r="D132" i="18"/>
  <c r="C132" i="18"/>
  <c r="B132" i="18"/>
  <c r="K131" i="18"/>
  <c r="J131" i="18"/>
  <c r="I131" i="18"/>
  <c r="H131" i="18"/>
  <c r="G131" i="18"/>
  <c r="F131" i="18"/>
  <c r="E131" i="18"/>
  <c r="D131" i="18"/>
  <c r="C131" i="18"/>
  <c r="B131" i="18"/>
  <c r="K130" i="18"/>
  <c r="J130" i="18"/>
  <c r="I130" i="18"/>
  <c r="H130" i="18"/>
  <c r="G130" i="18"/>
  <c r="F130" i="18"/>
  <c r="E130" i="18"/>
  <c r="D130" i="18"/>
  <c r="C130" i="18"/>
  <c r="B130" i="18"/>
  <c r="K129" i="18"/>
  <c r="J129" i="18"/>
  <c r="I129" i="18"/>
  <c r="H129" i="18"/>
  <c r="G129" i="18"/>
  <c r="F129" i="18"/>
  <c r="E129" i="18"/>
  <c r="D129" i="18"/>
  <c r="C129" i="18"/>
  <c r="B129" i="18"/>
  <c r="K128" i="18"/>
  <c r="J128" i="18"/>
  <c r="I128" i="18"/>
  <c r="H128" i="18"/>
  <c r="G128" i="18"/>
  <c r="F128" i="18"/>
  <c r="E128" i="18"/>
  <c r="D128" i="18"/>
  <c r="C128" i="18"/>
  <c r="B128" i="18"/>
  <c r="K127" i="18"/>
  <c r="J127" i="18"/>
  <c r="I127" i="18"/>
  <c r="H127" i="18"/>
  <c r="G127" i="18"/>
  <c r="F127" i="18"/>
  <c r="E127" i="18"/>
  <c r="D127" i="18"/>
  <c r="C127" i="18"/>
  <c r="B127" i="18"/>
  <c r="K126" i="18"/>
  <c r="J126" i="18"/>
  <c r="I126" i="18"/>
  <c r="H126" i="18"/>
  <c r="G126" i="18"/>
  <c r="F126" i="18"/>
  <c r="E126" i="18"/>
  <c r="D126" i="18"/>
  <c r="C126" i="18"/>
  <c r="B126" i="18"/>
  <c r="K125" i="18"/>
  <c r="J125" i="18"/>
  <c r="I125" i="18"/>
  <c r="H125" i="18"/>
  <c r="G125" i="18"/>
  <c r="F125" i="18"/>
  <c r="E125" i="18"/>
  <c r="D125" i="18"/>
  <c r="C125" i="18"/>
  <c r="B125" i="18"/>
  <c r="K124" i="18"/>
  <c r="J124" i="18"/>
  <c r="I124" i="18"/>
  <c r="H124" i="18"/>
  <c r="G124" i="18"/>
  <c r="F124" i="18"/>
  <c r="E124" i="18"/>
  <c r="D124" i="18"/>
  <c r="C124" i="18"/>
  <c r="B124" i="18"/>
  <c r="K123" i="18"/>
  <c r="J123" i="18"/>
  <c r="I123" i="18"/>
  <c r="H123" i="18"/>
  <c r="G123" i="18"/>
  <c r="F123" i="18"/>
  <c r="E123" i="18"/>
  <c r="D123" i="18"/>
  <c r="C123" i="18"/>
  <c r="B123" i="18"/>
  <c r="K122" i="18"/>
  <c r="J122" i="18"/>
  <c r="I122" i="18"/>
  <c r="H122" i="18"/>
  <c r="G122" i="18"/>
  <c r="F122" i="18"/>
  <c r="E122" i="18"/>
  <c r="D122" i="18"/>
  <c r="C122" i="18"/>
  <c r="B122" i="18"/>
  <c r="K121" i="18"/>
  <c r="J121" i="18"/>
  <c r="I121" i="18"/>
  <c r="H121" i="18"/>
  <c r="G121" i="18"/>
  <c r="F121" i="18"/>
  <c r="E121" i="18"/>
  <c r="D121" i="18"/>
  <c r="C121" i="18"/>
  <c r="B121" i="18"/>
  <c r="K120" i="18"/>
  <c r="J120" i="18"/>
  <c r="I120" i="18"/>
  <c r="H120" i="18"/>
  <c r="G120" i="18"/>
  <c r="F120" i="18"/>
  <c r="E120" i="18"/>
  <c r="D120" i="18"/>
  <c r="C120" i="18"/>
  <c r="B120" i="18"/>
  <c r="K119" i="18"/>
  <c r="J119" i="18"/>
  <c r="I119" i="18"/>
  <c r="H119" i="18"/>
  <c r="G119" i="18"/>
  <c r="F119" i="18"/>
  <c r="E119" i="18"/>
  <c r="D119" i="18"/>
  <c r="C119" i="18"/>
  <c r="B119" i="18"/>
  <c r="K118" i="18"/>
  <c r="J118" i="18"/>
  <c r="I118" i="18"/>
  <c r="H118" i="18"/>
  <c r="G118" i="18"/>
  <c r="F118" i="18"/>
  <c r="E118" i="18"/>
  <c r="D118" i="18"/>
  <c r="C118" i="18"/>
  <c r="B118" i="18"/>
  <c r="K117" i="18"/>
  <c r="J117" i="18"/>
  <c r="I117" i="18"/>
  <c r="H117" i="18"/>
  <c r="G117" i="18"/>
  <c r="F117" i="18"/>
  <c r="E117" i="18"/>
  <c r="D117" i="18"/>
  <c r="C117" i="18"/>
  <c r="B117" i="18"/>
  <c r="K116" i="18"/>
  <c r="J116" i="18"/>
  <c r="I116" i="18"/>
  <c r="H116" i="18"/>
  <c r="G116" i="18"/>
  <c r="F116" i="18"/>
  <c r="E116" i="18"/>
  <c r="D116" i="18"/>
  <c r="C116" i="18"/>
  <c r="B116" i="18"/>
  <c r="K115" i="18"/>
  <c r="J115" i="18"/>
  <c r="I115" i="18"/>
  <c r="H115" i="18"/>
  <c r="G115" i="18"/>
  <c r="F115" i="18"/>
  <c r="E115" i="18"/>
  <c r="D115" i="18"/>
  <c r="C115" i="18"/>
  <c r="B115" i="18"/>
  <c r="K114" i="18"/>
  <c r="J114" i="18"/>
  <c r="I114" i="18"/>
  <c r="H114" i="18"/>
  <c r="G114" i="18"/>
  <c r="F114" i="18"/>
  <c r="E114" i="18"/>
  <c r="D114" i="18"/>
  <c r="C114" i="18"/>
  <c r="B114" i="18"/>
  <c r="K113" i="18"/>
  <c r="J113" i="18"/>
  <c r="I113" i="18"/>
  <c r="H113" i="18"/>
  <c r="G113" i="18"/>
  <c r="F113" i="18"/>
  <c r="E113" i="18"/>
  <c r="D113" i="18"/>
  <c r="C113" i="18"/>
  <c r="B113" i="18"/>
  <c r="K112" i="18"/>
  <c r="J112" i="18"/>
  <c r="I112" i="18"/>
  <c r="H112" i="18"/>
  <c r="G112" i="18"/>
  <c r="F112" i="18"/>
  <c r="E112" i="18"/>
  <c r="D112" i="18"/>
  <c r="C112" i="18"/>
  <c r="B112" i="18"/>
  <c r="K111" i="18"/>
  <c r="J111" i="18"/>
  <c r="I111" i="18"/>
  <c r="H111" i="18"/>
  <c r="G111" i="18"/>
  <c r="F111" i="18"/>
  <c r="E111" i="18"/>
  <c r="D111" i="18"/>
  <c r="C111" i="18"/>
  <c r="B111" i="18"/>
  <c r="K110" i="18"/>
  <c r="J110" i="18"/>
  <c r="I110" i="18"/>
  <c r="H110" i="18"/>
  <c r="G110" i="18"/>
  <c r="F110" i="18"/>
  <c r="E110" i="18"/>
  <c r="D110" i="18"/>
  <c r="C110" i="18"/>
  <c r="B110" i="18"/>
  <c r="K109" i="18"/>
  <c r="J109" i="18"/>
  <c r="I109" i="18"/>
  <c r="H109" i="18"/>
  <c r="G109" i="18"/>
  <c r="F109" i="18"/>
  <c r="E109" i="18"/>
  <c r="D109" i="18"/>
  <c r="C109" i="18"/>
  <c r="B109" i="18"/>
  <c r="K108" i="18"/>
  <c r="J108" i="18"/>
  <c r="I108" i="18"/>
  <c r="H108" i="18"/>
  <c r="G108" i="18"/>
  <c r="F108" i="18"/>
  <c r="E108" i="18"/>
  <c r="D108" i="18"/>
  <c r="C108" i="18"/>
  <c r="B108" i="18"/>
  <c r="K107" i="18"/>
  <c r="J107" i="18"/>
  <c r="I107" i="18"/>
  <c r="H107" i="18"/>
  <c r="G107" i="18"/>
  <c r="F107" i="18"/>
  <c r="E107" i="18"/>
  <c r="D107" i="18"/>
  <c r="C107" i="18"/>
  <c r="B107" i="18"/>
  <c r="K106" i="18"/>
  <c r="J106" i="18"/>
  <c r="I106" i="18"/>
  <c r="H106" i="18"/>
  <c r="G106" i="18"/>
  <c r="F106" i="18"/>
  <c r="E106" i="18"/>
  <c r="D106" i="18"/>
  <c r="C106" i="18"/>
  <c r="B106" i="18"/>
  <c r="K105" i="18"/>
  <c r="J105" i="18"/>
  <c r="I105" i="18"/>
  <c r="H105" i="18"/>
  <c r="G105" i="18"/>
  <c r="F105" i="18"/>
  <c r="E105" i="18"/>
  <c r="D105" i="18"/>
  <c r="C105" i="18"/>
  <c r="B105" i="18"/>
  <c r="K104" i="18"/>
  <c r="J104" i="18"/>
  <c r="I104" i="18"/>
  <c r="H104" i="18"/>
  <c r="G104" i="18"/>
  <c r="F104" i="18"/>
  <c r="E104" i="18"/>
  <c r="D104" i="18"/>
  <c r="C104" i="18"/>
  <c r="B104" i="18"/>
  <c r="K103" i="18"/>
  <c r="J103" i="18"/>
  <c r="I103" i="18"/>
  <c r="H103" i="18"/>
  <c r="G103" i="18"/>
  <c r="F103" i="18"/>
  <c r="E103" i="18"/>
  <c r="D103" i="18"/>
  <c r="C103" i="18"/>
  <c r="B103" i="18"/>
  <c r="K102" i="18"/>
  <c r="J102" i="18"/>
  <c r="I102" i="18"/>
  <c r="H102" i="18"/>
  <c r="G102" i="18"/>
  <c r="F102" i="18"/>
  <c r="E102" i="18"/>
  <c r="D102" i="18"/>
  <c r="C102" i="18"/>
  <c r="B102" i="18"/>
  <c r="K101" i="18"/>
  <c r="J101" i="18"/>
  <c r="I101" i="18"/>
  <c r="H101" i="18"/>
  <c r="G101" i="18"/>
  <c r="F101" i="18"/>
  <c r="E101" i="18"/>
  <c r="D101" i="18"/>
  <c r="C101" i="18"/>
  <c r="B101" i="18"/>
  <c r="K100" i="18"/>
  <c r="J100" i="18"/>
  <c r="I100" i="18"/>
  <c r="H100" i="18"/>
  <c r="G100" i="18"/>
  <c r="F100" i="18"/>
  <c r="E100" i="18"/>
  <c r="D100" i="18"/>
  <c r="C100" i="18"/>
  <c r="B100" i="18"/>
  <c r="K99" i="18"/>
  <c r="J99" i="18"/>
  <c r="I99" i="18"/>
  <c r="H99" i="18"/>
  <c r="G99" i="18"/>
  <c r="F99" i="18"/>
  <c r="E99" i="18"/>
  <c r="D99" i="18"/>
  <c r="C99" i="18"/>
  <c r="B99" i="18"/>
  <c r="K98" i="18"/>
  <c r="J98" i="18"/>
  <c r="I98" i="18"/>
  <c r="H98" i="18"/>
  <c r="G98" i="18"/>
  <c r="F98" i="18"/>
  <c r="E98" i="18"/>
  <c r="D98" i="18"/>
  <c r="C98" i="18"/>
  <c r="B98" i="18"/>
  <c r="K97" i="18"/>
  <c r="J97" i="18"/>
  <c r="I97" i="18"/>
  <c r="H97" i="18"/>
  <c r="G97" i="18"/>
  <c r="F97" i="18"/>
  <c r="E97" i="18"/>
  <c r="D97" i="18"/>
  <c r="C97" i="18"/>
  <c r="B97" i="18"/>
  <c r="K96" i="18"/>
  <c r="J96" i="18"/>
  <c r="I96" i="18"/>
  <c r="H96" i="18"/>
  <c r="G96" i="18"/>
  <c r="F96" i="18"/>
  <c r="E96" i="18"/>
  <c r="D96" i="18"/>
  <c r="C96" i="18"/>
  <c r="B96" i="18"/>
  <c r="K95" i="18"/>
  <c r="J95" i="18"/>
  <c r="I95" i="18"/>
  <c r="H95" i="18"/>
  <c r="G95" i="18"/>
  <c r="F95" i="18"/>
  <c r="E95" i="18"/>
  <c r="D95" i="18"/>
  <c r="C95" i="18"/>
  <c r="B95" i="18"/>
  <c r="K94" i="18"/>
  <c r="J94" i="18"/>
  <c r="I94" i="18"/>
  <c r="H94" i="18"/>
  <c r="G94" i="18"/>
  <c r="F94" i="18"/>
  <c r="E94" i="18"/>
  <c r="D94" i="18"/>
  <c r="C94" i="18"/>
  <c r="B94" i="18"/>
  <c r="K93" i="18"/>
  <c r="J93" i="18"/>
  <c r="I93" i="18"/>
  <c r="H93" i="18"/>
  <c r="G93" i="18"/>
  <c r="F93" i="18"/>
  <c r="E93" i="18"/>
  <c r="D93" i="18"/>
  <c r="C93" i="18"/>
  <c r="B93" i="18"/>
  <c r="K92" i="18"/>
  <c r="J92" i="18"/>
  <c r="I92" i="18"/>
  <c r="H92" i="18"/>
  <c r="G92" i="18"/>
  <c r="F92" i="18"/>
  <c r="E92" i="18"/>
  <c r="D92" i="18"/>
  <c r="C92" i="18"/>
  <c r="B92" i="18"/>
  <c r="K91" i="18"/>
  <c r="J91" i="18"/>
  <c r="I91" i="18"/>
  <c r="H91" i="18"/>
  <c r="G91" i="18"/>
  <c r="F91" i="18"/>
  <c r="E91" i="18"/>
  <c r="D91" i="18"/>
  <c r="C91" i="18"/>
  <c r="B91" i="18"/>
  <c r="K90" i="18"/>
  <c r="J90" i="18"/>
  <c r="I90" i="18"/>
  <c r="H90" i="18"/>
  <c r="G90" i="18"/>
  <c r="F90" i="18"/>
  <c r="E90" i="18"/>
  <c r="D90" i="18"/>
  <c r="C90" i="18"/>
  <c r="B90" i="18"/>
  <c r="K89" i="18"/>
  <c r="J89" i="18"/>
  <c r="I89" i="18"/>
  <c r="H89" i="18"/>
  <c r="G89" i="18"/>
  <c r="F89" i="18"/>
  <c r="E89" i="18"/>
  <c r="D89" i="18"/>
  <c r="C89" i="18"/>
  <c r="B89" i="18"/>
  <c r="K88" i="18"/>
  <c r="J88" i="18"/>
  <c r="I88" i="18"/>
  <c r="H88" i="18"/>
  <c r="G88" i="18"/>
  <c r="F88" i="18"/>
  <c r="E88" i="18"/>
  <c r="D88" i="18"/>
  <c r="C88" i="18"/>
  <c r="B88" i="18"/>
  <c r="K87" i="18"/>
  <c r="J87" i="18"/>
  <c r="I87" i="18"/>
  <c r="H87" i="18"/>
  <c r="G87" i="18"/>
  <c r="F87" i="18"/>
  <c r="E87" i="18"/>
  <c r="D87" i="18"/>
  <c r="C87" i="18"/>
  <c r="B87" i="18"/>
  <c r="K86" i="18"/>
  <c r="J86" i="18"/>
  <c r="I86" i="18"/>
  <c r="H86" i="18"/>
  <c r="G86" i="18"/>
  <c r="F86" i="18"/>
  <c r="E86" i="18"/>
  <c r="D86" i="18"/>
  <c r="C86" i="18"/>
  <c r="B86" i="18"/>
  <c r="K85" i="18"/>
  <c r="J85" i="18"/>
  <c r="I85" i="18"/>
  <c r="H85" i="18"/>
  <c r="G85" i="18"/>
  <c r="F85" i="18"/>
  <c r="E85" i="18"/>
  <c r="D85" i="18"/>
  <c r="C85" i="18"/>
  <c r="B85" i="18"/>
  <c r="K84" i="18"/>
  <c r="J84" i="18"/>
  <c r="I84" i="18"/>
  <c r="H84" i="18"/>
  <c r="G84" i="18"/>
  <c r="F84" i="18"/>
  <c r="E84" i="18"/>
  <c r="D84" i="18"/>
  <c r="C84" i="18"/>
  <c r="B84" i="18"/>
  <c r="K83" i="18"/>
  <c r="J83" i="18"/>
  <c r="I83" i="18"/>
  <c r="H83" i="18"/>
  <c r="G83" i="18"/>
  <c r="F83" i="18"/>
  <c r="E83" i="18"/>
  <c r="D83" i="18"/>
  <c r="C83" i="18"/>
  <c r="B83" i="18"/>
  <c r="K82" i="18"/>
  <c r="J82" i="18"/>
  <c r="I82" i="18"/>
  <c r="H82" i="18"/>
  <c r="G82" i="18"/>
  <c r="F82" i="18"/>
  <c r="E82" i="18"/>
  <c r="D82" i="18"/>
  <c r="C82" i="18"/>
  <c r="B82" i="18"/>
  <c r="K81" i="18"/>
  <c r="J81" i="18"/>
  <c r="I81" i="18"/>
  <c r="H81" i="18"/>
  <c r="G81" i="18"/>
  <c r="F81" i="18"/>
  <c r="E81" i="18"/>
  <c r="D81" i="18"/>
  <c r="C81" i="18"/>
  <c r="B81" i="18"/>
  <c r="K80" i="18"/>
  <c r="J80" i="18"/>
  <c r="I80" i="18"/>
  <c r="H80" i="18"/>
  <c r="G80" i="18"/>
  <c r="F80" i="18"/>
  <c r="E80" i="18"/>
  <c r="D80" i="18"/>
  <c r="C80" i="18"/>
  <c r="B80" i="18"/>
  <c r="K79" i="18"/>
  <c r="J79" i="18"/>
  <c r="I79" i="18"/>
  <c r="H79" i="18"/>
  <c r="G79" i="18"/>
  <c r="F79" i="18"/>
  <c r="E79" i="18"/>
  <c r="D79" i="18"/>
  <c r="C79" i="18"/>
  <c r="B79" i="18"/>
  <c r="K78" i="18"/>
  <c r="J78" i="18"/>
  <c r="I78" i="18"/>
  <c r="H78" i="18"/>
  <c r="G78" i="18"/>
  <c r="F78" i="18"/>
  <c r="E78" i="18"/>
  <c r="D78" i="18"/>
  <c r="C78" i="18"/>
  <c r="B78" i="18"/>
  <c r="K77" i="18"/>
  <c r="J77" i="18"/>
  <c r="I77" i="18"/>
  <c r="H77" i="18"/>
  <c r="G77" i="18"/>
  <c r="F77" i="18"/>
  <c r="E77" i="18"/>
  <c r="D77" i="18"/>
  <c r="C77" i="18"/>
  <c r="B77" i="18"/>
  <c r="K76" i="18"/>
  <c r="J76" i="18"/>
  <c r="I76" i="18"/>
  <c r="H76" i="18"/>
  <c r="G76" i="18"/>
  <c r="F76" i="18"/>
  <c r="E76" i="18"/>
  <c r="D76" i="18"/>
  <c r="C76" i="18"/>
  <c r="B76" i="18"/>
  <c r="K75" i="18"/>
  <c r="J75" i="18"/>
  <c r="I75" i="18"/>
  <c r="H75" i="18"/>
  <c r="G75" i="18"/>
  <c r="F75" i="18"/>
  <c r="E75" i="18"/>
  <c r="D75" i="18"/>
  <c r="C75" i="18"/>
  <c r="B75" i="18"/>
  <c r="K74" i="18"/>
  <c r="J74" i="18"/>
  <c r="I74" i="18"/>
  <c r="H74" i="18"/>
  <c r="G74" i="18"/>
  <c r="F74" i="18"/>
  <c r="E74" i="18"/>
  <c r="D74" i="18"/>
  <c r="C74" i="18"/>
  <c r="B74" i="18"/>
  <c r="K73" i="18"/>
  <c r="J73" i="18"/>
  <c r="I73" i="18"/>
  <c r="H73" i="18"/>
  <c r="G73" i="18"/>
  <c r="F73" i="18"/>
  <c r="E73" i="18"/>
  <c r="D73" i="18"/>
  <c r="C73" i="18"/>
  <c r="B73" i="18"/>
  <c r="K72" i="18"/>
  <c r="J72" i="18"/>
  <c r="I72" i="18"/>
  <c r="H72" i="18"/>
  <c r="G72" i="18"/>
  <c r="F72" i="18"/>
  <c r="E72" i="18"/>
  <c r="D72" i="18"/>
  <c r="C72" i="18"/>
  <c r="B72" i="18"/>
  <c r="K71" i="18"/>
  <c r="J71" i="18"/>
  <c r="I71" i="18"/>
  <c r="H71" i="18"/>
  <c r="G71" i="18"/>
  <c r="F71" i="18"/>
  <c r="E71" i="18"/>
  <c r="D71" i="18"/>
  <c r="C71" i="18"/>
  <c r="B71" i="18"/>
  <c r="K70" i="18"/>
  <c r="J70" i="18"/>
  <c r="I70" i="18"/>
  <c r="H70" i="18"/>
  <c r="G70" i="18"/>
  <c r="F70" i="18"/>
  <c r="E70" i="18"/>
  <c r="D70" i="18"/>
  <c r="C70" i="18"/>
  <c r="B70" i="18"/>
  <c r="K69" i="18"/>
  <c r="J69" i="18"/>
  <c r="I69" i="18"/>
  <c r="H69" i="18"/>
  <c r="G69" i="18"/>
  <c r="F69" i="18"/>
  <c r="E69" i="18"/>
  <c r="D69" i="18"/>
  <c r="C69" i="18"/>
  <c r="B69" i="18"/>
  <c r="K68" i="18"/>
  <c r="J68" i="18"/>
  <c r="I68" i="18"/>
  <c r="H68" i="18"/>
  <c r="G68" i="18"/>
  <c r="F68" i="18"/>
  <c r="E68" i="18"/>
  <c r="D68" i="18"/>
  <c r="C68" i="18"/>
  <c r="B68" i="18"/>
  <c r="K67" i="18"/>
  <c r="J67" i="18"/>
  <c r="I67" i="18"/>
  <c r="H67" i="18"/>
  <c r="G67" i="18"/>
  <c r="F67" i="18"/>
  <c r="E67" i="18"/>
  <c r="D67" i="18"/>
  <c r="C67" i="18"/>
  <c r="B67" i="18"/>
  <c r="K66" i="18"/>
  <c r="J66" i="18"/>
  <c r="I66" i="18"/>
  <c r="H66" i="18"/>
  <c r="G66" i="18"/>
  <c r="F66" i="18"/>
  <c r="E66" i="18"/>
  <c r="D66" i="18"/>
  <c r="C66" i="18"/>
  <c r="B66" i="18"/>
  <c r="K65" i="18"/>
  <c r="J65" i="18"/>
  <c r="I65" i="18"/>
  <c r="H65" i="18"/>
  <c r="G65" i="18"/>
  <c r="F65" i="18"/>
  <c r="E65" i="18"/>
  <c r="D65" i="18"/>
  <c r="C65" i="18"/>
  <c r="B65" i="18"/>
  <c r="K64" i="18"/>
  <c r="J64" i="18"/>
  <c r="I64" i="18"/>
  <c r="H64" i="18"/>
  <c r="G64" i="18"/>
  <c r="F64" i="18"/>
  <c r="E64" i="18"/>
  <c r="D64" i="18"/>
  <c r="C64" i="18"/>
  <c r="B64" i="18"/>
  <c r="K63" i="18"/>
  <c r="J63" i="18"/>
  <c r="I63" i="18"/>
  <c r="H63" i="18"/>
  <c r="G63" i="18"/>
  <c r="F63" i="18"/>
  <c r="E63" i="18"/>
  <c r="D63" i="18"/>
  <c r="C63" i="18"/>
  <c r="B63" i="18"/>
  <c r="K62" i="18"/>
  <c r="J62" i="18"/>
  <c r="I62" i="18"/>
  <c r="H62" i="18"/>
  <c r="G62" i="18"/>
  <c r="F62" i="18"/>
  <c r="E62" i="18"/>
  <c r="D62" i="18"/>
  <c r="C62" i="18"/>
  <c r="B62" i="18"/>
  <c r="K61" i="18"/>
  <c r="J61" i="18"/>
  <c r="I61" i="18"/>
  <c r="H61" i="18"/>
  <c r="G61" i="18"/>
  <c r="F61" i="18"/>
  <c r="E61" i="18"/>
  <c r="D61" i="18"/>
  <c r="C61" i="18"/>
  <c r="B61" i="18"/>
  <c r="K60" i="18"/>
  <c r="J60" i="18"/>
  <c r="I60" i="18"/>
  <c r="H60" i="18"/>
  <c r="G60" i="18"/>
  <c r="F60" i="18"/>
  <c r="E60" i="18"/>
  <c r="D60" i="18"/>
  <c r="C60" i="18"/>
  <c r="B60" i="18"/>
  <c r="K59" i="18"/>
  <c r="J59" i="18"/>
  <c r="I59" i="18"/>
  <c r="H59" i="18"/>
  <c r="G59" i="18"/>
  <c r="F59" i="18"/>
  <c r="E59" i="18"/>
  <c r="D59" i="18"/>
  <c r="C59" i="18"/>
  <c r="B59" i="18"/>
  <c r="K58" i="18"/>
  <c r="J58" i="18"/>
  <c r="I58" i="18"/>
  <c r="H58" i="18"/>
  <c r="G58" i="18"/>
  <c r="F58" i="18"/>
  <c r="E58" i="18"/>
  <c r="D58" i="18"/>
  <c r="C58" i="18"/>
  <c r="B58" i="18"/>
  <c r="K57" i="18"/>
  <c r="J57" i="18"/>
  <c r="I57" i="18"/>
  <c r="H57" i="18"/>
  <c r="G57" i="18"/>
  <c r="F57" i="18"/>
  <c r="E57" i="18"/>
  <c r="D57" i="18"/>
  <c r="C57" i="18"/>
  <c r="B57" i="18"/>
  <c r="K56" i="18"/>
  <c r="J56" i="18"/>
  <c r="I56" i="18"/>
  <c r="H56" i="18"/>
  <c r="G56" i="18"/>
  <c r="F56" i="18"/>
  <c r="E56" i="18"/>
  <c r="D56" i="18"/>
  <c r="C56" i="18"/>
  <c r="B56" i="18"/>
  <c r="K55" i="18"/>
  <c r="J55" i="18"/>
  <c r="I55" i="18"/>
  <c r="H55" i="18"/>
  <c r="G55" i="18"/>
  <c r="F55" i="18"/>
  <c r="E55" i="18"/>
  <c r="D55" i="18"/>
  <c r="C55" i="18"/>
  <c r="B55" i="18"/>
  <c r="K54" i="18"/>
  <c r="J54" i="18"/>
  <c r="I54" i="18"/>
  <c r="H54" i="18"/>
  <c r="G54" i="18"/>
  <c r="F54" i="18"/>
  <c r="E54" i="18"/>
  <c r="D54" i="18"/>
  <c r="C54" i="18"/>
  <c r="B54" i="18"/>
  <c r="K53" i="18"/>
  <c r="J53" i="18"/>
  <c r="I53" i="18"/>
  <c r="H53" i="18"/>
  <c r="G53" i="18"/>
  <c r="F53" i="18"/>
  <c r="E53" i="18"/>
  <c r="D53" i="18"/>
  <c r="C53" i="18"/>
  <c r="B53" i="18"/>
  <c r="K52" i="18"/>
  <c r="J52" i="18"/>
  <c r="I52" i="18"/>
  <c r="H52" i="18"/>
  <c r="G52" i="18"/>
  <c r="F52" i="18"/>
  <c r="E52" i="18"/>
  <c r="D52" i="18"/>
  <c r="C52" i="18"/>
  <c r="B52" i="18"/>
  <c r="K51" i="18"/>
  <c r="J51" i="18"/>
  <c r="I51" i="18"/>
  <c r="H51" i="18"/>
  <c r="G51" i="18"/>
  <c r="F51" i="18"/>
  <c r="E51" i="18"/>
  <c r="D51" i="18"/>
  <c r="C51" i="18"/>
  <c r="B51" i="18"/>
  <c r="K50" i="18"/>
  <c r="J50" i="18"/>
  <c r="I50" i="18"/>
  <c r="H50" i="18"/>
  <c r="G50" i="18"/>
  <c r="F50" i="18"/>
  <c r="E50" i="18"/>
  <c r="D50" i="18"/>
  <c r="C50" i="18"/>
  <c r="B50" i="18"/>
  <c r="K49" i="18"/>
  <c r="J49" i="18"/>
  <c r="I49" i="18"/>
  <c r="H49" i="18"/>
  <c r="G49" i="18"/>
  <c r="F49" i="18"/>
  <c r="E49" i="18"/>
  <c r="D49" i="18"/>
  <c r="C49" i="18"/>
  <c r="B49" i="18"/>
  <c r="K48" i="18"/>
  <c r="J48" i="18"/>
  <c r="I48" i="18"/>
  <c r="H48" i="18"/>
  <c r="G48" i="18"/>
  <c r="F48" i="18"/>
  <c r="E48" i="18"/>
  <c r="D48" i="18"/>
  <c r="C48" i="18"/>
  <c r="B48" i="18"/>
  <c r="K47" i="18"/>
  <c r="J47" i="18"/>
  <c r="I47" i="18"/>
  <c r="H47" i="18"/>
  <c r="G47" i="18"/>
  <c r="F47" i="18"/>
  <c r="E47" i="18"/>
  <c r="D47" i="18"/>
  <c r="C47" i="18"/>
  <c r="B47" i="18"/>
  <c r="K46" i="18"/>
  <c r="J46" i="18"/>
  <c r="I46" i="18"/>
  <c r="H46" i="18"/>
  <c r="G46" i="18"/>
  <c r="F46" i="18"/>
  <c r="E46" i="18"/>
  <c r="D46" i="18"/>
  <c r="C46" i="18"/>
  <c r="B46" i="18"/>
  <c r="K45" i="18"/>
  <c r="J45" i="18"/>
  <c r="I45" i="18"/>
  <c r="H45" i="18"/>
  <c r="G45" i="18"/>
  <c r="F45" i="18"/>
  <c r="E45" i="18"/>
  <c r="D45" i="18"/>
  <c r="C45" i="18"/>
  <c r="B45" i="18"/>
  <c r="K44" i="18"/>
  <c r="J44" i="18"/>
  <c r="I44" i="18"/>
  <c r="H44" i="18"/>
  <c r="G44" i="18"/>
  <c r="F44" i="18"/>
  <c r="E44" i="18"/>
  <c r="D44" i="18"/>
  <c r="C44" i="18"/>
  <c r="B44" i="18"/>
  <c r="K43" i="18"/>
  <c r="J43" i="18"/>
  <c r="I43" i="18"/>
  <c r="H43" i="18"/>
  <c r="G43" i="18"/>
  <c r="F43" i="18"/>
  <c r="E43" i="18"/>
  <c r="D43" i="18"/>
  <c r="C43" i="18"/>
  <c r="B43" i="18"/>
  <c r="K42" i="18"/>
  <c r="J42" i="18"/>
  <c r="I42" i="18"/>
  <c r="H42" i="18"/>
  <c r="G42" i="18"/>
  <c r="F42" i="18"/>
  <c r="E42" i="18"/>
  <c r="D42" i="18"/>
  <c r="C42" i="18"/>
  <c r="B42" i="18"/>
  <c r="K41" i="18"/>
  <c r="J41" i="18"/>
  <c r="I41" i="18"/>
  <c r="H41" i="18"/>
  <c r="G41" i="18"/>
  <c r="F41" i="18"/>
  <c r="E41" i="18"/>
  <c r="D41" i="18"/>
  <c r="C41" i="18"/>
  <c r="B41" i="18"/>
  <c r="K40" i="18"/>
  <c r="J40" i="18"/>
  <c r="I40" i="18"/>
  <c r="H40" i="18"/>
  <c r="G40" i="18"/>
  <c r="F40" i="18"/>
  <c r="E40" i="18"/>
  <c r="D40" i="18"/>
  <c r="C40" i="18"/>
  <c r="B40" i="18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68" i="19"/>
  <c r="J368" i="19"/>
  <c r="I368" i="19"/>
  <c r="H368" i="19"/>
  <c r="G368" i="19"/>
  <c r="F368" i="19"/>
  <c r="E368" i="19"/>
  <c r="D368" i="19"/>
  <c r="C368" i="19"/>
  <c r="B368" i="19"/>
  <c r="K367" i="19"/>
  <c r="J367" i="19"/>
  <c r="I367" i="19"/>
  <c r="H367" i="19"/>
  <c r="G367" i="19"/>
  <c r="F367" i="19"/>
  <c r="E367" i="19"/>
  <c r="D367" i="19"/>
  <c r="C367" i="19"/>
  <c r="B367" i="19"/>
  <c r="K366" i="19"/>
  <c r="J366" i="19"/>
  <c r="I366" i="19"/>
  <c r="H366" i="19"/>
  <c r="G366" i="19"/>
  <c r="F366" i="19"/>
  <c r="E366" i="19"/>
  <c r="D366" i="19"/>
  <c r="C366" i="19"/>
  <c r="B366" i="19"/>
  <c r="K365" i="19"/>
  <c r="J365" i="19"/>
  <c r="I365" i="19"/>
  <c r="H365" i="19"/>
  <c r="G365" i="19"/>
  <c r="F365" i="19"/>
  <c r="E365" i="19"/>
  <c r="D365" i="19"/>
  <c r="C365" i="19"/>
  <c r="B365" i="19"/>
  <c r="K364" i="19"/>
  <c r="J364" i="19"/>
  <c r="I364" i="19"/>
  <c r="H364" i="19"/>
  <c r="G364" i="19"/>
  <c r="F364" i="19"/>
  <c r="E364" i="19"/>
  <c r="D364" i="19"/>
  <c r="C364" i="19"/>
  <c r="B364" i="19"/>
  <c r="K363" i="19"/>
  <c r="J363" i="19"/>
  <c r="I363" i="19"/>
  <c r="H363" i="19"/>
  <c r="G363" i="19"/>
  <c r="F363" i="19"/>
  <c r="E363" i="19"/>
  <c r="D363" i="19"/>
  <c r="C363" i="19"/>
  <c r="B363" i="19"/>
  <c r="K362" i="19"/>
  <c r="J362" i="19"/>
  <c r="I362" i="19"/>
  <c r="H362" i="19"/>
  <c r="G362" i="19"/>
  <c r="F362" i="19"/>
  <c r="E362" i="19"/>
  <c r="D362" i="19"/>
  <c r="C362" i="19"/>
  <c r="B362" i="19"/>
  <c r="K361" i="19"/>
  <c r="J361" i="19"/>
  <c r="I361" i="19"/>
  <c r="H361" i="19"/>
  <c r="G361" i="19"/>
  <c r="F361" i="19"/>
  <c r="E361" i="19"/>
  <c r="D361" i="19"/>
  <c r="C361" i="19"/>
  <c r="B361" i="19"/>
  <c r="K360" i="19"/>
  <c r="J360" i="19"/>
  <c r="I360" i="19"/>
  <c r="H360" i="19"/>
  <c r="G360" i="19"/>
  <c r="F360" i="19"/>
  <c r="E360" i="19"/>
  <c r="D360" i="19"/>
  <c r="C360" i="19"/>
  <c r="B360" i="19"/>
  <c r="K359" i="19"/>
  <c r="J359" i="19"/>
  <c r="I359" i="19"/>
  <c r="H359" i="19"/>
  <c r="G359" i="19"/>
  <c r="F359" i="19"/>
  <c r="E359" i="19"/>
  <c r="D359" i="19"/>
  <c r="C359" i="19"/>
  <c r="B359" i="19"/>
  <c r="K358" i="19"/>
  <c r="J358" i="19"/>
  <c r="I358" i="19"/>
  <c r="H358" i="19"/>
  <c r="G358" i="19"/>
  <c r="F358" i="19"/>
  <c r="E358" i="19"/>
  <c r="D358" i="19"/>
  <c r="C358" i="19"/>
  <c r="B358" i="19"/>
  <c r="K357" i="19"/>
  <c r="J357" i="19"/>
  <c r="I357" i="19"/>
  <c r="H357" i="19"/>
  <c r="G357" i="19"/>
  <c r="F357" i="19"/>
  <c r="E357" i="19"/>
  <c r="D357" i="19"/>
  <c r="C357" i="19"/>
  <c r="B357" i="19"/>
  <c r="K356" i="19"/>
  <c r="J356" i="19"/>
  <c r="I356" i="19"/>
  <c r="H356" i="19"/>
  <c r="G356" i="19"/>
  <c r="F356" i="19"/>
  <c r="E356" i="19"/>
  <c r="D356" i="19"/>
  <c r="C356" i="19"/>
  <c r="B356" i="19"/>
  <c r="K355" i="19"/>
  <c r="J355" i="19"/>
  <c r="I355" i="19"/>
  <c r="H355" i="19"/>
  <c r="G355" i="19"/>
  <c r="F355" i="19"/>
  <c r="E355" i="19"/>
  <c r="D355" i="19"/>
  <c r="C355" i="19"/>
  <c r="B355" i="19"/>
  <c r="K354" i="19"/>
  <c r="J354" i="19"/>
  <c r="I354" i="19"/>
  <c r="H354" i="19"/>
  <c r="G354" i="19"/>
  <c r="F354" i="19"/>
  <c r="E354" i="19"/>
  <c r="D354" i="19"/>
  <c r="C354" i="19"/>
  <c r="B354" i="19"/>
  <c r="K353" i="19"/>
  <c r="J353" i="19"/>
  <c r="I353" i="19"/>
  <c r="H353" i="19"/>
  <c r="G353" i="19"/>
  <c r="F353" i="19"/>
  <c r="E353" i="19"/>
  <c r="D353" i="19"/>
  <c r="C353" i="19"/>
  <c r="B353" i="19"/>
  <c r="K352" i="19"/>
  <c r="J352" i="19"/>
  <c r="I352" i="19"/>
  <c r="H352" i="19"/>
  <c r="G352" i="19"/>
  <c r="F352" i="19"/>
  <c r="E352" i="19"/>
  <c r="D352" i="19"/>
  <c r="C352" i="19"/>
  <c r="B352" i="19"/>
  <c r="K351" i="19"/>
  <c r="J351" i="19"/>
  <c r="I351" i="19"/>
  <c r="H351" i="19"/>
  <c r="G351" i="19"/>
  <c r="F351" i="19"/>
  <c r="E351" i="19"/>
  <c r="D351" i="19"/>
  <c r="C351" i="19"/>
  <c r="B351" i="19"/>
  <c r="K350" i="19"/>
  <c r="J350" i="19"/>
  <c r="I350" i="19"/>
  <c r="H350" i="19"/>
  <c r="G350" i="19"/>
  <c r="F350" i="19"/>
  <c r="E350" i="19"/>
  <c r="D350" i="19"/>
  <c r="C350" i="19"/>
  <c r="B350" i="19"/>
  <c r="K349" i="19"/>
  <c r="J349" i="19"/>
  <c r="I349" i="19"/>
  <c r="H349" i="19"/>
  <c r="G349" i="19"/>
  <c r="F349" i="19"/>
  <c r="E349" i="19"/>
  <c r="D349" i="19"/>
  <c r="C349" i="19"/>
  <c r="B349" i="19"/>
  <c r="K348" i="19"/>
  <c r="J348" i="19"/>
  <c r="I348" i="19"/>
  <c r="H348" i="19"/>
  <c r="G348" i="19"/>
  <c r="F348" i="19"/>
  <c r="E348" i="19"/>
  <c r="D348" i="19"/>
  <c r="C348" i="19"/>
  <c r="B348" i="19"/>
  <c r="K347" i="19"/>
  <c r="J347" i="19"/>
  <c r="I347" i="19"/>
  <c r="H347" i="19"/>
  <c r="G347" i="19"/>
  <c r="F347" i="19"/>
  <c r="E347" i="19"/>
  <c r="D347" i="19"/>
  <c r="C347" i="19"/>
  <c r="B347" i="19"/>
  <c r="K346" i="19"/>
  <c r="J346" i="19"/>
  <c r="I346" i="19"/>
  <c r="H346" i="19"/>
  <c r="G346" i="19"/>
  <c r="F346" i="19"/>
  <c r="E346" i="19"/>
  <c r="D346" i="19"/>
  <c r="C346" i="19"/>
  <c r="B346" i="19"/>
  <c r="K345" i="19"/>
  <c r="J345" i="19"/>
  <c r="I345" i="19"/>
  <c r="H345" i="19"/>
  <c r="G345" i="19"/>
  <c r="F345" i="19"/>
  <c r="E345" i="19"/>
  <c r="D345" i="19"/>
  <c r="C345" i="19"/>
  <c r="B345" i="19"/>
  <c r="K344" i="19"/>
  <c r="J344" i="19"/>
  <c r="I344" i="19"/>
  <c r="H344" i="19"/>
  <c r="G344" i="19"/>
  <c r="F344" i="19"/>
  <c r="E344" i="19"/>
  <c r="D344" i="19"/>
  <c r="C344" i="19"/>
  <c r="B344" i="19"/>
  <c r="K343" i="19"/>
  <c r="J343" i="19"/>
  <c r="I343" i="19"/>
  <c r="H343" i="19"/>
  <c r="G343" i="19"/>
  <c r="F343" i="19"/>
  <c r="E343" i="19"/>
  <c r="D343" i="19"/>
  <c r="C343" i="19"/>
  <c r="B343" i="19"/>
  <c r="K342" i="19"/>
  <c r="J342" i="19"/>
  <c r="I342" i="19"/>
  <c r="H342" i="19"/>
  <c r="G342" i="19"/>
  <c r="F342" i="19"/>
  <c r="E342" i="19"/>
  <c r="D342" i="19"/>
  <c r="C342" i="19"/>
  <c r="B342" i="19"/>
  <c r="K341" i="19"/>
  <c r="J341" i="19"/>
  <c r="I341" i="19"/>
  <c r="H341" i="19"/>
  <c r="G341" i="19"/>
  <c r="F341" i="19"/>
  <c r="E341" i="19"/>
  <c r="D341" i="19"/>
  <c r="C341" i="19"/>
  <c r="B341" i="19"/>
  <c r="K340" i="19"/>
  <c r="J340" i="19"/>
  <c r="I340" i="19"/>
  <c r="H340" i="19"/>
  <c r="G340" i="19"/>
  <c r="F340" i="19"/>
  <c r="E340" i="19"/>
  <c r="D340" i="19"/>
  <c r="C340" i="19"/>
  <c r="B340" i="19"/>
  <c r="K339" i="19"/>
  <c r="J339" i="19"/>
  <c r="I339" i="19"/>
  <c r="H339" i="19"/>
  <c r="G339" i="19"/>
  <c r="F339" i="19"/>
  <c r="E339" i="19"/>
  <c r="D339" i="19"/>
  <c r="C339" i="19"/>
  <c r="B339" i="19"/>
  <c r="K338" i="19"/>
  <c r="J338" i="19"/>
  <c r="I338" i="19"/>
  <c r="H338" i="19"/>
  <c r="G338" i="19"/>
  <c r="F338" i="19"/>
  <c r="E338" i="19"/>
  <c r="D338" i="19"/>
  <c r="C338" i="19"/>
  <c r="B338" i="19"/>
  <c r="K337" i="19"/>
  <c r="J337" i="19"/>
  <c r="I337" i="19"/>
  <c r="H337" i="19"/>
  <c r="G337" i="19"/>
  <c r="F337" i="19"/>
  <c r="E337" i="19"/>
  <c r="D337" i="19"/>
  <c r="C337" i="19"/>
  <c r="B337" i="19"/>
  <c r="K336" i="19"/>
  <c r="J336" i="19"/>
  <c r="I336" i="19"/>
  <c r="H336" i="19"/>
  <c r="G336" i="19"/>
  <c r="F336" i="19"/>
  <c r="E336" i="19"/>
  <c r="D336" i="19"/>
  <c r="C336" i="19"/>
  <c r="B336" i="19"/>
  <c r="K335" i="19"/>
  <c r="J335" i="19"/>
  <c r="I335" i="19"/>
  <c r="H335" i="19"/>
  <c r="G335" i="19"/>
  <c r="F335" i="19"/>
  <c r="E335" i="19"/>
  <c r="D335" i="19"/>
  <c r="C335" i="19"/>
  <c r="B335" i="19"/>
  <c r="K334" i="19"/>
  <c r="J334" i="19"/>
  <c r="I334" i="19"/>
  <c r="H334" i="19"/>
  <c r="G334" i="19"/>
  <c r="F334" i="19"/>
  <c r="E334" i="19"/>
  <c r="D334" i="19"/>
  <c r="C334" i="19"/>
  <c r="B334" i="19"/>
  <c r="K333" i="19"/>
  <c r="J333" i="19"/>
  <c r="I333" i="19"/>
  <c r="H333" i="19"/>
  <c r="G333" i="19"/>
  <c r="F333" i="19"/>
  <c r="E333" i="19"/>
  <c r="D333" i="19"/>
  <c r="C333" i="19"/>
  <c r="B333" i="19"/>
  <c r="K332" i="19"/>
  <c r="J332" i="19"/>
  <c r="I332" i="19"/>
  <c r="H332" i="19"/>
  <c r="G332" i="19"/>
  <c r="F332" i="19"/>
  <c r="E332" i="19"/>
  <c r="D332" i="19"/>
  <c r="C332" i="19"/>
  <c r="B332" i="19"/>
  <c r="K331" i="19"/>
  <c r="J331" i="19"/>
  <c r="I331" i="19"/>
  <c r="H331" i="19"/>
  <c r="G331" i="19"/>
  <c r="F331" i="19"/>
  <c r="E331" i="19"/>
  <c r="D331" i="19"/>
  <c r="C331" i="19"/>
  <c r="B331" i="19"/>
  <c r="K330" i="19"/>
  <c r="J330" i="19"/>
  <c r="I330" i="19"/>
  <c r="H330" i="19"/>
  <c r="G330" i="19"/>
  <c r="F330" i="19"/>
  <c r="E330" i="19"/>
  <c r="D330" i="19"/>
  <c r="C330" i="19"/>
  <c r="B330" i="19"/>
  <c r="K329" i="19"/>
  <c r="J329" i="19"/>
  <c r="I329" i="19"/>
  <c r="H329" i="19"/>
  <c r="G329" i="19"/>
  <c r="F329" i="19"/>
  <c r="E329" i="19"/>
  <c r="D329" i="19"/>
  <c r="C329" i="19"/>
  <c r="B329" i="19"/>
  <c r="K328" i="19"/>
  <c r="J328" i="19"/>
  <c r="I328" i="19"/>
  <c r="H328" i="19"/>
  <c r="G328" i="19"/>
  <c r="F328" i="19"/>
  <c r="E328" i="19"/>
  <c r="D328" i="19"/>
  <c r="C328" i="19"/>
  <c r="B328" i="19"/>
  <c r="K327" i="19"/>
  <c r="J327" i="19"/>
  <c r="I327" i="19"/>
  <c r="H327" i="19"/>
  <c r="G327" i="19"/>
  <c r="F327" i="19"/>
  <c r="E327" i="19"/>
  <c r="D327" i="19"/>
  <c r="C327" i="19"/>
  <c r="B327" i="19"/>
  <c r="K326" i="19"/>
  <c r="J326" i="19"/>
  <c r="I326" i="19"/>
  <c r="H326" i="19"/>
  <c r="G326" i="19"/>
  <c r="F326" i="19"/>
  <c r="E326" i="19"/>
  <c r="D326" i="19"/>
  <c r="C326" i="19"/>
  <c r="B326" i="19"/>
  <c r="K325" i="19"/>
  <c r="J325" i="19"/>
  <c r="I325" i="19"/>
  <c r="H325" i="19"/>
  <c r="G325" i="19"/>
  <c r="F325" i="19"/>
  <c r="E325" i="19"/>
  <c r="D325" i="19"/>
  <c r="C325" i="19"/>
  <c r="B325" i="19"/>
  <c r="K324" i="19"/>
  <c r="J324" i="19"/>
  <c r="I324" i="19"/>
  <c r="H324" i="19"/>
  <c r="G324" i="19"/>
  <c r="F324" i="19"/>
  <c r="E324" i="19"/>
  <c r="D324" i="19"/>
  <c r="C324" i="19"/>
  <c r="B324" i="19"/>
  <c r="K323" i="19"/>
  <c r="J323" i="19"/>
  <c r="I323" i="19"/>
  <c r="H323" i="19"/>
  <c r="G323" i="19"/>
  <c r="F323" i="19"/>
  <c r="E323" i="19"/>
  <c r="D323" i="19"/>
  <c r="C323" i="19"/>
  <c r="B323" i="19"/>
  <c r="K322" i="19"/>
  <c r="J322" i="19"/>
  <c r="I322" i="19"/>
  <c r="H322" i="19"/>
  <c r="G322" i="19"/>
  <c r="F322" i="19"/>
  <c r="E322" i="19"/>
  <c r="D322" i="19"/>
  <c r="C322" i="19"/>
  <c r="B322" i="19"/>
  <c r="K321" i="19"/>
  <c r="J321" i="19"/>
  <c r="I321" i="19"/>
  <c r="H321" i="19"/>
  <c r="G321" i="19"/>
  <c r="F321" i="19"/>
  <c r="E321" i="19"/>
  <c r="D321" i="19"/>
  <c r="C321" i="19"/>
  <c r="B321" i="19"/>
  <c r="K320" i="19"/>
  <c r="J320" i="19"/>
  <c r="I320" i="19"/>
  <c r="H320" i="19"/>
  <c r="G320" i="19"/>
  <c r="F320" i="19"/>
  <c r="E320" i="19"/>
  <c r="D320" i="19"/>
  <c r="C320" i="19"/>
  <c r="B320" i="19"/>
  <c r="K319" i="19"/>
  <c r="J319" i="19"/>
  <c r="I319" i="19"/>
  <c r="H319" i="19"/>
  <c r="G319" i="19"/>
  <c r="F319" i="19"/>
  <c r="E319" i="19"/>
  <c r="D319" i="19"/>
  <c r="C319" i="19"/>
  <c r="B319" i="19"/>
  <c r="K318" i="19"/>
  <c r="J318" i="19"/>
  <c r="I318" i="19"/>
  <c r="H318" i="19"/>
  <c r="G318" i="19"/>
  <c r="F318" i="19"/>
  <c r="E318" i="19"/>
  <c r="D318" i="19"/>
  <c r="C318" i="19"/>
  <c r="B318" i="19"/>
  <c r="K317" i="19"/>
  <c r="J317" i="19"/>
  <c r="I317" i="19"/>
  <c r="H317" i="19"/>
  <c r="G317" i="19"/>
  <c r="F317" i="19"/>
  <c r="E317" i="19"/>
  <c r="D317" i="19"/>
  <c r="C317" i="19"/>
  <c r="B317" i="19"/>
  <c r="K316" i="19"/>
  <c r="J316" i="19"/>
  <c r="I316" i="19"/>
  <c r="H316" i="19"/>
  <c r="G316" i="19"/>
  <c r="F316" i="19"/>
  <c r="E316" i="19"/>
  <c r="D316" i="19"/>
  <c r="C316" i="19"/>
  <c r="B316" i="19"/>
  <c r="K315" i="19"/>
  <c r="J315" i="19"/>
  <c r="I315" i="19"/>
  <c r="H315" i="19"/>
  <c r="G315" i="19"/>
  <c r="F315" i="19"/>
  <c r="E315" i="19"/>
  <c r="D315" i="19"/>
  <c r="C315" i="19"/>
  <c r="B315" i="19"/>
  <c r="K314" i="19"/>
  <c r="J314" i="19"/>
  <c r="I314" i="19"/>
  <c r="H314" i="19"/>
  <c r="G314" i="19"/>
  <c r="F314" i="19"/>
  <c r="E314" i="19"/>
  <c r="D314" i="19"/>
  <c r="C314" i="19"/>
  <c r="B314" i="19"/>
  <c r="K313" i="19"/>
  <c r="J313" i="19"/>
  <c r="I313" i="19"/>
  <c r="H313" i="19"/>
  <c r="G313" i="19"/>
  <c r="F313" i="19"/>
  <c r="E313" i="19"/>
  <c r="D313" i="19"/>
  <c r="C313" i="19"/>
  <c r="B313" i="19"/>
  <c r="K312" i="19"/>
  <c r="J312" i="19"/>
  <c r="I312" i="19"/>
  <c r="H312" i="19"/>
  <c r="G312" i="19"/>
  <c r="F312" i="19"/>
  <c r="E312" i="19"/>
  <c r="D312" i="19"/>
  <c r="C312" i="19"/>
  <c r="B312" i="19"/>
  <c r="K311" i="19"/>
  <c r="J311" i="19"/>
  <c r="I311" i="19"/>
  <c r="H311" i="19"/>
  <c r="G311" i="19"/>
  <c r="F311" i="19"/>
  <c r="E311" i="19"/>
  <c r="D311" i="19"/>
  <c r="C311" i="19"/>
  <c r="B311" i="19"/>
  <c r="K310" i="19"/>
  <c r="J310" i="19"/>
  <c r="I310" i="19"/>
  <c r="H310" i="19"/>
  <c r="G310" i="19"/>
  <c r="F310" i="19"/>
  <c r="E310" i="19"/>
  <c r="D310" i="19"/>
  <c r="C310" i="19"/>
  <c r="B310" i="19"/>
  <c r="K309" i="19"/>
  <c r="J309" i="19"/>
  <c r="I309" i="19"/>
  <c r="H309" i="19"/>
  <c r="G309" i="19"/>
  <c r="F309" i="19"/>
  <c r="E309" i="19"/>
  <c r="D309" i="19"/>
  <c r="C309" i="19"/>
  <c r="B309" i="19"/>
  <c r="K308" i="19"/>
  <c r="J308" i="19"/>
  <c r="I308" i="19"/>
  <c r="H308" i="19"/>
  <c r="G308" i="19"/>
  <c r="F308" i="19"/>
  <c r="E308" i="19"/>
  <c r="D308" i="19"/>
  <c r="C308" i="19"/>
  <c r="B308" i="19"/>
  <c r="K307" i="19"/>
  <c r="J307" i="19"/>
  <c r="I307" i="19"/>
  <c r="H307" i="19"/>
  <c r="G307" i="19"/>
  <c r="F307" i="19"/>
  <c r="E307" i="19"/>
  <c r="D307" i="19"/>
  <c r="C307" i="19"/>
  <c r="B307" i="19"/>
  <c r="K306" i="19"/>
  <c r="J306" i="19"/>
  <c r="I306" i="19"/>
  <c r="H306" i="19"/>
  <c r="G306" i="19"/>
  <c r="F306" i="19"/>
  <c r="E306" i="19"/>
  <c r="D306" i="19"/>
  <c r="C306" i="19"/>
  <c r="B306" i="19"/>
  <c r="K305" i="19"/>
  <c r="J305" i="19"/>
  <c r="I305" i="19"/>
  <c r="H305" i="19"/>
  <c r="G305" i="19"/>
  <c r="F305" i="19"/>
  <c r="E305" i="19"/>
  <c r="D305" i="19"/>
  <c r="C305" i="19"/>
  <c r="B305" i="19"/>
  <c r="K304" i="19"/>
  <c r="J304" i="19"/>
  <c r="I304" i="19"/>
  <c r="H304" i="19"/>
  <c r="G304" i="19"/>
  <c r="F304" i="19"/>
  <c r="E304" i="19"/>
  <c r="D304" i="19"/>
  <c r="C304" i="19"/>
  <c r="B304" i="19"/>
  <c r="K303" i="19"/>
  <c r="J303" i="19"/>
  <c r="I303" i="19"/>
  <c r="H303" i="19"/>
  <c r="G303" i="19"/>
  <c r="F303" i="19"/>
  <c r="E303" i="19"/>
  <c r="D303" i="19"/>
  <c r="C303" i="19"/>
  <c r="B303" i="19"/>
  <c r="K302" i="19"/>
  <c r="J302" i="19"/>
  <c r="I302" i="19"/>
  <c r="H302" i="19"/>
  <c r="G302" i="19"/>
  <c r="F302" i="19"/>
  <c r="E302" i="19"/>
  <c r="D302" i="19"/>
  <c r="C302" i="19"/>
  <c r="B302" i="19"/>
  <c r="K301" i="19"/>
  <c r="J301" i="19"/>
  <c r="I301" i="19"/>
  <c r="H301" i="19"/>
  <c r="G301" i="19"/>
  <c r="F301" i="19"/>
  <c r="E301" i="19"/>
  <c r="D301" i="19"/>
  <c r="C301" i="19"/>
  <c r="B301" i="19"/>
  <c r="K300" i="19"/>
  <c r="J300" i="19"/>
  <c r="I300" i="19"/>
  <c r="H300" i="19"/>
  <c r="G300" i="19"/>
  <c r="F300" i="19"/>
  <c r="E300" i="19"/>
  <c r="D300" i="19"/>
  <c r="C300" i="19"/>
  <c r="B300" i="19"/>
  <c r="K299" i="19"/>
  <c r="J299" i="19"/>
  <c r="I299" i="19"/>
  <c r="H299" i="19"/>
  <c r="G299" i="19"/>
  <c r="F299" i="19"/>
  <c r="E299" i="19"/>
  <c r="D299" i="19"/>
  <c r="C299" i="19"/>
  <c r="B299" i="19"/>
  <c r="K298" i="19"/>
  <c r="J298" i="19"/>
  <c r="I298" i="19"/>
  <c r="H298" i="19"/>
  <c r="G298" i="19"/>
  <c r="F298" i="19"/>
  <c r="E298" i="19"/>
  <c r="D298" i="19"/>
  <c r="C298" i="19"/>
  <c r="B298" i="19"/>
  <c r="K297" i="19"/>
  <c r="J297" i="19"/>
  <c r="I297" i="19"/>
  <c r="H297" i="19"/>
  <c r="G297" i="19"/>
  <c r="F297" i="19"/>
  <c r="E297" i="19"/>
  <c r="D297" i="19"/>
  <c r="C297" i="19"/>
  <c r="B297" i="19"/>
  <c r="K296" i="19"/>
  <c r="J296" i="19"/>
  <c r="I296" i="19"/>
  <c r="H296" i="19"/>
  <c r="G296" i="19"/>
  <c r="F296" i="19"/>
  <c r="E296" i="19"/>
  <c r="D296" i="19"/>
  <c r="C296" i="19"/>
  <c r="B296" i="19"/>
  <c r="K295" i="19"/>
  <c r="J295" i="19"/>
  <c r="I295" i="19"/>
  <c r="H295" i="19"/>
  <c r="G295" i="19"/>
  <c r="F295" i="19"/>
  <c r="E295" i="19"/>
  <c r="D295" i="19"/>
  <c r="C295" i="19"/>
  <c r="B295" i="19"/>
  <c r="K294" i="19"/>
  <c r="J294" i="19"/>
  <c r="I294" i="19"/>
  <c r="H294" i="19"/>
  <c r="G294" i="19"/>
  <c r="F294" i="19"/>
  <c r="E294" i="19"/>
  <c r="D294" i="19"/>
  <c r="C294" i="19"/>
  <c r="B294" i="19"/>
  <c r="K293" i="19"/>
  <c r="J293" i="19"/>
  <c r="I293" i="19"/>
  <c r="H293" i="19"/>
  <c r="G293" i="19"/>
  <c r="F293" i="19"/>
  <c r="E293" i="19"/>
  <c r="D293" i="19"/>
  <c r="C293" i="19"/>
  <c r="B293" i="19"/>
  <c r="K292" i="19"/>
  <c r="J292" i="19"/>
  <c r="I292" i="19"/>
  <c r="H292" i="19"/>
  <c r="G292" i="19"/>
  <c r="F292" i="19"/>
  <c r="E292" i="19"/>
  <c r="D292" i="19"/>
  <c r="C292" i="19"/>
  <c r="B292" i="19"/>
  <c r="K291" i="19"/>
  <c r="J291" i="19"/>
  <c r="I291" i="19"/>
  <c r="H291" i="19"/>
  <c r="G291" i="19"/>
  <c r="F291" i="19"/>
  <c r="E291" i="19"/>
  <c r="D291" i="19"/>
  <c r="C291" i="19"/>
  <c r="B291" i="19"/>
  <c r="K290" i="19"/>
  <c r="J290" i="19"/>
  <c r="I290" i="19"/>
  <c r="H290" i="19"/>
  <c r="G290" i="19"/>
  <c r="F290" i="19"/>
  <c r="E290" i="19"/>
  <c r="D290" i="19"/>
  <c r="C290" i="19"/>
  <c r="B290" i="19"/>
  <c r="K289" i="19"/>
  <c r="J289" i="19"/>
  <c r="I289" i="19"/>
  <c r="H289" i="19"/>
  <c r="G289" i="19"/>
  <c r="F289" i="19"/>
  <c r="E289" i="19"/>
  <c r="D289" i="19"/>
  <c r="C289" i="19"/>
  <c r="B289" i="19"/>
  <c r="K288" i="19"/>
  <c r="J288" i="19"/>
  <c r="I288" i="19"/>
  <c r="H288" i="19"/>
  <c r="G288" i="19"/>
  <c r="F288" i="19"/>
  <c r="E288" i="19"/>
  <c r="D288" i="19"/>
  <c r="C288" i="19"/>
  <c r="B288" i="19"/>
  <c r="K287" i="19"/>
  <c r="J287" i="19"/>
  <c r="I287" i="19"/>
  <c r="H287" i="19"/>
  <c r="G287" i="19"/>
  <c r="F287" i="19"/>
  <c r="E287" i="19"/>
  <c r="D287" i="19"/>
  <c r="C287" i="19"/>
  <c r="B287" i="19"/>
  <c r="K286" i="19"/>
  <c r="J286" i="19"/>
  <c r="I286" i="19"/>
  <c r="H286" i="19"/>
  <c r="G286" i="19"/>
  <c r="F286" i="19"/>
  <c r="E286" i="19"/>
  <c r="D286" i="19"/>
  <c r="C286" i="19"/>
  <c r="B286" i="19"/>
  <c r="K285" i="19"/>
  <c r="J285" i="19"/>
  <c r="I285" i="19"/>
  <c r="H285" i="19"/>
  <c r="G285" i="19"/>
  <c r="F285" i="19"/>
  <c r="E285" i="19"/>
  <c r="D285" i="19"/>
  <c r="C285" i="19"/>
  <c r="B285" i="19"/>
  <c r="K284" i="19"/>
  <c r="J284" i="19"/>
  <c r="I284" i="19"/>
  <c r="H284" i="19"/>
  <c r="G284" i="19"/>
  <c r="F284" i="19"/>
  <c r="E284" i="19"/>
  <c r="D284" i="19"/>
  <c r="C284" i="19"/>
  <c r="B284" i="19"/>
  <c r="K283" i="19"/>
  <c r="J283" i="19"/>
  <c r="I283" i="19"/>
  <c r="H283" i="19"/>
  <c r="G283" i="19"/>
  <c r="F283" i="19"/>
  <c r="E283" i="19"/>
  <c r="D283" i="19"/>
  <c r="C283" i="19"/>
  <c r="B283" i="19"/>
  <c r="K282" i="19"/>
  <c r="J282" i="19"/>
  <c r="I282" i="19"/>
  <c r="H282" i="19"/>
  <c r="G282" i="19"/>
  <c r="F282" i="19"/>
  <c r="E282" i="19"/>
  <c r="D282" i="19"/>
  <c r="C282" i="19"/>
  <c r="B282" i="19"/>
  <c r="K281" i="19"/>
  <c r="J281" i="19"/>
  <c r="I281" i="19"/>
  <c r="H281" i="19"/>
  <c r="G281" i="19"/>
  <c r="F281" i="19"/>
  <c r="E281" i="19"/>
  <c r="D281" i="19"/>
  <c r="C281" i="19"/>
  <c r="B281" i="19"/>
  <c r="K280" i="19"/>
  <c r="J280" i="19"/>
  <c r="I280" i="19"/>
  <c r="H280" i="19"/>
  <c r="G280" i="19"/>
  <c r="F280" i="19"/>
  <c r="E280" i="19"/>
  <c r="D280" i="19"/>
  <c r="C280" i="19"/>
  <c r="B280" i="19"/>
  <c r="K279" i="19"/>
  <c r="J279" i="19"/>
  <c r="I279" i="19"/>
  <c r="H279" i="19"/>
  <c r="G279" i="19"/>
  <c r="F279" i="19"/>
  <c r="E279" i="19"/>
  <c r="D279" i="19"/>
  <c r="C279" i="19"/>
  <c r="B279" i="19"/>
  <c r="K278" i="19"/>
  <c r="J278" i="19"/>
  <c r="I278" i="19"/>
  <c r="H278" i="19"/>
  <c r="G278" i="19"/>
  <c r="F278" i="19"/>
  <c r="E278" i="19"/>
  <c r="D278" i="19"/>
  <c r="C278" i="19"/>
  <c r="B278" i="19"/>
  <c r="K277" i="19"/>
  <c r="J277" i="19"/>
  <c r="I277" i="19"/>
  <c r="H277" i="19"/>
  <c r="G277" i="19"/>
  <c r="F277" i="19"/>
  <c r="E277" i="19"/>
  <c r="D277" i="19"/>
  <c r="C277" i="19"/>
  <c r="B277" i="19"/>
  <c r="K276" i="19"/>
  <c r="J276" i="19"/>
  <c r="I276" i="19"/>
  <c r="H276" i="19"/>
  <c r="G276" i="19"/>
  <c r="F276" i="19"/>
  <c r="E276" i="19"/>
  <c r="D276" i="19"/>
  <c r="C276" i="19"/>
  <c r="B276" i="19"/>
  <c r="K275" i="19"/>
  <c r="J275" i="19"/>
  <c r="I275" i="19"/>
  <c r="H275" i="19"/>
  <c r="G275" i="19"/>
  <c r="F275" i="19"/>
  <c r="E275" i="19"/>
  <c r="D275" i="19"/>
  <c r="C275" i="19"/>
  <c r="B275" i="19"/>
  <c r="K274" i="19"/>
  <c r="J274" i="19"/>
  <c r="I274" i="19"/>
  <c r="H274" i="19"/>
  <c r="G274" i="19"/>
  <c r="F274" i="19"/>
  <c r="E274" i="19"/>
  <c r="D274" i="19"/>
  <c r="C274" i="19"/>
  <c r="B274" i="19"/>
  <c r="K273" i="19"/>
  <c r="J273" i="19"/>
  <c r="I273" i="19"/>
  <c r="H273" i="19"/>
  <c r="G273" i="19"/>
  <c r="F273" i="19"/>
  <c r="E273" i="19"/>
  <c r="D273" i="19"/>
  <c r="C273" i="19"/>
  <c r="B273" i="19"/>
  <c r="K272" i="19"/>
  <c r="J272" i="19"/>
  <c r="I272" i="19"/>
  <c r="H272" i="19"/>
  <c r="G272" i="19"/>
  <c r="F272" i="19"/>
  <c r="E272" i="19"/>
  <c r="D272" i="19"/>
  <c r="C272" i="19"/>
  <c r="B272" i="19"/>
  <c r="K271" i="19"/>
  <c r="J271" i="19"/>
  <c r="I271" i="19"/>
  <c r="H271" i="19"/>
  <c r="G271" i="19"/>
  <c r="F271" i="19"/>
  <c r="E271" i="19"/>
  <c r="D271" i="19"/>
  <c r="C271" i="19"/>
  <c r="B271" i="19"/>
  <c r="K270" i="19"/>
  <c r="J270" i="19"/>
  <c r="I270" i="19"/>
  <c r="H270" i="19"/>
  <c r="G270" i="19"/>
  <c r="F270" i="19"/>
  <c r="E270" i="19"/>
  <c r="D270" i="19"/>
  <c r="C270" i="19"/>
  <c r="B270" i="19"/>
  <c r="K269" i="19"/>
  <c r="J269" i="19"/>
  <c r="I269" i="19"/>
  <c r="H269" i="19"/>
  <c r="G269" i="19"/>
  <c r="F269" i="19"/>
  <c r="E269" i="19"/>
  <c r="D269" i="19"/>
  <c r="C269" i="19"/>
  <c r="B269" i="19"/>
  <c r="K268" i="19"/>
  <c r="J268" i="19"/>
  <c r="I268" i="19"/>
  <c r="H268" i="19"/>
  <c r="G268" i="19"/>
  <c r="F268" i="19"/>
  <c r="E268" i="19"/>
  <c r="D268" i="19"/>
  <c r="C268" i="19"/>
  <c r="B268" i="19"/>
  <c r="K267" i="19"/>
  <c r="J267" i="19"/>
  <c r="I267" i="19"/>
  <c r="H267" i="19"/>
  <c r="G267" i="19"/>
  <c r="F267" i="19"/>
  <c r="E267" i="19"/>
  <c r="D267" i="19"/>
  <c r="C267" i="19"/>
  <c r="B267" i="19"/>
  <c r="K266" i="19"/>
  <c r="J266" i="19"/>
  <c r="I266" i="19"/>
  <c r="H266" i="19"/>
  <c r="G266" i="19"/>
  <c r="F266" i="19"/>
  <c r="E266" i="19"/>
  <c r="D266" i="19"/>
  <c r="C266" i="19"/>
  <c r="B266" i="19"/>
  <c r="K265" i="19"/>
  <c r="J265" i="19"/>
  <c r="I265" i="19"/>
  <c r="H265" i="19"/>
  <c r="G265" i="19"/>
  <c r="F265" i="19"/>
  <c r="E265" i="19"/>
  <c r="D265" i="19"/>
  <c r="C265" i="19"/>
  <c r="B265" i="19"/>
  <c r="K264" i="19"/>
  <c r="J264" i="19"/>
  <c r="I264" i="19"/>
  <c r="H264" i="19"/>
  <c r="G264" i="19"/>
  <c r="F264" i="19"/>
  <c r="E264" i="19"/>
  <c r="D264" i="19"/>
  <c r="C264" i="19"/>
  <c r="B264" i="19"/>
  <c r="K263" i="19"/>
  <c r="J263" i="19"/>
  <c r="I263" i="19"/>
  <c r="H263" i="19"/>
  <c r="G263" i="19"/>
  <c r="F263" i="19"/>
  <c r="E263" i="19"/>
  <c r="D263" i="19"/>
  <c r="C263" i="19"/>
  <c r="B263" i="19"/>
  <c r="K262" i="19"/>
  <c r="J262" i="19"/>
  <c r="I262" i="19"/>
  <c r="H262" i="19"/>
  <c r="G262" i="19"/>
  <c r="F262" i="19"/>
  <c r="E262" i="19"/>
  <c r="D262" i="19"/>
  <c r="C262" i="19"/>
  <c r="B262" i="19"/>
  <c r="K261" i="19"/>
  <c r="J261" i="19"/>
  <c r="I261" i="19"/>
  <c r="H261" i="19"/>
  <c r="G261" i="19"/>
  <c r="F261" i="19"/>
  <c r="E261" i="19"/>
  <c r="D261" i="19"/>
  <c r="C261" i="19"/>
  <c r="B261" i="19"/>
  <c r="K260" i="19"/>
  <c r="J260" i="19"/>
  <c r="I260" i="19"/>
  <c r="H260" i="19"/>
  <c r="G260" i="19"/>
  <c r="F260" i="19"/>
  <c r="E260" i="19"/>
  <c r="D260" i="19"/>
  <c r="C260" i="19"/>
  <c r="B260" i="19"/>
  <c r="K259" i="19"/>
  <c r="J259" i="19"/>
  <c r="I259" i="19"/>
  <c r="H259" i="19"/>
  <c r="G259" i="19"/>
  <c r="F259" i="19"/>
  <c r="E259" i="19"/>
  <c r="D259" i="19"/>
  <c r="C259" i="19"/>
  <c r="B259" i="19"/>
  <c r="K258" i="19"/>
  <c r="J258" i="19"/>
  <c r="I258" i="19"/>
  <c r="H258" i="19"/>
  <c r="G258" i="19"/>
  <c r="F258" i="19"/>
  <c r="E258" i="19"/>
  <c r="D258" i="19"/>
  <c r="C258" i="19"/>
  <c r="B258" i="19"/>
  <c r="K257" i="19"/>
  <c r="J257" i="19"/>
  <c r="I257" i="19"/>
  <c r="H257" i="19"/>
  <c r="G257" i="19"/>
  <c r="F257" i="19"/>
  <c r="E257" i="19"/>
  <c r="D257" i="19"/>
  <c r="C257" i="19"/>
  <c r="B257" i="19"/>
  <c r="K256" i="19"/>
  <c r="J256" i="19"/>
  <c r="I256" i="19"/>
  <c r="H256" i="19"/>
  <c r="G256" i="19"/>
  <c r="F256" i="19"/>
  <c r="E256" i="19"/>
  <c r="D256" i="19"/>
  <c r="C256" i="19"/>
  <c r="B256" i="19"/>
  <c r="K255" i="19"/>
  <c r="J255" i="19"/>
  <c r="I255" i="19"/>
  <c r="H255" i="19"/>
  <c r="G255" i="19"/>
  <c r="F255" i="19"/>
  <c r="E255" i="19"/>
  <c r="D255" i="19"/>
  <c r="C255" i="19"/>
  <c r="B255" i="19"/>
  <c r="K254" i="19"/>
  <c r="J254" i="19"/>
  <c r="I254" i="19"/>
  <c r="H254" i="19"/>
  <c r="G254" i="19"/>
  <c r="F254" i="19"/>
  <c r="E254" i="19"/>
  <c r="D254" i="19"/>
  <c r="C254" i="19"/>
  <c r="B254" i="19"/>
  <c r="K253" i="19"/>
  <c r="J253" i="19"/>
  <c r="I253" i="19"/>
  <c r="H253" i="19"/>
  <c r="G253" i="19"/>
  <c r="F253" i="19"/>
  <c r="E253" i="19"/>
  <c r="D253" i="19"/>
  <c r="C253" i="19"/>
  <c r="B253" i="19"/>
  <c r="K252" i="19"/>
  <c r="J252" i="19"/>
  <c r="I252" i="19"/>
  <c r="H252" i="19"/>
  <c r="G252" i="19"/>
  <c r="F252" i="19"/>
  <c r="E252" i="19"/>
  <c r="D252" i="19"/>
  <c r="C252" i="19"/>
  <c r="B252" i="19"/>
  <c r="K251" i="19"/>
  <c r="J251" i="19"/>
  <c r="I251" i="19"/>
  <c r="H251" i="19"/>
  <c r="G251" i="19"/>
  <c r="F251" i="19"/>
  <c r="E251" i="19"/>
  <c r="D251" i="19"/>
  <c r="C251" i="19"/>
  <c r="B251" i="19"/>
  <c r="K250" i="19"/>
  <c r="J250" i="19"/>
  <c r="I250" i="19"/>
  <c r="H250" i="19"/>
  <c r="G250" i="19"/>
  <c r="F250" i="19"/>
  <c r="E250" i="19"/>
  <c r="D250" i="19"/>
  <c r="C250" i="19"/>
  <c r="B250" i="19"/>
  <c r="K249" i="19"/>
  <c r="J249" i="19"/>
  <c r="I249" i="19"/>
  <c r="H249" i="19"/>
  <c r="G249" i="19"/>
  <c r="F249" i="19"/>
  <c r="E249" i="19"/>
  <c r="D249" i="19"/>
  <c r="C249" i="19"/>
  <c r="B249" i="19"/>
  <c r="K248" i="19"/>
  <c r="J248" i="19"/>
  <c r="I248" i="19"/>
  <c r="H248" i="19"/>
  <c r="G248" i="19"/>
  <c r="F248" i="19"/>
  <c r="E248" i="19"/>
  <c r="D248" i="19"/>
  <c r="C248" i="19"/>
  <c r="B248" i="19"/>
  <c r="K247" i="19"/>
  <c r="J247" i="19"/>
  <c r="I247" i="19"/>
  <c r="H247" i="19"/>
  <c r="G247" i="19"/>
  <c r="F247" i="19"/>
  <c r="E247" i="19"/>
  <c r="D247" i="19"/>
  <c r="C247" i="19"/>
  <c r="B247" i="19"/>
  <c r="K246" i="19"/>
  <c r="J246" i="19"/>
  <c r="I246" i="19"/>
  <c r="H246" i="19"/>
  <c r="G246" i="19"/>
  <c r="F246" i="19"/>
  <c r="E246" i="19"/>
  <c r="D246" i="19"/>
  <c r="C246" i="19"/>
  <c r="B246" i="19"/>
  <c r="K245" i="19"/>
  <c r="J245" i="19"/>
  <c r="I245" i="19"/>
  <c r="H245" i="19"/>
  <c r="G245" i="19"/>
  <c r="F245" i="19"/>
  <c r="E245" i="19"/>
  <c r="D245" i="19"/>
  <c r="C245" i="19"/>
  <c r="B245" i="19"/>
  <c r="K244" i="19"/>
  <c r="J244" i="19"/>
  <c r="I244" i="19"/>
  <c r="H244" i="19"/>
  <c r="G244" i="19"/>
  <c r="F244" i="19"/>
  <c r="E244" i="19"/>
  <c r="D244" i="19"/>
  <c r="C244" i="19"/>
  <c r="B244" i="19"/>
  <c r="K243" i="19"/>
  <c r="J243" i="19"/>
  <c r="I243" i="19"/>
  <c r="H243" i="19"/>
  <c r="G243" i="19"/>
  <c r="F243" i="19"/>
  <c r="E243" i="19"/>
  <c r="D243" i="19"/>
  <c r="C243" i="19"/>
  <c r="B243" i="19"/>
  <c r="K242" i="19"/>
  <c r="J242" i="19"/>
  <c r="I242" i="19"/>
  <c r="H242" i="19"/>
  <c r="G242" i="19"/>
  <c r="F242" i="19"/>
  <c r="E242" i="19"/>
  <c r="D242" i="19"/>
  <c r="C242" i="19"/>
  <c r="B242" i="19"/>
  <c r="K241" i="19"/>
  <c r="J241" i="19"/>
  <c r="I241" i="19"/>
  <c r="H241" i="19"/>
  <c r="G241" i="19"/>
  <c r="F241" i="19"/>
  <c r="E241" i="19"/>
  <c r="D241" i="19"/>
  <c r="C241" i="19"/>
  <c r="B241" i="19"/>
  <c r="K240" i="19"/>
  <c r="J240" i="19"/>
  <c r="I240" i="19"/>
  <c r="H240" i="19"/>
  <c r="G240" i="19"/>
  <c r="F240" i="19"/>
  <c r="E240" i="19"/>
  <c r="D240" i="19"/>
  <c r="C240" i="19"/>
  <c r="B240" i="19"/>
  <c r="K239" i="19"/>
  <c r="J239" i="19"/>
  <c r="I239" i="19"/>
  <c r="H239" i="19"/>
  <c r="G239" i="19"/>
  <c r="F239" i="19"/>
  <c r="E239" i="19"/>
  <c r="D239" i="19"/>
  <c r="C239" i="19"/>
  <c r="B239" i="19"/>
  <c r="K238" i="19"/>
  <c r="J238" i="19"/>
  <c r="I238" i="19"/>
  <c r="H238" i="19"/>
  <c r="G238" i="19"/>
  <c r="F238" i="19"/>
  <c r="E238" i="19"/>
  <c r="D238" i="19"/>
  <c r="C238" i="19"/>
  <c r="B238" i="19"/>
  <c r="K237" i="19"/>
  <c r="J237" i="19"/>
  <c r="I237" i="19"/>
  <c r="H237" i="19"/>
  <c r="G237" i="19"/>
  <c r="F237" i="19"/>
  <c r="E237" i="19"/>
  <c r="D237" i="19"/>
  <c r="C237" i="19"/>
  <c r="B237" i="19"/>
  <c r="K236" i="19"/>
  <c r="J236" i="19"/>
  <c r="I236" i="19"/>
  <c r="H236" i="19"/>
  <c r="G236" i="19"/>
  <c r="F236" i="19"/>
  <c r="E236" i="19"/>
  <c r="D236" i="19"/>
  <c r="C236" i="19"/>
  <c r="B236" i="19"/>
  <c r="K235" i="19"/>
  <c r="J235" i="19"/>
  <c r="I235" i="19"/>
  <c r="H235" i="19"/>
  <c r="G235" i="19"/>
  <c r="F235" i="19"/>
  <c r="E235" i="19"/>
  <c r="D235" i="19"/>
  <c r="C235" i="19"/>
  <c r="B235" i="19"/>
  <c r="K234" i="19"/>
  <c r="J234" i="19"/>
  <c r="I234" i="19"/>
  <c r="H234" i="19"/>
  <c r="G234" i="19"/>
  <c r="F234" i="19"/>
  <c r="E234" i="19"/>
  <c r="D234" i="19"/>
  <c r="C234" i="19"/>
  <c r="B234" i="19"/>
  <c r="K233" i="19"/>
  <c r="J233" i="19"/>
  <c r="I233" i="19"/>
  <c r="H233" i="19"/>
  <c r="G233" i="19"/>
  <c r="F233" i="19"/>
  <c r="E233" i="19"/>
  <c r="D233" i="19"/>
  <c r="C233" i="19"/>
  <c r="B233" i="19"/>
  <c r="K232" i="19"/>
  <c r="J232" i="19"/>
  <c r="I232" i="19"/>
  <c r="H232" i="19"/>
  <c r="G232" i="19"/>
  <c r="F232" i="19"/>
  <c r="E232" i="19"/>
  <c r="D232" i="19"/>
  <c r="C232" i="19"/>
  <c r="B232" i="19"/>
  <c r="K231" i="19"/>
  <c r="J231" i="19"/>
  <c r="I231" i="19"/>
  <c r="H231" i="19"/>
  <c r="G231" i="19"/>
  <c r="F231" i="19"/>
  <c r="E231" i="19"/>
  <c r="D231" i="19"/>
  <c r="C231" i="19"/>
  <c r="B231" i="19"/>
  <c r="K230" i="19"/>
  <c r="J230" i="19"/>
  <c r="I230" i="19"/>
  <c r="H230" i="19"/>
  <c r="G230" i="19"/>
  <c r="F230" i="19"/>
  <c r="E230" i="19"/>
  <c r="D230" i="19"/>
  <c r="C230" i="19"/>
  <c r="B230" i="19"/>
  <c r="K229" i="19"/>
  <c r="J229" i="19"/>
  <c r="I229" i="19"/>
  <c r="H229" i="19"/>
  <c r="G229" i="19"/>
  <c r="F229" i="19"/>
  <c r="E229" i="19"/>
  <c r="D229" i="19"/>
  <c r="C229" i="19"/>
  <c r="B229" i="19"/>
  <c r="K228" i="19"/>
  <c r="J228" i="19"/>
  <c r="I228" i="19"/>
  <c r="H228" i="19"/>
  <c r="G228" i="19"/>
  <c r="F228" i="19"/>
  <c r="E228" i="19"/>
  <c r="D228" i="19"/>
  <c r="C228" i="19"/>
  <c r="B228" i="19"/>
  <c r="K227" i="19"/>
  <c r="J227" i="19"/>
  <c r="I227" i="19"/>
  <c r="H227" i="19"/>
  <c r="G227" i="19"/>
  <c r="F227" i="19"/>
  <c r="E227" i="19"/>
  <c r="D227" i="19"/>
  <c r="C227" i="19"/>
  <c r="B227" i="19"/>
  <c r="K226" i="19"/>
  <c r="J226" i="19"/>
  <c r="I226" i="19"/>
  <c r="H226" i="19"/>
  <c r="G226" i="19"/>
  <c r="F226" i="19"/>
  <c r="E226" i="19"/>
  <c r="D226" i="19"/>
  <c r="C226" i="19"/>
  <c r="B226" i="19"/>
  <c r="K225" i="19"/>
  <c r="J225" i="19"/>
  <c r="I225" i="19"/>
  <c r="H225" i="19"/>
  <c r="G225" i="19"/>
  <c r="F225" i="19"/>
  <c r="E225" i="19"/>
  <c r="D225" i="19"/>
  <c r="C225" i="19"/>
  <c r="B225" i="19"/>
  <c r="K224" i="19"/>
  <c r="J224" i="19"/>
  <c r="I224" i="19"/>
  <c r="H224" i="19"/>
  <c r="G224" i="19"/>
  <c r="F224" i="19"/>
  <c r="E224" i="19"/>
  <c r="D224" i="19"/>
  <c r="C224" i="19"/>
  <c r="B224" i="19"/>
  <c r="K223" i="19"/>
  <c r="J223" i="19"/>
  <c r="I223" i="19"/>
  <c r="H223" i="19"/>
  <c r="G223" i="19"/>
  <c r="F223" i="19"/>
  <c r="E223" i="19"/>
  <c r="D223" i="19"/>
  <c r="C223" i="19"/>
  <c r="B223" i="19"/>
  <c r="K222" i="19"/>
  <c r="J222" i="19"/>
  <c r="I222" i="19"/>
  <c r="H222" i="19"/>
  <c r="G222" i="19"/>
  <c r="F222" i="19"/>
  <c r="E222" i="19"/>
  <c r="D222" i="19"/>
  <c r="C222" i="19"/>
  <c r="B222" i="19"/>
  <c r="K221" i="19"/>
  <c r="J221" i="19"/>
  <c r="I221" i="19"/>
  <c r="H221" i="19"/>
  <c r="G221" i="19"/>
  <c r="F221" i="19"/>
  <c r="E221" i="19"/>
  <c r="D221" i="19"/>
  <c r="C221" i="19"/>
  <c r="B221" i="19"/>
  <c r="K220" i="19"/>
  <c r="J220" i="19"/>
  <c r="I220" i="19"/>
  <c r="H220" i="19"/>
  <c r="G220" i="19"/>
  <c r="F220" i="19"/>
  <c r="E220" i="19"/>
  <c r="D220" i="19"/>
  <c r="C220" i="19"/>
  <c r="B220" i="19"/>
  <c r="K219" i="19"/>
  <c r="J219" i="19"/>
  <c r="I219" i="19"/>
  <c r="H219" i="19"/>
  <c r="G219" i="19"/>
  <c r="F219" i="19"/>
  <c r="E219" i="19"/>
  <c r="D219" i="19"/>
  <c r="C219" i="19"/>
  <c r="B219" i="19"/>
  <c r="K218" i="19"/>
  <c r="J218" i="19"/>
  <c r="I218" i="19"/>
  <c r="H218" i="19"/>
  <c r="G218" i="19"/>
  <c r="F218" i="19"/>
  <c r="E218" i="19"/>
  <c r="D218" i="19"/>
  <c r="C218" i="19"/>
  <c r="B218" i="19"/>
  <c r="K217" i="19"/>
  <c r="J217" i="19"/>
  <c r="I217" i="19"/>
  <c r="H217" i="19"/>
  <c r="G217" i="19"/>
  <c r="F217" i="19"/>
  <c r="E217" i="19"/>
  <c r="D217" i="19"/>
  <c r="C217" i="19"/>
  <c r="B217" i="19"/>
  <c r="K216" i="19"/>
  <c r="J216" i="19"/>
  <c r="I216" i="19"/>
  <c r="H216" i="19"/>
  <c r="G216" i="19"/>
  <c r="F216" i="19"/>
  <c r="E216" i="19"/>
  <c r="D216" i="19"/>
  <c r="C216" i="19"/>
  <c r="B216" i="19"/>
  <c r="K215" i="19"/>
  <c r="J215" i="19"/>
  <c r="I215" i="19"/>
  <c r="H215" i="19"/>
  <c r="G215" i="19"/>
  <c r="F215" i="19"/>
  <c r="E215" i="19"/>
  <c r="D215" i="19"/>
  <c r="C215" i="19"/>
  <c r="B215" i="19"/>
  <c r="K214" i="19"/>
  <c r="J214" i="19"/>
  <c r="I214" i="19"/>
  <c r="H214" i="19"/>
  <c r="G214" i="19"/>
  <c r="F214" i="19"/>
  <c r="E214" i="19"/>
  <c r="D214" i="19"/>
  <c r="C214" i="19"/>
  <c r="B214" i="19"/>
  <c r="K213" i="19"/>
  <c r="J213" i="19"/>
  <c r="I213" i="19"/>
  <c r="H213" i="19"/>
  <c r="G213" i="19"/>
  <c r="F213" i="19"/>
  <c r="E213" i="19"/>
  <c r="D213" i="19"/>
  <c r="C213" i="19"/>
  <c r="B213" i="19"/>
  <c r="K212" i="19"/>
  <c r="J212" i="19"/>
  <c r="I212" i="19"/>
  <c r="H212" i="19"/>
  <c r="G212" i="19"/>
  <c r="F212" i="19"/>
  <c r="E212" i="19"/>
  <c r="D212" i="19"/>
  <c r="C212" i="19"/>
  <c r="B212" i="19"/>
  <c r="K211" i="19"/>
  <c r="J211" i="19"/>
  <c r="I211" i="19"/>
  <c r="H211" i="19"/>
  <c r="G211" i="19"/>
  <c r="F211" i="19"/>
  <c r="E211" i="19"/>
  <c r="D211" i="19"/>
  <c r="C211" i="19"/>
  <c r="B211" i="19"/>
  <c r="K210" i="19"/>
  <c r="J210" i="19"/>
  <c r="I210" i="19"/>
  <c r="H210" i="19"/>
  <c r="G210" i="19"/>
  <c r="F210" i="19"/>
  <c r="E210" i="19"/>
  <c r="D210" i="19"/>
  <c r="C210" i="19"/>
  <c r="B210" i="19"/>
  <c r="K209" i="19"/>
  <c r="J209" i="19"/>
  <c r="I209" i="19"/>
  <c r="H209" i="19"/>
  <c r="G209" i="19"/>
  <c r="F209" i="19"/>
  <c r="E209" i="19"/>
  <c r="D209" i="19"/>
  <c r="C209" i="19"/>
  <c r="B209" i="19"/>
  <c r="K208" i="19"/>
  <c r="J208" i="19"/>
  <c r="I208" i="19"/>
  <c r="H208" i="19"/>
  <c r="G208" i="19"/>
  <c r="F208" i="19"/>
  <c r="E208" i="19"/>
  <c r="D208" i="19"/>
  <c r="C208" i="19"/>
  <c r="B208" i="19"/>
  <c r="K207" i="19"/>
  <c r="J207" i="19"/>
  <c r="I207" i="19"/>
  <c r="H207" i="19"/>
  <c r="G207" i="19"/>
  <c r="F207" i="19"/>
  <c r="E207" i="19"/>
  <c r="D207" i="19"/>
  <c r="C207" i="19"/>
  <c r="B207" i="19"/>
  <c r="K206" i="19"/>
  <c r="J206" i="19"/>
  <c r="I206" i="19"/>
  <c r="H206" i="19"/>
  <c r="G206" i="19"/>
  <c r="F206" i="19"/>
  <c r="E206" i="19"/>
  <c r="D206" i="19"/>
  <c r="C206" i="19"/>
  <c r="B206" i="19"/>
  <c r="K205" i="19"/>
  <c r="J205" i="19"/>
  <c r="I205" i="19"/>
  <c r="H205" i="19"/>
  <c r="G205" i="19"/>
  <c r="F205" i="19"/>
  <c r="E205" i="19"/>
  <c r="D205" i="19"/>
  <c r="C205" i="19"/>
  <c r="B205" i="19"/>
  <c r="K204" i="19"/>
  <c r="J204" i="19"/>
  <c r="I204" i="19"/>
  <c r="H204" i="19"/>
  <c r="G204" i="19"/>
  <c r="F204" i="19"/>
  <c r="E204" i="19"/>
  <c r="D204" i="19"/>
  <c r="C204" i="19"/>
  <c r="B204" i="19"/>
  <c r="K203" i="19"/>
  <c r="J203" i="19"/>
  <c r="I203" i="19"/>
  <c r="H203" i="19"/>
  <c r="G203" i="19"/>
  <c r="F203" i="19"/>
  <c r="E203" i="19"/>
  <c r="D203" i="19"/>
  <c r="C203" i="19"/>
  <c r="B203" i="19"/>
  <c r="K202" i="19"/>
  <c r="J202" i="19"/>
  <c r="I202" i="19"/>
  <c r="H202" i="19"/>
  <c r="G202" i="19"/>
  <c r="F202" i="19"/>
  <c r="E202" i="19"/>
  <c r="D202" i="19"/>
  <c r="C202" i="19"/>
  <c r="B202" i="19"/>
  <c r="K201" i="19"/>
  <c r="J201" i="19"/>
  <c r="I201" i="19"/>
  <c r="H201" i="19"/>
  <c r="G201" i="19"/>
  <c r="F201" i="19"/>
  <c r="E201" i="19"/>
  <c r="D201" i="19"/>
  <c r="C201" i="19"/>
  <c r="B201" i="19"/>
  <c r="K200" i="19"/>
  <c r="J200" i="19"/>
  <c r="I200" i="19"/>
  <c r="H200" i="19"/>
  <c r="G200" i="19"/>
  <c r="F200" i="19"/>
  <c r="E200" i="19"/>
  <c r="D200" i="19"/>
  <c r="C200" i="19"/>
  <c r="B200" i="19"/>
  <c r="K199" i="19"/>
  <c r="J199" i="19"/>
  <c r="I199" i="19"/>
  <c r="H199" i="19"/>
  <c r="G199" i="19"/>
  <c r="F199" i="19"/>
  <c r="E199" i="19"/>
  <c r="D199" i="19"/>
  <c r="C199" i="19"/>
  <c r="B199" i="19"/>
  <c r="K198" i="19"/>
  <c r="J198" i="19"/>
  <c r="I198" i="19"/>
  <c r="H198" i="19"/>
  <c r="G198" i="19"/>
  <c r="F198" i="19"/>
  <c r="E198" i="19"/>
  <c r="D198" i="19"/>
  <c r="C198" i="19"/>
  <c r="B198" i="19"/>
  <c r="K197" i="19"/>
  <c r="J197" i="19"/>
  <c r="I197" i="19"/>
  <c r="H197" i="19"/>
  <c r="G197" i="19"/>
  <c r="F197" i="19"/>
  <c r="E197" i="19"/>
  <c r="D197" i="19"/>
  <c r="C197" i="19"/>
  <c r="B197" i="19"/>
  <c r="K196" i="19"/>
  <c r="J196" i="19"/>
  <c r="I196" i="19"/>
  <c r="H196" i="19"/>
  <c r="G196" i="19"/>
  <c r="F196" i="19"/>
  <c r="E196" i="19"/>
  <c r="D196" i="19"/>
  <c r="C196" i="19"/>
  <c r="B196" i="19"/>
  <c r="K195" i="19"/>
  <c r="J195" i="19"/>
  <c r="I195" i="19"/>
  <c r="H195" i="19"/>
  <c r="G195" i="19"/>
  <c r="F195" i="19"/>
  <c r="E195" i="19"/>
  <c r="D195" i="19"/>
  <c r="C195" i="19"/>
  <c r="B195" i="19"/>
  <c r="K194" i="19"/>
  <c r="J194" i="19"/>
  <c r="I194" i="19"/>
  <c r="H194" i="19"/>
  <c r="G194" i="19"/>
  <c r="F194" i="19"/>
  <c r="E194" i="19"/>
  <c r="D194" i="19"/>
  <c r="C194" i="19"/>
  <c r="B194" i="19"/>
  <c r="K193" i="19"/>
  <c r="J193" i="19"/>
  <c r="I193" i="19"/>
  <c r="H193" i="19"/>
  <c r="G193" i="19"/>
  <c r="F193" i="19"/>
  <c r="E193" i="19"/>
  <c r="D193" i="19"/>
  <c r="C193" i="19"/>
  <c r="B193" i="19"/>
  <c r="K192" i="19"/>
  <c r="J192" i="19"/>
  <c r="I192" i="19"/>
  <c r="H192" i="19"/>
  <c r="G192" i="19"/>
  <c r="F192" i="19"/>
  <c r="E192" i="19"/>
  <c r="D192" i="19"/>
  <c r="C192" i="19"/>
  <c r="B192" i="19"/>
  <c r="K191" i="19"/>
  <c r="J191" i="19"/>
  <c r="I191" i="19"/>
  <c r="H191" i="19"/>
  <c r="G191" i="19"/>
  <c r="F191" i="19"/>
  <c r="E191" i="19"/>
  <c r="D191" i="19"/>
  <c r="C191" i="19"/>
  <c r="B191" i="19"/>
  <c r="K190" i="19"/>
  <c r="J190" i="19"/>
  <c r="I190" i="19"/>
  <c r="H190" i="19"/>
  <c r="G190" i="19"/>
  <c r="F190" i="19"/>
  <c r="E190" i="19"/>
  <c r="D190" i="19"/>
  <c r="C190" i="19"/>
  <c r="B190" i="19"/>
  <c r="K189" i="19"/>
  <c r="J189" i="19"/>
  <c r="I189" i="19"/>
  <c r="H189" i="19"/>
  <c r="G189" i="19"/>
  <c r="F189" i="19"/>
  <c r="E189" i="19"/>
  <c r="D189" i="19"/>
  <c r="C189" i="19"/>
  <c r="B189" i="19"/>
  <c r="K188" i="19"/>
  <c r="J188" i="19"/>
  <c r="I188" i="19"/>
  <c r="H188" i="19"/>
  <c r="G188" i="19"/>
  <c r="F188" i="19"/>
  <c r="E188" i="19"/>
  <c r="D188" i="19"/>
  <c r="C188" i="19"/>
  <c r="B188" i="19"/>
  <c r="K187" i="19"/>
  <c r="J187" i="19"/>
  <c r="I187" i="19"/>
  <c r="H187" i="19"/>
  <c r="G187" i="19"/>
  <c r="F187" i="19"/>
  <c r="E187" i="19"/>
  <c r="D187" i="19"/>
  <c r="C187" i="19"/>
  <c r="B187" i="19"/>
  <c r="K186" i="19"/>
  <c r="J186" i="19"/>
  <c r="I186" i="19"/>
  <c r="H186" i="19"/>
  <c r="G186" i="19"/>
  <c r="F186" i="19"/>
  <c r="E186" i="19"/>
  <c r="D186" i="19"/>
  <c r="C186" i="19"/>
  <c r="B186" i="19"/>
  <c r="K185" i="19"/>
  <c r="J185" i="19"/>
  <c r="I185" i="19"/>
  <c r="H185" i="19"/>
  <c r="G185" i="19"/>
  <c r="F185" i="19"/>
  <c r="E185" i="19"/>
  <c r="D185" i="19"/>
  <c r="C185" i="19"/>
  <c r="B185" i="19"/>
  <c r="K184" i="19"/>
  <c r="J184" i="19"/>
  <c r="I184" i="19"/>
  <c r="H184" i="19"/>
  <c r="G184" i="19"/>
  <c r="F184" i="19"/>
  <c r="E184" i="19"/>
  <c r="D184" i="19"/>
  <c r="C184" i="19"/>
  <c r="B184" i="19"/>
  <c r="K183" i="19"/>
  <c r="J183" i="19"/>
  <c r="I183" i="19"/>
  <c r="H183" i="19"/>
  <c r="G183" i="19"/>
  <c r="F183" i="19"/>
  <c r="E183" i="19"/>
  <c r="D183" i="19"/>
  <c r="C183" i="19"/>
  <c r="B183" i="19"/>
  <c r="K182" i="19"/>
  <c r="J182" i="19"/>
  <c r="I182" i="19"/>
  <c r="H182" i="19"/>
  <c r="G182" i="19"/>
  <c r="F182" i="19"/>
  <c r="E182" i="19"/>
  <c r="D182" i="19"/>
  <c r="C182" i="19"/>
  <c r="B182" i="19"/>
  <c r="K181" i="19"/>
  <c r="J181" i="19"/>
  <c r="I181" i="19"/>
  <c r="H181" i="19"/>
  <c r="G181" i="19"/>
  <c r="F181" i="19"/>
  <c r="E181" i="19"/>
  <c r="D181" i="19"/>
  <c r="C181" i="19"/>
  <c r="B181" i="19"/>
  <c r="K180" i="19"/>
  <c r="J180" i="19"/>
  <c r="I180" i="19"/>
  <c r="H180" i="19"/>
  <c r="G180" i="19"/>
  <c r="F180" i="19"/>
  <c r="E180" i="19"/>
  <c r="D180" i="19"/>
  <c r="C180" i="19"/>
  <c r="B180" i="19"/>
  <c r="K179" i="19"/>
  <c r="J179" i="19"/>
  <c r="I179" i="19"/>
  <c r="H179" i="19"/>
  <c r="G179" i="19"/>
  <c r="F179" i="19"/>
  <c r="E179" i="19"/>
  <c r="D179" i="19"/>
  <c r="C179" i="19"/>
  <c r="B179" i="19"/>
  <c r="K178" i="19"/>
  <c r="J178" i="19"/>
  <c r="I178" i="19"/>
  <c r="H178" i="19"/>
  <c r="G178" i="19"/>
  <c r="F178" i="19"/>
  <c r="E178" i="19"/>
  <c r="D178" i="19"/>
  <c r="C178" i="19"/>
  <c r="B178" i="19"/>
  <c r="K177" i="19"/>
  <c r="J177" i="19"/>
  <c r="I177" i="19"/>
  <c r="H177" i="19"/>
  <c r="G177" i="19"/>
  <c r="F177" i="19"/>
  <c r="E177" i="19"/>
  <c r="D177" i="19"/>
  <c r="C177" i="19"/>
  <c r="B177" i="19"/>
  <c r="K176" i="19"/>
  <c r="J176" i="19"/>
  <c r="I176" i="19"/>
  <c r="H176" i="19"/>
  <c r="G176" i="19"/>
  <c r="F176" i="19"/>
  <c r="E176" i="19"/>
  <c r="D176" i="19"/>
  <c r="C176" i="19"/>
  <c r="B176" i="19"/>
  <c r="K175" i="19"/>
  <c r="J175" i="19"/>
  <c r="I175" i="19"/>
  <c r="H175" i="19"/>
  <c r="G175" i="19"/>
  <c r="F175" i="19"/>
  <c r="E175" i="19"/>
  <c r="D175" i="19"/>
  <c r="C175" i="19"/>
  <c r="B175" i="19"/>
  <c r="K174" i="19"/>
  <c r="J174" i="19"/>
  <c r="I174" i="19"/>
  <c r="H174" i="19"/>
  <c r="G174" i="19"/>
  <c r="F174" i="19"/>
  <c r="E174" i="19"/>
  <c r="D174" i="19"/>
  <c r="C174" i="19"/>
  <c r="B174" i="19"/>
  <c r="K173" i="19"/>
  <c r="J173" i="19"/>
  <c r="I173" i="19"/>
  <c r="H173" i="19"/>
  <c r="G173" i="19"/>
  <c r="F173" i="19"/>
  <c r="E173" i="19"/>
  <c r="D173" i="19"/>
  <c r="C173" i="19"/>
  <c r="B173" i="19"/>
  <c r="K172" i="19"/>
  <c r="J172" i="19"/>
  <c r="I172" i="19"/>
  <c r="H172" i="19"/>
  <c r="G172" i="19"/>
  <c r="F172" i="19"/>
  <c r="E172" i="19"/>
  <c r="D172" i="19"/>
  <c r="C172" i="19"/>
  <c r="B172" i="19"/>
  <c r="K171" i="19"/>
  <c r="J171" i="19"/>
  <c r="I171" i="19"/>
  <c r="H171" i="19"/>
  <c r="G171" i="19"/>
  <c r="F171" i="19"/>
  <c r="E171" i="19"/>
  <c r="D171" i="19"/>
  <c r="C171" i="19"/>
  <c r="B171" i="19"/>
  <c r="K170" i="19"/>
  <c r="J170" i="19"/>
  <c r="I170" i="19"/>
  <c r="H170" i="19"/>
  <c r="G170" i="19"/>
  <c r="F170" i="19"/>
  <c r="E170" i="19"/>
  <c r="D170" i="19"/>
  <c r="C170" i="19"/>
  <c r="B170" i="19"/>
  <c r="K169" i="19"/>
  <c r="J169" i="19"/>
  <c r="I169" i="19"/>
  <c r="H169" i="19"/>
  <c r="G169" i="19"/>
  <c r="F169" i="19"/>
  <c r="E169" i="19"/>
  <c r="D169" i="19"/>
  <c r="C169" i="19"/>
  <c r="B169" i="19"/>
  <c r="K168" i="19"/>
  <c r="J168" i="19"/>
  <c r="I168" i="19"/>
  <c r="H168" i="19"/>
  <c r="G168" i="19"/>
  <c r="F168" i="19"/>
  <c r="E168" i="19"/>
  <c r="D168" i="19"/>
  <c r="C168" i="19"/>
  <c r="B168" i="19"/>
  <c r="K167" i="19"/>
  <c r="J167" i="19"/>
  <c r="I167" i="19"/>
  <c r="H167" i="19"/>
  <c r="G167" i="19"/>
  <c r="F167" i="19"/>
  <c r="E167" i="19"/>
  <c r="D167" i="19"/>
  <c r="C167" i="19"/>
  <c r="B167" i="19"/>
  <c r="K166" i="19"/>
  <c r="J166" i="19"/>
  <c r="I166" i="19"/>
  <c r="H166" i="19"/>
  <c r="G166" i="19"/>
  <c r="F166" i="19"/>
  <c r="E166" i="19"/>
  <c r="D166" i="19"/>
  <c r="C166" i="19"/>
  <c r="B166" i="19"/>
  <c r="K165" i="19"/>
  <c r="J165" i="19"/>
  <c r="I165" i="19"/>
  <c r="H165" i="19"/>
  <c r="G165" i="19"/>
  <c r="F165" i="19"/>
  <c r="E165" i="19"/>
  <c r="D165" i="19"/>
  <c r="C165" i="19"/>
  <c r="B165" i="19"/>
  <c r="K164" i="19"/>
  <c r="J164" i="19"/>
  <c r="I164" i="19"/>
  <c r="H164" i="19"/>
  <c r="G164" i="19"/>
  <c r="F164" i="19"/>
  <c r="E164" i="19"/>
  <c r="D164" i="19"/>
  <c r="C164" i="19"/>
  <c r="B164" i="19"/>
  <c r="K163" i="19"/>
  <c r="J163" i="19"/>
  <c r="I163" i="19"/>
  <c r="H163" i="19"/>
  <c r="G163" i="19"/>
  <c r="F163" i="19"/>
  <c r="E163" i="19"/>
  <c r="D163" i="19"/>
  <c r="C163" i="19"/>
  <c r="B163" i="19"/>
  <c r="K162" i="19"/>
  <c r="J162" i="19"/>
  <c r="I162" i="19"/>
  <c r="H162" i="19"/>
  <c r="G162" i="19"/>
  <c r="F162" i="19"/>
  <c r="E162" i="19"/>
  <c r="D162" i="19"/>
  <c r="C162" i="19"/>
  <c r="B162" i="19"/>
  <c r="K161" i="19"/>
  <c r="J161" i="19"/>
  <c r="I161" i="19"/>
  <c r="H161" i="19"/>
  <c r="G161" i="19"/>
  <c r="F161" i="19"/>
  <c r="E161" i="19"/>
  <c r="D161" i="19"/>
  <c r="C161" i="19"/>
  <c r="B161" i="19"/>
  <c r="K160" i="19"/>
  <c r="J160" i="19"/>
  <c r="I160" i="19"/>
  <c r="H160" i="19"/>
  <c r="G160" i="19"/>
  <c r="F160" i="19"/>
  <c r="E160" i="19"/>
  <c r="D160" i="19"/>
  <c r="C160" i="19"/>
  <c r="B160" i="19"/>
  <c r="K159" i="19"/>
  <c r="J159" i="19"/>
  <c r="I159" i="19"/>
  <c r="H159" i="19"/>
  <c r="G159" i="19"/>
  <c r="F159" i="19"/>
  <c r="E159" i="19"/>
  <c r="D159" i="19"/>
  <c r="C159" i="19"/>
  <c r="B159" i="19"/>
  <c r="K158" i="19"/>
  <c r="J158" i="19"/>
  <c r="I158" i="19"/>
  <c r="H158" i="19"/>
  <c r="G158" i="19"/>
  <c r="F158" i="19"/>
  <c r="E158" i="19"/>
  <c r="D158" i="19"/>
  <c r="C158" i="19"/>
  <c r="B158" i="19"/>
  <c r="K157" i="19"/>
  <c r="J157" i="19"/>
  <c r="I157" i="19"/>
  <c r="H157" i="19"/>
  <c r="G157" i="19"/>
  <c r="F157" i="19"/>
  <c r="E157" i="19"/>
  <c r="D157" i="19"/>
  <c r="C157" i="19"/>
  <c r="B157" i="19"/>
  <c r="K156" i="19"/>
  <c r="J156" i="19"/>
  <c r="I156" i="19"/>
  <c r="H156" i="19"/>
  <c r="G156" i="19"/>
  <c r="F156" i="19"/>
  <c r="E156" i="19"/>
  <c r="D156" i="19"/>
  <c r="C156" i="19"/>
  <c r="B156" i="19"/>
  <c r="K155" i="19"/>
  <c r="J155" i="19"/>
  <c r="I155" i="19"/>
  <c r="H155" i="19"/>
  <c r="G155" i="19"/>
  <c r="F155" i="19"/>
  <c r="E155" i="19"/>
  <c r="D155" i="19"/>
  <c r="C155" i="19"/>
  <c r="B155" i="19"/>
  <c r="K154" i="19"/>
  <c r="J154" i="19"/>
  <c r="I154" i="19"/>
  <c r="H154" i="19"/>
  <c r="G154" i="19"/>
  <c r="F154" i="19"/>
  <c r="E154" i="19"/>
  <c r="D154" i="19"/>
  <c r="C154" i="19"/>
  <c r="B154" i="19"/>
  <c r="K153" i="19"/>
  <c r="J153" i="19"/>
  <c r="I153" i="19"/>
  <c r="H153" i="19"/>
  <c r="G153" i="19"/>
  <c r="F153" i="19"/>
  <c r="E153" i="19"/>
  <c r="D153" i="19"/>
  <c r="C153" i="19"/>
  <c r="B153" i="19"/>
  <c r="K152" i="19"/>
  <c r="J152" i="19"/>
  <c r="I152" i="19"/>
  <c r="H152" i="19"/>
  <c r="G152" i="19"/>
  <c r="F152" i="19"/>
  <c r="E152" i="19"/>
  <c r="D152" i="19"/>
  <c r="C152" i="19"/>
  <c r="B152" i="19"/>
  <c r="K151" i="19"/>
  <c r="J151" i="19"/>
  <c r="I151" i="19"/>
  <c r="H151" i="19"/>
  <c r="G151" i="19"/>
  <c r="F151" i="19"/>
  <c r="E151" i="19"/>
  <c r="D151" i="19"/>
  <c r="C151" i="19"/>
  <c r="B151" i="19"/>
  <c r="K150" i="19"/>
  <c r="J150" i="19"/>
  <c r="I150" i="19"/>
  <c r="H150" i="19"/>
  <c r="G150" i="19"/>
  <c r="F150" i="19"/>
  <c r="E150" i="19"/>
  <c r="D150" i="19"/>
  <c r="C150" i="19"/>
  <c r="B150" i="19"/>
  <c r="K149" i="19"/>
  <c r="J149" i="19"/>
  <c r="I149" i="19"/>
  <c r="H149" i="19"/>
  <c r="G149" i="19"/>
  <c r="F149" i="19"/>
  <c r="E149" i="19"/>
  <c r="D149" i="19"/>
  <c r="C149" i="19"/>
  <c r="B149" i="19"/>
  <c r="K148" i="19"/>
  <c r="J148" i="19"/>
  <c r="I148" i="19"/>
  <c r="H148" i="19"/>
  <c r="G148" i="19"/>
  <c r="F148" i="19"/>
  <c r="E148" i="19"/>
  <c r="D148" i="19"/>
  <c r="C148" i="19"/>
  <c r="B148" i="19"/>
  <c r="K147" i="19"/>
  <c r="J147" i="19"/>
  <c r="I147" i="19"/>
  <c r="H147" i="19"/>
  <c r="G147" i="19"/>
  <c r="F147" i="19"/>
  <c r="E147" i="19"/>
  <c r="D147" i="19"/>
  <c r="C147" i="19"/>
  <c r="B147" i="19"/>
  <c r="K146" i="19"/>
  <c r="J146" i="19"/>
  <c r="I146" i="19"/>
  <c r="H146" i="19"/>
  <c r="G146" i="19"/>
  <c r="F146" i="19"/>
  <c r="E146" i="19"/>
  <c r="D146" i="19"/>
  <c r="C146" i="19"/>
  <c r="B146" i="19"/>
  <c r="K145" i="19"/>
  <c r="J145" i="19"/>
  <c r="I145" i="19"/>
  <c r="H145" i="19"/>
  <c r="G145" i="19"/>
  <c r="F145" i="19"/>
  <c r="E145" i="19"/>
  <c r="D145" i="19"/>
  <c r="C145" i="19"/>
  <c r="B145" i="19"/>
  <c r="K144" i="19"/>
  <c r="J144" i="19"/>
  <c r="I144" i="19"/>
  <c r="H144" i="19"/>
  <c r="G144" i="19"/>
  <c r="F144" i="19"/>
  <c r="E144" i="19"/>
  <c r="D144" i="19"/>
  <c r="C144" i="19"/>
  <c r="B144" i="19"/>
  <c r="K143" i="19"/>
  <c r="J143" i="19"/>
  <c r="I143" i="19"/>
  <c r="H143" i="19"/>
  <c r="G143" i="19"/>
  <c r="F143" i="19"/>
  <c r="E143" i="19"/>
  <c r="D143" i="19"/>
  <c r="C143" i="19"/>
  <c r="B143" i="19"/>
  <c r="K142" i="19"/>
  <c r="J142" i="19"/>
  <c r="I142" i="19"/>
  <c r="H142" i="19"/>
  <c r="G142" i="19"/>
  <c r="F142" i="19"/>
  <c r="E142" i="19"/>
  <c r="D142" i="19"/>
  <c r="C142" i="19"/>
  <c r="B142" i="19"/>
  <c r="K141" i="19"/>
  <c r="J141" i="19"/>
  <c r="I141" i="19"/>
  <c r="H141" i="19"/>
  <c r="G141" i="19"/>
  <c r="F141" i="19"/>
  <c r="E141" i="19"/>
  <c r="D141" i="19"/>
  <c r="C141" i="19"/>
  <c r="B141" i="19"/>
  <c r="K140" i="19"/>
  <c r="J140" i="19"/>
  <c r="I140" i="19"/>
  <c r="H140" i="19"/>
  <c r="G140" i="19"/>
  <c r="F140" i="19"/>
  <c r="E140" i="19"/>
  <c r="D140" i="19"/>
  <c r="C140" i="19"/>
  <c r="B140" i="19"/>
  <c r="K139" i="19"/>
  <c r="J139" i="19"/>
  <c r="I139" i="19"/>
  <c r="H139" i="19"/>
  <c r="G139" i="19"/>
  <c r="F139" i="19"/>
  <c r="E139" i="19"/>
  <c r="D139" i="19"/>
  <c r="C139" i="19"/>
  <c r="B139" i="19"/>
  <c r="K138" i="19"/>
  <c r="J138" i="19"/>
  <c r="I138" i="19"/>
  <c r="H138" i="19"/>
  <c r="G138" i="19"/>
  <c r="F138" i="19"/>
  <c r="E138" i="19"/>
  <c r="D138" i="19"/>
  <c r="C138" i="19"/>
  <c r="B138" i="19"/>
  <c r="K137" i="19"/>
  <c r="J137" i="19"/>
  <c r="I137" i="19"/>
  <c r="H137" i="19"/>
  <c r="G137" i="19"/>
  <c r="F137" i="19"/>
  <c r="E137" i="19"/>
  <c r="D137" i="19"/>
  <c r="C137" i="19"/>
  <c r="B137" i="19"/>
  <c r="K136" i="19"/>
  <c r="J136" i="19"/>
  <c r="I136" i="19"/>
  <c r="H136" i="19"/>
  <c r="G136" i="19"/>
  <c r="F136" i="19"/>
  <c r="E136" i="19"/>
  <c r="D136" i="19"/>
  <c r="C136" i="19"/>
  <c r="B136" i="19"/>
  <c r="K135" i="19"/>
  <c r="J135" i="19"/>
  <c r="I135" i="19"/>
  <c r="H135" i="19"/>
  <c r="G135" i="19"/>
  <c r="F135" i="19"/>
  <c r="E135" i="19"/>
  <c r="D135" i="19"/>
  <c r="C135" i="19"/>
  <c r="B135" i="19"/>
  <c r="K134" i="19"/>
  <c r="J134" i="19"/>
  <c r="I134" i="19"/>
  <c r="H134" i="19"/>
  <c r="G134" i="19"/>
  <c r="F134" i="19"/>
  <c r="E134" i="19"/>
  <c r="D134" i="19"/>
  <c r="C134" i="19"/>
  <c r="B134" i="19"/>
  <c r="K133" i="19"/>
  <c r="J133" i="19"/>
  <c r="I133" i="19"/>
  <c r="H133" i="19"/>
  <c r="G133" i="19"/>
  <c r="F133" i="19"/>
  <c r="E133" i="19"/>
  <c r="D133" i="19"/>
  <c r="C133" i="19"/>
  <c r="B133" i="19"/>
  <c r="K132" i="19"/>
  <c r="J132" i="19"/>
  <c r="I132" i="19"/>
  <c r="H132" i="19"/>
  <c r="G132" i="19"/>
  <c r="F132" i="19"/>
  <c r="E132" i="19"/>
  <c r="D132" i="19"/>
  <c r="C132" i="19"/>
  <c r="B132" i="19"/>
  <c r="K131" i="19"/>
  <c r="J131" i="19"/>
  <c r="I131" i="19"/>
  <c r="H131" i="19"/>
  <c r="G131" i="19"/>
  <c r="F131" i="19"/>
  <c r="E131" i="19"/>
  <c r="D131" i="19"/>
  <c r="C131" i="19"/>
  <c r="B131" i="19"/>
  <c r="K130" i="19"/>
  <c r="J130" i="19"/>
  <c r="I130" i="19"/>
  <c r="H130" i="19"/>
  <c r="G130" i="19"/>
  <c r="F130" i="19"/>
  <c r="E130" i="19"/>
  <c r="D130" i="19"/>
  <c r="C130" i="19"/>
  <c r="B130" i="19"/>
  <c r="K129" i="19"/>
  <c r="J129" i="19"/>
  <c r="I129" i="19"/>
  <c r="H129" i="19"/>
  <c r="G129" i="19"/>
  <c r="F129" i="19"/>
  <c r="E129" i="19"/>
  <c r="D129" i="19"/>
  <c r="C129" i="19"/>
  <c r="B129" i="19"/>
  <c r="K128" i="19"/>
  <c r="J128" i="19"/>
  <c r="I128" i="19"/>
  <c r="H128" i="19"/>
  <c r="G128" i="19"/>
  <c r="F128" i="19"/>
  <c r="E128" i="19"/>
  <c r="D128" i="19"/>
  <c r="C128" i="19"/>
  <c r="B128" i="19"/>
  <c r="K127" i="19"/>
  <c r="J127" i="19"/>
  <c r="I127" i="19"/>
  <c r="H127" i="19"/>
  <c r="G127" i="19"/>
  <c r="F127" i="19"/>
  <c r="E127" i="19"/>
  <c r="D127" i="19"/>
  <c r="C127" i="19"/>
  <c r="B127" i="19"/>
  <c r="K126" i="19"/>
  <c r="J126" i="19"/>
  <c r="I126" i="19"/>
  <c r="H126" i="19"/>
  <c r="G126" i="19"/>
  <c r="F126" i="19"/>
  <c r="E126" i="19"/>
  <c r="D126" i="19"/>
  <c r="C126" i="19"/>
  <c r="B126" i="19"/>
  <c r="K125" i="19"/>
  <c r="J125" i="19"/>
  <c r="I125" i="19"/>
  <c r="H125" i="19"/>
  <c r="G125" i="19"/>
  <c r="F125" i="19"/>
  <c r="E125" i="19"/>
  <c r="D125" i="19"/>
  <c r="C125" i="19"/>
  <c r="B125" i="19"/>
  <c r="K124" i="19"/>
  <c r="J124" i="19"/>
  <c r="I124" i="19"/>
  <c r="H124" i="19"/>
  <c r="G124" i="19"/>
  <c r="F124" i="19"/>
  <c r="E124" i="19"/>
  <c r="D124" i="19"/>
  <c r="C124" i="19"/>
  <c r="B124" i="19"/>
  <c r="K123" i="19"/>
  <c r="J123" i="19"/>
  <c r="I123" i="19"/>
  <c r="H123" i="19"/>
  <c r="G123" i="19"/>
  <c r="F123" i="19"/>
  <c r="E123" i="19"/>
  <c r="D123" i="19"/>
  <c r="C123" i="19"/>
  <c r="B123" i="19"/>
  <c r="K122" i="19"/>
  <c r="J122" i="19"/>
  <c r="I122" i="19"/>
  <c r="H122" i="19"/>
  <c r="G122" i="19"/>
  <c r="F122" i="19"/>
  <c r="E122" i="19"/>
  <c r="D122" i="19"/>
  <c r="C122" i="19"/>
  <c r="B122" i="19"/>
  <c r="K121" i="19"/>
  <c r="J121" i="19"/>
  <c r="I121" i="19"/>
  <c r="H121" i="19"/>
  <c r="G121" i="19"/>
  <c r="F121" i="19"/>
  <c r="E121" i="19"/>
  <c r="D121" i="19"/>
  <c r="C121" i="19"/>
  <c r="B121" i="19"/>
  <c r="K120" i="19"/>
  <c r="J120" i="19"/>
  <c r="I120" i="19"/>
  <c r="H120" i="19"/>
  <c r="G120" i="19"/>
  <c r="F120" i="19"/>
  <c r="E120" i="19"/>
  <c r="D120" i="19"/>
  <c r="C120" i="19"/>
  <c r="B120" i="19"/>
  <c r="K119" i="19"/>
  <c r="J119" i="19"/>
  <c r="I119" i="19"/>
  <c r="H119" i="19"/>
  <c r="G119" i="19"/>
  <c r="F119" i="19"/>
  <c r="E119" i="19"/>
  <c r="D119" i="19"/>
  <c r="C119" i="19"/>
  <c r="B119" i="19"/>
  <c r="K118" i="19"/>
  <c r="J118" i="19"/>
  <c r="I118" i="19"/>
  <c r="H118" i="19"/>
  <c r="G118" i="19"/>
  <c r="F118" i="19"/>
  <c r="E118" i="19"/>
  <c r="D118" i="19"/>
  <c r="C118" i="19"/>
  <c r="B118" i="19"/>
  <c r="K117" i="19"/>
  <c r="J117" i="19"/>
  <c r="I117" i="19"/>
  <c r="H117" i="19"/>
  <c r="G117" i="19"/>
  <c r="F117" i="19"/>
  <c r="E117" i="19"/>
  <c r="D117" i="19"/>
  <c r="C117" i="19"/>
  <c r="B117" i="19"/>
  <c r="K116" i="19"/>
  <c r="J116" i="19"/>
  <c r="I116" i="19"/>
  <c r="H116" i="19"/>
  <c r="G116" i="19"/>
  <c r="F116" i="19"/>
  <c r="E116" i="19"/>
  <c r="D116" i="19"/>
  <c r="C116" i="19"/>
  <c r="B116" i="19"/>
  <c r="K115" i="19"/>
  <c r="J115" i="19"/>
  <c r="I115" i="19"/>
  <c r="H115" i="19"/>
  <c r="G115" i="19"/>
  <c r="F115" i="19"/>
  <c r="E115" i="19"/>
  <c r="D115" i="19"/>
  <c r="C115" i="19"/>
  <c r="B115" i="19"/>
  <c r="K114" i="19"/>
  <c r="J114" i="19"/>
  <c r="I114" i="19"/>
  <c r="H114" i="19"/>
  <c r="G114" i="19"/>
  <c r="F114" i="19"/>
  <c r="E114" i="19"/>
  <c r="D114" i="19"/>
  <c r="C114" i="19"/>
  <c r="B114" i="19"/>
  <c r="K113" i="19"/>
  <c r="J113" i="19"/>
  <c r="I113" i="19"/>
  <c r="H113" i="19"/>
  <c r="G113" i="19"/>
  <c r="F113" i="19"/>
  <c r="E113" i="19"/>
  <c r="D113" i="19"/>
  <c r="C113" i="19"/>
  <c r="B113" i="19"/>
  <c r="K112" i="19"/>
  <c r="J112" i="19"/>
  <c r="I112" i="19"/>
  <c r="H112" i="19"/>
  <c r="G112" i="19"/>
  <c r="F112" i="19"/>
  <c r="E112" i="19"/>
  <c r="D112" i="19"/>
  <c r="C112" i="19"/>
  <c r="B112" i="19"/>
  <c r="K111" i="19"/>
  <c r="J111" i="19"/>
  <c r="I111" i="19"/>
  <c r="H111" i="19"/>
  <c r="G111" i="19"/>
  <c r="F111" i="19"/>
  <c r="E111" i="19"/>
  <c r="D111" i="19"/>
  <c r="C111" i="19"/>
  <c r="B111" i="19"/>
  <c r="K110" i="19"/>
  <c r="J110" i="19"/>
  <c r="I110" i="19"/>
  <c r="H110" i="19"/>
  <c r="G110" i="19"/>
  <c r="F110" i="19"/>
  <c r="E110" i="19"/>
  <c r="D110" i="19"/>
  <c r="C110" i="19"/>
  <c r="B110" i="19"/>
  <c r="K109" i="19"/>
  <c r="J109" i="19"/>
  <c r="I109" i="19"/>
  <c r="H109" i="19"/>
  <c r="G109" i="19"/>
  <c r="F109" i="19"/>
  <c r="E109" i="19"/>
  <c r="D109" i="19"/>
  <c r="C109" i="19"/>
  <c r="B109" i="19"/>
  <c r="K108" i="19"/>
  <c r="J108" i="19"/>
  <c r="I108" i="19"/>
  <c r="H108" i="19"/>
  <c r="G108" i="19"/>
  <c r="F108" i="19"/>
  <c r="E108" i="19"/>
  <c r="D108" i="19"/>
  <c r="C108" i="19"/>
  <c r="B108" i="19"/>
  <c r="K107" i="19"/>
  <c r="J107" i="19"/>
  <c r="I107" i="19"/>
  <c r="H107" i="19"/>
  <c r="G107" i="19"/>
  <c r="F107" i="19"/>
  <c r="E107" i="19"/>
  <c r="D107" i="19"/>
  <c r="C107" i="19"/>
  <c r="B107" i="19"/>
  <c r="K106" i="19"/>
  <c r="J106" i="19"/>
  <c r="I106" i="19"/>
  <c r="H106" i="19"/>
  <c r="G106" i="19"/>
  <c r="F106" i="19"/>
  <c r="E106" i="19"/>
  <c r="D106" i="19"/>
  <c r="C106" i="19"/>
  <c r="B106" i="19"/>
  <c r="K105" i="19"/>
  <c r="J105" i="19"/>
  <c r="I105" i="19"/>
  <c r="H105" i="19"/>
  <c r="G105" i="19"/>
  <c r="F105" i="19"/>
  <c r="E105" i="19"/>
  <c r="D105" i="19"/>
  <c r="C105" i="19"/>
  <c r="B105" i="19"/>
  <c r="K104" i="19"/>
  <c r="J104" i="19"/>
  <c r="I104" i="19"/>
  <c r="H104" i="19"/>
  <c r="G104" i="19"/>
  <c r="F104" i="19"/>
  <c r="E104" i="19"/>
  <c r="D104" i="19"/>
  <c r="C104" i="19"/>
  <c r="B104" i="19"/>
  <c r="K103" i="19"/>
  <c r="J103" i="19"/>
  <c r="I103" i="19"/>
  <c r="H103" i="19"/>
  <c r="G103" i="19"/>
  <c r="F103" i="19"/>
  <c r="E103" i="19"/>
  <c r="D103" i="19"/>
  <c r="C103" i="19"/>
  <c r="B103" i="19"/>
  <c r="K102" i="19"/>
  <c r="J102" i="19"/>
  <c r="I102" i="19"/>
  <c r="H102" i="19"/>
  <c r="G102" i="19"/>
  <c r="F102" i="19"/>
  <c r="E102" i="19"/>
  <c r="D102" i="19"/>
  <c r="C102" i="19"/>
  <c r="B102" i="19"/>
  <c r="K101" i="19"/>
  <c r="J101" i="19"/>
  <c r="I101" i="19"/>
  <c r="H101" i="19"/>
  <c r="G101" i="19"/>
  <c r="F101" i="19"/>
  <c r="E101" i="19"/>
  <c r="D101" i="19"/>
  <c r="C101" i="19"/>
  <c r="B101" i="19"/>
  <c r="K100" i="19"/>
  <c r="J100" i="19"/>
  <c r="I100" i="19"/>
  <c r="H100" i="19"/>
  <c r="G100" i="19"/>
  <c r="F100" i="19"/>
  <c r="E100" i="19"/>
  <c r="D100" i="19"/>
  <c r="C100" i="19"/>
  <c r="B100" i="19"/>
  <c r="K99" i="19"/>
  <c r="J99" i="19"/>
  <c r="I99" i="19"/>
  <c r="H99" i="19"/>
  <c r="G99" i="19"/>
  <c r="F99" i="19"/>
  <c r="E99" i="19"/>
  <c r="D99" i="19"/>
  <c r="C99" i="19"/>
  <c r="B99" i="19"/>
  <c r="K98" i="19"/>
  <c r="J98" i="19"/>
  <c r="I98" i="19"/>
  <c r="H98" i="19"/>
  <c r="G98" i="19"/>
  <c r="F98" i="19"/>
  <c r="E98" i="19"/>
  <c r="D98" i="19"/>
  <c r="C98" i="19"/>
  <c r="B98" i="19"/>
  <c r="K97" i="19"/>
  <c r="J97" i="19"/>
  <c r="I97" i="19"/>
  <c r="H97" i="19"/>
  <c r="G97" i="19"/>
  <c r="F97" i="19"/>
  <c r="E97" i="19"/>
  <c r="D97" i="19"/>
  <c r="C97" i="19"/>
  <c r="B97" i="19"/>
  <c r="K96" i="19"/>
  <c r="J96" i="19"/>
  <c r="I96" i="19"/>
  <c r="H96" i="19"/>
  <c r="G96" i="19"/>
  <c r="F96" i="19"/>
  <c r="E96" i="19"/>
  <c r="D96" i="19"/>
  <c r="C96" i="19"/>
  <c r="B96" i="19"/>
  <c r="K95" i="19"/>
  <c r="J95" i="19"/>
  <c r="I95" i="19"/>
  <c r="H95" i="19"/>
  <c r="G95" i="19"/>
  <c r="F95" i="19"/>
  <c r="E95" i="19"/>
  <c r="D95" i="19"/>
  <c r="C95" i="19"/>
  <c r="B95" i="19"/>
  <c r="K94" i="19"/>
  <c r="J94" i="19"/>
  <c r="I94" i="19"/>
  <c r="H94" i="19"/>
  <c r="G94" i="19"/>
  <c r="F94" i="19"/>
  <c r="E94" i="19"/>
  <c r="D94" i="19"/>
  <c r="C94" i="19"/>
  <c r="B94" i="19"/>
  <c r="K93" i="19"/>
  <c r="J93" i="19"/>
  <c r="I93" i="19"/>
  <c r="H93" i="19"/>
  <c r="G93" i="19"/>
  <c r="F93" i="19"/>
  <c r="E93" i="19"/>
  <c r="D93" i="19"/>
  <c r="C93" i="19"/>
  <c r="B93" i="19"/>
  <c r="K92" i="19"/>
  <c r="J92" i="19"/>
  <c r="I92" i="19"/>
  <c r="H92" i="19"/>
  <c r="G92" i="19"/>
  <c r="F92" i="19"/>
  <c r="E92" i="19"/>
  <c r="D92" i="19"/>
  <c r="C92" i="19"/>
  <c r="B92" i="19"/>
  <c r="K91" i="19"/>
  <c r="J91" i="19"/>
  <c r="I91" i="19"/>
  <c r="H91" i="19"/>
  <c r="G91" i="19"/>
  <c r="F91" i="19"/>
  <c r="E91" i="19"/>
  <c r="D91" i="19"/>
  <c r="C91" i="19"/>
  <c r="B91" i="19"/>
  <c r="K90" i="19"/>
  <c r="J90" i="19"/>
  <c r="I90" i="19"/>
  <c r="H90" i="19"/>
  <c r="G90" i="19"/>
  <c r="F90" i="19"/>
  <c r="E90" i="19"/>
  <c r="D90" i="19"/>
  <c r="C90" i="19"/>
  <c r="B90" i="19"/>
  <c r="K89" i="19"/>
  <c r="J89" i="19"/>
  <c r="I89" i="19"/>
  <c r="H89" i="19"/>
  <c r="G89" i="19"/>
  <c r="F89" i="19"/>
  <c r="E89" i="19"/>
  <c r="D89" i="19"/>
  <c r="C89" i="19"/>
  <c r="B89" i="19"/>
  <c r="K88" i="19"/>
  <c r="J88" i="19"/>
  <c r="I88" i="19"/>
  <c r="H88" i="19"/>
  <c r="G88" i="19"/>
  <c r="F88" i="19"/>
  <c r="E88" i="19"/>
  <c r="D88" i="19"/>
  <c r="C88" i="19"/>
  <c r="B88" i="19"/>
  <c r="K87" i="19"/>
  <c r="J87" i="19"/>
  <c r="I87" i="19"/>
  <c r="H87" i="19"/>
  <c r="G87" i="19"/>
  <c r="F87" i="19"/>
  <c r="E87" i="19"/>
  <c r="D87" i="19"/>
  <c r="C87" i="19"/>
  <c r="B87" i="19"/>
  <c r="K86" i="19"/>
  <c r="J86" i="19"/>
  <c r="I86" i="19"/>
  <c r="H86" i="19"/>
  <c r="G86" i="19"/>
  <c r="F86" i="19"/>
  <c r="E86" i="19"/>
  <c r="D86" i="19"/>
  <c r="C86" i="19"/>
  <c r="B86" i="19"/>
  <c r="K85" i="19"/>
  <c r="J85" i="19"/>
  <c r="I85" i="19"/>
  <c r="H85" i="19"/>
  <c r="G85" i="19"/>
  <c r="F85" i="19"/>
  <c r="E85" i="19"/>
  <c r="D85" i="19"/>
  <c r="C85" i="19"/>
  <c r="B85" i="19"/>
  <c r="K84" i="19"/>
  <c r="J84" i="19"/>
  <c r="I84" i="19"/>
  <c r="H84" i="19"/>
  <c r="G84" i="19"/>
  <c r="F84" i="19"/>
  <c r="E84" i="19"/>
  <c r="D84" i="19"/>
  <c r="C84" i="19"/>
  <c r="B84" i="19"/>
  <c r="K83" i="19"/>
  <c r="J83" i="19"/>
  <c r="I83" i="19"/>
  <c r="H83" i="19"/>
  <c r="G83" i="19"/>
  <c r="F83" i="19"/>
  <c r="E83" i="19"/>
  <c r="D83" i="19"/>
  <c r="C83" i="19"/>
  <c r="B83" i="19"/>
  <c r="K82" i="19"/>
  <c r="J82" i="19"/>
  <c r="I82" i="19"/>
  <c r="H82" i="19"/>
  <c r="G82" i="19"/>
  <c r="F82" i="19"/>
  <c r="E82" i="19"/>
  <c r="D82" i="19"/>
  <c r="C82" i="19"/>
  <c r="B82" i="19"/>
  <c r="K81" i="19"/>
  <c r="J81" i="19"/>
  <c r="I81" i="19"/>
  <c r="H81" i="19"/>
  <c r="G81" i="19"/>
  <c r="F81" i="19"/>
  <c r="E81" i="19"/>
  <c r="D81" i="19"/>
  <c r="C81" i="19"/>
  <c r="B81" i="19"/>
  <c r="K80" i="19"/>
  <c r="J80" i="19"/>
  <c r="I80" i="19"/>
  <c r="H80" i="19"/>
  <c r="G80" i="19"/>
  <c r="F80" i="19"/>
  <c r="E80" i="19"/>
  <c r="D80" i="19"/>
  <c r="C80" i="19"/>
  <c r="B80" i="19"/>
  <c r="K79" i="19"/>
  <c r="J79" i="19"/>
  <c r="I79" i="19"/>
  <c r="H79" i="19"/>
  <c r="G79" i="19"/>
  <c r="F79" i="19"/>
  <c r="E79" i="19"/>
  <c r="D79" i="19"/>
  <c r="C79" i="19"/>
  <c r="B79" i="19"/>
  <c r="K78" i="19"/>
  <c r="J78" i="19"/>
  <c r="I78" i="19"/>
  <c r="H78" i="19"/>
  <c r="G78" i="19"/>
  <c r="F78" i="19"/>
  <c r="E78" i="19"/>
  <c r="D78" i="19"/>
  <c r="C78" i="19"/>
  <c r="B78" i="19"/>
  <c r="K77" i="19"/>
  <c r="J77" i="19"/>
  <c r="I77" i="19"/>
  <c r="H77" i="19"/>
  <c r="G77" i="19"/>
  <c r="F77" i="19"/>
  <c r="E77" i="19"/>
  <c r="D77" i="19"/>
  <c r="C77" i="19"/>
  <c r="B77" i="19"/>
  <c r="K76" i="19"/>
  <c r="J76" i="19"/>
  <c r="I76" i="19"/>
  <c r="H76" i="19"/>
  <c r="G76" i="19"/>
  <c r="F76" i="19"/>
  <c r="E76" i="19"/>
  <c r="D76" i="19"/>
  <c r="C76" i="19"/>
  <c r="B76" i="19"/>
  <c r="K75" i="19"/>
  <c r="J75" i="19"/>
  <c r="I75" i="19"/>
  <c r="H75" i="19"/>
  <c r="G75" i="19"/>
  <c r="F75" i="19"/>
  <c r="E75" i="19"/>
  <c r="D75" i="19"/>
  <c r="C75" i="19"/>
  <c r="B75" i="19"/>
  <c r="K74" i="19"/>
  <c r="J74" i="19"/>
  <c r="I74" i="19"/>
  <c r="H74" i="19"/>
  <c r="G74" i="19"/>
  <c r="F74" i="19"/>
  <c r="E74" i="19"/>
  <c r="D74" i="19"/>
  <c r="C74" i="19"/>
  <c r="B74" i="19"/>
  <c r="K73" i="19"/>
  <c r="J73" i="19"/>
  <c r="I73" i="19"/>
  <c r="H73" i="19"/>
  <c r="G73" i="19"/>
  <c r="F73" i="19"/>
  <c r="E73" i="19"/>
  <c r="D73" i="19"/>
  <c r="C73" i="19"/>
  <c r="B73" i="19"/>
  <c r="K72" i="19"/>
  <c r="J72" i="19"/>
  <c r="I72" i="19"/>
  <c r="H72" i="19"/>
  <c r="G72" i="19"/>
  <c r="F72" i="19"/>
  <c r="E72" i="19"/>
  <c r="D72" i="19"/>
  <c r="C72" i="19"/>
  <c r="B72" i="19"/>
  <c r="K71" i="19"/>
  <c r="J71" i="19"/>
  <c r="I71" i="19"/>
  <c r="H71" i="19"/>
  <c r="G71" i="19"/>
  <c r="F71" i="19"/>
  <c r="E71" i="19"/>
  <c r="D71" i="19"/>
  <c r="C71" i="19"/>
  <c r="B71" i="19"/>
  <c r="K70" i="19"/>
  <c r="J70" i="19"/>
  <c r="I70" i="19"/>
  <c r="H70" i="19"/>
  <c r="G70" i="19"/>
  <c r="F70" i="19"/>
  <c r="E70" i="19"/>
  <c r="D70" i="19"/>
  <c r="C70" i="19"/>
  <c r="B70" i="19"/>
  <c r="K69" i="19"/>
  <c r="J69" i="19"/>
  <c r="I69" i="19"/>
  <c r="H69" i="19"/>
  <c r="G69" i="19"/>
  <c r="F69" i="19"/>
  <c r="E69" i="19"/>
  <c r="D69" i="19"/>
  <c r="C69" i="19"/>
  <c r="B69" i="19"/>
  <c r="K68" i="19"/>
  <c r="J68" i="19"/>
  <c r="I68" i="19"/>
  <c r="H68" i="19"/>
  <c r="G68" i="19"/>
  <c r="F68" i="19"/>
  <c r="E68" i="19"/>
  <c r="D68" i="19"/>
  <c r="C68" i="19"/>
  <c r="B68" i="19"/>
  <c r="K67" i="19"/>
  <c r="J67" i="19"/>
  <c r="I67" i="19"/>
  <c r="H67" i="19"/>
  <c r="G67" i="19"/>
  <c r="F67" i="19"/>
  <c r="E67" i="19"/>
  <c r="D67" i="19"/>
  <c r="C67" i="19"/>
  <c r="B67" i="19"/>
  <c r="K66" i="19"/>
  <c r="J66" i="19"/>
  <c r="I66" i="19"/>
  <c r="H66" i="19"/>
  <c r="G66" i="19"/>
  <c r="F66" i="19"/>
  <c r="E66" i="19"/>
  <c r="D66" i="19"/>
  <c r="C66" i="19"/>
  <c r="B66" i="19"/>
  <c r="K65" i="19"/>
  <c r="J65" i="19"/>
  <c r="I65" i="19"/>
  <c r="H65" i="19"/>
  <c r="G65" i="19"/>
  <c r="F65" i="19"/>
  <c r="E65" i="19"/>
  <c r="D65" i="19"/>
  <c r="C65" i="19"/>
  <c r="B65" i="19"/>
  <c r="K64" i="19"/>
  <c r="J64" i="19"/>
  <c r="I64" i="19"/>
  <c r="H64" i="19"/>
  <c r="G64" i="19"/>
  <c r="F64" i="19"/>
  <c r="E64" i="19"/>
  <c r="D64" i="19"/>
  <c r="C64" i="19"/>
  <c r="B64" i="19"/>
  <c r="K63" i="19"/>
  <c r="J63" i="19"/>
  <c r="I63" i="19"/>
  <c r="H63" i="19"/>
  <c r="G63" i="19"/>
  <c r="F63" i="19"/>
  <c r="E63" i="19"/>
  <c r="D63" i="19"/>
  <c r="C63" i="19"/>
  <c r="B63" i="19"/>
  <c r="K62" i="19"/>
  <c r="J62" i="19"/>
  <c r="I62" i="19"/>
  <c r="H62" i="19"/>
  <c r="G62" i="19"/>
  <c r="F62" i="19"/>
  <c r="E62" i="19"/>
  <c r="D62" i="19"/>
  <c r="C62" i="19"/>
  <c r="B62" i="19"/>
  <c r="K61" i="19"/>
  <c r="J61" i="19"/>
  <c r="I61" i="19"/>
  <c r="H61" i="19"/>
  <c r="G61" i="19"/>
  <c r="F61" i="19"/>
  <c r="E61" i="19"/>
  <c r="D61" i="19"/>
  <c r="C61" i="19"/>
  <c r="B61" i="19"/>
  <c r="K60" i="19"/>
  <c r="J60" i="19"/>
  <c r="I60" i="19"/>
  <c r="H60" i="19"/>
  <c r="G60" i="19"/>
  <c r="F60" i="19"/>
  <c r="E60" i="19"/>
  <c r="D60" i="19"/>
  <c r="C60" i="19"/>
  <c r="B60" i="19"/>
  <c r="K59" i="19"/>
  <c r="J59" i="19"/>
  <c r="I59" i="19"/>
  <c r="H59" i="19"/>
  <c r="G59" i="19"/>
  <c r="F59" i="19"/>
  <c r="E59" i="19"/>
  <c r="D59" i="19"/>
  <c r="C59" i="19"/>
  <c r="B59" i="19"/>
  <c r="K58" i="19"/>
  <c r="J58" i="19"/>
  <c r="I58" i="19"/>
  <c r="H58" i="19"/>
  <c r="G58" i="19"/>
  <c r="F58" i="19"/>
  <c r="E58" i="19"/>
  <c r="D58" i="19"/>
  <c r="C58" i="19"/>
  <c r="B58" i="19"/>
  <c r="K57" i="19"/>
  <c r="J57" i="19"/>
  <c r="I57" i="19"/>
  <c r="H57" i="19"/>
  <c r="G57" i="19"/>
  <c r="F57" i="19"/>
  <c r="E57" i="19"/>
  <c r="D57" i="19"/>
  <c r="C57" i="19"/>
  <c r="B57" i="19"/>
  <c r="K56" i="19"/>
  <c r="J56" i="19"/>
  <c r="I56" i="19"/>
  <c r="H56" i="19"/>
  <c r="G56" i="19"/>
  <c r="F56" i="19"/>
  <c r="E56" i="19"/>
  <c r="D56" i="19"/>
  <c r="C56" i="19"/>
  <c r="B56" i="19"/>
  <c r="K55" i="19"/>
  <c r="J55" i="19"/>
  <c r="I55" i="19"/>
  <c r="H55" i="19"/>
  <c r="G55" i="19"/>
  <c r="F55" i="19"/>
  <c r="E55" i="19"/>
  <c r="D55" i="19"/>
  <c r="C55" i="19"/>
  <c r="B55" i="19"/>
  <c r="K54" i="19"/>
  <c r="J54" i="19"/>
  <c r="I54" i="19"/>
  <c r="H54" i="19"/>
  <c r="G54" i="19"/>
  <c r="F54" i="19"/>
  <c r="E54" i="19"/>
  <c r="D54" i="19"/>
  <c r="C54" i="19"/>
  <c r="B54" i="19"/>
  <c r="K53" i="19"/>
  <c r="J53" i="19"/>
  <c r="I53" i="19"/>
  <c r="H53" i="19"/>
  <c r="G53" i="19"/>
  <c r="F53" i="19"/>
  <c r="E53" i="19"/>
  <c r="D53" i="19"/>
  <c r="C53" i="19"/>
  <c r="B53" i="19"/>
  <c r="K52" i="19"/>
  <c r="J52" i="19"/>
  <c r="I52" i="19"/>
  <c r="H52" i="19"/>
  <c r="G52" i="19"/>
  <c r="F52" i="19"/>
  <c r="E52" i="19"/>
  <c r="D52" i="19"/>
  <c r="C52" i="19"/>
  <c r="B52" i="19"/>
  <c r="K51" i="19"/>
  <c r="J51" i="19"/>
  <c r="I51" i="19"/>
  <c r="H51" i="19"/>
  <c r="G51" i="19"/>
  <c r="F51" i="19"/>
  <c r="E51" i="19"/>
  <c r="D51" i="19"/>
  <c r="C51" i="19"/>
  <c r="B51" i="19"/>
  <c r="K50" i="19"/>
  <c r="J50" i="19"/>
  <c r="I50" i="19"/>
  <c r="H50" i="19"/>
  <c r="G50" i="19"/>
  <c r="F50" i="19"/>
  <c r="E50" i="19"/>
  <c r="D50" i="19"/>
  <c r="C50" i="19"/>
  <c r="B50" i="19"/>
  <c r="K49" i="19"/>
  <c r="J49" i="19"/>
  <c r="I49" i="19"/>
  <c r="H49" i="19"/>
  <c r="G49" i="19"/>
  <c r="F49" i="19"/>
  <c r="E49" i="19"/>
  <c r="D49" i="19"/>
  <c r="C49" i="19"/>
  <c r="B49" i="19"/>
  <c r="K48" i="19"/>
  <c r="J48" i="19"/>
  <c r="I48" i="19"/>
  <c r="H48" i="19"/>
  <c r="G48" i="19"/>
  <c r="F48" i="19"/>
  <c r="E48" i="19"/>
  <c r="D48" i="19"/>
  <c r="C48" i="19"/>
  <c r="B48" i="19"/>
  <c r="K47" i="19"/>
  <c r="J47" i="19"/>
  <c r="I47" i="19"/>
  <c r="H47" i="19"/>
  <c r="G47" i="19"/>
  <c r="F47" i="19"/>
  <c r="E47" i="19"/>
  <c r="D47" i="19"/>
  <c r="C47" i="19"/>
  <c r="B47" i="19"/>
  <c r="K46" i="19"/>
  <c r="J46" i="19"/>
  <c r="I46" i="19"/>
  <c r="H46" i="19"/>
  <c r="G46" i="19"/>
  <c r="F46" i="19"/>
  <c r="E46" i="19"/>
  <c r="D46" i="19"/>
  <c r="C46" i="19"/>
  <c r="B46" i="19"/>
  <c r="K45" i="19"/>
  <c r="J45" i="19"/>
  <c r="I45" i="19"/>
  <c r="H45" i="19"/>
  <c r="G45" i="19"/>
  <c r="F45" i="19"/>
  <c r="E45" i="19"/>
  <c r="D45" i="19"/>
  <c r="C45" i="19"/>
  <c r="B45" i="19"/>
  <c r="K44" i="19"/>
  <c r="J44" i="19"/>
  <c r="I44" i="19"/>
  <c r="H44" i="19"/>
  <c r="G44" i="19"/>
  <c r="F44" i="19"/>
  <c r="E44" i="19"/>
  <c r="D44" i="19"/>
  <c r="C44" i="19"/>
  <c r="B44" i="19"/>
  <c r="K43" i="19"/>
  <c r="J43" i="19"/>
  <c r="I43" i="19"/>
  <c r="H43" i="19"/>
  <c r="G43" i="19"/>
  <c r="F43" i="19"/>
  <c r="E43" i="19"/>
  <c r="D43" i="19"/>
  <c r="C43" i="19"/>
  <c r="B43" i="19"/>
  <c r="K42" i="19"/>
  <c r="J42" i="19"/>
  <c r="I42" i="19"/>
  <c r="H42" i="19"/>
  <c r="G42" i="19"/>
  <c r="F42" i="19"/>
  <c r="E42" i="19"/>
  <c r="D42" i="19"/>
  <c r="C42" i="19"/>
  <c r="B42" i="19"/>
  <c r="K41" i="19"/>
  <c r="J41" i="19"/>
  <c r="I41" i="19"/>
  <c r="H41" i="19"/>
  <c r="G41" i="19"/>
  <c r="F41" i="19"/>
  <c r="E41" i="19"/>
  <c r="D41" i="19"/>
  <c r="C41" i="19"/>
  <c r="B41" i="19"/>
  <c r="K40" i="19"/>
  <c r="J40" i="19"/>
  <c r="I40" i="19"/>
  <c r="H40" i="19"/>
  <c r="G40" i="19"/>
  <c r="F40" i="19"/>
  <c r="E40" i="19"/>
  <c r="D40" i="19"/>
  <c r="C40" i="19"/>
  <c r="B40" i="19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68" i="20"/>
  <c r="J368" i="20"/>
  <c r="I368" i="20"/>
  <c r="H368" i="20"/>
  <c r="G368" i="20"/>
  <c r="F368" i="20"/>
  <c r="E368" i="20"/>
  <c r="D368" i="20"/>
  <c r="C368" i="20"/>
  <c r="B368" i="20"/>
  <c r="K367" i="20"/>
  <c r="J367" i="20"/>
  <c r="I367" i="20"/>
  <c r="H367" i="20"/>
  <c r="G367" i="20"/>
  <c r="F367" i="20"/>
  <c r="E367" i="20"/>
  <c r="D367" i="20"/>
  <c r="C367" i="20"/>
  <c r="B367" i="20"/>
  <c r="K366" i="20"/>
  <c r="J366" i="20"/>
  <c r="I366" i="20"/>
  <c r="H366" i="20"/>
  <c r="G366" i="20"/>
  <c r="F366" i="20"/>
  <c r="E366" i="20"/>
  <c r="D366" i="20"/>
  <c r="C366" i="20"/>
  <c r="B366" i="20"/>
  <c r="K365" i="20"/>
  <c r="J365" i="20"/>
  <c r="I365" i="20"/>
  <c r="H365" i="20"/>
  <c r="G365" i="20"/>
  <c r="F365" i="20"/>
  <c r="E365" i="20"/>
  <c r="D365" i="20"/>
  <c r="C365" i="20"/>
  <c r="B365" i="20"/>
  <c r="K364" i="20"/>
  <c r="J364" i="20"/>
  <c r="I364" i="20"/>
  <c r="H364" i="20"/>
  <c r="G364" i="20"/>
  <c r="F364" i="20"/>
  <c r="E364" i="20"/>
  <c r="D364" i="20"/>
  <c r="C364" i="20"/>
  <c r="B364" i="20"/>
  <c r="K363" i="20"/>
  <c r="J363" i="20"/>
  <c r="I363" i="20"/>
  <c r="H363" i="20"/>
  <c r="G363" i="20"/>
  <c r="F363" i="20"/>
  <c r="E363" i="20"/>
  <c r="D363" i="20"/>
  <c r="C363" i="20"/>
  <c r="B363" i="20"/>
  <c r="K362" i="20"/>
  <c r="J362" i="20"/>
  <c r="I362" i="20"/>
  <c r="H362" i="20"/>
  <c r="G362" i="20"/>
  <c r="F362" i="20"/>
  <c r="E362" i="20"/>
  <c r="D362" i="20"/>
  <c r="C362" i="20"/>
  <c r="B362" i="20"/>
  <c r="K361" i="20"/>
  <c r="J361" i="20"/>
  <c r="I361" i="20"/>
  <c r="H361" i="20"/>
  <c r="G361" i="20"/>
  <c r="F361" i="20"/>
  <c r="E361" i="20"/>
  <c r="D361" i="20"/>
  <c r="C361" i="20"/>
  <c r="B361" i="20"/>
  <c r="K360" i="20"/>
  <c r="J360" i="20"/>
  <c r="I360" i="20"/>
  <c r="H360" i="20"/>
  <c r="G360" i="20"/>
  <c r="F360" i="20"/>
  <c r="E360" i="20"/>
  <c r="D360" i="20"/>
  <c r="C360" i="20"/>
  <c r="B360" i="20"/>
  <c r="K359" i="20"/>
  <c r="J359" i="20"/>
  <c r="I359" i="20"/>
  <c r="H359" i="20"/>
  <c r="G359" i="20"/>
  <c r="F359" i="20"/>
  <c r="E359" i="20"/>
  <c r="D359" i="20"/>
  <c r="C359" i="20"/>
  <c r="B359" i="20"/>
  <c r="K358" i="20"/>
  <c r="J358" i="20"/>
  <c r="I358" i="20"/>
  <c r="H358" i="20"/>
  <c r="G358" i="20"/>
  <c r="F358" i="20"/>
  <c r="E358" i="20"/>
  <c r="D358" i="20"/>
  <c r="C358" i="20"/>
  <c r="B358" i="20"/>
  <c r="K357" i="20"/>
  <c r="J357" i="20"/>
  <c r="I357" i="20"/>
  <c r="H357" i="20"/>
  <c r="G357" i="20"/>
  <c r="F357" i="20"/>
  <c r="E357" i="20"/>
  <c r="D357" i="20"/>
  <c r="C357" i="20"/>
  <c r="B357" i="20"/>
  <c r="K356" i="20"/>
  <c r="J356" i="20"/>
  <c r="I356" i="20"/>
  <c r="H356" i="20"/>
  <c r="G356" i="20"/>
  <c r="F356" i="20"/>
  <c r="E356" i="20"/>
  <c r="D356" i="20"/>
  <c r="C356" i="20"/>
  <c r="B356" i="20"/>
  <c r="K355" i="20"/>
  <c r="J355" i="20"/>
  <c r="I355" i="20"/>
  <c r="H355" i="20"/>
  <c r="G355" i="20"/>
  <c r="F355" i="20"/>
  <c r="E355" i="20"/>
  <c r="D355" i="20"/>
  <c r="C355" i="20"/>
  <c r="B355" i="20"/>
  <c r="K354" i="20"/>
  <c r="J354" i="20"/>
  <c r="I354" i="20"/>
  <c r="H354" i="20"/>
  <c r="G354" i="20"/>
  <c r="F354" i="20"/>
  <c r="E354" i="20"/>
  <c r="D354" i="20"/>
  <c r="C354" i="20"/>
  <c r="B354" i="20"/>
  <c r="K353" i="20"/>
  <c r="J353" i="20"/>
  <c r="I353" i="20"/>
  <c r="H353" i="20"/>
  <c r="G353" i="20"/>
  <c r="F353" i="20"/>
  <c r="E353" i="20"/>
  <c r="D353" i="20"/>
  <c r="C353" i="20"/>
  <c r="B353" i="20"/>
  <c r="K352" i="20"/>
  <c r="J352" i="20"/>
  <c r="I352" i="20"/>
  <c r="H352" i="20"/>
  <c r="G352" i="20"/>
  <c r="F352" i="20"/>
  <c r="E352" i="20"/>
  <c r="D352" i="20"/>
  <c r="C352" i="20"/>
  <c r="B352" i="20"/>
  <c r="K351" i="20"/>
  <c r="J351" i="20"/>
  <c r="I351" i="20"/>
  <c r="H351" i="20"/>
  <c r="G351" i="20"/>
  <c r="F351" i="20"/>
  <c r="E351" i="20"/>
  <c r="D351" i="20"/>
  <c r="C351" i="20"/>
  <c r="B351" i="20"/>
  <c r="K350" i="20"/>
  <c r="J350" i="20"/>
  <c r="I350" i="20"/>
  <c r="H350" i="20"/>
  <c r="G350" i="20"/>
  <c r="F350" i="20"/>
  <c r="E350" i="20"/>
  <c r="D350" i="20"/>
  <c r="C350" i="20"/>
  <c r="B350" i="20"/>
  <c r="K349" i="20"/>
  <c r="J349" i="20"/>
  <c r="I349" i="20"/>
  <c r="H349" i="20"/>
  <c r="G349" i="20"/>
  <c r="F349" i="20"/>
  <c r="E349" i="20"/>
  <c r="D349" i="20"/>
  <c r="C349" i="20"/>
  <c r="B349" i="20"/>
  <c r="K348" i="20"/>
  <c r="J348" i="20"/>
  <c r="I348" i="20"/>
  <c r="H348" i="20"/>
  <c r="G348" i="20"/>
  <c r="F348" i="20"/>
  <c r="E348" i="20"/>
  <c r="D348" i="20"/>
  <c r="C348" i="20"/>
  <c r="B348" i="20"/>
  <c r="K347" i="20"/>
  <c r="J347" i="20"/>
  <c r="I347" i="20"/>
  <c r="H347" i="20"/>
  <c r="G347" i="20"/>
  <c r="F347" i="20"/>
  <c r="E347" i="20"/>
  <c r="D347" i="20"/>
  <c r="C347" i="20"/>
  <c r="B347" i="20"/>
  <c r="K346" i="20"/>
  <c r="J346" i="20"/>
  <c r="I346" i="20"/>
  <c r="H346" i="20"/>
  <c r="G346" i="20"/>
  <c r="F346" i="20"/>
  <c r="E346" i="20"/>
  <c r="D346" i="20"/>
  <c r="C346" i="20"/>
  <c r="B346" i="20"/>
  <c r="K345" i="20"/>
  <c r="J345" i="20"/>
  <c r="I345" i="20"/>
  <c r="H345" i="20"/>
  <c r="G345" i="20"/>
  <c r="F345" i="20"/>
  <c r="E345" i="20"/>
  <c r="D345" i="20"/>
  <c r="C345" i="20"/>
  <c r="B345" i="20"/>
  <c r="K344" i="20"/>
  <c r="J344" i="20"/>
  <c r="I344" i="20"/>
  <c r="H344" i="20"/>
  <c r="G344" i="20"/>
  <c r="F344" i="20"/>
  <c r="E344" i="20"/>
  <c r="D344" i="20"/>
  <c r="C344" i="20"/>
  <c r="B344" i="20"/>
  <c r="K343" i="20"/>
  <c r="J343" i="20"/>
  <c r="I343" i="20"/>
  <c r="H343" i="20"/>
  <c r="G343" i="20"/>
  <c r="F343" i="20"/>
  <c r="E343" i="20"/>
  <c r="D343" i="20"/>
  <c r="C343" i="20"/>
  <c r="B343" i="20"/>
  <c r="K342" i="20"/>
  <c r="J342" i="20"/>
  <c r="I342" i="20"/>
  <c r="H342" i="20"/>
  <c r="G342" i="20"/>
  <c r="F342" i="20"/>
  <c r="E342" i="20"/>
  <c r="D342" i="20"/>
  <c r="C342" i="20"/>
  <c r="B342" i="20"/>
  <c r="K341" i="20"/>
  <c r="J341" i="20"/>
  <c r="I341" i="20"/>
  <c r="H341" i="20"/>
  <c r="G341" i="20"/>
  <c r="F341" i="20"/>
  <c r="E341" i="20"/>
  <c r="D341" i="20"/>
  <c r="C341" i="20"/>
  <c r="B341" i="20"/>
  <c r="K340" i="20"/>
  <c r="J340" i="20"/>
  <c r="I340" i="20"/>
  <c r="H340" i="20"/>
  <c r="G340" i="20"/>
  <c r="F340" i="20"/>
  <c r="E340" i="20"/>
  <c r="D340" i="20"/>
  <c r="C340" i="20"/>
  <c r="B340" i="20"/>
  <c r="K339" i="20"/>
  <c r="J339" i="20"/>
  <c r="I339" i="20"/>
  <c r="H339" i="20"/>
  <c r="G339" i="20"/>
  <c r="F339" i="20"/>
  <c r="E339" i="20"/>
  <c r="D339" i="20"/>
  <c r="C339" i="20"/>
  <c r="B339" i="20"/>
  <c r="K338" i="20"/>
  <c r="J338" i="20"/>
  <c r="I338" i="20"/>
  <c r="H338" i="20"/>
  <c r="G338" i="20"/>
  <c r="F338" i="20"/>
  <c r="E338" i="20"/>
  <c r="D338" i="20"/>
  <c r="C338" i="20"/>
  <c r="B338" i="20"/>
  <c r="K337" i="20"/>
  <c r="J337" i="20"/>
  <c r="I337" i="20"/>
  <c r="H337" i="20"/>
  <c r="G337" i="20"/>
  <c r="F337" i="20"/>
  <c r="E337" i="20"/>
  <c r="D337" i="20"/>
  <c r="C337" i="20"/>
  <c r="B337" i="20"/>
  <c r="K336" i="20"/>
  <c r="J336" i="20"/>
  <c r="I336" i="20"/>
  <c r="H336" i="20"/>
  <c r="G336" i="20"/>
  <c r="F336" i="20"/>
  <c r="E336" i="20"/>
  <c r="D336" i="20"/>
  <c r="C336" i="20"/>
  <c r="B336" i="20"/>
  <c r="K335" i="20"/>
  <c r="J335" i="20"/>
  <c r="I335" i="20"/>
  <c r="H335" i="20"/>
  <c r="G335" i="20"/>
  <c r="F335" i="20"/>
  <c r="E335" i="20"/>
  <c r="D335" i="20"/>
  <c r="C335" i="20"/>
  <c r="B335" i="20"/>
  <c r="K334" i="20"/>
  <c r="J334" i="20"/>
  <c r="I334" i="20"/>
  <c r="H334" i="20"/>
  <c r="G334" i="20"/>
  <c r="F334" i="20"/>
  <c r="E334" i="20"/>
  <c r="D334" i="20"/>
  <c r="C334" i="20"/>
  <c r="B334" i="20"/>
  <c r="K333" i="20"/>
  <c r="J333" i="20"/>
  <c r="I333" i="20"/>
  <c r="H333" i="20"/>
  <c r="G333" i="20"/>
  <c r="F333" i="20"/>
  <c r="E333" i="20"/>
  <c r="D333" i="20"/>
  <c r="C333" i="20"/>
  <c r="B333" i="20"/>
  <c r="K332" i="20"/>
  <c r="J332" i="20"/>
  <c r="I332" i="20"/>
  <c r="H332" i="20"/>
  <c r="G332" i="20"/>
  <c r="F332" i="20"/>
  <c r="E332" i="20"/>
  <c r="D332" i="20"/>
  <c r="C332" i="20"/>
  <c r="B332" i="20"/>
  <c r="K331" i="20"/>
  <c r="J331" i="20"/>
  <c r="I331" i="20"/>
  <c r="H331" i="20"/>
  <c r="G331" i="20"/>
  <c r="F331" i="20"/>
  <c r="E331" i="20"/>
  <c r="D331" i="20"/>
  <c r="C331" i="20"/>
  <c r="B331" i="20"/>
  <c r="K330" i="20"/>
  <c r="J330" i="20"/>
  <c r="I330" i="20"/>
  <c r="H330" i="20"/>
  <c r="G330" i="20"/>
  <c r="F330" i="20"/>
  <c r="E330" i="20"/>
  <c r="D330" i="20"/>
  <c r="C330" i="20"/>
  <c r="B330" i="20"/>
  <c r="K329" i="20"/>
  <c r="J329" i="20"/>
  <c r="I329" i="20"/>
  <c r="H329" i="20"/>
  <c r="G329" i="20"/>
  <c r="F329" i="20"/>
  <c r="E329" i="20"/>
  <c r="D329" i="20"/>
  <c r="C329" i="20"/>
  <c r="B329" i="20"/>
  <c r="K328" i="20"/>
  <c r="J328" i="20"/>
  <c r="I328" i="20"/>
  <c r="H328" i="20"/>
  <c r="G328" i="20"/>
  <c r="F328" i="20"/>
  <c r="E328" i="20"/>
  <c r="D328" i="20"/>
  <c r="C328" i="20"/>
  <c r="B328" i="20"/>
  <c r="K327" i="20"/>
  <c r="J327" i="20"/>
  <c r="I327" i="20"/>
  <c r="H327" i="20"/>
  <c r="G327" i="20"/>
  <c r="F327" i="20"/>
  <c r="E327" i="20"/>
  <c r="D327" i="20"/>
  <c r="C327" i="20"/>
  <c r="B327" i="20"/>
  <c r="K326" i="20"/>
  <c r="J326" i="20"/>
  <c r="I326" i="20"/>
  <c r="H326" i="20"/>
  <c r="G326" i="20"/>
  <c r="F326" i="20"/>
  <c r="E326" i="20"/>
  <c r="D326" i="20"/>
  <c r="C326" i="20"/>
  <c r="B326" i="20"/>
  <c r="K325" i="20"/>
  <c r="J325" i="20"/>
  <c r="I325" i="20"/>
  <c r="H325" i="20"/>
  <c r="G325" i="20"/>
  <c r="F325" i="20"/>
  <c r="E325" i="20"/>
  <c r="D325" i="20"/>
  <c r="C325" i="20"/>
  <c r="B325" i="20"/>
  <c r="K324" i="20"/>
  <c r="J324" i="20"/>
  <c r="I324" i="20"/>
  <c r="H324" i="20"/>
  <c r="G324" i="20"/>
  <c r="F324" i="20"/>
  <c r="E324" i="20"/>
  <c r="D324" i="20"/>
  <c r="C324" i="20"/>
  <c r="B324" i="20"/>
  <c r="K323" i="20"/>
  <c r="J323" i="20"/>
  <c r="I323" i="20"/>
  <c r="H323" i="20"/>
  <c r="G323" i="20"/>
  <c r="F323" i="20"/>
  <c r="E323" i="20"/>
  <c r="D323" i="20"/>
  <c r="C323" i="20"/>
  <c r="B323" i="20"/>
  <c r="K322" i="20"/>
  <c r="J322" i="20"/>
  <c r="I322" i="20"/>
  <c r="H322" i="20"/>
  <c r="G322" i="20"/>
  <c r="F322" i="20"/>
  <c r="E322" i="20"/>
  <c r="D322" i="20"/>
  <c r="C322" i="20"/>
  <c r="B322" i="20"/>
  <c r="K321" i="20"/>
  <c r="J321" i="20"/>
  <c r="I321" i="20"/>
  <c r="H321" i="20"/>
  <c r="G321" i="20"/>
  <c r="F321" i="20"/>
  <c r="E321" i="20"/>
  <c r="D321" i="20"/>
  <c r="C321" i="20"/>
  <c r="B321" i="20"/>
  <c r="K320" i="20"/>
  <c r="J320" i="20"/>
  <c r="I320" i="20"/>
  <c r="H320" i="20"/>
  <c r="G320" i="20"/>
  <c r="F320" i="20"/>
  <c r="E320" i="20"/>
  <c r="D320" i="20"/>
  <c r="C320" i="20"/>
  <c r="B320" i="20"/>
  <c r="K319" i="20"/>
  <c r="J319" i="20"/>
  <c r="I319" i="20"/>
  <c r="H319" i="20"/>
  <c r="G319" i="20"/>
  <c r="F319" i="20"/>
  <c r="E319" i="20"/>
  <c r="D319" i="20"/>
  <c r="C319" i="20"/>
  <c r="B319" i="20"/>
  <c r="K318" i="20"/>
  <c r="J318" i="20"/>
  <c r="I318" i="20"/>
  <c r="H318" i="20"/>
  <c r="G318" i="20"/>
  <c r="F318" i="20"/>
  <c r="E318" i="20"/>
  <c r="D318" i="20"/>
  <c r="C318" i="20"/>
  <c r="B318" i="20"/>
  <c r="K317" i="20"/>
  <c r="J317" i="20"/>
  <c r="I317" i="20"/>
  <c r="H317" i="20"/>
  <c r="G317" i="20"/>
  <c r="F317" i="20"/>
  <c r="E317" i="20"/>
  <c r="D317" i="20"/>
  <c r="C317" i="20"/>
  <c r="B317" i="20"/>
  <c r="K316" i="20"/>
  <c r="J316" i="20"/>
  <c r="I316" i="20"/>
  <c r="H316" i="20"/>
  <c r="G316" i="20"/>
  <c r="F316" i="20"/>
  <c r="E316" i="20"/>
  <c r="D316" i="20"/>
  <c r="C316" i="20"/>
  <c r="B316" i="20"/>
  <c r="K315" i="20"/>
  <c r="J315" i="20"/>
  <c r="I315" i="20"/>
  <c r="H315" i="20"/>
  <c r="G315" i="20"/>
  <c r="F315" i="20"/>
  <c r="E315" i="20"/>
  <c r="D315" i="20"/>
  <c r="C315" i="20"/>
  <c r="B315" i="20"/>
  <c r="K314" i="20"/>
  <c r="J314" i="20"/>
  <c r="I314" i="20"/>
  <c r="H314" i="20"/>
  <c r="G314" i="20"/>
  <c r="F314" i="20"/>
  <c r="E314" i="20"/>
  <c r="D314" i="20"/>
  <c r="C314" i="20"/>
  <c r="B314" i="20"/>
  <c r="K313" i="20"/>
  <c r="J313" i="20"/>
  <c r="I313" i="20"/>
  <c r="H313" i="20"/>
  <c r="G313" i="20"/>
  <c r="F313" i="20"/>
  <c r="E313" i="20"/>
  <c r="D313" i="20"/>
  <c r="C313" i="20"/>
  <c r="B313" i="20"/>
  <c r="K312" i="20"/>
  <c r="J312" i="20"/>
  <c r="I312" i="20"/>
  <c r="H312" i="20"/>
  <c r="G312" i="20"/>
  <c r="F312" i="20"/>
  <c r="E312" i="20"/>
  <c r="D312" i="20"/>
  <c r="C312" i="20"/>
  <c r="B312" i="20"/>
  <c r="K311" i="20"/>
  <c r="J311" i="20"/>
  <c r="I311" i="20"/>
  <c r="H311" i="20"/>
  <c r="G311" i="20"/>
  <c r="F311" i="20"/>
  <c r="E311" i="20"/>
  <c r="D311" i="20"/>
  <c r="C311" i="20"/>
  <c r="B311" i="20"/>
  <c r="K310" i="20"/>
  <c r="J310" i="20"/>
  <c r="I310" i="20"/>
  <c r="H310" i="20"/>
  <c r="G310" i="20"/>
  <c r="F310" i="20"/>
  <c r="E310" i="20"/>
  <c r="D310" i="20"/>
  <c r="C310" i="20"/>
  <c r="B310" i="20"/>
  <c r="K309" i="20"/>
  <c r="J309" i="20"/>
  <c r="I309" i="20"/>
  <c r="H309" i="20"/>
  <c r="G309" i="20"/>
  <c r="F309" i="20"/>
  <c r="E309" i="20"/>
  <c r="D309" i="20"/>
  <c r="C309" i="20"/>
  <c r="B309" i="20"/>
  <c r="K308" i="20"/>
  <c r="J308" i="20"/>
  <c r="I308" i="20"/>
  <c r="H308" i="20"/>
  <c r="G308" i="20"/>
  <c r="F308" i="20"/>
  <c r="E308" i="20"/>
  <c r="D308" i="20"/>
  <c r="C308" i="20"/>
  <c r="B308" i="20"/>
  <c r="K307" i="20"/>
  <c r="J307" i="20"/>
  <c r="I307" i="20"/>
  <c r="H307" i="20"/>
  <c r="G307" i="20"/>
  <c r="F307" i="20"/>
  <c r="E307" i="20"/>
  <c r="D307" i="20"/>
  <c r="C307" i="20"/>
  <c r="B307" i="20"/>
  <c r="K306" i="20"/>
  <c r="J306" i="20"/>
  <c r="I306" i="20"/>
  <c r="H306" i="20"/>
  <c r="G306" i="20"/>
  <c r="F306" i="20"/>
  <c r="E306" i="20"/>
  <c r="D306" i="20"/>
  <c r="C306" i="20"/>
  <c r="B306" i="20"/>
  <c r="K305" i="20"/>
  <c r="J305" i="20"/>
  <c r="I305" i="20"/>
  <c r="H305" i="20"/>
  <c r="G305" i="20"/>
  <c r="F305" i="20"/>
  <c r="E305" i="20"/>
  <c r="D305" i="20"/>
  <c r="C305" i="20"/>
  <c r="B305" i="20"/>
  <c r="K304" i="20"/>
  <c r="J304" i="20"/>
  <c r="I304" i="20"/>
  <c r="H304" i="20"/>
  <c r="G304" i="20"/>
  <c r="F304" i="20"/>
  <c r="E304" i="20"/>
  <c r="D304" i="20"/>
  <c r="C304" i="20"/>
  <c r="B304" i="20"/>
  <c r="K303" i="20"/>
  <c r="J303" i="20"/>
  <c r="I303" i="20"/>
  <c r="H303" i="20"/>
  <c r="G303" i="20"/>
  <c r="F303" i="20"/>
  <c r="E303" i="20"/>
  <c r="D303" i="20"/>
  <c r="C303" i="20"/>
  <c r="B303" i="20"/>
  <c r="K302" i="20"/>
  <c r="J302" i="20"/>
  <c r="I302" i="20"/>
  <c r="H302" i="20"/>
  <c r="G302" i="20"/>
  <c r="F302" i="20"/>
  <c r="E302" i="20"/>
  <c r="D302" i="20"/>
  <c r="C302" i="20"/>
  <c r="B302" i="20"/>
  <c r="K301" i="20"/>
  <c r="J301" i="20"/>
  <c r="I301" i="20"/>
  <c r="H301" i="20"/>
  <c r="G301" i="20"/>
  <c r="F301" i="20"/>
  <c r="E301" i="20"/>
  <c r="D301" i="20"/>
  <c r="C301" i="20"/>
  <c r="B301" i="20"/>
  <c r="K300" i="20"/>
  <c r="J300" i="20"/>
  <c r="I300" i="20"/>
  <c r="H300" i="20"/>
  <c r="G300" i="20"/>
  <c r="F300" i="20"/>
  <c r="E300" i="20"/>
  <c r="D300" i="20"/>
  <c r="C300" i="20"/>
  <c r="B300" i="20"/>
  <c r="K299" i="20"/>
  <c r="J299" i="20"/>
  <c r="I299" i="20"/>
  <c r="H299" i="20"/>
  <c r="G299" i="20"/>
  <c r="F299" i="20"/>
  <c r="E299" i="20"/>
  <c r="D299" i="20"/>
  <c r="C299" i="20"/>
  <c r="B299" i="20"/>
  <c r="K298" i="20"/>
  <c r="J298" i="20"/>
  <c r="I298" i="20"/>
  <c r="H298" i="20"/>
  <c r="G298" i="20"/>
  <c r="F298" i="20"/>
  <c r="E298" i="20"/>
  <c r="D298" i="20"/>
  <c r="C298" i="20"/>
  <c r="B298" i="20"/>
  <c r="K297" i="20"/>
  <c r="J297" i="20"/>
  <c r="I297" i="20"/>
  <c r="H297" i="20"/>
  <c r="G297" i="20"/>
  <c r="F297" i="20"/>
  <c r="E297" i="20"/>
  <c r="D297" i="20"/>
  <c r="C297" i="20"/>
  <c r="B297" i="20"/>
  <c r="K296" i="20"/>
  <c r="J296" i="20"/>
  <c r="I296" i="20"/>
  <c r="H296" i="20"/>
  <c r="G296" i="20"/>
  <c r="F296" i="20"/>
  <c r="E296" i="20"/>
  <c r="D296" i="20"/>
  <c r="C296" i="20"/>
  <c r="B296" i="20"/>
  <c r="K295" i="20"/>
  <c r="J295" i="20"/>
  <c r="I295" i="20"/>
  <c r="H295" i="20"/>
  <c r="G295" i="20"/>
  <c r="F295" i="20"/>
  <c r="E295" i="20"/>
  <c r="D295" i="20"/>
  <c r="C295" i="20"/>
  <c r="B295" i="20"/>
  <c r="K294" i="20"/>
  <c r="J294" i="20"/>
  <c r="I294" i="20"/>
  <c r="H294" i="20"/>
  <c r="G294" i="20"/>
  <c r="F294" i="20"/>
  <c r="E294" i="20"/>
  <c r="D294" i="20"/>
  <c r="C294" i="20"/>
  <c r="B294" i="20"/>
  <c r="K293" i="20"/>
  <c r="J293" i="20"/>
  <c r="I293" i="20"/>
  <c r="H293" i="20"/>
  <c r="G293" i="20"/>
  <c r="F293" i="20"/>
  <c r="E293" i="20"/>
  <c r="D293" i="20"/>
  <c r="C293" i="20"/>
  <c r="B293" i="20"/>
  <c r="K292" i="20"/>
  <c r="J292" i="20"/>
  <c r="I292" i="20"/>
  <c r="H292" i="20"/>
  <c r="G292" i="20"/>
  <c r="F292" i="20"/>
  <c r="E292" i="20"/>
  <c r="D292" i="20"/>
  <c r="C292" i="20"/>
  <c r="B292" i="20"/>
  <c r="K291" i="20"/>
  <c r="J291" i="20"/>
  <c r="I291" i="20"/>
  <c r="H291" i="20"/>
  <c r="G291" i="20"/>
  <c r="F291" i="20"/>
  <c r="E291" i="20"/>
  <c r="D291" i="20"/>
  <c r="C291" i="20"/>
  <c r="B291" i="20"/>
  <c r="K290" i="20"/>
  <c r="J290" i="20"/>
  <c r="I290" i="20"/>
  <c r="H290" i="20"/>
  <c r="G290" i="20"/>
  <c r="F290" i="20"/>
  <c r="E290" i="20"/>
  <c r="D290" i="20"/>
  <c r="C290" i="20"/>
  <c r="B290" i="20"/>
  <c r="K289" i="20"/>
  <c r="J289" i="20"/>
  <c r="I289" i="20"/>
  <c r="H289" i="20"/>
  <c r="G289" i="20"/>
  <c r="F289" i="20"/>
  <c r="E289" i="20"/>
  <c r="D289" i="20"/>
  <c r="C289" i="20"/>
  <c r="B289" i="20"/>
  <c r="K288" i="20"/>
  <c r="J288" i="20"/>
  <c r="I288" i="20"/>
  <c r="H288" i="20"/>
  <c r="G288" i="20"/>
  <c r="F288" i="20"/>
  <c r="E288" i="20"/>
  <c r="D288" i="20"/>
  <c r="C288" i="20"/>
  <c r="B288" i="20"/>
  <c r="K287" i="20"/>
  <c r="J287" i="20"/>
  <c r="I287" i="20"/>
  <c r="H287" i="20"/>
  <c r="G287" i="20"/>
  <c r="F287" i="20"/>
  <c r="E287" i="20"/>
  <c r="D287" i="20"/>
  <c r="C287" i="20"/>
  <c r="B287" i="20"/>
  <c r="K286" i="20"/>
  <c r="J286" i="20"/>
  <c r="I286" i="20"/>
  <c r="H286" i="20"/>
  <c r="G286" i="20"/>
  <c r="F286" i="20"/>
  <c r="E286" i="20"/>
  <c r="D286" i="20"/>
  <c r="C286" i="20"/>
  <c r="B286" i="20"/>
  <c r="K285" i="20"/>
  <c r="J285" i="20"/>
  <c r="I285" i="20"/>
  <c r="H285" i="20"/>
  <c r="G285" i="20"/>
  <c r="F285" i="20"/>
  <c r="E285" i="20"/>
  <c r="D285" i="20"/>
  <c r="C285" i="20"/>
  <c r="B285" i="20"/>
  <c r="K284" i="20"/>
  <c r="J284" i="20"/>
  <c r="I284" i="20"/>
  <c r="H284" i="20"/>
  <c r="G284" i="20"/>
  <c r="F284" i="20"/>
  <c r="E284" i="20"/>
  <c r="D284" i="20"/>
  <c r="C284" i="20"/>
  <c r="B284" i="20"/>
  <c r="K283" i="20"/>
  <c r="J283" i="20"/>
  <c r="I283" i="20"/>
  <c r="H283" i="20"/>
  <c r="G283" i="20"/>
  <c r="F283" i="20"/>
  <c r="E283" i="20"/>
  <c r="D283" i="20"/>
  <c r="C283" i="20"/>
  <c r="B283" i="20"/>
  <c r="K282" i="20"/>
  <c r="J282" i="20"/>
  <c r="I282" i="20"/>
  <c r="H282" i="20"/>
  <c r="G282" i="20"/>
  <c r="F282" i="20"/>
  <c r="E282" i="20"/>
  <c r="D282" i="20"/>
  <c r="C282" i="20"/>
  <c r="B282" i="20"/>
  <c r="K281" i="20"/>
  <c r="J281" i="20"/>
  <c r="I281" i="20"/>
  <c r="H281" i="20"/>
  <c r="G281" i="20"/>
  <c r="F281" i="20"/>
  <c r="E281" i="20"/>
  <c r="D281" i="20"/>
  <c r="C281" i="20"/>
  <c r="B281" i="20"/>
  <c r="K280" i="20"/>
  <c r="J280" i="20"/>
  <c r="I280" i="20"/>
  <c r="H280" i="20"/>
  <c r="G280" i="20"/>
  <c r="F280" i="20"/>
  <c r="E280" i="20"/>
  <c r="D280" i="20"/>
  <c r="C280" i="20"/>
  <c r="B280" i="20"/>
  <c r="K279" i="20"/>
  <c r="J279" i="20"/>
  <c r="I279" i="20"/>
  <c r="H279" i="20"/>
  <c r="G279" i="20"/>
  <c r="F279" i="20"/>
  <c r="E279" i="20"/>
  <c r="D279" i="20"/>
  <c r="C279" i="20"/>
  <c r="B279" i="20"/>
  <c r="K278" i="20"/>
  <c r="J278" i="20"/>
  <c r="I278" i="20"/>
  <c r="H278" i="20"/>
  <c r="G278" i="20"/>
  <c r="F278" i="20"/>
  <c r="E278" i="20"/>
  <c r="D278" i="20"/>
  <c r="C278" i="20"/>
  <c r="B278" i="20"/>
  <c r="K277" i="20"/>
  <c r="J277" i="20"/>
  <c r="I277" i="20"/>
  <c r="H277" i="20"/>
  <c r="G277" i="20"/>
  <c r="F277" i="20"/>
  <c r="E277" i="20"/>
  <c r="D277" i="20"/>
  <c r="C277" i="20"/>
  <c r="B277" i="20"/>
  <c r="K276" i="20"/>
  <c r="J276" i="20"/>
  <c r="I276" i="20"/>
  <c r="H276" i="20"/>
  <c r="G276" i="20"/>
  <c r="F276" i="20"/>
  <c r="E276" i="20"/>
  <c r="D276" i="20"/>
  <c r="C276" i="20"/>
  <c r="B276" i="20"/>
  <c r="K275" i="20"/>
  <c r="J275" i="20"/>
  <c r="I275" i="20"/>
  <c r="H275" i="20"/>
  <c r="G275" i="20"/>
  <c r="F275" i="20"/>
  <c r="E275" i="20"/>
  <c r="D275" i="20"/>
  <c r="C275" i="20"/>
  <c r="B275" i="20"/>
  <c r="K274" i="20"/>
  <c r="J274" i="20"/>
  <c r="I274" i="20"/>
  <c r="H274" i="20"/>
  <c r="G274" i="20"/>
  <c r="F274" i="20"/>
  <c r="E274" i="20"/>
  <c r="D274" i="20"/>
  <c r="C274" i="20"/>
  <c r="B274" i="20"/>
  <c r="K273" i="20"/>
  <c r="J273" i="20"/>
  <c r="I273" i="20"/>
  <c r="H273" i="20"/>
  <c r="G273" i="20"/>
  <c r="F273" i="20"/>
  <c r="E273" i="20"/>
  <c r="D273" i="20"/>
  <c r="C273" i="20"/>
  <c r="B273" i="20"/>
  <c r="K272" i="20"/>
  <c r="J272" i="20"/>
  <c r="I272" i="20"/>
  <c r="H272" i="20"/>
  <c r="G272" i="20"/>
  <c r="F272" i="20"/>
  <c r="E272" i="20"/>
  <c r="D272" i="20"/>
  <c r="C272" i="20"/>
  <c r="B272" i="20"/>
  <c r="K271" i="20"/>
  <c r="J271" i="20"/>
  <c r="I271" i="20"/>
  <c r="H271" i="20"/>
  <c r="G271" i="20"/>
  <c r="F271" i="20"/>
  <c r="E271" i="20"/>
  <c r="D271" i="20"/>
  <c r="C271" i="20"/>
  <c r="B271" i="20"/>
  <c r="K270" i="20"/>
  <c r="J270" i="20"/>
  <c r="I270" i="20"/>
  <c r="H270" i="20"/>
  <c r="G270" i="20"/>
  <c r="F270" i="20"/>
  <c r="E270" i="20"/>
  <c r="D270" i="20"/>
  <c r="C270" i="20"/>
  <c r="B270" i="20"/>
  <c r="K269" i="20"/>
  <c r="J269" i="20"/>
  <c r="I269" i="20"/>
  <c r="H269" i="20"/>
  <c r="G269" i="20"/>
  <c r="F269" i="20"/>
  <c r="E269" i="20"/>
  <c r="D269" i="20"/>
  <c r="C269" i="20"/>
  <c r="B269" i="20"/>
  <c r="K268" i="20"/>
  <c r="J268" i="20"/>
  <c r="I268" i="20"/>
  <c r="H268" i="20"/>
  <c r="G268" i="20"/>
  <c r="F268" i="20"/>
  <c r="E268" i="20"/>
  <c r="D268" i="20"/>
  <c r="C268" i="20"/>
  <c r="B268" i="20"/>
  <c r="K267" i="20"/>
  <c r="J267" i="20"/>
  <c r="I267" i="20"/>
  <c r="H267" i="20"/>
  <c r="G267" i="20"/>
  <c r="F267" i="20"/>
  <c r="E267" i="20"/>
  <c r="D267" i="20"/>
  <c r="C267" i="20"/>
  <c r="B267" i="20"/>
  <c r="K266" i="20"/>
  <c r="J266" i="20"/>
  <c r="I266" i="20"/>
  <c r="H266" i="20"/>
  <c r="G266" i="20"/>
  <c r="F266" i="20"/>
  <c r="E266" i="20"/>
  <c r="D266" i="20"/>
  <c r="C266" i="20"/>
  <c r="B266" i="20"/>
  <c r="K265" i="20"/>
  <c r="J265" i="20"/>
  <c r="I265" i="20"/>
  <c r="H265" i="20"/>
  <c r="G265" i="20"/>
  <c r="F265" i="20"/>
  <c r="E265" i="20"/>
  <c r="D265" i="20"/>
  <c r="C265" i="20"/>
  <c r="B265" i="20"/>
  <c r="K264" i="20"/>
  <c r="J264" i="20"/>
  <c r="I264" i="20"/>
  <c r="H264" i="20"/>
  <c r="G264" i="20"/>
  <c r="F264" i="20"/>
  <c r="E264" i="20"/>
  <c r="D264" i="20"/>
  <c r="C264" i="20"/>
  <c r="B264" i="20"/>
  <c r="K263" i="20"/>
  <c r="J263" i="20"/>
  <c r="I263" i="20"/>
  <c r="H263" i="20"/>
  <c r="G263" i="20"/>
  <c r="F263" i="20"/>
  <c r="E263" i="20"/>
  <c r="D263" i="20"/>
  <c r="C263" i="20"/>
  <c r="B263" i="20"/>
  <c r="K262" i="20"/>
  <c r="J262" i="20"/>
  <c r="I262" i="20"/>
  <c r="H262" i="20"/>
  <c r="G262" i="20"/>
  <c r="F262" i="20"/>
  <c r="E262" i="20"/>
  <c r="D262" i="20"/>
  <c r="C262" i="20"/>
  <c r="B262" i="20"/>
  <c r="K261" i="20"/>
  <c r="J261" i="20"/>
  <c r="I261" i="20"/>
  <c r="H261" i="20"/>
  <c r="G261" i="20"/>
  <c r="F261" i="20"/>
  <c r="E261" i="20"/>
  <c r="D261" i="20"/>
  <c r="C261" i="20"/>
  <c r="B261" i="20"/>
  <c r="K260" i="20"/>
  <c r="J260" i="20"/>
  <c r="I260" i="20"/>
  <c r="H260" i="20"/>
  <c r="G260" i="20"/>
  <c r="F260" i="20"/>
  <c r="E260" i="20"/>
  <c r="D260" i="20"/>
  <c r="C260" i="20"/>
  <c r="B260" i="20"/>
  <c r="K259" i="20"/>
  <c r="J259" i="20"/>
  <c r="I259" i="20"/>
  <c r="H259" i="20"/>
  <c r="G259" i="20"/>
  <c r="F259" i="20"/>
  <c r="E259" i="20"/>
  <c r="D259" i="20"/>
  <c r="C259" i="20"/>
  <c r="B259" i="20"/>
  <c r="K258" i="20"/>
  <c r="J258" i="20"/>
  <c r="I258" i="20"/>
  <c r="H258" i="20"/>
  <c r="G258" i="20"/>
  <c r="F258" i="20"/>
  <c r="E258" i="20"/>
  <c r="D258" i="20"/>
  <c r="C258" i="20"/>
  <c r="B258" i="20"/>
  <c r="K257" i="20"/>
  <c r="J257" i="20"/>
  <c r="I257" i="20"/>
  <c r="H257" i="20"/>
  <c r="G257" i="20"/>
  <c r="F257" i="20"/>
  <c r="E257" i="20"/>
  <c r="D257" i="20"/>
  <c r="C257" i="20"/>
  <c r="B257" i="20"/>
  <c r="K256" i="20"/>
  <c r="J256" i="20"/>
  <c r="I256" i="20"/>
  <c r="H256" i="20"/>
  <c r="G256" i="20"/>
  <c r="F256" i="20"/>
  <c r="E256" i="20"/>
  <c r="D256" i="20"/>
  <c r="C256" i="20"/>
  <c r="B256" i="20"/>
  <c r="K255" i="20"/>
  <c r="J255" i="20"/>
  <c r="I255" i="20"/>
  <c r="H255" i="20"/>
  <c r="G255" i="20"/>
  <c r="F255" i="20"/>
  <c r="E255" i="20"/>
  <c r="D255" i="20"/>
  <c r="C255" i="20"/>
  <c r="B255" i="20"/>
  <c r="K254" i="20"/>
  <c r="J254" i="20"/>
  <c r="I254" i="20"/>
  <c r="H254" i="20"/>
  <c r="G254" i="20"/>
  <c r="F254" i="20"/>
  <c r="E254" i="20"/>
  <c r="D254" i="20"/>
  <c r="C254" i="20"/>
  <c r="B254" i="20"/>
  <c r="K253" i="20"/>
  <c r="J253" i="20"/>
  <c r="I253" i="20"/>
  <c r="H253" i="20"/>
  <c r="G253" i="20"/>
  <c r="F253" i="20"/>
  <c r="E253" i="20"/>
  <c r="D253" i="20"/>
  <c r="C253" i="20"/>
  <c r="B253" i="20"/>
  <c r="K252" i="20"/>
  <c r="J252" i="20"/>
  <c r="I252" i="20"/>
  <c r="H252" i="20"/>
  <c r="G252" i="20"/>
  <c r="F252" i="20"/>
  <c r="E252" i="20"/>
  <c r="D252" i="20"/>
  <c r="C252" i="20"/>
  <c r="B252" i="20"/>
  <c r="K251" i="20"/>
  <c r="J251" i="20"/>
  <c r="I251" i="20"/>
  <c r="H251" i="20"/>
  <c r="G251" i="20"/>
  <c r="F251" i="20"/>
  <c r="E251" i="20"/>
  <c r="D251" i="20"/>
  <c r="C251" i="20"/>
  <c r="B251" i="20"/>
  <c r="K250" i="20"/>
  <c r="J250" i="20"/>
  <c r="I250" i="20"/>
  <c r="H250" i="20"/>
  <c r="G250" i="20"/>
  <c r="F250" i="20"/>
  <c r="E250" i="20"/>
  <c r="D250" i="20"/>
  <c r="C250" i="20"/>
  <c r="B250" i="20"/>
  <c r="K249" i="20"/>
  <c r="J249" i="20"/>
  <c r="I249" i="20"/>
  <c r="H249" i="20"/>
  <c r="G249" i="20"/>
  <c r="F249" i="20"/>
  <c r="E249" i="20"/>
  <c r="D249" i="20"/>
  <c r="C249" i="20"/>
  <c r="B249" i="20"/>
  <c r="K248" i="20"/>
  <c r="J248" i="20"/>
  <c r="I248" i="20"/>
  <c r="H248" i="20"/>
  <c r="G248" i="20"/>
  <c r="F248" i="20"/>
  <c r="E248" i="20"/>
  <c r="D248" i="20"/>
  <c r="C248" i="20"/>
  <c r="B248" i="20"/>
  <c r="K247" i="20"/>
  <c r="J247" i="20"/>
  <c r="I247" i="20"/>
  <c r="H247" i="20"/>
  <c r="G247" i="20"/>
  <c r="F247" i="20"/>
  <c r="E247" i="20"/>
  <c r="D247" i="20"/>
  <c r="C247" i="20"/>
  <c r="B247" i="20"/>
  <c r="K246" i="20"/>
  <c r="J246" i="20"/>
  <c r="I246" i="20"/>
  <c r="H246" i="20"/>
  <c r="G246" i="20"/>
  <c r="F246" i="20"/>
  <c r="E246" i="20"/>
  <c r="D246" i="20"/>
  <c r="C246" i="20"/>
  <c r="B246" i="20"/>
  <c r="K245" i="20"/>
  <c r="J245" i="20"/>
  <c r="I245" i="20"/>
  <c r="H245" i="20"/>
  <c r="G245" i="20"/>
  <c r="F245" i="20"/>
  <c r="E245" i="20"/>
  <c r="D245" i="20"/>
  <c r="C245" i="20"/>
  <c r="B245" i="20"/>
  <c r="K244" i="20"/>
  <c r="J244" i="20"/>
  <c r="I244" i="20"/>
  <c r="H244" i="20"/>
  <c r="G244" i="20"/>
  <c r="F244" i="20"/>
  <c r="E244" i="20"/>
  <c r="D244" i="20"/>
  <c r="C244" i="20"/>
  <c r="B244" i="20"/>
  <c r="K243" i="20"/>
  <c r="J243" i="20"/>
  <c r="I243" i="20"/>
  <c r="H243" i="20"/>
  <c r="G243" i="20"/>
  <c r="F243" i="20"/>
  <c r="E243" i="20"/>
  <c r="D243" i="20"/>
  <c r="C243" i="20"/>
  <c r="B243" i="20"/>
  <c r="K242" i="20"/>
  <c r="J242" i="20"/>
  <c r="I242" i="20"/>
  <c r="H242" i="20"/>
  <c r="G242" i="20"/>
  <c r="F242" i="20"/>
  <c r="E242" i="20"/>
  <c r="D242" i="20"/>
  <c r="C242" i="20"/>
  <c r="B242" i="20"/>
  <c r="K241" i="20"/>
  <c r="J241" i="20"/>
  <c r="I241" i="20"/>
  <c r="H241" i="20"/>
  <c r="G241" i="20"/>
  <c r="F241" i="20"/>
  <c r="E241" i="20"/>
  <c r="D241" i="20"/>
  <c r="C241" i="20"/>
  <c r="B241" i="20"/>
  <c r="K240" i="20"/>
  <c r="J240" i="20"/>
  <c r="I240" i="20"/>
  <c r="H240" i="20"/>
  <c r="G240" i="20"/>
  <c r="F240" i="20"/>
  <c r="E240" i="20"/>
  <c r="D240" i="20"/>
  <c r="C240" i="20"/>
  <c r="B240" i="20"/>
  <c r="K239" i="20"/>
  <c r="J239" i="20"/>
  <c r="I239" i="20"/>
  <c r="H239" i="20"/>
  <c r="G239" i="20"/>
  <c r="F239" i="20"/>
  <c r="E239" i="20"/>
  <c r="D239" i="20"/>
  <c r="C239" i="20"/>
  <c r="B239" i="20"/>
  <c r="K238" i="20"/>
  <c r="J238" i="20"/>
  <c r="I238" i="20"/>
  <c r="H238" i="20"/>
  <c r="G238" i="20"/>
  <c r="F238" i="20"/>
  <c r="E238" i="20"/>
  <c r="D238" i="20"/>
  <c r="C238" i="20"/>
  <c r="B238" i="20"/>
  <c r="K237" i="20"/>
  <c r="J237" i="20"/>
  <c r="I237" i="20"/>
  <c r="H237" i="20"/>
  <c r="G237" i="20"/>
  <c r="F237" i="20"/>
  <c r="E237" i="20"/>
  <c r="D237" i="20"/>
  <c r="C237" i="20"/>
  <c r="B237" i="20"/>
  <c r="K236" i="20"/>
  <c r="J236" i="20"/>
  <c r="I236" i="20"/>
  <c r="H236" i="20"/>
  <c r="G236" i="20"/>
  <c r="F236" i="20"/>
  <c r="E236" i="20"/>
  <c r="D236" i="20"/>
  <c r="C236" i="20"/>
  <c r="B236" i="20"/>
  <c r="K235" i="20"/>
  <c r="J235" i="20"/>
  <c r="I235" i="20"/>
  <c r="H235" i="20"/>
  <c r="G235" i="20"/>
  <c r="F235" i="20"/>
  <c r="E235" i="20"/>
  <c r="D235" i="20"/>
  <c r="C235" i="20"/>
  <c r="B235" i="20"/>
  <c r="K234" i="20"/>
  <c r="J234" i="20"/>
  <c r="I234" i="20"/>
  <c r="H234" i="20"/>
  <c r="G234" i="20"/>
  <c r="F234" i="20"/>
  <c r="E234" i="20"/>
  <c r="D234" i="20"/>
  <c r="C234" i="20"/>
  <c r="B234" i="20"/>
  <c r="K233" i="20"/>
  <c r="J233" i="20"/>
  <c r="I233" i="20"/>
  <c r="H233" i="20"/>
  <c r="G233" i="20"/>
  <c r="F233" i="20"/>
  <c r="E233" i="20"/>
  <c r="D233" i="20"/>
  <c r="C233" i="20"/>
  <c r="B233" i="20"/>
  <c r="K232" i="20"/>
  <c r="J232" i="20"/>
  <c r="I232" i="20"/>
  <c r="H232" i="20"/>
  <c r="G232" i="20"/>
  <c r="F232" i="20"/>
  <c r="E232" i="20"/>
  <c r="D232" i="20"/>
  <c r="C232" i="20"/>
  <c r="B232" i="20"/>
  <c r="K231" i="20"/>
  <c r="J231" i="20"/>
  <c r="I231" i="20"/>
  <c r="H231" i="20"/>
  <c r="G231" i="20"/>
  <c r="F231" i="20"/>
  <c r="E231" i="20"/>
  <c r="D231" i="20"/>
  <c r="C231" i="20"/>
  <c r="B231" i="20"/>
  <c r="K230" i="20"/>
  <c r="J230" i="20"/>
  <c r="I230" i="20"/>
  <c r="H230" i="20"/>
  <c r="G230" i="20"/>
  <c r="F230" i="20"/>
  <c r="E230" i="20"/>
  <c r="D230" i="20"/>
  <c r="C230" i="20"/>
  <c r="B230" i="20"/>
  <c r="K229" i="20"/>
  <c r="J229" i="20"/>
  <c r="I229" i="20"/>
  <c r="H229" i="20"/>
  <c r="G229" i="20"/>
  <c r="F229" i="20"/>
  <c r="E229" i="20"/>
  <c r="D229" i="20"/>
  <c r="C229" i="20"/>
  <c r="B229" i="20"/>
  <c r="K228" i="20"/>
  <c r="J228" i="20"/>
  <c r="I228" i="20"/>
  <c r="H228" i="20"/>
  <c r="G228" i="20"/>
  <c r="F228" i="20"/>
  <c r="E228" i="20"/>
  <c r="D228" i="20"/>
  <c r="C228" i="20"/>
  <c r="B228" i="20"/>
  <c r="K227" i="20"/>
  <c r="J227" i="20"/>
  <c r="I227" i="20"/>
  <c r="H227" i="20"/>
  <c r="G227" i="20"/>
  <c r="F227" i="20"/>
  <c r="E227" i="20"/>
  <c r="D227" i="20"/>
  <c r="C227" i="20"/>
  <c r="B227" i="20"/>
  <c r="K226" i="20"/>
  <c r="J226" i="20"/>
  <c r="I226" i="20"/>
  <c r="H226" i="20"/>
  <c r="G226" i="20"/>
  <c r="F226" i="20"/>
  <c r="E226" i="20"/>
  <c r="D226" i="20"/>
  <c r="C226" i="20"/>
  <c r="B226" i="20"/>
  <c r="K225" i="20"/>
  <c r="J225" i="20"/>
  <c r="I225" i="20"/>
  <c r="H225" i="20"/>
  <c r="G225" i="20"/>
  <c r="F225" i="20"/>
  <c r="E225" i="20"/>
  <c r="D225" i="20"/>
  <c r="C225" i="20"/>
  <c r="B225" i="20"/>
  <c r="K224" i="20"/>
  <c r="J224" i="20"/>
  <c r="I224" i="20"/>
  <c r="H224" i="20"/>
  <c r="G224" i="20"/>
  <c r="F224" i="20"/>
  <c r="E224" i="20"/>
  <c r="D224" i="20"/>
  <c r="C224" i="20"/>
  <c r="B224" i="20"/>
  <c r="K223" i="20"/>
  <c r="J223" i="20"/>
  <c r="I223" i="20"/>
  <c r="H223" i="20"/>
  <c r="G223" i="20"/>
  <c r="F223" i="20"/>
  <c r="E223" i="20"/>
  <c r="D223" i="20"/>
  <c r="C223" i="20"/>
  <c r="B223" i="20"/>
  <c r="K222" i="20"/>
  <c r="J222" i="20"/>
  <c r="I222" i="20"/>
  <c r="H222" i="20"/>
  <c r="G222" i="20"/>
  <c r="F222" i="20"/>
  <c r="E222" i="20"/>
  <c r="D222" i="20"/>
  <c r="C222" i="20"/>
  <c r="B222" i="20"/>
  <c r="K221" i="20"/>
  <c r="J221" i="20"/>
  <c r="I221" i="20"/>
  <c r="H221" i="20"/>
  <c r="G221" i="20"/>
  <c r="F221" i="20"/>
  <c r="E221" i="20"/>
  <c r="D221" i="20"/>
  <c r="C221" i="20"/>
  <c r="B221" i="20"/>
  <c r="K220" i="20"/>
  <c r="J220" i="20"/>
  <c r="I220" i="20"/>
  <c r="H220" i="20"/>
  <c r="G220" i="20"/>
  <c r="F220" i="20"/>
  <c r="E220" i="20"/>
  <c r="D220" i="20"/>
  <c r="C220" i="20"/>
  <c r="B220" i="20"/>
  <c r="K219" i="20"/>
  <c r="J219" i="20"/>
  <c r="I219" i="20"/>
  <c r="H219" i="20"/>
  <c r="G219" i="20"/>
  <c r="F219" i="20"/>
  <c r="E219" i="20"/>
  <c r="D219" i="20"/>
  <c r="C219" i="20"/>
  <c r="B219" i="20"/>
  <c r="K218" i="20"/>
  <c r="J218" i="20"/>
  <c r="I218" i="20"/>
  <c r="H218" i="20"/>
  <c r="G218" i="20"/>
  <c r="F218" i="20"/>
  <c r="E218" i="20"/>
  <c r="D218" i="20"/>
  <c r="C218" i="20"/>
  <c r="B218" i="20"/>
  <c r="K217" i="20"/>
  <c r="J217" i="20"/>
  <c r="I217" i="20"/>
  <c r="H217" i="20"/>
  <c r="G217" i="20"/>
  <c r="F217" i="20"/>
  <c r="E217" i="20"/>
  <c r="D217" i="20"/>
  <c r="C217" i="20"/>
  <c r="B217" i="20"/>
  <c r="K216" i="20"/>
  <c r="J216" i="20"/>
  <c r="I216" i="20"/>
  <c r="H216" i="20"/>
  <c r="G216" i="20"/>
  <c r="F216" i="20"/>
  <c r="E216" i="20"/>
  <c r="D216" i="20"/>
  <c r="C216" i="20"/>
  <c r="B216" i="20"/>
  <c r="K215" i="20"/>
  <c r="J215" i="20"/>
  <c r="I215" i="20"/>
  <c r="H215" i="20"/>
  <c r="G215" i="20"/>
  <c r="F215" i="20"/>
  <c r="E215" i="20"/>
  <c r="D215" i="20"/>
  <c r="C215" i="20"/>
  <c r="B215" i="20"/>
  <c r="K214" i="20"/>
  <c r="J214" i="20"/>
  <c r="I214" i="20"/>
  <c r="H214" i="20"/>
  <c r="G214" i="20"/>
  <c r="F214" i="20"/>
  <c r="E214" i="20"/>
  <c r="D214" i="20"/>
  <c r="C214" i="20"/>
  <c r="B214" i="20"/>
  <c r="K213" i="20"/>
  <c r="J213" i="20"/>
  <c r="I213" i="20"/>
  <c r="H213" i="20"/>
  <c r="G213" i="20"/>
  <c r="F213" i="20"/>
  <c r="E213" i="20"/>
  <c r="D213" i="20"/>
  <c r="C213" i="20"/>
  <c r="B213" i="20"/>
  <c r="K212" i="20"/>
  <c r="J212" i="20"/>
  <c r="I212" i="20"/>
  <c r="H212" i="20"/>
  <c r="G212" i="20"/>
  <c r="F212" i="20"/>
  <c r="E212" i="20"/>
  <c r="D212" i="20"/>
  <c r="C212" i="20"/>
  <c r="B212" i="20"/>
  <c r="K211" i="20"/>
  <c r="J211" i="20"/>
  <c r="I211" i="20"/>
  <c r="H211" i="20"/>
  <c r="G211" i="20"/>
  <c r="F211" i="20"/>
  <c r="E211" i="20"/>
  <c r="D211" i="20"/>
  <c r="C211" i="20"/>
  <c r="B211" i="20"/>
  <c r="K210" i="20"/>
  <c r="J210" i="20"/>
  <c r="I210" i="20"/>
  <c r="H210" i="20"/>
  <c r="G210" i="20"/>
  <c r="F210" i="20"/>
  <c r="E210" i="20"/>
  <c r="D210" i="20"/>
  <c r="C210" i="20"/>
  <c r="B210" i="20"/>
  <c r="K209" i="20"/>
  <c r="J209" i="20"/>
  <c r="I209" i="20"/>
  <c r="H209" i="20"/>
  <c r="G209" i="20"/>
  <c r="F209" i="20"/>
  <c r="E209" i="20"/>
  <c r="D209" i="20"/>
  <c r="C209" i="20"/>
  <c r="B209" i="20"/>
  <c r="K208" i="20"/>
  <c r="J208" i="20"/>
  <c r="I208" i="20"/>
  <c r="H208" i="20"/>
  <c r="G208" i="20"/>
  <c r="F208" i="20"/>
  <c r="E208" i="20"/>
  <c r="D208" i="20"/>
  <c r="C208" i="20"/>
  <c r="B208" i="20"/>
  <c r="K207" i="20"/>
  <c r="J207" i="20"/>
  <c r="I207" i="20"/>
  <c r="H207" i="20"/>
  <c r="G207" i="20"/>
  <c r="F207" i="20"/>
  <c r="E207" i="20"/>
  <c r="D207" i="20"/>
  <c r="C207" i="20"/>
  <c r="B207" i="20"/>
  <c r="K206" i="20"/>
  <c r="J206" i="20"/>
  <c r="I206" i="20"/>
  <c r="H206" i="20"/>
  <c r="G206" i="20"/>
  <c r="F206" i="20"/>
  <c r="E206" i="20"/>
  <c r="D206" i="20"/>
  <c r="C206" i="20"/>
  <c r="B206" i="20"/>
  <c r="K205" i="20"/>
  <c r="J205" i="20"/>
  <c r="I205" i="20"/>
  <c r="H205" i="20"/>
  <c r="G205" i="20"/>
  <c r="F205" i="20"/>
  <c r="E205" i="20"/>
  <c r="D205" i="20"/>
  <c r="C205" i="20"/>
  <c r="B205" i="20"/>
  <c r="K204" i="20"/>
  <c r="J204" i="20"/>
  <c r="I204" i="20"/>
  <c r="H204" i="20"/>
  <c r="G204" i="20"/>
  <c r="F204" i="20"/>
  <c r="E204" i="20"/>
  <c r="D204" i="20"/>
  <c r="C204" i="20"/>
  <c r="B204" i="20"/>
  <c r="K203" i="20"/>
  <c r="J203" i="20"/>
  <c r="I203" i="20"/>
  <c r="H203" i="20"/>
  <c r="G203" i="20"/>
  <c r="F203" i="20"/>
  <c r="E203" i="20"/>
  <c r="D203" i="20"/>
  <c r="C203" i="20"/>
  <c r="B203" i="20"/>
  <c r="K202" i="20"/>
  <c r="J202" i="20"/>
  <c r="I202" i="20"/>
  <c r="H202" i="20"/>
  <c r="G202" i="20"/>
  <c r="F202" i="20"/>
  <c r="E202" i="20"/>
  <c r="D202" i="20"/>
  <c r="C202" i="20"/>
  <c r="B202" i="20"/>
  <c r="K201" i="20"/>
  <c r="J201" i="20"/>
  <c r="I201" i="20"/>
  <c r="H201" i="20"/>
  <c r="G201" i="20"/>
  <c r="F201" i="20"/>
  <c r="E201" i="20"/>
  <c r="D201" i="20"/>
  <c r="C201" i="20"/>
  <c r="B201" i="20"/>
  <c r="K200" i="20"/>
  <c r="J200" i="20"/>
  <c r="I200" i="20"/>
  <c r="H200" i="20"/>
  <c r="G200" i="20"/>
  <c r="F200" i="20"/>
  <c r="E200" i="20"/>
  <c r="D200" i="20"/>
  <c r="C200" i="20"/>
  <c r="B200" i="20"/>
  <c r="K199" i="20"/>
  <c r="J199" i="20"/>
  <c r="I199" i="20"/>
  <c r="H199" i="20"/>
  <c r="G199" i="20"/>
  <c r="F199" i="20"/>
  <c r="E199" i="20"/>
  <c r="D199" i="20"/>
  <c r="C199" i="20"/>
  <c r="B199" i="20"/>
  <c r="K198" i="20"/>
  <c r="J198" i="20"/>
  <c r="I198" i="20"/>
  <c r="H198" i="20"/>
  <c r="G198" i="20"/>
  <c r="F198" i="20"/>
  <c r="E198" i="20"/>
  <c r="D198" i="20"/>
  <c r="C198" i="20"/>
  <c r="B198" i="20"/>
  <c r="K197" i="20"/>
  <c r="J197" i="20"/>
  <c r="I197" i="20"/>
  <c r="H197" i="20"/>
  <c r="G197" i="20"/>
  <c r="F197" i="20"/>
  <c r="E197" i="20"/>
  <c r="D197" i="20"/>
  <c r="C197" i="20"/>
  <c r="B197" i="20"/>
  <c r="K196" i="20"/>
  <c r="J196" i="20"/>
  <c r="I196" i="20"/>
  <c r="H196" i="20"/>
  <c r="G196" i="20"/>
  <c r="F196" i="20"/>
  <c r="E196" i="20"/>
  <c r="D196" i="20"/>
  <c r="C196" i="20"/>
  <c r="B196" i="20"/>
  <c r="K195" i="20"/>
  <c r="J195" i="20"/>
  <c r="I195" i="20"/>
  <c r="H195" i="20"/>
  <c r="G195" i="20"/>
  <c r="F195" i="20"/>
  <c r="E195" i="20"/>
  <c r="D195" i="20"/>
  <c r="C195" i="20"/>
  <c r="B195" i="20"/>
  <c r="K194" i="20"/>
  <c r="J194" i="20"/>
  <c r="I194" i="20"/>
  <c r="H194" i="20"/>
  <c r="G194" i="20"/>
  <c r="F194" i="20"/>
  <c r="E194" i="20"/>
  <c r="D194" i="20"/>
  <c r="C194" i="20"/>
  <c r="B194" i="20"/>
  <c r="K193" i="20"/>
  <c r="J193" i="20"/>
  <c r="I193" i="20"/>
  <c r="H193" i="20"/>
  <c r="G193" i="20"/>
  <c r="F193" i="20"/>
  <c r="E193" i="20"/>
  <c r="D193" i="20"/>
  <c r="C193" i="20"/>
  <c r="B193" i="20"/>
  <c r="K192" i="20"/>
  <c r="J192" i="20"/>
  <c r="I192" i="20"/>
  <c r="H192" i="20"/>
  <c r="G192" i="20"/>
  <c r="F192" i="20"/>
  <c r="E192" i="20"/>
  <c r="D192" i="20"/>
  <c r="C192" i="20"/>
  <c r="B192" i="20"/>
  <c r="K191" i="20"/>
  <c r="J191" i="20"/>
  <c r="I191" i="20"/>
  <c r="H191" i="20"/>
  <c r="G191" i="20"/>
  <c r="F191" i="20"/>
  <c r="E191" i="20"/>
  <c r="D191" i="20"/>
  <c r="C191" i="20"/>
  <c r="B191" i="20"/>
  <c r="K190" i="20"/>
  <c r="J190" i="20"/>
  <c r="I190" i="20"/>
  <c r="H190" i="20"/>
  <c r="G190" i="20"/>
  <c r="F190" i="20"/>
  <c r="E190" i="20"/>
  <c r="D190" i="20"/>
  <c r="C190" i="20"/>
  <c r="B190" i="20"/>
  <c r="K189" i="20"/>
  <c r="J189" i="20"/>
  <c r="I189" i="20"/>
  <c r="H189" i="20"/>
  <c r="G189" i="20"/>
  <c r="F189" i="20"/>
  <c r="E189" i="20"/>
  <c r="D189" i="20"/>
  <c r="C189" i="20"/>
  <c r="B189" i="20"/>
  <c r="K188" i="20"/>
  <c r="J188" i="20"/>
  <c r="I188" i="20"/>
  <c r="H188" i="20"/>
  <c r="G188" i="20"/>
  <c r="F188" i="20"/>
  <c r="E188" i="20"/>
  <c r="D188" i="20"/>
  <c r="C188" i="20"/>
  <c r="B188" i="20"/>
  <c r="K187" i="20"/>
  <c r="J187" i="20"/>
  <c r="I187" i="20"/>
  <c r="H187" i="20"/>
  <c r="G187" i="20"/>
  <c r="F187" i="20"/>
  <c r="E187" i="20"/>
  <c r="D187" i="20"/>
  <c r="C187" i="20"/>
  <c r="B187" i="20"/>
  <c r="K186" i="20"/>
  <c r="J186" i="20"/>
  <c r="I186" i="20"/>
  <c r="H186" i="20"/>
  <c r="G186" i="20"/>
  <c r="F186" i="20"/>
  <c r="E186" i="20"/>
  <c r="D186" i="20"/>
  <c r="C186" i="20"/>
  <c r="B186" i="20"/>
  <c r="K185" i="20"/>
  <c r="J185" i="20"/>
  <c r="I185" i="20"/>
  <c r="H185" i="20"/>
  <c r="G185" i="20"/>
  <c r="F185" i="20"/>
  <c r="E185" i="20"/>
  <c r="D185" i="20"/>
  <c r="C185" i="20"/>
  <c r="B185" i="20"/>
  <c r="K184" i="20"/>
  <c r="J184" i="20"/>
  <c r="I184" i="20"/>
  <c r="H184" i="20"/>
  <c r="G184" i="20"/>
  <c r="F184" i="20"/>
  <c r="E184" i="20"/>
  <c r="D184" i="20"/>
  <c r="C184" i="20"/>
  <c r="B184" i="20"/>
  <c r="K183" i="20"/>
  <c r="J183" i="20"/>
  <c r="I183" i="20"/>
  <c r="H183" i="20"/>
  <c r="G183" i="20"/>
  <c r="F183" i="20"/>
  <c r="E183" i="20"/>
  <c r="D183" i="20"/>
  <c r="C183" i="20"/>
  <c r="B183" i="20"/>
  <c r="K182" i="20"/>
  <c r="J182" i="20"/>
  <c r="I182" i="20"/>
  <c r="H182" i="20"/>
  <c r="G182" i="20"/>
  <c r="F182" i="20"/>
  <c r="E182" i="20"/>
  <c r="D182" i="20"/>
  <c r="C182" i="20"/>
  <c r="B182" i="20"/>
  <c r="K181" i="20"/>
  <c r="J181" i="20"/>
  <c r="I181" i="20"/>
  <c r="H181" i="20"/>
  <c r="G181" i="20"/>
  <c r="F181" i="20"/>
  <c r="E181" i="20"/>
  <c r="D181" i="20"/>
  <c r="C181" i="20"/>
  <c r="B181" i="20"/>
  <c r="K180" i="20"/>
  <c r="J180" i="20"/>
  <c r="I180" i="20"/>
  <c r="H180" i="20"/>
  <c r="G180" i="20"/>
  <c r="F180" i="20"/>
  <c r="E180" i="20"/>
  <c r="D180" i="20"/>
  <c r="C180" i="20"/>
  <c r="B180" i="20"/>
  <c r="K179" i="20"/>
  <c r="J179" i="20"/>
  <c r="I179" i="20"/>
  <c r="H179" i="20"/>
  <c r="G179" i="20"/>
  <c r="F179" i="20"/>
  <c r="E179" i="20"/>
  <c r="D179" i="20"/>
  <c r="C179" i="20"/>
  <c r="B179" i="20"/>
  <c r="K178" i="20"/>
  <c r="J178" i="20"/>
  <c r="I178" i="20"/>
  <c r="H178" i="20"/>
  <c r="G178" i="20"/>
  <c r="F178" i="20"/>
  <c r="E178" i="20"/>
  <c r="D178" i="20"/>
  <c r="C178" i="20"/>
  <c r="B178" i="20"/>
  <c r="K177" i="20"/>
  <c r="J177" i="20"/>
  <c r="I177" i="20"/>
  <c r="H177" i="20"/>
  <c r="G177" i="20"/>
  <c r="F177" i="20"/>
  <c r="E177" i="20"/>
  <c r="D177" i="20"/>
  <c r="C177" i="20"/>
  <c r="B177" i="20"/>
  <c r="K176" i="20"/>
  <c r="J176" i="20"/>
  <c r="I176" i="20"/>
  <c r="H176" i="20"/>
  <c r="G176" i="20"/>
  <c r="F176" i="20"/>
  <c r="E176" i="20"/>
  <c r="D176" i="20"/>
  <c r="C176" i="20"/>
  <c r="B176" i="20"/>
  <c r="K175" i="20"/>
  <c r="J175" i="20"/>
  <c r="I175" i="20"/>
  <c r="H175" i="20"/>
  <c r="G175" i="20"/>
  <c r="F175" i="20"/>
  <c r="E175" i="20"/>
  <c r="D175" i="20"/>
  <c r="C175" i="20"/>
  <c r="B175" i="20"/>
  <c r="K174" i="20"/>
  <c r="J174" i="20"/>
  <c r="I174" i="20"/>
  <c r="H174" i="20"/>
  <c r="G174" i="20"/>
  <c r="F174" i="20"/>
  <c r="E174" i="20"/>
  <c r="D174" i="20"/>
  <c r="C174" i="20"/>
  <c r="B174" i="20"/>
  <c r="K173" i="20"/>
  <c r="J173" i="20"/>
  <c r="I173" i="20"/>
  <c r="H173" i="20"/>
  <c r="G173" i="20"/>
  <c r="F173" i="20"/>
  <c r="E173" i="20"/>
  <c r="D173" i="20"/>
  <c r="C173" i="20"/>
  <c r="B173" i="20"/>
  <c r="K172" i="20"/>
  <c r="J172" i="20"/>
  <c r="I172" i="20"/>
  <c r="H172" i="20"/>
  <c r="G172" i="20"/>
  <c r="F172" i="20"/>
  <c r="E172" i="20"/>
  <c r="D172" i="20"/>
  <c r="C172" i="20"/>
  <c r="B172" i="20"/>
  <c r="K171" i="20"/>
  <c r="J171" i="20"/>
  <c r="I171" i="20"/>
  <c r="H171" i="20"/>
  <c r="G171" i="20"/>
  <c r="F171" i="20"/>
  <c r="E171" i="20"/>
  <c r="D171" i="20"/>
  <c r="C171" i="20"/>
  <c r="B171" i="20"/>
  <c r="K170" i="20"/>
  <c r="J170" i="20"/>
  <c r="I170" i="20"/>
  <c r="H170" i="20"/>
  <c r="G170" i="20"/>
  <c r="F170" i="20"/>
  <c r="E170" i="20"/>
  <c r="D170" i="20"/>
  <c r="C170" i="20"/>
  <c r="B170" i="20"/>
  <c r="K169" i="20"/>
  <c r="J169" i="20"/>
  <c r="I169" i="20"/>
  <c r="H169" i="20"/>
  <c r="G169" i="20"/>
  <c r="F169" i="20"/>
  <c r="E169" i="20"/>
  <c r="D169" i="20"/>
  <c r="C169" i="20"/>
  <c r="B169" i="20"/>
  <c r="K168" i="20"/>
  <c r="J168" i="20"/>
  <c r="I168" i="20"/>
  <c r="H168" i="20"/>
  <c r="G168" i="20"/>
  <c r="F168" i="20"/>
  <c r="E168" i="20"/>
  <c r="D168" i="20"/>
  <c r="C168" i="20"/>
  <c r="B168" i="20"/>
  <c r="K167" i="20"/>
  <c r="J167" i="20"/>
  <c r="I167" i="20"/>
  <c r="H167" i="20"/>
  <c r="G167" i="20"/>
  <c r="F167" i="20"/>
  <c r="E167" i="20"/>
  <c r="D167" i="20"/>
  <c r="C167" i="20"/>
  <c r="B167" i="20"/>
  <c r="K166" i="20"/>
  <c r="J166" i="20"/>
  <c r="I166" i="20"/>
  <c r="H166" i="20"/>
  <c r="G166" i="20"/>
  <c r="F166" i="20"/>
  <c r="E166" i="20"/>
  <c r="D166" i="20"/>
  <c r="C166" i="20"/>
  <c r="B166" i="20"/>
  <c r="K165" i="20"/>
  <c r="J165" i="20"/>
  <c r="I165" i="20"/>
  <c r="H165" i="20"/>
  <c r="G165" i="20"/>
  <c r="F165" i="20"/>
  <c r="E165" i="20"/>
  <c r="D165" i="20"/>
  <c r="C165" i="20"/>
  <c r="B165" i="20"/>
  <c r="K164" i="20"/>
  <c r="J164" i="20"/>
  <c r="I164" i="20"/>
  <c r="H164" i="20"/>
  <c r="G164" i="20"/>
  <c r="F164" i="20"/>
  <c r="E164" i="20"/>
  <c r="D164" i="20"/>
  <c r="C164" i="20"/>
  <c r="B164" i="20"/>
  <c r="K163" i="20"/>
  <c r="J163" i="20"/>
  <c r="I163" i="20"/>
  <c r="H163" i="20"/>
  <c r="G163" i="20"/>
  <c r="F163" i="20"/>
  <c r="E163" i="20"/>
  <c r="D163" i="20"/>
  <c r="C163" i="20"/>
  <c r="B163" i="20"/>
  <c r="K162" i="20"/>
  <c r="J162" i="20"/>
  <c r="I162" i="20"/>
  <c r="H162" i="20"/>
  <c r="G162" i="20"/>
  <c r="F162" i="20"/>
  <c r="E162" i="20"/>
  <c r="D162" i="20"/>
  <c r="C162" i="20"/>
  <c r="B162" i="20"/>
  <c r="K161" i="20"/>
  <c r="J161" i="20"/>
  <c r="I161" i="20"/>
  <c r="H161" i="20"/>
  <c r="G161" i="20"/>
  <c r="F161" i="20"/>
  <c r="E161" i="20"/>
  <c r="D161" i="20"/>
  <c r="C161" i="20"/>
  <c r="B161" i="20"/>
  <c r="K160" i="20"/>
  <c r="J160" i="20"/>
  <c r="I160" i="20"/>
  <c r="H160" i="20"/>
  <c r="G160" i="20"/>
  <c r="F160" i="20"/>
  <c r="E160" i="20"/>
  <c r="D160" i="20"/>
  <c r="C160" i="20"/>
  <c r="B160" i="20"/>
  <c r="K159" i="20"/>
  <c r="J159" i="20"/>
  <c r="I159" i="20"/>
  <c r="H159" i="20"/>
  <c r="G159" i="20"/>
  <c r="F159" i="20"/>
  <c r="E159" i="20"/>
  <c r="D159" i="20"/>
  <c r="C159" i="20"/>
  <c r="B159" i="20"/>
  <c r="K158" i="20"/>
  <c r="J158" i="20"/>
  <c r="I158" i="20"/>
  <c r="H158" i="20"/>
  <c r="G158" i="20"/>
  <c r="F158" i="20"/>
  <c r="E158" i="20"/>
  <c r="D158" i="20"/>
  <c r="C158" i="20"/>
  <c r="B158" i="20"/>
  <c r="K157" i="20"/>
  <c r="J157" i="20"/>
  <c r="I157" i="20"/>
  <c r="H157" i="20"/>
  <c r="G157" i="20"/>
  <c r="F157" i="20"/>
  <c r="E157" i="20"/>
  <c r="D157" i="20"/>
  <c r="C157" i="20"/>
  <c r="B157" i="20"/>
  <c r="K156" i="20"/>
  <c r="J156" i="20"/>
  <c r="I156" i="20"/>
  <c r="H156" i="20"/>
  <c r="G156" i="20"/>
  <c r="F156" i="20"/>
  <c r="E156" i="20"/>
  <c r="D156" i="20"/>
  <c r="C156" i="20"/>
  <c r="B156" i="20"/>
  <c r="K155" i="20"/>
  <c r="J155" i="20"/>
  <c r="I155" i="20"/>
  <c r="H155" i="20"/>
  <c r="G155" i="20"/>
  <c r="F155" i="20"/>
  <c r="E155" i="20"/>
  <c r="D155" i="20"/>
  <c r="C155" i="20"/>
  <c r="B155" i="20"/>
  <c r="K154" i="20"/>
  <c r="J154" i="20"/>
  <c r="I154" i="20"/>
  <c r="H154" i="20"/>
  <c r="G154" i="20"/>
  <c r="F154" i="20"/>
  <c r="E154" i="20"/>
  <c r="D154" i="20"/>
  <c r="C154" i="20"/>
  <c r="B154" i="20"/>
  <c r="K153" i="20"/>
  <c r="J153" i="20"/>
  <c r="I153" i="20"/>
  <c r="H153" i="20"/>
  <c r="G153" i="20"/>
  <c r="F153" i="20"/>
  <c r="E153" i="20"/>
  <c r="D153" i="20"/>
  <c r="C153" i="20"/>
  <c r="B153" i="20"/>
  <c r="K152" i="20"/>
  <c r="J152" i="20"/>
  <c r="I152" i="20"/>
  <c r="H152" i="20"/>
  <c r="G152" i="20"/>
  <c r="F152" i="20"/>
  <c r="E152" i="20"/>
  <c r="D152" i="20"/>
  <c r="C152" i="20"/>
  <c r="B152" i="20"/>
  <c r="K151" i="20"/>
  <c r="J151" i="20"/>
  <c r="I151" i="20"/>
  <c r="H151" i="20"/>
  <c r="G151" i="20"/>
  <c r="F151" i="20"/>
  <c r="E151" i="20"/>
  <c r="D151" i="20"/>
  <c r="C151" i="20"/>
  <c r="B151" i="20"/>
  <c r="K150" i="20"/>
  <c r="J150" i="20"/>
  <c r="I150" i="20"/>
  <c r="H150" i="20"/>
  <c r="G150" i="20"/>
  <c r="F150" i="20"/>
  <c r="E150" i="20"/>
  <c r="D150" i="20"/>
  <c r="C150" i="20"/>
  <c r="B150" i="20"/>
  <c r="K149" i="20"/>
  <c r="J149" i="20"/>
  <c r="I149" i="20"/>
  <c r="H149" i="20"/>
  <c r="G149" i="20"/>
  <c r="F149" i="20"/>
  <c r="E149" i="20"/>
  <c r="D149" i="20"/>
  <c r="C149" i="20"/>
  <c r="B149" i="20"/>
  <c r="K148" i="20"/>
  <c r="J148" i="20"/>
  <c r="I148" i="20"/>
  <c r="H148" i="20"/>
  <c r="G148" i="20"/>
  <c r="F148" i="20"/>
  <c r="E148" i="20"/>
  <c r="D148" i="20"/>
  <c r="C148" i="20"/>
  <c r="B148" i="20"/>
  <c r="K147" i="20"/>
  <c r="J147" i="20"/>
  <c r="I147" i="20"/>
  <c r="H147" i="20"/>
  <c r="G147" i="20"/>
  <c r="F147" i="20"/>
  <c r="E147" i="20"/>
  <c r="D147" i="20"/>
  <c r="C147" i="20"/>
  <c r="B147" i="20"/>
  <c r="K146" i="20"/>
  <c r="J146" i="20"/>
  <c r="I146" i="20"/>
  <c r="H146" i="20"/>
  <c r="G146" i="20"/>
  <c r="F146" i="20"/>
  <c r="E146" i="20"/>
  <c r="D146" i="20"/>
  <c r="C146" i="20"/>
  <c r="B146" i="20"/>
  <c r="K145" i="20"/>
  <c r="J145" i="20"/>
  <c r="I145" i="20"/>
  <c r="H145" i="20"/>
  <c r="G145" i="20"/>
  <c r="F145" i="20"/>
  <c r="E145" i="20"/>
  <c r="D145" i="20"/>
  <c r="C145" i="20"/>
  <c r="B145" i="20"/>
  <c r="K144" i="20"/>
  <c r="J144" i="20"/>
  <c r="I144" i="20"/>
  <c r="H144" i="20"/>
  <c r="G144" i="20"/>
  <c r="F144" i="20"/>
  <c r="E144" i="20"/>
  <c r="D144" i="20"/>
  <c r="C144" i="20"/>
  <c r="B144" i="20"/>
  <c r="K143" i="20"/>
  <c r="J143" i="20"/>
  <c r="I143" i="20"/>
  <c r="H143" i="20"/>
  <c r="G143" i="20"/>
  <c r="F143" i="20"/>
  <c r="E143" i="20"/>
  <c r="D143" i="20"/>
  <c r="C143" i="20"/>
  <c r="B143" i="20"/>
  <c r="K142" i="20"/>
  <c r="J142" i="20"/>
  <c r="I142" i="20"/>
  <c r="H142" i="20"/>
  <c r="G142" i="20"/>
  <c r="F142" i="20"/>
  <c r="E142" i="20"/>
  <c r="D142" i="20"/>
  <c r="C142" i="20"/>
  <c r="B142" i="20"/>
  <c r="K141" i="20"/>
  <c r="J141" i="20"/>
  <c r="I141" i="20"/>
  <c r="H141" i="20"/>
  <c r="G141" i="20"/>
  <c r="F141" i="20"/>
  <c r="E141" i="20"/>
  <c r="D141" i="20"/>
  <c r="C141" i="20"/>
  <c r="B141" i="20"/>
  <c r="K140" i="20"/>
  <c r="J140" i="20"/>
  <c r="I140" i="20"/>
  <c r="H140" i="20"/>
  <c r="G140" i="20"/>
  <c r="F140" i="20"/>
  <c r="E140" i="20"/>
  <c r="D140" i="20"/>
  <c r="C140" i="20"/>
  <c r="B140" i="20"/>
  <c r="K139" i="20"/>
  <c r="J139" i="20"/>
  <c r="I139" i="20"/>
  <c r="H139" i="20"/>
  <c r="G139" i="20"/>
  <c r="F139" i="20"/>
  <c r="E139" i="20"/>
  <c r="D139" i="20"/>
  <c r="C139" i="20"/>
  <c r="B139" i="20"/>
  <c r="K138" i="20"/>
  <c r="J138" i="20"/>
  <c r="I138" i="20"/>
  <c r="H138" i="20"/>
  <c r="G138" i="20"/>
  <c r="F138" i="20"/>
  <c r="E138" i="20"/>
  <c r="D138" i="20"/>
  <c r="C138" i="20"/>
  <c r="B138" i="20"/>
  <c r="K137" i="20"/>
  <c r="J137" i="20"/>
  <c r="I137" i="20"/>
  <c r="H137" i="20"/>
  <c r="G137" i="20"/>
  <c r="F137" i="20"/>
  <c r="E137" i="20"/>
  <c r="D137" i="20"/>
  <c r="C137" i="20"/>
  <c r="B137" i="20"/>
  <c r="K136" i="20"/>
  <c r="J136" i="20"/>
  <c r="I136" i="20"/>
  <c r="H136" i="20"/>
  <c r="G136" i="20"/>
  <c r="F136" i="20"/>
  <c r="E136" i="20"/>
  <c r="D136" i="20"/>
  <c r="C136" i="20"/>
  <c r="B136" i="20"/>
  <c r="K135" i="20"/>
  <c r="J135" i="20"/>
  <c r="I135" i="20"/>
  <c r="H135" i="20"/>
  <c r="G135" i="20"/>
  <c r="F135" i="20"/>
  <c r="E135" i="20"/>
  <c r="D135" i="20"/>
  <c r="C135" i="20"/>
  <c r="B135" i="20"/>
  <c r="K134" i="20"/>
  <c r="J134" i="20"/>
  <c r="I134" i="20"/>
  <c r="H134" i="20"/>
  <c r="G134" i="20"/>
  <c r="F134" i="20"/>
  <c r="E134" i="20"/>
  <c r="D134" i="20"/>
  <c r="C134" i="20"/>
  <c r="B134" i="20"/>
  <c r="K133" i="20"/>
  <c r="J133" i="20"/>
  <c r="I133" i="20"/>
  <c r="H133" i="20"/>
  <c r="G133" i="20"/>
  <c r="F133" i="20"/>
  <c r="E133" i="20"/>
  <c r="D133" i="20"/>
  <c r="C133" i="20"/>
  <c r="B133" i="20"/>
  <c r="K132" i="20"/>
  <c r="J132" i="20"/>
  <c r="I132" i="20"/>
  <c r="H132" i="20"/>
  <c r="G132" i="20"/>
  <c r="F132" i="20"/>
  <c r="E132" i="20"/>
  <c r="D132" i="20"/>
  <c r="C132" i="20"/>
  <c r="B132" i="20"/>
  <c r="K131" i="20"/>
  <c r="J131" i="20"/>
  <c r="I131" i="20"/>
  <c r="H131" i="20"/>
  <c r="G131" i="20"/>
  <c r="F131" i="20"/>
  <c r="E131" i="20"/>
  <c r="D131" i="20"/>
  <c r="C131" i="20"/>
  <c r="B131" i="20"/>
  <c r="K130" i="20"/>
  <c r="J130" i="20"/>
  <c r="I130" i="20"/>
  <c r="H130" i="20"/>
  <c r="G130" i="20"/>
  <c r="F130" i="20"/>
  <c r="E130" i="20"/>
  <c r="D130" i="20"/>
  <c r="C130" i="20"/>
  <c r="B130" i="20"/>
  <c r="K129" i="20"/>
  <c r="J129" i="20"/>
  <c r="I129" i="20"/>
  <c r="H129" i="20"/>
  <c r="G129" i="20"/>
  <c r="F129" i="20"/>
  <c r="E129" i="20"/>
  <c r="D129" i="20"/>
  <c r="C129" i="20"/>
  <c r="B129" i="20"/>
  <c r="K128" i="20"/>
  <c r="J128" i="20"/>
  <c r="I128" i="20"/>
  <c r="H128" i="20"/>
  <c r="G128" i="20"/>
  <c r="F128" i="20"/>
  <c r="E128" i="20"/>
  <c r="D128" i="20"/>
  <c r="C128" i="20"/>
  <c r="B128" i="20"/>
  <c r="K127" i="20"/>
  <c r="J127" i="20"/>
  <c r="I127" i="20"/>
  <c r="H127" i="20"/>
  <c r="G127" i="20"/>
  <c r="F127" i="20"/>
  <c r="E127" i="20"/>
  <c r="D127" i="20"/>
  <c r="C127" i="20"/>
  <c r="B127" i="20"/>
  <c r="K126" i="20"/>
  <c r="J126" i="20"/>
  <c r="I126" i="20"/>
  <c r="H126" i="20"/>
  <c r="G126" i="20"/>
  <c r="F126" i="20"/>
  <c r="E126" i="20"/>
  <c r="D126" i="20"/>
  <c r="C126" i="20"/>
  <c r="B126" i="20"/>
  <c r="K125" i="20"/>
  <c r="J125" i="20"/>
  <c r="I125" i="20"/>
  <c r="H125" i="20"/>
  <c r="G125" i="20"/>
  <c r="F125" i="20"/>
  <c r="E125" i="20"/>
  <c r="D125" i="20"/>
  <c r="C125" i="20"/>
  <c r="B125" i="20"/>
  <c r="K124" i="20"/>
  <c r="J124" i="20"/>
  <c r="I124" i="20"/>
  <c r="H124" i="20"/>
  <c r="G124" i="20"/>
  <c r="F124" i="20"/>
  <c r="E124" i="20"/>
  <c r="D124" i="20"/>
  <c r="C124" i="20"/>
  <c r="B124" i="20"/>
  <c r="K123" i="20"/>
  <c r="J123" i="20"/>
  <c r="I123" i="20"/>
  <c r="H123" i="20"/>
  <c r="G123" i="20"/>
  <c r="F123" i="20"/>
  <c r="E123" i="20"/>
  <c r="D123" i="20"/>
  <c r="C123" i="20"/>
  <c r="B123" i="20"/>
  <c r="K122" i="20"/>
  <c r="J122" i="20"/>
  <c r="I122" i="20"/>
  <c r="H122" i="20"/>
  <c r="G122" i="20"/>
  <c r="F122" i="20"/>
  <c r="E122" i="20"/>
  <c r="D122" i="20"/>
  <c r="C122" i="20"/>
  <c r="B122" i="20"/>
  <c r="K121" i="20"/>
  <c r="J121" i="20"/>
  <c r="I121" i="20"/>
  <c r="H121" i="20"/>
  <c r="G121" i="20"/>
  <c r="F121" i="20"/>
  <c r="E121" i="20"/>
  <c r="D121" i="20"/>
  <c r="C121" i="20"/>
  <c r="B121" i="20"/>
  <c r="K120" i="20"/>
  <c r="J120" i="20"/>
  <c r="I120" i="20"/>
  <c r="H120" i="20"/>
  <c r="G120" i="20"/>
  <c r="F120" i="20"/>
  <c r="E120" i="20"/>
  <c r="D120" i="20"/>
  <c r="C120" i="20"/>
  <c r="B120" i="20"/>
  <c r="K119" i="20"/>
  <c r="J119" i="20"/>
  <c r="I119" i="20"/>
  <c r="H119" i="20"/>
  <c r="G119" i="20"/>
  <c r="F119" i="20"/>
  <c r="E119" i="20"/>
  <c r="D119" i="20"/>
  <c r="C119" i="20"/>
  <c r="B119" i="20"/>
  <c r="K118" i="20"/>
  <c r="J118" i="20"/>
  <c r="I118" i="20"/>
  <c r="H118" i="20"/>
  <c r="G118" i="20"/>
  <c r="F118" i="20"/>
  <c r="E118" i="20"/>
  <c r="D118" i="20"/>
  <c r="C118" i="20"/>
  <c r="B118" i="20"/>
  <c r="K117" i="20"/>
  <c r="J117" i="20"/>
  <c r="I117" i="20"/>
  <c r="H117" i="20"/>
  <c r="G117" i="20"/>
  <c r="F117" i="20"/>
  <c r="E117" i="20"/>
  <c r="D117" i="20"/>
  <c r="C117" i="20"/>
  <c r="B117" i="20"/>
  <c r="K116" i="20"/>
  <c r="J116" i="20"/>
  <c r="I116" i="20"/>
  <c r="H116" i="20"/>
  <c r="G116" i="20"/>
  <c r="F116" i="20"/>
  <c r="E116" i="20"/>
  <c r="D116" i="20"/>
  <c r="C116" i="20"/>
  <c r="B116" i="20"/>
  <c r="K115" i="20"/>
  <c r="J115" i="20"/>
  <c r="I115" i="20"/>
  <c r="H115" i="20"/>
  <c r="G115" i="20"/>
  <c r="F115" i="20"/>
  <c r="E115" i="20"/>
  <c r="D115" i="20"/>
  <c r="C115" i="20"/>
  <c r="B115" i="20"/>
  <c r="K114" i="20"/>
  <c r="J114" i="20"/>
  <c r="I114" i="20"/>
  <c r="H114" i="20"/>
  <c r="G114" i="20"/>
  <c r="F114" i="20"/>
  <c r="E114" i="20"/>
  <c r="D114" i="20"/>
  <c r="C114" i="20"/>
  <c r="B114" i="20"/>
  <c r="K113" i="20"/>
  <c r="J113" i="20"/>
  <c r="I113" i="20"/>
  <c r="H113" i="20"/>
  <c r="G113" i="20"/>
  <c r="F113" i="20"/>
  <c r="E113" i="20"/>
  <c r="D113" i="20"/>
  <c r="C113" i="20"/>
  <c r="B113" i="20"/>
  <c r="K112" i="20"/>
  <c r="J112" i="20"/>
  <c r="I112" i="20"/>
  <c r="H112" i="20"/>
  <c r="G112" i="20"/>
  <c r="F112" i="20"/>
  <c r="E112" i="20"/>
  <c r="D112" i="20"/>
  <c r="C112" i="20"/>
  <c r="B112" i="20"/>
  <c r="K111" i="20"/>
  <c r="J111" i="20"/>
  <c r="I111" i="20"/>
  <c r="H111" i="20"/>
  <c r="G111" i="20"/>
  <c r="F111" i="20"/>
  <c r="E111" i="20"/>
  <c r="D111" i="20"/>
  <c r="C111" i="20"/>
  <c r="B111" i="20"/>
  <c r="K110" i="20"/>
  <c r="J110" i="20"/>
  <c r="I110" i="20"/>
  <c r="H110" i="20"/>
  <c r="G110" i="20"/>
  <c r="F110" i="20"/>
  <c r="E110" i="20"/>
  <c r="D110" i="20"/>
  <c r="C110" i="20"/>
  <c r="B110" i="20"/>
  <c r="K109" i="20"/>
  <c r="J109" i="20"/>
  <c r="I109" i="20"/>
  <c r="H109" i="20"/>
  <c r="G109" i="20"/>
  <c r="F109" i="20"/>
  <c r="E109" i="20"/>
  <c r="D109" i="20"/>
  <c r="C109" i="20"/>
  <c r="B109" i="20"/>
  <c r="K108" i="20"/>
  <c r="J108" i="20"/>
  <c r="I108" i="20"/>
  <c r="H108" i="20"/>
  <c r="G108" i="20"/>
  <c r="F108" i="20"/>
  <c r="E108" i="20"/>
  <c r="D108" i="20"/>
  <c r="C108" i="20"/>
  <c r="B108" i="20"/>
  <c r="K107" i="20"/>
  <c r="J107" i="20"/>
  <c r="I107" i="20"/>
  <c r="H107" i="20"/>
  <c r="G107" i="20"/>
  <c r="F107" i="20"/>
  <c r="E107" i="20"/>
  <c r="D107" i="20"/>
  <c r="C107" i="20"/>
  <c r="B107" i="20"/>
  <c r="K106" i="20"/>
  <c r="J106" i="20"/>
  <c r="I106" i="20"/>
  <c r="H106" i="20"/>
  <c r="G106" i="20"/>
  <c r="F106" i="20"/>
  <c r="E106" i="20"/>
  <c r="D106" i="20"/>
  <c r="C106" i="20"/>
  <c r="B106" i="20"/>
  <c r="K105" i="20"/>
  <c r="J105" i="20"/>
  <c r="I105" i="20"/>
  <c r="H105" i="20"/>
  <c r="G105" i="20"/>
  <c r="F105" i="20"/>
  <c r="E105" i="20"/>
  <c r="D105" i="20"/>
  <c r="C105" i="20"/>
  <c r="B105" i="20"/>
  <c r="K104" i="20"/>
  <c r="J104" i="20"/>
  <c r="I104" i="20"/>
  <c r="H104" i="20"/>
  <c r="G104" i="20"/>
  <c r="F104" i="20"/>
  <c r="E104" i="20"/>
  <c r="D104" i="20"/>
  <c r="C104" i="20"/>
  <c r="B104" i="20"/>
  <c r="K103" i="20"/>
  <c r="J103" i="20"/>
  <c r="I103" i="20"/>
  <c r="H103" i="20"/>
  <c r="G103" i="20"/>
  <c r="F103" i="20"/>
  <c r="E103" i="20"/>
  <c r="D103" i="20"/>
  <c r="C103" i="20"/>
  <c r="B103" i="20"/>
  <c r="K102" i="20"/>
  <c r="J102" i="20"/>
  <c r="I102" i="20"/>
  <c r="H102" i="20"/>
  <c r="G102" i="20"/>
  <c r="F102" i="20"/>
  <c r="E102" i="20"/>
  <c r="D102" i="20"/>
  <c r="C102" i="20"/>
  <c r="B102" i="20"/>
  <c r="K101" i="20"/>
  <c r="J101" i="20"/>
  <c r="I101" i="20"/>
  <c r="H101" i="20"/>
  <c r="G101" i="20"/>
  <c r="F101" i="20"/>
  <c r="E101" i="20"/>
  <c r="D101" i="20"/>
  <c r="C101" i="20"/>
  <c r="B101" i="20"/>
  <c r="K100" i="20"/>
  <c r="J100" i="20"/>
  <c r="I100" i="20"/>
  <c r="H100" i="20"/>
  <c r="G100" i="20"/>
  <c r="F100" i="20"/>
  <c r="E100" i="20"/>
  <c r="D100" i="20"/>
  <c r="C100" i="20"/>
  <c r="B100" i="20"/>
  <c r="K99" i="20"/>
  <c r="J99" i="20"/>
  <c r="I99" i="20"/>
  <c r="H99" i="20"/>
  <c r="G99" i="20"/>
  <c r="F99" i="20"/>
  <c r="E99" i="20"/>
  <c r="D99" i="20"/>
  <c r="C99" i="20"/>
  <c r="B99" i="20"/>
  <c r="K98" i="20"/>
  <c r="J98" i="20"/>
  <c r="I98" i="20"/>
  <c r="H98" i="20"/>
  <c r="G98" i="20"/>
  <c r="F98" i="20"/>
  <c r="E98" i="20"/>
  <c r="D98" i="20"/>
  <c r="C98" i="20"/>
  <c r="B98" i="20"/>
  <c r="K97" i="20"/>
  <c r="J97" i="20"/>
  <c r="I97" i="20"/>
  <c r="H97" i="20"/>
  <c r="G97" i="20"/>
  <c r="F97" i="20"/>
  <c r="E97" i="20"/>
  <c r="D97" i="20"/>
  <c r="C97" i="20"/>
  <c r="B97" i="20"/>
  <c r="K96" i="20"/>
  <c r="J96" i="20"/>
  <c r="I96" i="20"/>
  <c r="H96" i="20"/>
  <c r="G96" i="20"/>
  <c r="F96" i="20"/>
  <c r="E96" i="20"/>
  <c r="D96" i="20"/>
  <c r="C96" i="20"/>
  <c r="B96" i="20"/>
  <c r="K95" i="20"/>
  <c r="J95" i="20"/>
  <c r="I95" i="20"/>
  <c r="H95" i="20"/>
  <c r="G95" i="20"/>
  <c r="F95" i="20"/>
  <c r="E95" i="20"/>
  <c r="D95" i="20"/>
  <c r="C95" i="20"/>
  <c r="B95" i="20"/>
  <c r="K94" i="20"/>
  <c r="J94" i="20"/>
  <c r="I94" i="20"/>
  <c r="H94" i="20"/>
  <c r="G94" i="20"/>
  <c r="F94" i="20"/>
  <c r="E94" i="20"/>
  <c r="D94" i="20"/>
  <c r="C94" i="20"/>
  <c r="B94" i="20"/>
  <c r="K93" i="20"/>
  <c r="J93" i="20"/>
  <c r="I93" i="20"/>
  <c r="H93" i="20"/>
  <c r="G93" i="20"/>
  <c r="F93" i="20"/>
  <c r="E93" i="20"/>
  <c r="D93" i="20"/>
  <c r="C93" i="20"/>
  <c r="B93" i="20"/>
  <c r="K92" i="20"/>
  <c r="J92" i="20"/>
  <c r="I92" i="20"/>
  <c r="H92" i="20"/>
  <c r="G92" i="20"/>
  <c r="F92" i="20"/>
  <c r="E92" i="20"/>
  <c r="D92" i="20"/>
  <c r="C92" i="20"/>
  <c r="B92" i="20"/>
  <c r="K91" i="20"/>
  <c r="J91" i="20"/>
  <c r="I91" i="20"/>
  <c r="H91" i="20"/>
  <c r="G91" i="20"/>
  <c r="F91" i="20"/>
  <c r="E91" i="20"/>
  <c r="D91" i="20"/>
  <c r="C91" i="20"/>
  <c r="B91" i="20"/>
  <c r="K90" i="20"/>
  <c r="J90" i="20"/>
  <c r="I90" i="20"/>
  <c r="H90" i="20"/>
  <c r="G90" i="20"/>
  <c r="F90" i="20"/>
  <c r="E90" i="20"/>
  <c r="D90" i="20"/>
  <c r="C90" i="20"/>
  <c r="B90" i="20"/>
  <c r="K89" i="20"/>
  <c r="J89" i="20"/>
  <c r="I89" i="20"/>
  <c r="H89" i="20"/>
  <c r="G89" i="20"/>
  <c r="F89" i="20"/>
  <c r="E89" i="20"/>
  <c r="D89" i="20"/>
  <c r="C89" i="20"/>
  <c r="B89" i="20"/>
  <c r="K88" i="20"/>
  <c r="J88" i="20"/>
  <c r="I88" i="20"/>
  <c r="H88" i="20"/>
  <c r="G88" i="20"/>
  <c r="F88" i="20"/>
  <c r="E88" i="20"/>
  <c r="D88" i="20"/>
  <c r="C88" i="20"/>
  <c r="B88" i="20"/>
  <c r="K87" i="20"/>
  <c r="J87" i="20"/>
  <c r="I87" i="20"/>
  <c r="H87" i="20"/>
  <c r="G87" i="20"/>
  <c r="F87" i="20"/>
  <c r="E87" i="20"/>
  <c r="D87" i="20"/>
  <c r="C87" i="20"/>
  <c r="B87" i="20"/>
  <c r="K86" i="20"/>
  <c r="J86" i="20"/>
  <c r="I86" i="20"/>
  <c r="H86" i="20"/>
  <c r="G86" i="20"/>
  <c r="F86" i="20"/>
  <c r="E86" i="20"/>
  <c r="D86" i="20"/>
  <c r="C86" i="20"/>
  <c r="B86" i="20"/>
  <c r="K85" i="20"/>
  <c r="J85" i="20"/>
  <c r="I85" i="20"/>
  <c r="H85" i="20"/>
  <c r="G85" i="20"/>
  <c r="F85" i="20"/>
  <c r="E85" i="20"/>
  <c r="D85" i="20"/>
  <c r="C85" i="20"/>
  <c r="B85" i="20"/>
  <c r="K84" i="20"/>
  <c r="J84" i="20"/>
  <c r="I84" i="20"/>
  <c r="H84" i="20"/>
  <c r="G84" i="20"/>
  <c r="F84" i="20"/>
  <c r="E84" i="20"/>
  <c r="D84" i="20"/>
  <c r="C84" i="20"/>
  <c r="B84" i="20"/>
  <c r="K83" i="20"/>
  <c r="J83" i="20"/>
  <c r="I83" i="20"/>
  <c r="H83" i="20"/>
  <c r="G83" i="20"/>
  <c r="F83" i="20"/>
  <c r="E83" i="20"/>
  <c r="D83" i="20"/>
  <c r="C83" i="20"/>
  <c r="B83" i="20"/>
  <c r="K82" i="20"/>
  <c r="J82" i="20"/>
  <c r="I82" i="20"/>
  <c r="H82" i="20"/>
  <c r="G82" i="20"/>
  <c r="F82" i="20"/>
  <c r="E82" i="20"/>
  <c r="D82" i="20"/>
  <c r="C82" i="20"/>
  <c r="B82" i="20"/>
  <c r="K81" i="20"/>
  <c r="J81" i="20"/>
  <c r="I81" i="20"/>
  <c r="H81" i="20"/>
  <c r="G81" i="20"/>
  <c r="F81" i="20"/>
  <c r="E81" i="20"/>
  <c r="D81" i="20"/>
  <c r="C81" i="20"/>
  <c r="B81" i="20"/>
  <c r="K80" i="20"/>
  <c r="J80" i="20"/>
  <c r="I80" i="20"/>
  <c r="H80" i="20"/>
  <c r="G80" i="20"/>
  <c r="F80" i="20"/>
  <c r="E80" i="20"/>
  <c r="D80" i="20"/>
  <c r="C80" i="20"/>
  <c r="B80" i="20"/>
  <c r="K79" i="20"/>
  <c r="J79" i="20"/>
  <c r="I79" i="20"/>
  <c r="H79" i="20"/>
  <c r="G79" i="20"/>
  <c r="F79" i="20"/>
  <c r="E79" i="20"/>
  <c r="D79" i="20"/>
  <c r="C79" i="20"/>
  <c r="B79" i="20"/>
  <c r="K78" i="20"/>
  <c r="J78" i="20"/>
  <c r="I78" i="20"/>
  <c r="H78" i="20"/>
  <c r="G78" i="20"/>
  <c r="F78" i="20"/>
  <c r="E78" i="20"/>
  <c r="D78" i="20"/>
  <c r="C78" i="20"/>
  <c r="B78" i="20"/>
  <c r="K77" i="20"/>
  <c r="J77" i="20"/>
  <c r="I77" i="20"/>
  <c r="H77" i="20"/>
  <c r="G77" i="20"/>
  <c r="F77" i="20"/>
  <c r="E77" i="20"/>
  <c r="D77" i="20"/>
  <c r="C77" i="20"/>
  <c r="B77" i="20"/>
  <c r="K76" i="20"/>
  <c r="J76" i="20"/>
  <c r="I76" i="20"/>
  <c r="H76" i="20"/>
  <c r="G76" i="20"/>
  <c r="F76" i="20"/>
  <c r="E76" i="20"/>
  <c r="D76" i="20"/>
  <c r="C76" i="20"/>
  <c r="B76" i="20"/>
  <c r="K75" i="20"/>
  <c r="J75" i="20"/>
  <c r="I75" i="20"/>
  <c r="H75" i="20"/>
  <c r="G75" i="20"/>
  <c r="F75" i="20"/>
  <c r="E75" i="20"/>
  <c r="D75" i="20"/>
  <c r="C75" i="20"/>
  <c r="B75" i="20"/>
  <c r="K74" i="20"/>
  <c r="J74" i="20"/>
  <c r="I74" i="20"/>
  <c r="H74" i="20"/>
  <c r="G74" i="20"/>
  <c r="F74" i="20"/>
  <c r="E74" i="20"/>
  <c r="D74" i="20"/>
  <c r="C74" i="20"/>
  <c r="B74" i="20"/>
  <c r="K73" i="20"/>
  <c r="J73" i="20"/>
  <c r="I73" i="20"/>
  <c r="H73" i="20"/>
  <c r="G73" i="20"/>
  <c r="F73" i="20"/>
  <c r="E73" i="20"/>
  <c r="D73" i="20"/>
  <c r="C73" i="20"/>
  <c r="B73" i="20"/>
  <c r="K72" i="20"/>
  <c r="J72" i="20"/>
  <c r="I72" i="20"/>
  <c r="H72" i="20"/>
  <c r="G72" i="20"/>
  <c r="F72" i="20"/>
  <c r="E72" i="20"/>
  <c r="D72" i="20"/>
  <c r="C72" i="20"/>
  <c r="B72" i="20"/>
  <c r="K71" i="20"/>
  <c r="J71" i="20"/>
  <c r="I71" i="20"/>
  <c r="H71" i="20"/>
  <c r="G71" i="20"/>
  <c r="F71" i="20"/>
  <c r="E71" i="20"/>
  <c r="D71" i="20"/>
  <c r="C71" i="20"/>
  <c r="B71" i="20"/>
  <c r="K70" i="20"/>
  <c r="J70" i="20"/>
  <c r="I70" i="20"/>
  <c r="H70" i="20"/>
  <c r="G70" i="20"/>
  <c r="F70" i="20"/>
  <c r="E70" i="20"/>
  <c r="D70" i="20"/>
  <c r="C70" i="20"/>
  <c r="B70" i="20"/>
  <c r="K69" i="20"/>
  <c r="J69" i="20"/>
  <c r="I69" i="20"/>
  <c r="H69" i="20"/>
  <c r="G69" i="20"/>
  <c r="F69" i="20"/>
  <c r="E69" i="20"/>
  <c r="D69" i="20"/>
  <c r="C69" i="20"/>
  <c r="B69" i="20"/>
  <c r="K68" i="20"/>
  <c r="J68" i="20"/>
  <c r="I68" i="20"/>
  <c r="H68" i="20"/>
  <c r="G68" i="20"/>
  <c r="F68" i="20"/>
  <c r="E68" i="20"/>
  <c r="D68" i="20"/>
  <c r="C68" i="20"/>
  <c r="B68" i="20"/>
  <c r="K67" i="20"/>
  <c r="J67" i="20"/>
  <c r="I67" i="20"/>
  <c r="H67" i="20"/>
  <c r="G67" i="20"/>
  <c r="F67" i="20"/>
  <c r="E67" i="20"/>
  <c r="D67" i="20"/>
  <c r="C67" i="20"/>
  <c r="B67" i="20"/>
  <c r="K66" i="20"/>
  <c r="J66" i="20"/>
  <c r="I66" i="20"/>
  <c r="H66" i="20"/>
  <c r="G66" i="20"/>
  <c r="F66" i="20"/>
  <c r="E66" i="20"/>
  <c r="D66" i="20"/>
  <c r="C66" i="20"/>
  <c r="B66" i="20"/>
  <c r="K65" i="20"/>
  <c r="J65" i="20"/>
  <c r="I65" i="20"/>
  <c r="H65" i="20"/>
  <c r="G65" i="20"/>
  <c r="F65" i="20"/>
  <c r="E65" i="20"/>
  <c r="D65" i="20"/>
  <c r="C65" i="20"/>
  <c r="B65" i="20"/>
  <c r="K64" i="20"/>
  <c r="J64" i="20"/>
  <c r="I64" i="20"/>
  <c r="H64" i="20"/>
  <c r="G64" i="20"/>
  <c r="F64" i="20"/>
  <c r="E64" i="20"/>
  <c r="D64" i="20"/>
  <c r="C64" i="20"/>
  <c r="B64" i="20"/>
  <c r="K63" i="20"/>
  <c r="J63" i="20"/>
  <c r="I63" i="20"/>
  <c r="H63" i="20"/>
  <c r="G63" i="20"/>
  <c r="F63" i="20"/>
  <c r="E63" i="20"/>
  <c r="D63" i="20"/>
  <c r="C63" i="20"/>
  <c r="B63" i="20"/>
  <c r="K62" i="20"/>
  <c r="J62" i="20"/>
  <c r="I62" i="20"/>
  <c r="H62" i="20"/>
  <c r="G62" i="20"/>
  <c r="F62" i="20"/>
  <c r="E62" i="20"/>
  <c r="D62" i="20"/>
  <c r="C62" i="20"/>
  <c r="B62" i="20"/>
  <c r="K61" i="20"/>
  <c r="J61" i="20"/>
  <c r="I61" i="20"/>
  <c r="H61" i="20"/>
  <c r="G61" i="20"/>
  <c r="F61" i="20"/>
  <c r="E61" i="20"/>
  <c r="D61" i="20"/>
  <c r="C61" i="20"/>
  <c r="B61" i="20"/>
  <c r="K60" i="20"/>
  <c r="J60" i="20"/>
  <c r="I60" i="20"/>
  <c r="H60" i="20"/>
  <c r="G60" i="20"/>
  <c r="F60" i="20"/>
  <c r="E60" i="20"/>
  <c r="D60" i="20"/>
  <c r="C60" i="20"/>
  <c r="B60" i="20"/>
  <c r="K59" i="20"/>
  <c r="J59" i="20"/>
  <c r="I59" i="20"/>
  <c r="H59" i="20"/>
  <c r="G59" i="20"/>
  <c r="F59" i="20"/>
  <c r="E59" i="20"/>
  <c r="D59" i="20"/>
  <c r="C59" i="20"/>
  <c r="B59" i="20"/>
  <c r="K58" i="20"/>
  <c r="J58" i="20"/>
  <c r="I58" i="20"/>
  <c r="H58" i="20"/>
  <c r="G58" i="20"/>
  <c r="F58" i="20"/>
  <c r="E58" i="20"/>
  <c r="D58" i="20"/>
  <c r="C58" i="20"/>
  <c r="B58" i="20"/>
  <c r="K57" i="20"/>
  <c r="J57" i="20"/>
  <c r="I57" i="20"/>
  <c r="H57" i="20"/>
  <c r="G57" i="20"/>
  <c r="F57" i="20"/>
  <c r="E57" i="20"/>
  <c r="D57" i="20"/>
  <c r="C57" i="20"/>
  <c r="B57" i="20"/>
  <c r="K56" i="20"/>
  <c r="J56" i="20"/>
  <c r="I56" i="20"/>
  <c r="H56" i="20"/>
  <c r="G56" i="20"/>
  <c r="F56" i="20"/>
  <c r="E56" i="20"/>
  <c r="D56" i="20"/>
  <c r="C56" i="20"/>
  <c r="B56" i="20"/>
  <c r="K55" i="20"/>
  <c r="J55" i="20"/>
  <c r="I55" i="20"/>
  <c r="H55" i="20"/>
  <c r="G55" i="20"/>
  <c r="F55" i="20"/>
  <c r="E55" i="20"/>
  <c r="D55" i="20"/>
  <c r="C55" i="20"/>
  <c r="B55" i="20"/>
  <c r="K54" i="20"/>
  <c r="J54" i="20"/>
  <c r="I54" i="20"/>
  <c r="H54" i="20"/>
  <c r="G54" i="20"/>
  <c r="F54" i="20"/>
  <c r="E54" i="20"/>
  <c r="D54" i="20"/>
  <c r="C54" i="20"/>
  <c r="B54" i="20"/>
  <c r="K53" i="20"/>
  <c r="J53" i="20"/>
  <c r="I53" i="20"/>
  <c r="H53" i="20"/>
  <c r="G53" i="20"/>
  <c r="F53" i="20"/>
  <c r="E53" i="20"/>
  <c r="D53" i="20"/>
  <c r="C53" i="20"/>
  <c r="B53" i="20"/>
  <c r="K52" i="20"/>
  <c r="J52" i="20"/>
  <c r="I52" i="20"/>
  <c r="H52" i="20"/>
  <c r="G52" i="20"/>
  <c r="F52" i="20"/>
  <c r="E52" i="20"/>
  <c r="D52" i="20"/>
  <c r="C52" i="20"/>
  <c r="B52" i="20"/>
  <c r="K51" i="20"/>
  <c r="J51" i="20"/>
  <c r="I51" i="20"/>
  <c r="H51" i="20"/>
  <c r="G51" i="20"/>
  <c r="F51" i="20"/>
  <c r="E51" i="20"/>
  <c r="D51" i="20"/>
  <c r="C51" i="20"/>
  <c r="B51" i="20"/>
  <c r="K50" i="20"/>
  <c r="J50" i="20"/>
  <c r="I50" i="20"/>
  <c r="H50" i="20"/>
  <c r="G50" i="20"/>
  <c r="F50" i="20"/>
  <c r="E50" i="20"/>
  <c r="D50" i="20"/>
  <c r="C50" i="20"/>
  <c r="B50" i="20"/>
  <c r="K49" i="20"/>
  <c r="J49" i="20"/>
  <c r="I49" i="20"/>
  <c r="H49" i="20"/>
  <c r="G49" i="20"/>
  <c r="F49" i="20"/>
  <c r="E49" i="20"/>
  <c r="D49" i="20"/>
  <c r="C49" i="20"/>
  <c r="B49" i="20"/>
  <c r="K48" i="20"/>
  <c r="J48" i="20"/>
  <c r="I48" i="20"/>
  <c r="H48" i="20"/>
  <c r="G48" i="20"/>
  <c r="F48" i="20"/>
  <c r="E48" i="20"/>
  <c r="D48" i="20"/>
  <c r="C48" i="20"/>
  <c r="B48" i="20"/>
  <c r="K47" i="20"/>
  <c r="J47" i="20"/>
  <c r="I47" i="20"/>
  <c r="H47" i="20"/>
  <c r="G47" i="20"/>
  <c r="F47" i="20"/>
  <c r="E47" i="20"/>
  <c r="D47" i="20"/>
  <c r="C47" i="20"/>
  <c r="B47" i="20"/>
  <c r="K46" i="20"/>
  <c r="J46" i="20"/>
  <c r="I46" i="20"/>
  <c r="H46" i="20"/>
  <c r="G46" i="20"/>
  <c r="F46" i="20"/>
  <c r="E46" i="20"/>
  <c r="D46" i="20"/>
  <c r="C46" i="20"/>
  <c r="B46" i="20"/>
  <c r="K45" i="20"/>
  <c r="J45" i="20"/>
  <c r="I45" i="20"/>
  <c r="H45" i="20"/>
  <c r="G45" i="20"/>
  <c r="F45" i="20"/>
  <c r="E45" i="20"/>
  <c r="D45" i="20"/>
  <c r="C45" i="20"/>
  <c r="B45" i="20"/>
  <c r="K44" i="20"/>
  <c r="J44" i="20"/>
  <c r="I44" i="20"/>
  <c r="H44" i="20"/>
  <c r="G44" i="20"/>
  <c r="F44" i="20"/>
  <c r="E44" i="20"/>
  <c r="D44" i="20"/>
  <c r="C44" i="20"/>
  <c r="B44" i="20"/>
  <c r="K43" i="20"/>
  <c r="J43" i="20"/>
  <c r="I43" i="20"/>
  <c r="H43" i="20"/>
  <c r="G43" i="20"/>
  <c r="F43" i="20"/>
  <c r="E43" i="20"/>
  <c r="D43" i="20"/>
  <c r="C43" i="20"/>
  <c r="B43" i="20"/>
  <c r="K42" i="20"/>
  <c r="J42" i="20"/>
  <c r="I42" i="20"/>
  <c r="H42" i="20"/>
  <c r="G42" i="20"/>
  <c r="F42" i="20"/>
  <c r="E42" i="20"/>
  <c r="D42" i="20"/>
  <c r="C42" i="20"/>
  <c r="B42" i="20"/>
  <c r="K41" i="20"/>
  <c r="J41" i="20"/>
  <c r="I41" i="20"/>
  <c r="H41" i="20"/>
  <c r="G41" i="20"/>
  <c r="F41" i="20"/>
  <c r="E41" i="20"/>
  <c r="D41" i="20"/>
  <c r="C41" i="20"/>
  <c r="B41" i="20"/>
  <c r="K40" i="20"/>
  <c r="J40" i="20"/>
  <c r="I40" i="20"/>
  <c r="H40" i="20"/>
  <c r="G40" i="20"/>
  <c r="F40" i="20"/>
  <c r="E40" i="20"/>
  <c r="D40" i="20"/>
  <c r="C40" i="20"/>
  <c r="B40" i="20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68" i="21"/>
  <c r="J368" i="21"/>
  <c r="I368" i="21"/>
  <c r="H368" i="21"/>
  <c r="G368" i="21"/>
  <c r="F368" i="21"/>
  <c r="E368" i="21"/>
  <c r="D368" i="21"/>
  <c r="C368" i="21"/>
  <c r="B368" i="21"/>
  <c r="K367" i="21"/>
  <c r="J367" i="21"/>
  <c r="I367" i="21"/>
  <c r="H367" i="21"/>
  <c r="G367" i="21"/>
  <c r="F367" i="21"/>
  <c r="E367" i="21"/>
  <c r="D367" i="21"/>
  <c r="C367" i="21"/>
  <c r="B367" i="21"/>
  <c r="K366" i="21"/>
  <c r="J366" i="21"/>
  <c r="I366" i="21"/>
  <c r="H366" i="21"/>
  <c r="G366" i="21"/>
  <c r="F366" i="21"/>
  <c r="E366" i="21"/>
  <c r="D366" i="21"/>
  <c r="C366" i="21"/>
  <c r="B366" i="21"/>
  <c r="K365" i="21"/>
  <c r="J365" i="21"/>
  <c r="I365" i="21"/>
  <c r="H365" i="21"/>
  <c r="G365" i="21"/>
  <c r="F365" i="21"/>
  <c r="E365" i="21"/>
  <c r="D365" i="21"/>
  <c r="C365" i="21"/>
  <c r="B365" i="21"/>
  <c r="K364" i="21"/>
  <c r="J364" i="21"/>
  <c r="I364" i="21"/>
  <c r="H364" i="21"/>
  <c r="G364" i="21"/>
  <c r="F364" i="21"/>
  <c r="E364" i="21"/>
  <c r="D364" i="21"/>
  <c r="C364" i="21"/>
  <c r="B364" i="21"/>
  <c r="K363" i="21"/>
  <c r="J363" i="21"/>
  <c r="I363" i="21"/>
  <c r="H363" i="21"/>
  <c r="G363" i="21"/>
  <c r="F363" i="21"/>
  <c r="E363" i="21"/>
  <c r="D363" i="21"/>
  <c r="C363" i="21"/>
  <c r="B363" i="21"/>
  <c r="K362" i="21"/>
  <c r="J362" i="21"/>
  <c r="I362" i="21"/>
  <c r="H362" i="21"/>
  <c r="G362" i="21"/>
  <c r="F362" i="21"/>
  <c r="E362" i="21"/>
  <c r="D362" i="21"/>
  <c r="C362" i="21"/>
  <c r="B362" i="21"/>
  <c r="K361" i="21"/>
  <c r="J361" i="21"/>
  <c r="I361" i="21"/>
  <c r="H361" i="21"/>
  <c r="G361" i="21"/>
  <c r="F361" i="21"/>
  <c r="E361" i="21"/>
  <c r="D361" i="21"/>
  <c r="C361" i="21"/>
  <c r="B361" i="21"/>
  <c r="K360" i="21"/>
  <c r="J360" i="21"/>
  <c r="I360" i="21"/>
  <c r="H360" i="21"/>
  <c r="G360" i="21"/>
  <c r="F360" i="21"/>
  <c r="E360" i="21"/>
  <c r="D360" i="21"/>
  <c r="C360" i="21"/>
  <c r="B360" i="21"/>
  <c r="K359" i="21"/>
  <c r="J359" i="21"/>
  <c r="I359" i="21"/>
  <c r="H359" i="21"/>
  <c r="G359" i="21"/>
  <c r="F359" i="21"/>
  <c r="E359" i="21"/>
  <c r="D359" i="21"/>
  <c r="C359" i="21"/>
  <c r="B359" i="21"/>
  <c r="K358" i="21"/>
  <c r="J358" i="21"/>
  <c r="I358" i="21"/>
  <c r="H358" i="21"/>
  <c r="G358" i="21"/>
  <c r="F358" i="21"/>
  <c r="E358" i="21"/>
  <c r="D358" i="21"/>
  <c r="C358" i="21"/>
  <c r="B358" i="21"/>
  <c r="K357" i="21"/>
  <c r="J357" i="21"/>
  <c r="I357" i="21"/>
  <c r="H357" i="21"/>
  <c r="G357" i="21"/>
  <c r="F357" i="21"/>
  <c r="E357" i="21"/>
  <c r="D357" i="21"/>
  <c r="C357" i="21"/>
  <c r="B357" i="21"/>
  <c r="K356" i="21"/>
  <c r="J356" i="21"/>
  <c r="I356" i="21"/>
  <c r="H356" i="21"/>
  <c r="G356" i="21"/>
  <c r="F356" i="21"/>
  <c r="E356" i="21"/>
  <c r="D356" i="21"/>
  <c r="C356" i="21"/>
  <c r="B356" i="21"/>
  <c r="K355" i="21"/>
  <c r="J355" i="21"/>
  <c r="I355" i="21"/>
  <c r="H355" i="21"/>
  <c r="G355" i="21"/>
  <c r="F355" i="21"/>
  <c r="E355" i="21"/>
  <c r="D355" i="21"/>
  <c r="C355" i="21"/>
  <c r="B355" i="21"/>
  <c r="K354" i="21"/>
  <c r="J354" i="21"/>
  <c r="I354" i="21"/>
  <c r="H354" i="21"/>
  <c r="G354" i="21"/>
  <c r="F354" i="21"/>
  <c r="E354" i="21"/>
  <c r="D354" i="21"/>
  <c r="C354" i="21"/>
  <c r="B354" i="21"/>
  <c r="K353" i="21"/>
  <c r="J353" i="21"/>
  <c r="I353" i="21"/>
  <c r="H353" i="21"/>
  <c r="G353" i="21"/>
  <c r="F353" i="21"/>
  <c r="E353" i="21"/>
  <c r="D353" i="21"/>
  <c r="C353" i="21"/>
  <c r="B353" i="21"/>
  <c r="K352" i="21"/>
  <c r="J352" i="21"/>
  <c r="I352" i="21"/>
  <c r="H352" i="21"/>
  <c r="G352" i="21"/>
  <c r="F352" i="21"/>
  <c r="E352" i="21"/>
  <c r="D352" i="21"/>
  <c r="C352" i="21"/>
  <c r="B352" i="21"/>
  <c r="K351" i="21"/>
  <c r="J351" i="21"/>
  <c r="I351" i="21"/>
  <c r="H351" i="21"/>
  <c r="G351" i="21"/>
  <c r="F351" i="21"/>
  <c r="E351" i="21"/>
  <c r="D351" i="21"/>
  <c r="C351" i="21"/>
  <c r="B351" i="21"/>
  <c r="K350" i="21"/>
  <c r="J350" i="21"/>
  <c r="I350" i="21"/>
  <c r="H350" i="21"/>
  <c r="G350" i="21"/>
  <c r="F350" i="21"/>
  <c r="E350" i="21"/>
  <c r="D350" i="21"/>
  <c r="C350" i="21"/>
  <c r="B350" i="21"/>
  <c r="K349" i="21"/>
  <c r="J349" i="21"/>
  <c r="I349" i="21"/>
  <c r="H349" i="21"/>
  <c r="G349" i="21"/>
  <c r="F349" i="21"/>
  <c r="E349" i="21"/>
  <c r="D349" i="21"/>
  <c r="C349" i="21"/>
  <c r="B349" i="21"/>
  <c r="K348" i="21"/>
  <c r="J348" i="21"/>
  <c r="I348" i="21"/>
  <c r="H348" i="21"/>
  <c r="G348" i="21"/>
  <c r="F348" i="21"/>
  <c r="E348" i="21"/>
  <c r="D348" i="21"/>
  <c r="C348" i="21"/>
  <c r="B348" i="21"/>
  <c r="K347" i="21"/>
  <c r="J347" i="21"/>
  <c r="I347" i="21"/>
  <c r="H347" i="21"/>
  <c r="G347" i="21"/>
  <c r="F347" i="21"/>
  <c r="E347" i="21"/>
  <c r="D347" i="21"/>
  <c r="C347" i="21"/>
  <c r="B347" i="21"/>
  <c r="K346" i="21"/>
  <c r="J346" i="21"/>
  <c r="I346" i="21"/>
  <c r="H346" i="21"/>
  <c r="G346" i="21"/>
  <c r="F346" i="21"/>
  <c r="E346" i="21"/>
  <c r="D346" i="21"/>
  <c r="C346" i="21"/>
  <c r="B346" i="21"/>
  <c r="K345" i="21"/>
  <c r="J345" i="21"/>
  <c r="I345" i="21"/>
  <c r="H345" i="21"/>
  <c r="G345" i="21"/>
  <c r="F345" i="21"/>
  <c r="E345" i="21"/>
  <c r="D345" i="21"/>
  <c r="C345" i="21"/>
  <c r="B345" i="21"/>
  <c r="K344" i="21"/>
  <c r="J344" i="21"/>
  <c r="I344" i="21"/>
  <c r="H344" i="21"/>
  <c r="G344" i="21"/>
  <c r="F344" i="21"/>
  <c r="E344" i="21"/>
  <c r="D344" i="21"/>
  <c r="C344" i="21"/>
  <c r="B344" i="21"/>
  <c r="K343" i="21"/>
  <c r="J343" i="21"/>
  <c r="I343" i="21"/>
  <c r="H343" i="21"/>
  <c r="G343" i="21"/>
  <c r="F343" i="21"/>
  <c r="E343" i="21"/>
  <c r="D343" i="21"/>
  <c r="C343" i="21"/>
  <c r="B343" i="21"/>
  <c r="K342" i="21"/>
  <c r="J342" i="21"/>
  <c r="I342" i="21"/>
  <c r="H342" i="21"/>
  <c r="G342" i="21"/>
  <c r="F342" i="21"/>
  <c r="E342" i="21"/>
  <c r="D342" i="21"/>
  <c r="C342" i="21"/>
  <c r="B342" i="21"/>
  <c r="K341" i="21"/>
  <c r="J341" i="21"/>
  <c r="I341" i="21"/>
  <c r="H341" i="21"/>
  <c r="G341" i="21"/>
  <c r="F341" i="21"/>
  <c r="E341" i="21"/>
  <c r="D341" i="21"/>
  <c r="C341" i="21"/>
  <c r="B341" i="21"/>
  <c r="K340" i="21"/>
  <c r="J340" i="21"/>
  <c r="I340" i="21"/>
  <c r="H340" i="21"/>
  <c r="G340" i="21"/>
  <c r="F340" i="21"/>
  <c r="E340" i="21"/>
  <c r="D340" i="21"/>
  <c r="C340" i="21"/>
  <c r="B340" i="21"/>
  <c r="K339" i="21"/>
  <c r="J339" i="21"/>
  <c r="I339" i="21"/>
  <c r="H339" i="21"/>
  <c r="G339" i="21"/>
  <c r="F339" i="21"/>
  <c r="E339" i="21"/>
  <c r="D339" i="21"/>
  <c r="C339" i="21"/>
  <c r="B339" i="21"/>
  <c r="K338" i="21"/>
  <c r="J338" i="21"/>
  <c r="I338" i="21"/>
  <c r="H338" i="21"/>
  <c r="G338" i="21"/>
  <c r="F338" i="21"/>
  <c r="E338" i="21"/>
  <c r="D338" i="21"/>
  <c r="C338" i="21"/>
  <c r="B338" i="21"/>
  <c r="K337" i="21"/>
  <c r="J337" i="21"/>
  <c r="I337" i="21"/>
  <c r="H337" i="21"/>
  <c r="G337" i="21"/>
  <c r="F337" i="21"/>
  <c r="E337" i="21"/>
  <c r="D337" i="21"/>
  <c r="C337" i="21"/>
  <c r="B337" i="21"/>
  <c r="K336" i="21"/>
  <c r="J336" i="21"/>
  <c r="I336" i="21"/>
  <c r="H336" i="21"/>
  <c r="G336" i="21"/>
  <c r="F336" i="21"/>
  <c r="E336" i="21"/>
  <c r="D336" i="21"/>
  <c r="C336" i="21"/>
  <c r="B336" i="21"/>
  <c r="K335" i="21"/>
  <c r="J335" i="21"/>
  <c r="I335" i="21"/>
  <c r="H335" i="21"/>
  <c r="G335" i="21"/>
  <c r="F335" i="21"/>
  <c r="E335" i="21"/>
  <c r="D335" i="21"/>
  <c r="C335" i="21"/>
  <c r="B335" i="21"/>
  <c r="K334" i="21"/>
  <c r="J334" i="21"/>
  <c r="I334" i="21"/>
  <c r="H334" i="21"/>
  <c r="G334" i="21"/>
  <c r="F334" i="21"/>
  <c r="E334" i="21"/>
  <c r="D334" i="21"/>
  <c r="C334" i="21"/>
  <c r="B334" i="21"/>
  <c r="K333" i="21"/>
  <c r="J333" i="21"/>
  <c r="I333" i="21"/>
  <c r="H333" i="21"/>
  <c r="G333" i="21"/>
  <c r="F333" i="21"/>
  <c r="E333" i="21"/>
  <c r="D333" i="21"/>
  <c r="C333" i="21"/>
  <c r="B333" i="21"/>
  <c r="K332" i="21"/>
  <c r="J332" i="21"/>
  <c r="I332" i="21"/>
  <c r="H332" i="21"/>
  <c r="G332" i="21"/>
  <c r="F332" i="21"/>
  <c r="E332" i="21"/>
  <c r="D332" i="21"/>
  <c r="C332" i="21"/>
  <c r="B332" i="21"/>
  <c r="K331" i="21"/>
  <c r="J331" i="21"/>
  <c r="I331" i="21"/>
  <c r="H331" i="21"/>
  <c r="G331" i="21"/>
  <c r="F331" i="21"/>
  <c r="E331" i="21"/>
  <c r="D331" i="21"/>
  <c r="C331" i="21"/>
  <c r="B331" i="21"/>
  <c r="K330" i="21"/>
  <c r="J330" i="21"/>
  <c r="I330" i="21"/>
  <c r="H330" i="21"/>
  <c r="G330" i="21"/>
  <c r="F330" i="21"/>
  <c r="E330" i="21"/>
  <c r="D330" i="21"/>
  <c r="C330" i="21"/>
  <c r="B330" i="21"/>
  <c r="K329" i="21"/>
  <c r="J329" i="21"/>
  <c r="I329" i="21"/>
  <c r="H329" i="21"/>
  <c r="G329" i="21"/>
  <c r="F329" i="21"/>
  <c r="E329" i="21"/>
  <c r="D329" i="21"/>
  <c r="C329" i="21"/>
  <c r="B329" i="21"/>
  <c r="K328" i="21"/>
  <c r="J328" i="21"/>
  <c r="I328" i="21"/>
  <c r="H328" i="21"/>
  <c r="G328" i="21"/>
  <c r="F328" i="21"/>
  <c r="E328" i="21"/>
  <c r="D328" i="21"/>
  <c r="C328" i="21"/>
  <c r="B328" i="21"/>
  <c r="K327" i="21"/>
  <c r="J327" i="21"/>
  <c r="I327" i="21"/>
  <c r="H327" i="21"/>
  <c r="G327" i="21"/>
  <c r="F327" i="21"/>
  <c r="E327" i="21"/>
  <c r="D327" i="21"/>
  <c r="C327" i="21"/>
  <c r="B327" i="21"/>
  <c r="K326" i="21"/>
  <c r="J326" i="21"/>
  <c r="I326" i="21"/>
  <c r="H326" i="21"/>
  <c r="G326" i="21"/>
  <c r="F326" i="21"/>
  <c r="E326" i="21"/>
  <c r="D326" i="21"/>
  <c r="C326" i="21"/>
  <c r="B326" i="21"/>
  <c r="K325" i="21"/>
  <c r="J325" i="21"/>
  <c r="I325" i="21"/>
  <c r="H325" i="21"/>
  <c r="G325" i="21"/>
  <c r="F325" i="21"/>
  <c r="E325" i="21"/>
  <c r="D325" i="21"/>
  <c r="C325" i="21"/>
  <c r="B325" i="21"/>
  <c r="K324" i="21"/>
  <c r="J324" i="21"/>
  <c r="I324" i="21"/>
  <c r="H324" i="21"/>
  <c r="G324" i="21"/>
  <c r="F324" i="21"/>
  <c r="E324" i="21"/>
  <c r="D324" i="21"/>
  <c r="C324" i="21"/>
  <c r="B324" i="21"/>
  <c r="K323" i="21"/>
  <c r="J323" i="21"/>
  <c r="I323" i="21"/>
  <c r="H323" i="21"/>
  <c r="G323" i="21"/>
  <c r="F323" i="21"/>
  <c r="E323" i="21"/>
  <c r="D323" i="21"/>
  <c r="C323" i="21"/>
  <c r="B323" i="21"/>
  <c r="K322" i="21"/>
  <c r="J322" i="21"/>
  <c r="I322" i="21"/>
  <c r="H322" i="21"/>
  <c r="G322" i="21"/>
  <c r="F322" i="21"/>
  <c r="E322" i="21"/>
  <c r="D322" i="21"/>
  <c r="C322" i="21"/>
  <c r="B322" i="21"/>
  <c r="K321" i="21"/>
  <c r="J321" i="21"/>
  <c r="I321" i="21"/>
  <c r="H321" i="21"/>
  <c r="G321" i="21"/>
  <c r="F321" i="21"/>
  <c r="E321" i="21"/>
  <c r="D321" i="21"/>
  <c r="C321" i="21"/>
  <c r="B321" i="21"/>
  <c r="K320" i="21"/>
  <c r="J320" i="21"/>
  <c r="I320" i="21"/>
  <c r="H320" i="21"/>
  <c r="G320" i="21"/>
  <c r="F320" i="21"/>
  <c r="E320" i="21"/>
  <c r="D320" i="21"/>
  <c r="C320" i="21"/>
  <c r="B320" i="21"/>
  <c r="K319" i="21"/>
  <c r="J319" i="21"/>
  <c r="I319" i="21"/>
  <c r="H319" i="21"/>
  <c r="G319" i="21"/>
  <c r="F319" i="21"/>
  <c r="E319" i="21"/>
  <c r="D319" i="21"/>
  <c r="C319" i="21"/>
  <c r="B319" i="21"/>
  <c r="K318" i="21"/>
  <c r="J318" i="21"/>
  <c r="I318" i="21"/>
  <c r="H318" i="21"/>
  <c r="G318" i="21"/>
  <c r="F318" i="21"/>
  <c r="E318" i="21"/>
  <c r="D318" i="21"/>
  <c r="C318" i="21"/>
  <c r="B318" i="21"/>
  <c r="K317" i="21"/>
  <c r="J317" i="21"/>
  <c r="I317" i="21"/>
  <c r="H317" i="21"/>
  <c r="G317" i="21"/>
  <c r="F317" i="21"/>
  <c r="E317" i="21"/>
  <c r="D317" i="21"/>
  <c r="C317" i="21"/>
  <c r="B317" i="21"/>
  <c r="K316" i="21"/>
  <c r="J316" i="21"/>
  <c r="I316" i="21"/>
  <c r="H316" i="21"/>
  <c r="G316" i="21"/>
  <c r="F316" i="21"/>
  <c r="E316" i="21"/>
  <c r="D316" i="21"/>
  <c r="C316" i="21"/>
  <c r="B316" i="21"/>
  <c r="K315" i="21"/>
  <c r="J315" i="21"/>
  <c r="I315" i="21"/>
  <c r="H315" i="21"/>
  <c r="G315" i="21"/>
  <c r="F315" i="21"/>
  <c r="E315" i="21"/>
  <c r="D315" i="21"/>
  <c r="C315" i="21"/>
  <c r="B315" i="21"/>
  <c r="K314" i="21"/>
  <c r="J314" i="21"/>
  <c r="I314" i="21"/>
  <c r="H314" i="21"/>
  <c r="G314" i="21"/>
  <c r="F314" i="21"/>
  <c r="E314" i="21"/>
  <c r="D314" i="21"/>
  <c r="C314" i="21"/>
  <c r="B314" i="21"/>
  <c r="K313" i="21"/>
  <c r="J313" i="21"/>
  <c r="I313" i="21"/>
  <c r="H313" i="21"/>
  <c r="G313" i="21"/>
  <c r="F313" i="21"/>
  <c r="E313" i="21"/>
  <c r="D313" i="21"/>
  <c r="C313" i="21"/>
  <c r="B313" i="21"/>
  <c r="K312" i="21"/>
  <c r="J312" i="21"/>
  <c r="I312" i="21"/>
  <c r="H312" i="21"/>
  <c r="G312" i="21"/>
  <c r="F312" i="21"/>
  <c r="E312" i="21"/>
  <c r="D312" i="21"/>
  <c r="C312" i="21"/>
  <c r="B312" i="21"/>
  <c r="K311" i="21"/>
  <c r="J311" i="21"/>
  <c r="I311" i="21"/>
  <c r="H311" i="21"/>
  <c r="G311" i="21"/>
  <c r="F311" i="21"/>
  <c r="E311" i="21"/>
  <c r="D311" i="21"/>
  <c r="C311" i="21"/>
  <c r="B311" i="21"/>
  <c r="K310" i="21"/>
  <c r="J310" i="21"/>
  <c r="I310" i="21"/>
  <c r="H310" i="21"/>
  <c r="G310" i="21"/>
  <c r="F310" i="21"/>
  <c r="E310" i="21"/>
  <c r="D310" i="21"/>
  <c r="C310" i="21"/>
  <c r="B310" i="21"/>
  <c r="K309" i="21"/>
  <c r="J309" i="21"/>
  <c r="I309" i="21"/>
  <c r="H309" i="21"/>
  <c r="G309" i="21"/>
  <c r="F309" i="21"/>
  <c r="E309" i="21"/>
  <c r="D309" i="21"/>
  <c r="C309" i="21"/>
  <c r="B309" i="21"/>
  <c r="K308" i="21"/>
  <c r="J308" i="21"/>
  <c r="I308" i="21"/>
  <c r="H308" i="21"/>
  <c r="G308" i="21"/>
  <c r="F308" i="21"/>
  <c r="E308" i="21"/>
  <c r="D308" i="21"/>
  <c r="C308" i="21"/>
  <c r="B308" i="21"/>
  <c r="K307" i="21"/>
  <c r="J307" i="21"/>
  <c r="I307" i="21"/>
  <c r="H307" i="21"/>
  <c r="G307" i="21"/>
  <c r="F307" i="21"/>
  <c r="E307" i="21"/>
  <c r="D307" i="21"/>
  <c r="C307" i="21"/>
  <c r="B307" i="21"/>
  <c r="K306" i="21"/>
  <c r="J306" i="21"/>
  <c r="I306" i="21"/>
  <c r="H306" i="21"/>
  <c r="G306" i="21"/>
  <c r="F306" i="21"/>
  <c r="E306" i="21"/>
  <c r="D306" i="21"/>
  <c r="C306" i="21"/>
  <c r="B306" i="21"/>
  <c r="K305" i="21"/>
  <c r="J305" i="21"/>
  <c r="I305" i="21"/>
  <c r="H305" i="21"/>
  <c r="G305" i="21"/>
  <c r="F305" i="21"/>
  <c r="E305" i="21"/>
  <c r="D305" i="21"/>
  <c r="C305" i="21"/>
  <c r="B305" i="21"/>
  <c r="K304" i="21"/>
  <c r="J304" i="21"/>
  <c r="I304" i="21"/>
  <c r="H304" i="21"/>
  <c r="G304" i="21"/>
  <c r="F304" i="21"/>
  <c r="E304" i="21"/>
  <c r="D304" i="21"/>
  <c r="C304" i="21"/>
  <c r="B304" i="21"/>
  <c r="K303" i="21"/>
  <c r="J303" i="21"/>
  <c r="I303" i="21"/>
  <c r="H303" i="21"/>
  <c r="G303" i="21"/>
  <c r="F303" i="21"/>
  <c r="E303" i="21"/>
  <c r="D303" i="21"/>
  <c r="C303" i="21"/>
  <c r="B303" i="21"/>
  <c r="K302" i="21"/>
  <c r="J302" i="21"/>
  <c r="I302" i="21"/>
  <c r="H302" i="21"/>
  <c r="G302" i="21"/>
  <c r="F302" i="21"/>
  <c r="E302" i="21"/>
  <c r="D302" i="21"/>
  <c r="C302" i="21"/>
  <c r="B302" i="21"/>
  <c r="K301" i="21"/>
  <c r="J301" i="21"/>
  <c r="I301" i="21"/>
  <c r="H301" i="21"/>
  <c r="G301" i="21"/>
  <c r="F301" i="21"/>
  <c r="E301" i="21"/>
  <c r="D301" i="21"/>
  <c r="C301" i="21"/>
  <c r="B301" i="21"/>
  <c r="K300" i="21"/>
  <c r="J300" i="21"/>
  <c r="I300" i="21"/>
  <c r="H300" i="21"/>
  <c r="G300" i="21"/>
  <c r="F300" i="21"/>
  <c r="E300" i="21"/>
  <c r="D300" i="21"/>
  <c r="C300" i="21"/>
  <c r="B300" i="21"/>
  <c r="K299" i="21"/>
  <c r="J299" i="21"/>
  <c r="I299" i="21"/>
  <c r="H299" i="21"/>
  <c r="G299" i="21"/>
  <c r="F299" i="21"/>
  <c r="E299" i="21"/>
  <c r="D299" i="21"/>
  <c r="C299" i="21"/>
  <c r="B299" i="21"/>
  <c r="K298" i="21"/>
  <c r="J298" i="21"/>
  <c r="I298" i="21"/>
  <c r="H298" i="21"/>
  <c r="G298" i="21"/>
  <c r="F298" i="21"/>
  <c r="E298" i="21"/>
  <c r="D298" i="21"/>
  <c r="C298" i="21"/>
  <c r="B298" i="21"/>
  <c r="K297" i="21"/>
  <c r="J297" i="21"/>
  <c r="I297" i="21"/>
  <c r="H297" i="21"/>
  <c r="G297" i="21"/>
  <c r="F297" i="21"/>
  <c r="E297" i="21"/>
  <c r="D297" i="21"/>
  <c r="C297" i="21"/>
  <c r="B297" i="21"/>
  <c r="K296" i="21"/>
  <c r="J296" i="21"/>
  <c r="I296" i="21"/>
  <c r="H296" i="21"/>
  <c r="G296" i="21"/>
  <c r="F296" i="21"/>
  <c r="E296" i="21"/>
  <c r="D296" i="21"/>
  <c r="C296" i="21"/>
  <c r="B296" i="21"/>
  <c r="K295" i="21"/>
  <c r="J295" i="21"/>
  <c r="I295" i="21"/>
  <c r="H295" i="21"/>
  <c r="G295" i="21"/>
  <c r="F295" i="21"/>
  <c r="E295" i="21"/>
  <c r="D295" i="21"/>
  <c r="C295" i="21"/>
  <c r="B295" i="21"/>
  <c r="K294" i="21"/>
  <c r="J294" i="21"/>
  <c r="I294" i="21"/>
  <c r="H294" i="21"/>
  <c r="G294" i="21"/>
  <c r="F294" i="21"/>
  <c r="E294" i="21"/>
  <c r="D294" i="21"/>
  <c r="C294" i="21"/>
  <c r="B294" i="21"/>
  <c r="K293" i="21"/>
  <c r="J293" i="21"/>
  <c r="I293" i="21"/>
  <c r="H293" i="21"/>
  <c r="G293" i="21"/>
  <c r="F293" i="21"/>
  <c r="E293" i="21"/>
  <c r="D293" i="21"/>
  <c r="C293" i="21"/>
  <c r="B293" i="21"/>
  <c r="K292" i="21"/>
  <c r="J292" i="21"/>
  <c r="I292" i="21"/>
  <c r="H292" i="21"/>
  <c r="G292" i="21"/>
  <c r="F292" i="21"/>
  <c r="E292" i="21"/>
  <c r="D292" i="21"/>
  <c r="C292" i="21"/>
  <c r="B292" i="21"/>
  <c r="K291" i="21"/>
  <c r="J291" i="21"/>
  <c r="I291" i="21"/>
  <c r="H291" i="21"/>
  <c r="G291" i="21"/>
  <c r="F291" i="21"/>
  <c r="E291" i="21"/>
  <c r="D291" i="21"/>
  <c r="C291" i="21"/>
  <c r="B291" i="21"/>
  <c r="K290" i="21"/>
  <c r="J290" i="21"/>
  <c r="I290" i="21"/>
  <c r="H290" i="21"/>
  <c r="G290" i="21"/>
  <c r="F290" i="21"/>
  <c r="E290" i="21"/>
  <c r="D290" i="21"/>
  <c r="C290" i="21"/>
  <c r="B290" i="21"/>
  <c r="K289" i="21"/>
  <c r="J289" i="21"/>
  <c r="I289" i="21"/>
  <c r="H289" i="21"/>
  <c r="G289" i="21"/>
  <c r="F289" i="21"/>
  <c r="E289" i="21"/>
  <c r="D289" i="21"/>
  <c r="C289" i="21"/>
  <c r="B289" i="21"/>
  <c r="K288" i="21"/>
  <c r="J288" i="21"/>
  <c r="I288" i="21"/>
  <c r="H288" i="21"/>
  <c r="G288" i="21"/>
  <c r="F288" i="21"/>
  <c r="E288" i="21"/>
  <c r="D288" i="21"/>
  <c r="C288" i="21"/>
  <c r="B288" i="21"/>
  <c r="K287" i="21"/>
  <c r="J287" i="21"/>
  <c r="I287" i="21"/>
  <c r="H287" i="21"/>
  <c r="G287" i="21"/>
  <c r="F287" i="21"/>
  <c r="E287" i="21"/>
  <c r="D287" i="21"/>
  <c r="C287" i="21"/>
  <c r="B287" i="21"/>
  <c r="K286" i="21"/>
  <c r="J286" i="21"/>
  <c r="I286" i="21"/>
  <c r="H286" i="21"/>
  <c r="G286" i="21"/>
  <c r="F286" i="21"/>
  <c r="E286" i="21"/>
  <c r="D286" i="21"/>
  <c r="C286" i="21"/>
  <c r="B286" i="21"/>
  <c r="K285" i="21"/>
  <c r="J285" i="21"/>
  <c r="I285" i="21"/>
  <c r="H285" i="21"/>
  <c r="G285" i="21"/>
  <c r="F285" i="21"/>
  <c r="E285" i="21"/>
  <c r="D285" i="21"/>
  <c r="C285" i="21"/>
  <c r="B285" i="21"/>
  <c r="K284" i="21"/>
  <c r="J284" i="21"/>
  <c r="I284" i="21"/>
  <c r="H284" i="21"/>
  <c r="G284" i="21"/>
  <c r="F284" i="21"/>
  <c r="E284" i="21"/>
  <c r="D284" i="21"/>
  <c r="C284" i="21"/>
  <c r="B284" i="21"/>
  <c r="K283" i="21"/>
  <c r="J283" i="21"/>
  <c r="I283" i="21"/>
  <c r="H283" i="21"/>
  <c r="G283" i="21"/>
  <c r="F283" i="21"/>
  <c r="E283" i="21"/>
  <c r="D283" i="21"/>
  <c r="C283" i="21"/>
  <c r="B283" i="21"/>
  <c r="K282" i="21"/>
  <c r="J282" i="21"/>
  <c r="I282" i="21"/>
  <c r="H282" i="21"/>
  <c r="G282" i="21"/>
  <c r="F282" i="21"/>
  <c r="E282" i="21"/>
  <c r="D282" i="21"/>
  <c r="C282" i="21"/>
  <c r="B282" i="21"/>
  <c r="K281" i="21"/>
  <c r="J281" i="21"/>
  <c r="I281" i="21"/>
  <c r="H281" i="21"/>
  <c r="G281" i="21"/>
  <c r="F281" i="21"/>
  <c r="E281" i="21"/>
  <c r="D281" i="21"/>
  <c r="C281" i="21"/>
  <c r="B281" i="21"/>
  <c r="K280" i="21"/>
  <c r="J280" i="21"/>
  <c r="I280" i="21"/>
  <c r="H280" i="21"/>
  <c r="G280" i="21"/>
  <c r="F280" i="21"/>
  <c r="E280" i="21"/>
  <c r="D280" i="21"/>
  <c r="C280" i="21"/>
  <c r="B280" i="21"/>
  <c r="K279" i="21"/>
  <c r="J279" i="21"/>
  <c r="I279" i="21"/>
  <c r="H279" i="21"/>
  <c r="G279" i="21"/>
  <c r="F279" i="21"/>
  <c r="E279" i="21"/>
  <c r="D279" i="21"/>
  <c r="C279" i="21"/>
  <c r="B279" i="21"/>
  <c r="K278" i="21"/>
  <c r="J278" i="21"/>
  <c r="I278" i="21"/>
  <c r="H278" i="21"/>
  <c r="G278" i="21"/>
  <c r="F278" i="21"/>
  <c r="E278" i="21"/>
  <c r="D278" i="21"/>
  <c r="C278" i="21"/>
  <c r="B278" i="21"/>
  <c r="K277" i="21"/>
  <c r="J277" i="21"/>
  <c r="I277" i="21"/>
  <c r="H277" i="21"/>
  <c r="G277" i="21"/>
  <c r="F277" i="21"/>
  <c r="E277" i="21"/>
  <c r="D277" i="21"/>
  <c r="C277" i="21"/>
  <c r="B277" i="21"/>
  <c r="K276" i="21"/>
  <c r="J276" i="21"/>
  <c r="I276" i="21"/>
  <c r="H276" i="21"/>
  <c r="G276" i="21"/>
  <c r="F276" i="21"/>
  <c r="E276" i="21"/>
  <c r="D276" i="21"/>
  <c r="C276" i="21"/>
  <c r="B276" i="21"/>
  <c r="K275" i="21"/>
  <c r="J275" i="21"/>
  <c r="I275" i="21"/>
  <c r="H275" i="21"/>
  <c r="G275" i="21"/>
  <c r="F275" i="21"/>
  <c r="E275" i="21"/>
  <c r="D275" i="21"/>
  <c r="C275" i="21"/>
  <c r="B275" i="21"/>
  <c r="K274" i="21"/>
  <c r="J274" i="21"/>
  <c r="I274" i="21"/>
  <c r="H274" i="21"/>
  <c r="G274" i="21"/>
  <c r="F274" i="21"/>
  <c r="E274" i="21"/>
  <c r="D274" i="21"/>
  <c r="C274" i="21"/>
  <c r="B274" i="21"/>
  <c r="K273" i="21"/>
  <c r="J273" i="21"/>
  <c r="I273" i="21"/>
  <c r="H273" i="21"/>
  <c r="G273" i="21"/>
  <c r="F273" i="21"/>
  <c r="E273" i="21"/>
  <c r="D273" i="21"/>
  <c r="C273" i="21"/>
  <c r="B273" i="21"/>
  <c r="K272" i="21"/>
  <c r="J272" i="21"/>
  <c r="I272" i="21"/>
  <c r="H272" i="21"/>
  <c r="G272" i="21"/>
  <c r="F272" i="21"/>
  <c r="E272" i="21"/>
  <c r="D272" i="21"/>
  <c r="C272" i="21"/>
  <c r="B272" i="21"/>
  <c r="K271" i="21"/>
  <c r="J271" i="21"/>
  <c r="I271" i="21"/>
  <c r="H271" i="21"/>
  <c r="G271" i="21"/>
  <c r="F271" i="21"/>
  <c r="E271" i="21"/>
  <c r="D271" i="21"/>
  <c r="C271" i="21"/>
  <c r="B271" i="21"/>
  <c r="K270" i="21"/>
  <c r="J270" i="21"/>
  <c r="I270" i="21"/>
  <c r="H270" i="21"/>
  <c r="G270" i="21"/>
  <c r="F270" i="21"/>
  <c r="E270" i="21"/>
  <c r="D270" i="21"/>
  <c r="C270" i="21"/>
  <c r="B270" i="21"/>
  <c r="K269" i="21"/>
  <c r="J269" i="21"/>
  <c r="I269" i="21"/>
  <c r="H269" i="21"/>
  <c r="G269" i="21"/>
  <c r="F269" i="21"/>
  <c r="E269" i="21"/>
  <c r="D269" i="21"/>
  <c r="C269" i="21"/>
  <c r="B269" i="21"/>
  <c r="K268" i="21"/>
  <c r="J268" i="21"/>
  <c r="I268" i="21"/>
  <c r="H268" i="21"/>
  <c r="G268" i="21"/>
  <c r="F268" i="21"/>
  <c r="E268" i="21"/>
  <c r="D268" i="21"/>
  <c r="C268" i="21"/>
  <c r="B268" i="21"/>
  <c r="K267" i="21"/>
  <c r="J267" i="21"/>
  <c r="I267" i="21"/>
  <c r="H267" i="21"/>
  <c r="G267" i="21"/>
  <c r="F267" i="21"/>
  <c r="E267" i="21"/>
  <c r="D267" i="21"/>
  <c r="C267" i="21"/>
  <c r="B267" i="21"/>
  <c r="K266" i="21"/>
  <c r="J266" i="21"/>
  <c r="I266" i="21"/>
  <c r="H266" i="21"/>
  <c r="G266" i="21"/>
  <c r="F266" i="21"/>
  <c r="E266" i="21"/>
  <c r="D266" i="21"/>
  <c r="C266" i="21"/>
  <c r="B266" i="21"/>
  <c r="K265" i="21"/>
  <c r="J265" i="21"/>
  <c r="I265" i="21"/>
  <c r="H265" i="21"/>
  <c r="G265" i="21"/>
  <c r="F265" i="21"/>
  <c r="E265" i="21"/>
  <c r="D265" i="21"/>
  <c r="C265" i="21"/>
  <c r="B265" i="21"/>
  <c r="K264" i="21"/>
  <c r="J264" i="21"/>
  <c r="I264" i="21"/>
  <c r="H264" i="21"/>
  <c r="G264" i="21"/>
  <c r="F264" i="21"/>
  <c r="E264" i="21"/>
  <c r="D264" i="21"/>
  <c r="C264" i="21"/>
  <c r="B264" i="21"/>
  <c r="K263" i="21"/>
  <c r="J263" i="21"/>
  <c r="I263" i="21"/>
  <c r="H263" i="21"/>
  <c r="G263" i="21"/>
  <c r="F263" i="21"/>
  <c r="E263" i="21"/>
  <c r="D263" i="21"/>
  <c r="C263" i="21"/>
  <c r="B263" i="21"/>
  <c r="K262" i="21"/>
  <c r="J262" i="21"/>
  <c r="I262" i="21"/>
  <c r="H262" i="21"/>
  <c r="G262" i="21"/>
  <c r="F262" i="21"/>
  <c r="E262" i="21"/>
  <c r="D262" i="21"/>
  <c r="C262" i="21"/>
  <c r="B262" i="21"/>
  <c r="K261" i="21"/>
  <c r="J261" i="21"/>
  <c r="I261" i="21"/>
  <c r="H261" i="21"/>
  <c r="G261" i="21"/>
  <c r="F261" i="21"/>
  <c r="E261" i="21"/>
  <c r="D261" i="21"/>
  <c r="C261" i="21"/>
  <c r="B261" i="21"/>
  <c r="K260" i="21"/>
  <c r="J260" i="21"/>
  <c r="I260" i="21"/>
  <c r="H260" i="21"/>
  <c r="G260" i="21"/>
  <c r="F260" i="21"/>
  <c r="E260" i="21"/>
  <c r="D260" i="21"/>
  <c r="C260" i="21"/>
  <c r="B260" i="21"/>
  <c r="K259" i="21"/>
  <c r="J259" i="21"/>
  <c r="I259" i="21"/>
  <c r="H259" i="21"/>
  <c r="G259" i="21"/>
  <c r="F259" i="21"/>
  <c r="E259" i="21"/>
  <c r="D259" i="21"/>
  <c r="C259" i="21"/>
  <c r="B259" i="21"/>
  <c r="K258" i="21"/>
  <c r="J258" i="21"/>
  <c r="I258" i="21"/>
  <c r="H258" i="21"/>
  <c r="G258" i="21"/>
  <c r="F258" i="21"/>
  <c r="E258" i="21"/>
  <c r="D258" i="21"/>
  <c r="C258" i="21"/>
  <c r="B258" i="21"/>
  <c r="K257" i="21"/>
  <c r="J257" i="21"/>
  <c r="I257" i="21"/>
  <c r="H257" i="21"/>
  <c r="G257" i="21"/>
  <c r="F257" i="21"/>
  <c r="E257" i="21"/>
  <c r="D257" i="21"/>
  <c r="C257" i="21"/>
  <c r="B257" i="21"/>
  <c r="K256" i="21"/>
  <c r="J256" i="21"/>
  <c r="I256" i="21"/>
  <c r="H256" i="21"/>
  <c r="G256" i="21"/>
  <c r="F256" i="21"/>
  <c r="E256" i="21"/>
  <c r="D256" i="21"/>
  <c r="C256" i="21"/>
  <c r="B256" i="21"/>
  <c r="K255" i="21"/>
  <c r="J255" i="21"/>
  <c r="I255" i="21"/>
  <c r="H255" i="21"/>
  <c r="G255" i="21"/>
  <c r="F255" i="21"/>
  <c r="E255" i="21"/>
  <c r="D255" i="21"/>
  <c r="C255" i="21"/>
  <c r="B255" i="21"/>
  <c r="K254" i="21"/>
  <c r="J254" i="21"/>
  <c r="I254" i="21"/>
  <c r="H254" i="21"/>
  <c r="G254" i="21"/>
  <c r="F254" i="21"/>
  <c r="E254" i="21"/>
  <c r="D254" i="21"/>
  <c r="C254" i="21"/>
  <c r="B254" i="21"/>
  <c r="K253" i="21"/>
  <c r="J253" i="21"/>
  <c r="I253" i="21"/>
  <c r="H253" i="21"/>
  <c r="G253" i="21"/>
  <c r="F253" i="21"/>
  <c r="E253" i="21"/>
  <c r="D253" i="21"/>
  <c r="C253" i="21"/>
  <c r="B253" i="21"/>
  <c r="K252" i="21"/>
  <c r="J252" i="21"/>
  <c r="I252" i="21"/>
  <c r="H252" i="21"/>
  <c r="G252" i="21"/>
  <c r="F252" i="21"/>
  <c r="E252" i="21"/>
  <c r="D252" i="21"/>
  <c r="C252" i="21"/>
  <c r="B252" i="21"/>
  <c r="K251" i="21"/>
  <c r="J251" i="21"/>
  <c r="I251" i="21"/>
  <c r="H251" i="21"/>
  <c r="G251" i="21"/>
  <c r="F251" i="21"/>
  <c r="E251" i="21"/>
  <c r="D251" i="21"/>
  <c r="C251" i="21"/>
  <c r="B251" i="21"/>
  <c r="K250" i="21"/>
  <c r="J250" i="21"/>
  <c r="I250" i="21"/>
  <c r="H250" i="21"/>
  <c r="G250" i="21"/>
  <c r="F250" i="21"/>
  <c r="E250" i="21"/>
  <c r="D250" i="21"/>
  <c r="C250" i="21"/>
  <c r="B250" i="21"/>
  <c r="K249" i="21"/>
  <c r="J249" i="21"/>
  <c r="I249" i="21"/>
  <c r="H249" i="21"/>
  <c r="G249" i="21"/>
  <c r="F249" i="21"/>
  <c r="E249" i="21"/>
  <c r="D249" i="21"/>
  <c r="C249" i="21"/>
  <c r="B249" i="21"/>
  <c r="K248" i="21"/>
  <c r="J248" i="21"/>
  <c r="I248" i="21"/>
  <c r="H248" i="21"/>
  <c r="G248" i="21"/>
  <c r="F248" i="21"/>
  <c r="E248" i="21"/>
  <c r="D248" i="21"/>
  <c r="C248" i="21"/>
  <c r="B248" i="21"/>
  <c r="K247" i="21"/>
  <c r="J247" i="21"/>
  <c r="I247" i="21"/>
  <c r="H247" i="21"/>
  <c r="G247" i="21"/>
  <c r="F247" i="21"/>
  <c r="E247" i="21"/>
  <c r="D247" i="21"/>
  <c r="C247" i="21"/>
  <c r="B247" i="21"/>
  <c r="K246" i="21"/>
  <c r="J246" i="21"/>
  <c r="I246" i="21"/>
  <c r="H246" i="21"/>
  <c r="G246" i="21"/>
  <c r="F246" i="21"/>
  <c r="E246" i="21"/>
  <c r="D246" i="21"/>
  <c r="C246" i="21"/>
  <c r="B246" i="21"/>
  <c r="K245" i="21"/>
  <c r="J245" i="21"/>
  <c r="I245" i="21"/>
  <c r="H245" i="21"/>
  <c r="G245" i="21"/>
  <c r="F245" i="21"/>
  <c r="E245" i="21"/>
  <c r="D245" i="21"/>
  <c r="C245" i="21"/>
  <c r="B245" i="21"/>
  <c r="K244" i="21"/>
  <c r="J244" i="21"/>
  <c r="I244" i="21"/>
  <c r="H244" i="21"/>
  <c r="G244" i="21"/>
  <c r="F244" i="21"/>
  <c r="E244" i="21"/>
  <c r="D244" i="21"/>
  <c r="C244" i="21"/>
  <c r="B244" i="21"/>
  <c r="K243" i="21"/>
  <c r="J243" i="21"/>
  <c r="I243" i="21"/>
  <c r="H243" i="21"/>
  <c r="G243" i="21"/>
  <c r="F243" i="21"/>
  <c r="E243" i="21"/>
  <c r="D243" i="21"/>
  <c r="C243" i="21"/>
  <c r="B243" i="21"/>
  <c r="K242" i="21"/>
  <c r="J242" i="21"/>
  <c r="I242" i="21"/>
  <c r="H242" i="21"/>
  <c r="G242" i="21"/>
  <c r="F242" i="21"/>
  <c r="E242" i="21"/>
  <c r="D242" i="21"/>
  <c r="C242" i="21"/>
  <c r="B242" i="21"/>
  <c r="K241" i="21"/>
  <c r="J241" i="21"/>
  <c r="I241" i="21"/>
  <c r="H241" i="21"/>
  <c r="G241" i="21"/>
  <c r="F241" i="21"/>
  <c r="E241" i="21"/>
  <c r="D241" i="21"/>
  <c r="C241" i="21"/>
  <c r="B241" i="21"/>
  <c r="K240" i="21"/>
  <c r="J240" i="21"/>
  <c r="I240" i="21"/>
  <c r="H240" i="21"/>
  <c r="G240" i="21"/>
  <c r="F240" i="21"/>
  <c r="E240" i="21"/>
  <c r="D240" i="21"/>
  <c r="C240" i="21"/>
  <c r="B240" i="21"/>
  <c r="K239" i="21"/>
  <c r="J239" i="21"/>
  <c r="I239" i="21"/>
  <c r="H239" i="21"/>
  <c r="G239" i="21"/>
  <c r="F239" i="21"/>
  <c r="E239" i="21"/>
  <c r="D239" i="21"/>
  <c r="C239" i="21"/>
  <c r="B239" i="21"/>
  <c r="K238" i="21"/>
  <c r="J238" i="21"/>
  <c r="I238" i="21"/>
  <c r="H238" i="21"/>
  <c r="G238" i="21"/>
  <c r="F238" i="21"/>
  <c r="E238" i="21"/>
  <c r="D238" i="21"/>
  <c r="C238" i="21"/>
  <c r="B238" i="21"/>
  <c r="K237" i="21"/>
  <c r="J237" i="21"/>
  <c r="I237" i="21"/>
  <c r="H237" i="21"/>
  <c r="G237" i="21"/>
  <c r="F237" i="21"/>
  <c r="E237" i="21"/>
  <c r="D237" i="21"/>
  <c r="C237" i="21"/>
  <c r="B237" i="21"/>
  <c r="K236" i="21"/>
  <c r="J236" i="21"/>
  <c r="I236" i="21"/>
  <c r="H236" i="21"/>
  <c r="G236" i="21"/>
  <c r="F236" i="21"/>
  <c r="E236" i="21"/>
  <c r="D236" i="21"/>
  <c r="C236" i="21"/>
  <c r="B236" i="21"/>
  <c r="K235" i="21"/>
  <c r="J235" i="21"/>
  <c r="I235" i="21"/>
  <c r="H235" i="21"/>
  <c r="G235" i="21"/>
  <c r="F235" i="21"/>
  <c r="E235" i="21"/>
  <c r="D235" i="21"/>
  <c r="C235" i="21"/>
  <c r="B235" i="21"/>
  <c r="K234" i="21"/>
  <c r="J234" i="21"/>
  <c r="I234" i="21"/>
  <c r="H234" i="21"/>
  <c r="G234" i="21"/>
  <c r="F234" i="21"/>
  <c r="E234" i="21"/>
  <c r="D234" i="21"/>
  <c r="C234" i="21"/>
  <c r="B234" i="21"/>
  <c r="K233" i="21"/>
  <c r="J233" i="21"/>
  <c r="I233" i="21"/>
  <c r="H233" i="21"/>
  <c r="G233" i="21"/>
  <c r="F233" i="21"/>
  <c r="E233" i="21"/>
  <c r="D233" i="21"/>
  <c r="C233" i="21"/>
  <c r="B233" i="21"/>
  <c r="K232" i="21"/>
  <c r="J232" i="21"/>
  <c r="I232" i="21"/>
  <c r="H232" i="21"/>
  <c r="G232" i="21"/>
  <c r="F232" i="21"/>
  <c r="E232" i="21"/>
  <c r="D232" i="21"/>
  <c r="C232" i="21"/>
  <c r="B232" i="21"/>
  <c r="K231" i="21"/>
  <c r="J231" i="21"/>
  <c r="I231" i="21"/>
  <c r="H231" i="21"/>
  <c r="G231" i="21"/>
  <c r="F231" i="21"/>
  <c r="E231" i="21"/>
  <c r="D231" i="21"/>
  <c r="C231" i="21"/>
  <c r="B231" i="21"/>
  <c r="K230" i="21"/>
  <c r="J230" i="21"/>
  <c r="I230" i="21"/>
  <c r="H230" i="21"/>
  <c r="G230" i="21"/>
  <c r="F230" i="21"/>
  <c r="E230" i="21"/>
  <c r="D230" i="21"/>
  <c r="C230" i="21"/>
  <c r="B230" i="21"/>
  <c r="K229" i="21"/>
  <c r="J229" i="21"/>
  <c r="I229" i="21"/>
  <c r="H229" i="21"/>
  <c r="G229" i="21"/>
  <c r="F229" i="21"/>
  <c r="E229" i="21"/>
  <c r="D229" i="21"/>
  <c r="C229" i="21"/>
  <c r="B229" i="21"/>
  <c r="K228" i="21"/>
  <c r="J228" i="21"/>
  <c r="I228" i="21"/>
  <c r="H228" i="21"/>
  <c r="G228" i="21"/>
  <c r="F228" i="21"/>
  <c r="E228" i="21"/>
  <c r="D228" i="21"/>
  <c r="C228" i="21"/>
  <c r="B228" i="21"/>
  <c r="K227" i="21"/>
  <c r="J227" i="21"/>
  <c r="I227" i="21"/>
  <c r="H227" i="21"/>
  <c r="G227" i="21"/>
  <c r="F227" i="21"/>
  <c r="E227" i="21"/>
  <c r="D227" i="21"/>
  <c r="C227" i="21"/>
  <c r="B227" i="21"/>
  <c r="K226" i="21"/>
  <c r="J226" i="21"/>
  <c r="I226" i="21"/>
  <c r="H226" i="21"/>
  <c r="G226" i="21"/>
  <c r="F226" i="21"/>
  <c r="E226" i="21"/>
  <c r="D226" i="21"/>
  <c r="C226" i="21"/>
  <c r="B226" i="21"/>
  <c r="K225" i="21"/>
  <c r="J225" i="21"/>
  <c r="I225" i="21"/>
  <c r="H225" i="21"/>
  <c r="G225" i="21"/>
  <c r="F225" i="21"/>
  <c r="E225" i="21"/>
  <c r="D225" i="21"/>
  <c r="C225" i="21"/>
  <c r="B225" i="21"/>
  <c r="K224" i="21"/>
  <c r="J224" i="21"/>
  <c r="I224" i="21"/>
  <c r="H224" i="21"/>
  <c r="G224" i="21"/>
  <c r="F224" i="21"/>
  <c r="E224" i="21"/>
  <c r="D224" i="21"/>
  <c r="C224" i="21"/>
  <c r="B224" i="21"/>
  <c r="K223" i="21"/>
  <c r="J223" i="21"/>
  <c r="I223" i="21"/>
  <c r="H223" i="21"/>
  <c r="G223" i="21"/>
  <c r="F223" i="21"/>
  <c r="E223" i="21"/>
  <c r="D223" i="21"/>
  <c r="C223" i="21"/>
  <c r="B223" i="21"/>
  <c r="K222" i="21"/>
  <c r="J222" i="21"/>
  <c r="I222" i="21"/>
  <c r="H222" i="21"/>
  <c r="G222" i="21"/>
  <c r="F222" i="21"/>
  <c r="E222" i="21"/>
  <c r="D222" i="21"/>
  <c r="C222" i="21"/>
  <c r="B222" i="21"/>
  <c r="K221" i="21"/>
  <c r="J221" i="21"/>
  <c r="I221" i="21"/>
  <c r="H221" i="21"/>
  <c r="G221" i="21"/>
  <c r="F221" i="21"/>
  <c r="E221" i="21"/>
  <c r="D221" i="21"/>
  <c r="C221" i="21"/>
  <c r="B221" i="21"/>
  <c r="K220" i="21"/>
  <c r="J220" i="21"/>
  <c r="I220" i="21"/>
  <c r="H220" i="21"/>
  <c r="G220" i="21"/>
  <c r="F220" i="21"/>
  <c r="E220" i="21"/>
  <c r="D220" i="21"/>
  <c r="C220" i="21"/>
  <c r="B220" i="21"/>
  <c r="K219" i="21"/>
  <c r="J219" i="21"/>
  <c r="I219" i="21"/>
  <c r="H219" i="21"/>
  <c r="G219" i="21"/>
  <c r="F219" i="21"/>
  <c r="E219" i="21"/>
  <c r="D219" i="21"/>
  <c r="C219" i="21"/>
  <c r="B219" i="21"/>
  <c r="K218" i="21"/>
  <c r="J218" i="21"/>
  <c r="I218" i="21"/>
  <c r="H218" i="21"/>
  <c r="G218" i="21"/>
  <c r="F218" i="21"/>
  <c r="E218" i="21"/>
  <c r="D218" i="21"/>
  <c r="C218" i="21"/>
  <c r="B218" i="21"/>
  <c r="K217" i="21"/>
  <c r="J217" i="21"/>
  <c r="I217" i="21"/>
  <c r="H217" i="21"/>
  <c r="G217" i="21"/>
  <c r="F217" i="21"/>
  <c r="E217" i="21"/>
  <c r="D217" i="21"/>
  <c r="C217" i="21"/>
  <c r="B217" i="21"/>
  <c r="K216" i="21"/>
  <c r="J216" i="21"/>
  <c r="I216" i="21"/>
  <c r="H216" i="21"/>
  <c r="G216" i="21"/>
  <c r="F216" i="21"/>
  <c r="E216" i="21"/>
  <c r="D216" i="21"/>
  <c r="C216" i="21"/>
  <c r="B216" i="21"/>
  <c r="K215" i="21"/>
  <c r="J215" i="21"/>
  <c r="I215" i="21"/>
  <c r="H215" i="21"/>
  <c r="G215" i="21"/>
  <c r="F215" i="21"/>
  <c r="E215" i="21"/>
  <c r="D215" i="21"/>
  <c r="C215" i="21"/>
  <c r="B215" i="21"/>
  <c r="K214" i="21"/>
  <c r="J214" i="21"/>
  <c r="I214" i="21"/>
  <c r="H214" i="21"/>
  <c r="G214" i="21"/>
  <c r="F214" i="21"/>
  <c r="E214" i="21"/>
  <c r="D214" i="21"/>
  <c r="C214" i="21"/>
  <c r="B214" i="21"/>
  <c r="K213" i="21"/>
  <c r="J213" i="21"/>
  <c r="I213" i="21"/>
  <c r="H213" i="21"/>
  <c r="G213" i="21"/>
  <c r="F213" i="21"/>
  <c r="E213" i="21"/>
  <c r="D213" i="21"/>
  <c r="C213" i="21"/>
  <c r="B213" i="21"/>
  <c r="K212" i="21"/>
  <c r="J212" i="21"/>
  <c r="I212" i="21"/>
  <c r="H212" i="21"/>
  <c r="G212" i="21"/>
  <c r="F212" i="21"/>
  <c r="E212" i="21"/>
  <c r="D212" i="21"/>
  <c r="C212" i="21"/>
  <c r="B212" i="21"/>
  <c r="K211" i="21"/>
  <c r="J211" i="21"/>
  <c r="I211" i="21"/>
  <c r="H211" i="21"/>
  <c r="G211" i="21"/>
  <c r="F211" i="21"/>
  <c r="E211" i="21"/>
  <c r="D211" i="21"/>
  <c r="C211" i="21"/>
  <c r="B211" i="21"/>
  <c r="K210" i="21"/>
  <c r="J210" i="21"/>
  <c r="I210" i="21"/>
  <c r="H210" i="21"/>
  <c r="G210" i="21"/>
  <c r="F210" i="21"/>
  <c r="E210" i="21"/>
  <c r="D210" i="21"/>
  <c r="C210" i="21"/>
  <c r="B210" i="21"/>
  <c r="K209" i="21"/>
  <c r="J209" i="21"/>
  <c r="I209" i="21"/>
  <c r="H209" i="21"/>
  <c r="G209" i="21"/>
  <c r="F209" i="21"/>
  <c r="E209" i="21"/>
  <c r="D209" i="21"/>
  <c r="C209" i="21"/>
  <c r="B209" i="21"/>
  <c r="K208" i="21"/>
  <c r="J208" i="21"/>
  <c r="I208" i="21"/>
  <c r="H208" i="21"/>
  <c r="G208" i="21"/>
  <c r="F208" i="21"/>
  <c r="E208" i="21"/>
  <c r="D208" i="21"/>
  <c r="C208" i="21"/>
  <c r="B208" i="21"/>
  <c r="K207" i="21"/>
  <c r="J207" i="21"/>
  <c r="I207" i="21"/>
  <c r="H207" i="21"/>
  <c r="G207" i="21"/>
  <c r="F207" i="21"/>
  <c r="E207" i="21"/>
  <c r="D207" i="21"/>
  <c r="C207" i="21"/>
  <c r="B207" i="21"/>
  <c r="K206" i="21"/>
  <c r="J206" i="21"/>
  <c r="I206" i="21"/>
  <c r="H206" i="21"/>
  <c r="G206" i="21"/>
  <c r="F206" i="21"/>
  <c r="E206" i="21"/>
  <c r="D206" i="21"/>
  <c r="C206" i="21"/>
  <c r="B206" i="21"/>
  <c r="K205" i="21"/>
  <c r="J205" i="21"/>
  <c r="I205" i="21"/>
  <c r="H205" i="21"/>
  <c r="G205" i="21"/>
  <c r="F205" i="21"/>
  <c r="E205" i="21"/>
  <c r="D205" i="21"/>
  <c r="C205" i="21"/>
  <c r="B205" i="21"/>
  <c r="K204" i="21"/>
  <c r="J204" i="21"/>
  <c r="I204" i="21"/>
  <c r="H204" i="21"/>
  <c r="G204" i="21"/>
  <c r="F204" i="21"/>
  <c r="E204" i="21"/>
  <c r="D204" i="21"/>
  <c r="C204" i="21"/>
  <c r="B204" i="21"/>
  <c r="K203" i="21"/>
  <c r="J203" i="21"/>
  <c r="I203" i="21"/>
  <c r="H203" i="21"/>
  <c r="G203" i="21"/>
  <c r="F203" i="21"/>
  <c r="E203" i="21"/>
  <c r="D203" i="21"/>
  <c r="C203" i="21"/>
  <c r="B203" i="21"/>
  <c r="K202" i="21"/>
  <c r="J202" i="21"/>
  <c r="I202" i="21"/>
  <c r="H202" i="21"/>
  <c r="G202" i="21"/>
  <c r="F202" i="21"/>
  <c r="E202" i="21"/>
  <c r="D202" i="21"/>
  <c r="C202" i="21"/>
  <c r="B202" i="21"/>
  <c r="K201" i="21"/>
  <c r="J201" i="21"/>
  <c r="I201" i="21"/>
  <c r="H201" i="21"/>
  <c r="G201" i="21"/>
  <c r="F201" i="21"/>
  <c r="E201" i="21"/>
  <c r="D201" i="21"/>
  <c r="C201" i="21"/>
  <c r="B201" i="21"/>
  <c r="K200" i="21"/>
  <c r="J200" i="21"/>
  <c r="I200" i="21"/>
  <c r="H200" i="21"/>
  <c r="G200" i="21"/>
  <c r="F200" i="21"/>
  <c r="E200" i="21"/>
  <c r="D200" i="21"/>
  <c r="C200" i="21"/>
  <c r="B200" i="21"/>
  <c r="K199" i="21"/>
  <c r="J199" i="21"/>
  <c r="I199" i="21"/>
  <c r="H199" i="21"/>
  <c r="G199" i="21"/>
  <c r="F199" i="21"/>
  <c r="E199" i="21"/>
  <c r="D199" i="21"/>
  <c r="C199" i="21"/>
  <c r="B199" i="21"/>
  <c r="K198" i="21"/>
  <c r="J198" i="21"/>
  <c r="I198" i="21"/>
  <c r="H198" i="21"/>
  <c r="G198" i="21"/>
  <c r="F198" i="21"/>
  <c r="E198" i="21"/>
  <c r="D198" i="21"/>
  <c r="C198" i="21"/>
  <c r="B198" i="21"/>
  <c r="K197" i="21"/>
  <c r="J197" i="21"/>
  <c r="I197" i="21"/>
  <c r="H197" i="21"/>
  <c r="G197" i="21"/>
  <c r="F197" i="21"/>
  <c r="E197" i="21"/>
  <c r="D197" i="21"/>
  <c r="C197" i="21"/>
  <c r="B197" i="21"/>
  <c r="K196" i="21"/>
  <c r="J196" i="21"/>
  <c r="I196" i="21"/>
  <c r="H196" i="21"/>
  <c r="G196" i="21"/>
  <c r="F196" i="21"/>
  <c r="E196" i="21"/>
  <c r="D196" i="21"/>
  <c r="C196" i="21"/>
  <c r="B196" i="21"/>
  <c r="K195" i="21"/>
  <c r="J195" i="21"/>
  <c r="I195" i="21"/>
  <c r="H195" i="21"/>
  <c r="G195" i="21"/>
  <c r="F195" i="21"/>
  <c r="E195" i="21"/>
  <c r="D195" i="21"/>
  <c r="C195" i="21"/>
  <c r="B195" i="21"/>
  <c r="K194" i="21"/>
  <c r="J194" i="21"/>
  <c r="I194" i="21"/>
  <c r="H194" i="21"/>
  <c r="G194" i="21"/>
  <c r="F194" i="21"/>
  <c r="E194" i="21"/>
  <c r="D194" i="21"/>
  <c r="C194" i="21"/>
  <c r="B194" i="21"/>
  <c r="K193" i="21"/>
  <c r="J193" i="21"/>
  <c r="I193" i="21"/>
  <c r="H193" i="21"/>
  <c r="G193" i="21"/>
  <c r="F193" i="21"/>
  <c r="E193" i="21"/>
  <c r="D193" i="21"/>
  <c r="C193" i="21"/>
  <c r="B193" i="21"/>
  <c r="K192" i="21"/>
  <c r="J192" i="21"/>
  <c r="I192" i="21"/>
  <c r="H192" i="21"/>
  <c r="G192" i="21"/>
  <c r="F192" i="21"/>
  <c r="E192" i="21"/>
  <c r="D192" i="21"/>
  <c r="C192" i="21"/>
  <c r="B192" i="21"/>
  <c r="K191" i="21"/>
  <c r="J191" i="21"/>
  <c r="I191" i="21"/>
  <c r="H191" i="21"/>
  <c r="G191" i="21"/>
  <c r="F191" i="21"/>
  <c r="E191" i="21"/>
  <c r="D191" i="21"/>
  <c r="C191" i="21"/>
  <c r="B191" i="21"/>
  <c r="K190" i="21"/>
  <c r="J190" i="21"/>
  <c r="I190" i="21"/>
  <c r="H190" i="21"/>
  <c r="G190" i="21"/>
  <c r="F190" i="21"/>
  <c r="E190" i="21"/>
  <c r="D190" i="21"/>
  <c r="C190" i="21"/>
  <c r="B190" i="21"/>
  <c r="K189" i="21"/>
  <c r="J189" i="21"/>
  <c r="I189" i="21"/>
  <c r="H189" i="21"/>
  <c r="G189" i="21"/>
  <c r="F189" i="21"/>
  <c r="E189" i="21"/>
  <c r="D189" i="21"/>
  <c r="C189" i="21"/>
  <c r="B189" i="21"/>
  <c r="K188" i="21"/>
  <c r="J188" i="21"/>
  <c r="I188" i="21"/>
  <c r="H188" i="21"/>
  <c r="G188" i="21"/>
  <c r="F188" i="21"/>
  <c r="E188" i="21"/>
  <c r="D188" i="21"/>
  <c r="C188" i="21"/>
  <c r="B188" i="21"/>
  <c r="K187" i="21"/>
  <c r="J187" i="21"/>
  <c r="I187" i="21"/>
  <c r="H187" i="21"/>
  <c r="G187" i="21"/>
  <c r="F187" i="21"/>
  <c r="E187" i="21"/>
  <c r="D187" i="21"/>
  <c r="C187" i="21"/>
  <c r="B187" i="21"/>
  <c r="K186" i="21"/>
  <c r="J186" i="21"/>
  <c r="I186" i="21"/>
  <c r="H186" i="21"/>
  <c r="G186" i="21"/>
  <c r="F186" i="21"/>
  <c r="E186" i="21"/>
  <c r="D186" i="21"/>
  <c r="C186" i="21"/>
  <c r="B186" i="21"/>
  <c r="K185" i="21"/>
  <c r="J185" i="21"/>
  <c r="I185" i="21"/>
  <c r="H185" i="21"/>
  <c r="G185" i="21"/>
  <c r="F185" i="21"/>
  <c r="E185" i="21"/>
  <c r="D185" i="21"/>
  <c r="C185" i="21"/>
  <c r="B185" i="21"/>
  <c r="K184" i="21"/>
  <c r="J184" i="21"/>
  <c r="I184" i="21"/>
  <c r="H184" i="21"/>
  <c r="G184" i="21"/>
  <c r="F184" i="21"/>
  <c r="E184" i="21"/>
  <c r="D184" i="21"/>
  <c r="C184" i="21"/>
  <c r="B184" i="21"/>
  <c r="K183" i="21"/>
  <c r="J183" i="21"/>
  <c r="I183" i="21"/>
  <c r="H183" i="21"/>
  <c r="G183" i="21"/>
  <c r="F183" i="21"/>
  <c r="E183" i="21"/>
  <c r="D183" i="21"/>
  <c r="C183" i="21"/>
  <c r="B183" i="21"/>
  <c r="K182" i="21"/>
  <c r="J182" i="21"/>
  <c r="I182" i="21"/>
  <c r="H182" i="21"/>
  <c r="G182" i="21"/>
  <c r="F182" i="21"/>
  <c r="E182" i="21"/>
  <c r="D182" i="21"/>
  <c r="C182" i="21"/>
  <c r="B182" i="21"/>
  <c r="K181" i="21"/>
  <c r="J181" i="21"/>
  <c r="I181" i="21"/>
  <c r="H181" i="21"/>
  <c r="G181" i="21"/>
  <c r="F181" i="21"/>
  <c r="E181" i="21"/>
  <c r="D181" i="21"/>
  <c r="C181" i="21"/>
  <c r="B181" i="21"/>
  <c r="K180" i="21"/>
  <c r="J180" i="21"/>
  <c r="I180" i="21"/>
  <c r="H180" i="21"/>
  <c r="G180" i="21"/>
  <c r="F180" i="21"/>
  <c r="E180" i="21"/>
  <c r="D180" i="21"/>
  <c r="C180" i="21"/>
  <c r="B180" i="21"/>
  <c r="K179" i="21"/>
  <c r="J179" i="21"/>
  <c r="I179" i="21"/>
  <c r="H179" i="21"/>
  <c r="G179" i="21"/>
  <c r="F179" i="21"/>
  <c r="E179" i="21"/>
  <c r="D179" i="21"/>
  <c r="C179" i="21"/>
  <c r="B179" i="21"/>
  <c r="K178" i="21"/>
  <c r="J178" i="21"/>
  <c r="I178" i="21"/>
  <c r="H178" i="21"/>
  <c r="G178" i="21"/>
  <c r="F178" i="21"/>
  <c r="E178" i="21"/>
  <c r="D178" i="21"/>
  <c r="C178" i="21"/>
  <c r="B178" i="21"/>
  <c r="K177" i="21"/>
  <c r="J177" i="21"/>
  <c r="I177" i="21"/>
  <c r="H177" i="21"/>
  <c r="G177" i="21"/>
  <c r="F177" i="21"/>
  <c r="E177" i="21"/>
  <c r="D177" i="21"/>
  <c r="C177" i="21"/>
  <c r="B177" i="21"/>
  <c r="K176" i="21"/>
  <c r="J176" i="21"/>
  <c r="I176" i="21"/>
  <c r="H176" i="21"/>
  <c r="G176" i="21"/>
  <c r="F176" i="21"/>
  <c r="E176" i="21"/>
  <c r="D176" i="21"/>
  <c r="C176" i="21"/>
  <c r="B176" i="21"/>
  <c r="K175" i="21"/>
  <c r="J175" i="21"/>
  <c r="I175" i="21"/>
  <c r="H175" i="21"/>
  <c r="G175" i="21"/>
  <c r="F175" i="21"/>
  <c r="E175" i="21"/>
  <c r="D175" i="21"/>
  <c r="C175" i="21"/>
  <c r="B175" i="21"/>
  <c r="K174" i="21"/>
  <c r="J174" i="21"/>
  <c r="I174" i="21"/>
  <c r="H174" i="21"/>
  <c r="G174" i="21"/>
  <c r="F174" i="21"/>
  <c r="E174" i="21"/>
  <c r="D174" i="21"/>
  <c r="C174" i="21"/>
  <c r="B174" i="21"/>
  <c r="K173" i="21"/>
  <c r="J173" i="21"/>
  <c r="I173" i="21"/>
  <c r="H173" i="21"/>
  <c r="G173" i="21"/>
  <c r="F173" i="21"/>
  <c r="E173" i="21"/>
  <c r="D173" i="21"/>
  <c r="C173" i="21"/>
  <c r="B173" i="21"/>
  <c r="K172" i="21"/>
  <c r="J172" i="21"/>
  <c r="I172" i="21"/>
  <c r="H172" i="21"/>
  <c r="G172" i="21"/>
  <c r="F172" i="21"/>
  <c r="E172" i="21"/>
  <c r="D172" i="21"/>
  <c r="C172" i="21"/>
  <c r="B172" i="21"/>
  <c r="K171" i="21"/>
  <c r="J171" i="21"/>
  <c r="I171" i="21"/>
  <c r="H171" i="21"/>
  <c r="G171" i="21"/>
  <c r="F171" i="21"/>
  <c r="E171" i="21"/>
  <c r="D171" i="21"/>
  <c r="C171" i="21"/>
  <c r="B171" i="21"/>
  <c r="K170" i="21"/>
  <c r="J170" i="21"/>
  <c r="I170" i="21"/>
  <c r="H170" i="21"/>
  <c r="G170" i="21"/>
  <c r="F170" i="21"/>
  <c r="E170" i="21"/>
  <c r="D170" i="21"/>
  <c r="C170" i="21"/>
  <c r="B170" i="21"/>
  <c r="K169" i="21"/>
  <c r="J169" i="21"/>
  <c r="I169" i="21"/>
  <c r="H169" i="21"/>
  <c r="G169" i="21"/>
  <c r="F169" i="21"/>
  <c r="E169" i="21"/>
  <c r="D169" i="21"/>
  <c r="C169" i="21"/>
  <c r="B169" i="21"/>
  <c r="K168" i="21"/>
  <c r="J168" i="21"/>
  <c r="I168" i="21"/>
  <c r="H168" i="21"/>
  <c r="G168" i="21"/>
  <c r="F168" i="21"/>
  <c r="E168" i="21"/>
  <c r="D168" i="21"/>
  <c r="C168" i="21"/>
  <c r="B168" i="21"/>
  <c r="K167" i="21"/>
  <c r="J167" i="21"/>
  <c r="I167" i="21"/>
  <c r="H167" i="21"/>
  <c r="G167" i="21"/>
  <c r="F167" i="21"/>
  <c r="E167" i="21"/>
  <c r="D167" i="21"/>
  <c r="C167" i="21"/>
  <c r="B167" i="21"/>
  <c r="K166" i="21"/>
  <c r="J166" i="21"/>
  <c r="I166" i="21"/>
  <c r="H166" i="21"/>
  <c r="G166" i="21"/>
  <c r="F166" i="21"/>
  <c r="E166" i="21"/>
  <c r="D166" i="21"/>
  <c r="C166" i="21"/>
  <c r="B166" i="21"/>
  <c r="K165" i="21"/>
  <c r="J165" i="21"/>
  <c r="I165" i="21"/>
  <c r="H165" i="21"/>
  <c r="G165" i="21"/>
  <c r="F165" i="21"/>
  <c r="E165" i="21"/>
  <c r="D165" i="21"/>
  <c r="C165" i="21"/>
  <c r="B165" i="21"/>
  <c r="K164" i="21"/>
  <c r="J164" i="21"/>
  <c r="I164" i="21"/>
  <c r="H164" i="21"/>
  <c r="G164" i="21"/>
  <c r="F164" i="21"/>
  <c r="E164" i="21"/>
  <c r="D164" i="21"/>
  <c r="C164" i="21"/>
  <c r="B164" i="21"/>
  <c r="K163" i="21"/>
  <c r="J163" i="21"/>
  <c r="I163" i="21"/>
  <c r="H163" i="21"/>
  <c r="G163" i="21"/>
  <c r="F163" i="21"/>
  <c r="E163" i="21"/>
  <c r="D163" i="21"/>
  <c r="C163" i="21"/>
  <c r="B163" i="21"/>
  <c r="K162" i="21"/>
  <c r="J162" i="21"/>
  <c r="I162" i="21"/>
  <c r="H162" i="21"/>
  <c r="G162" i="21"/>
  <c r="F162" i="21"/>
  <c r="E162" i="21"/>
  <c r="D162" i="21"/>
  <c r="C162" i="21"/>
  <c r="B162" i="21"/>
  <c r="K161" i="21"/>
  <c r="J161" i="21"/>
  <c r="I161" i="21"/>
  <c r="H161" i="21"/>
  <c r="G161" i="21"/>
  <c r="F161" i="21"/>
  <c r="E161" i="21"/>
  <c r="D161" i="21"/>
  <c r="C161" i="21"/>
  <c r="B161" i="21"/>
  <c r="K160" i="21"/>
  <c r="J160" i="21"/>
  <c r="I160" i="21"/>
  <c r="H160" i="21"/>
  <c r="G160" i="21"/>
  <c r="F160" i="21"/>
  <c r="E160" i="21"/>
  <c r="D160" i="21"/>
  <c r="C160" i="21"/>
  <c r="B160" i="21"/>
  <c r="K159" i="21"/>
  <c r="J159" i="21"/>
  <c r="I159" i="21"/>
  <c r="H159" i="21"/>
  <c r="G159" i="21"/>
  <c r="F159" i="21"/>
  <c r="E159" i="21"/>
  <c r="D159" i="21"/>
  <c r="C159" i="21"/>
  <c r="B159" i="21"/>
  <c r="K158" i="21"/>
  <c r="J158" i="21"/>
  <c r="I158" i="21"/>
  <c r="H158" i="21"/>
  <c r="G158" i="21"/>
  <c r="F158" i="21"/>
  <c r="E158" i="21"/>
  <c r="D158" i="21"/>
  <c r="C158" i="21"/>
  <c r="B158" i="21"/>
  <c r="K157" i="21"/>
  <c r="J157" i="21"/>
  <c r="I157" i="21"/>
  <c r="H157" i="21"/>
  <c r="G157" i="21"/>
  <c r="F157" i="21"/>
  <c r="E157" i="21"/>
  <c r="D157" i="21"/>
  <c r="C157" i="21"/>
  <c r="B157" i="21"/>
  <c r="K156" i="21"/>
  <c r="J156" i="21"/>
  <c r="I156" i="21"/>
  <c r="H156" i="21"/>
  <c r="G156" i="21"/>
  <c r="F156" i="21"/>
  <c r="E156" i="21"/>
  <c r="D156" i="21"/>
  <c r="C156" i="21"/>
  <c r="B156" i="21"/>
  <c r="K155" i="21"/>
  <c r="J155" i="21"/>
  <c r="I155" i="21"/>
  <c r="H155" i="21"/>
  <c r="G155" i="21"/>
  <c r="F155" i="21"/>
  <c r="E155" i="21"/>
  <c r="D155" i="21"/>
  <c r="C155" i="21"/>
  <c r="B155" i="21"/>
  <c r="K154" i="21"/>
  <c r="J154" i="21"/>
  <c r="I154" i="21"/>
  <c r="H154" i="21"/>
  <c r="G154" i="21"/>
  <c r="F154" i="21"/>
  <c r="E154" i="21"/>
  <c r="D154" i="21"/>
  <c r="C154" i="21"/>
  <c r="B154" i="21"/>
  <c r="K153" i="21"/>
  <c r="J153" i="21"/>
  <c r="I153" i="21"/>
  <c r="H153" i="21"/>
  <c r="G153" i="21"/>
  <c r="F153" i="21"/>
  <c r="E153" i="21"/>
  <c r="D153" i="21"/>
  <c r="C153" i="21"/>
  <c r="B153" i="21"/>
  <c r="K152" i="21"/>
  <c r="J152" i="21"/>
  <c r="I152" i="21"/>
  <c r="H152" i="21"/>
  <c r="G152" i="21"/>
  <c r="F152" i="21"/>
  <c r="E152" i="21"/>
  <c r="D152" i="21"/>
  <c r="C152" i="21"/>
  <c r="B152" i="21"/>
  <c r="K151" i="21"/>
  <c r="J151" i="21"/>
  <c r="I151" i="21"/>
  <c r="H151" i="21"/>
  <c r="G151" i="21"/>
  <c r="F151" i="21"/>
  <c r="E151" i="21"/>
  <c r="D151" i="21"/>
  <c r="C151" i="21"/>
  <c r="B151" i="21"/>
  <c r="K150" i="21"/>
  <c r="J150" i="21"/>
  <c r="I150" i="21"/>
  <c r="H150" i="21"/>
  <c r="G150" i="21"/>
  <c r="F150" i="21"/>
  <c r="E150" i="21"/>
  <c r="D150" i="21"/>
  <c r="C150" i="21"/>
  <c r="B150" i="21"/>
  <c r="K149" i="21"/>
  <c r="J149" i="21"/>
  <c r="I149" i="21"/>
  <c r="H149" i="21"/>
  <c r="G149" i="21"/>
  <c r="F149" i="21"/>
  <c r="E149" i="21"/>
  <c r="D149" i="21"/>
  <c r="C149" i="21"/>
  <c r="B149" i="21"/>
  <c r="K148" i="21"/>
  <c r="J148" i="21"/>
  <c r="I148" i="21"/>
  <c r="H148" i="21"/>
  <c r="G148" i="21"/>
  <c r="F148" i="21"/>
  <c r="E148" i="21"/>
  <c r="D148" i="21"/>
  <c r="C148" i="21"/>
  <c r="B148" i="21"/>
  <c r="K147" i="21"/>
  <c r="J147" i="21"/>
  <c r="I147" i="21"/>
  <c r="H147" i="21"/>
  <c r="G147" i="21"/>
  <c r="F147" i="21"/>
  <c r="E147" i="21"/>
  <c r="D147" i="21"/>
  <c r="C147" i="21"/>
  <c r="B147" i="21"/>
  <c r="K146" i="21"/>
  <c r="J146" i="21"/>
  <c r="I146" i="21"/>
  <c r="H146" i="21"/>
  <c r="G146" i="21"/>
  <c r="F146" i="21"/>
  <c r="E146" i="21"/>
  <c r="D146" i="21"/>
  <c r="C146" i="21"/>
  <c r="B146" i="21"/>
  <c r="K145" i="21"/>
  <c r="J145" i="21"/>
  <c r="I145" i="21"/>
  <c r="H145" i="21"/>
  <c r="G145" i="21"/>
  <c r="F145" i="21"/>
  <c r="E145" i="21"/>
  <c r="D145" i="21"/>
  <c r="C145" i="21"/>
  <c r="B145" i="21"/>
  <c r="K144" i="21"/>
  <c r="J144" i="21"/>
  <c r="I144" i="21"/>
  <c r="H144" i="21"/>
  <c r="G144" i="21"/>
  <c r="F144" i="21"/>
  <c r="E144" i="21"/>
  <c r="D144" i="21"/>
  <c r="C144" i="21"/>
  <c r="B144" i="21"/>
  <c r="K143" i="21"/>
  <c r="J143" i="21"/>
  <c r="I143" i="21"/>
  <c r="H143" i="21"/>
  <c r="G143" i="21"/>
  <c r="F143" i="21"/>
  <c r="E143" i="21"/>
  <c r="D143" i="21"/>
  <c r="C143" i="21"/>
  <c r="B143" i="21"/>
  <c r="K142" i="21"/>
  <c r="J142" i="21"/>
  <c r="I142" i="21"/>
  <c r="H142" i="21"/>
  <c r="G142" i="21"/>
  <c r="F142" i="21"/>
  <c r="E142" i="21"/>
  <c r="D142" i="21"/>
  <c r="C142" i="21"/>
  <c r="B142" i="21"/>
  <c r="K141" i="21"/>
  <c r="J141" i="21"/>
  <c r="I141" i="21"/>
  <c r="H141" i="21"/>
  <c r="G141" i="21"/>
  <c r="F141" i="21"/>
  <c r="E141" i="21"/>
  <c r="D141" i="21"/>
  <c r="C141" i="21"/>
  <c r="B141" i="21"/>
  <c r="K140" i="21"/>
  <c r="J140" i="21"/>
  <c r="I140" i="21"/>
  <c r="H140" i="21"/>
  <c r="G140" i="21"/>
  <c r="F140" i="21"/>
  <c r="E140" i="21"/>
  <c r="D140" i="21"/>
  <c r="C140" i="21"/>
  <c r="B140" i="21"/>
  <c r="K139" i="21"/>
  <c r="J139" i="21"/>
  <c r="I139" i="21"/>
  <c r="H139" i="21"/>
  <c r="G139" i="21"/>
  <c r="F139" i="21"/>
  <c r="E139" i="21"/>
  <c r="D139" i="21"/>
  <c r="C139" i="21"/>
  <c r="B139" i="21"/>
  <c r="K138" i="21"/>
  <c r="J138" i="21"/>
  <c r="I138" i="21"/>
  <c r="H138" i="21"/>
  <c r="G138" i="21"/>
  <c r="F138" i="21"/>
  <c r="E138" i="21"/>
  <c r="D138" i="21"/>
  <c r="C138" i="21"/>
  <c r="B138" i="21"/>
  <c r="K137" i="21"/>
  <c r="J137" i="21"/>
  <c r="I137" i="21"/>
  <c r="H137" i="21"/>
  <c r="G137" i="21"/>
  <c r="F137" i="21"/>
  <c r="E137" i="21"/>
  <c r="D137" i="21"/>
  <c r="C137" i="21"/>
  <c r="B137" i="21"/>
  <c r="K136" i="21"/>
  <c r="J136" i="21"/>
  <c r="I136" i="21"/>
  <c r="H136" i="21"/>
  <c r="G136" i="21"/>
  <c r="F136" i="21"/>
  <c r="E136" i="21"/>
  <c r="D136" i="21"/>
  <c r="C136" i="21"/>
  <c r="B136" i="21"/>
  <c r="K135" i="21"/>
  <c r="J135" i="21"/>
  <c r="I135" i="21"/>
  <c r="H135" i="21"/>
  <c r="G135" i="21"/>
  <c r="F135" i="21"/>
  <c r="E135" i="21"/>
  <c r="D135" i="21"/>
  <c r="C135" i="21"/>
  <c r="B135" i="21"/>
  <c r="K134" i="21"/>
  <c r="J134" i="21"/>
  <c r="I134" i="21"/>
  <c r="H134" i="21"/>
  <c r="G134" i="21"/>
  <c r="F134" i="21"/>
  <c r="E134" i="21"/>
  <c r="D134" i="21"/>
  <c r="C134" i="21"/>
  <c r="B134" i="21"/>
  <c r="K133" i="21"/>
  <c r="J133" i="21"/>
  <c r="I133" i="21"/>
  <c r="H133" i="21"/>
  <c r="G133" i="21"/>
  <c r="F133" i="21"/>
  <c r="E133" i="21"/>
  <c r="D133" i="21"/>
  <c r="C133" i="21"/>
  <c r="B133" i="21"/>
  <c r="K132" i="21"/>
  <c r="J132" i="21"/>
  <c r="I132" i="21"/>
  <c r="H132" i="21"/>
  <c r="G132" i="21"/>
  <c r="F132" i="21"/>
  <c r="E132" i="21"/>
  <c r="D132" i="21"/>
  <c r="C132" i="21"/>
  <c r="B132" i="21"/>
  <c r="K131" i="21"/>
  <c r="J131" i="21"/>
  <c r="I131" i="21"/>
  <c r="H131" i="21"/>
  <c r="G131" i="21"/>
  <c r="F131" i="21"/>
  <c r="E131" i="21"/>
  <c r="D131" i="21"/>
  <c r="C131" i="21"/>
  <c r="B131" i="21"/>
  <c r="K130" i="21"/>
  <c r="J130" i="21"/>
  <c r="I130" i="21"/>
  <c r="H130" i="21"/>
  <c r="G130" i="21"/>
  <c r="F130" i="21"/>
  <c r="E130" i="21"/>
  <c r="D130" i="21"/>
  <c r="C130" i="21"/>
  <c r="B130" i="21"/>
  <c r="K129" i="21"/>
  <c r="J129" i="21"/>
  <c r="I129" i="21"/>
  <c r="H129" i="21"/>
  <c r="G129" i="21"/>
  <c r="F129" i="21"/>
  <c r="E129" i="21"/>
  <c r="D129" i="21"/>
  <c r="C129" i="21"/>
  <c r="B129" i="21"/>
  <c r="K128" i="21"/>
  <c r="J128" i="21"/>
  <c r="I128" i="21"/>
  <c r="H128" i="21"/>
  <c r="G128" i="21"/>
  <c r="F128" i="21"/>
  <c r="E128" i="21"/>
  <c r="D128" i="21"/>
  <c r="C128" i="21"/>
  <c r="B128" i="21"/>
  <c r="K127" i="21"/>
  <c r="J127" i="21"/>
  <c r="I127" i="21"/>
  <c r="H127" i="21"/>
  <c r="G127" i="21"/>
  <c r="F127" i="21"/>
  <c r="E127" i="21"/>
  <c r="D127" i="21"/>
  <c r="C127" i="21"/>
  <c r="B127" i="21"/>
  <c r="K126" i="21"/>
  <c r="J126" i="21"/>
  <c r="I126" i="21"/>
  <c r="H126" i="21"/>
  <c r="G126" i="21"/>
  <c r="F126" i="21"/>
  <c r="E126" i="21"/>
  <c r="D126" i="21"/>
  <c r="C126" i="21"/>
  <c r="B126" i="21"/>
  <c r="K125" i="21"/>
  <c r="J125" i="21"/>
  <c r="I125" i="21"/>
  <c r="H125" i="21"/>
  <c r="G125" i="21"/>
  <c r="F125" i="21"/>
  <c r="E125" i="21"/>
  <c r="D125" i="21"/>
  <c r="C125" i="21"/>
  <c r="B125" i="21"/>
  <c r="K124" i="21"/>
  <c r="J124" i="21"/>
  <c r="I124" i="21"/>
  <c r="H124" i="21"/>
  <c r="G124" i="21"/>
  <c r="F124" i="21"/>
  <c r="E124" i="21"/>
  <c r="D124" i="21"/>
  <c r="C124" i="21"/>
  <c r="B124" i="21"/>
  <c r="K123" i="21"/>
  <c r="J123" i="21"/>
  <c r="I123" i="21"/>
  <c r="H123" i="21"/>
  <c r="G123" i="21"/>
  <c r="F123" i="21"/>
  <c r="E123" i="21"/>
  <c r="D123" i="21"/>
  <c r="C123" i="21"/>
  <c r="B123" i="21"/>
  <c r="K122" i="21"/>
  <c r="J122" i="21"/>
  <c r="I122" i="21"/>
  <c r="H122" i="21"/>
  <c r="G122" i="21"/>
  <c r="F122" i="21"/>
  <c r="E122" i="21"/>
  <c r="D122" i="21"/>
  <c r="C122" i="21"/>
  <c r="B122" i="21"/>
  <c r="K121" i="21"/>
  <c r="J121" i="21"/>
  <c r="I121" i="21"/>
  <c r="H121" i="21"/>
  <c r="G121" i="21"/>
  <c r="F121" i="21"/>
  <c r="E121" i="21"/>
  <c r="D121" i="21"/>
  <c r="C121" i="21"/>
  <c r="B121" i="21"/>
  <c r="K120" i="21"/>
  <c r="J120" i="21"/>
  <c r="I120" i="21"/>
  <c r="H120" i="21"/>
  <c r="G120" i="21"/>
  <c r="F120" i="21"/>
  <c r="E120" i="21"/>
  <c r="D120" i="21"/>
  <c r="C120" i="21"/>
  <c r="B120" i="21"/>
  <c r="K119" i="21"/>
  <c r="J119" i="21"/>
  <c r="I119" i="21"/>
  <c r="H119" i="21"/>
  <c r="G119" i="21"/>
  <c r="F119" i="21"/>
  <c r="E119" i="21"/>
  <c r="D119" i="21"/>
  <c r="C119" i="21"/>
  <c r="B119" i="21"/>
  <c r="K118" i="21"/>
  <c r="J118" i="21"/>
  <c r="I118" i="21"/>
  <c r="H118" i="21"/>
  <c r="G118" i="21"/>
  <c r="F118" i="21"/>
  <c r="E118" i="21"/>
  <c r="D118" i="21"/>
  <c r="C118" i="21"/>
  <c r="B118" i="21"/>
  <c r="K117" i="21"/>
  <c r="J117" i="21"/>
  <c r="I117" i="21"/>
  <c r="H117" i="21"/>
  <c r="G117" i="21"/>
  <c r="F117" i="21"/>
  <c r="E117" i="21"/>
  <c r="D117" i="21"/>
  <c r="C117" i="21"/>
  <c r="B117" i="21"/>
  <c r="K116" i="21"/>
  <c r="J116" i="21"/>
  <c r="I116" i="21"/>
  <c r="H116" i="21"/>
  <c r="G116" i="21"/>
  <c r="F116" i="21"/>
  <c r="E116" i="21"/>
  <c r="D116" i="21"/>
  <c r="C116" i="21"/>
  <c r="B116" i="21"/>
  <c r="K115" i="21"/>
  <c r="J115" i="21"/>
  <c r="I115" i="21"/>
  <c r="H115" i="21"/>
  <c r="G115" i="21"/>
  <c r="F115" i="21"/>
  <c r="E115" i="21"/>
  <c r="D115" i="21"/>
  <c r="C115" i="21"/>
  <c r="B115" i="21"/>
  <c r="K114" i="21"/>
  <c r="J114" i="21"/>
  <c r="I114" i="21"/>
  <c r="H114" i="21"/>
  <c r="G114" i="21"/>
  <c r="F114" i="21"/>
  <c r="E114" i="21"/>
  <c r="D114" i="21"/>
  <c r="C114" i="21"/>
  <c r="B114" i="21"/>
  <c r="K113" i="21"/>
  <c r="J113" i="21"/>
  <c r="I113" i="21"/>
  <c r="H113" i="21"/>
  <c r="G113" i="21"/>
  <c r="F113" i="21"/>
  <c r="E113" i="21"/>
  <c r="D113" i="21"/>
  <c r="C113" i="21"/>
  <c r="B113" i="21"/>
  <c r="K112" i="21"/>
  <c r="J112" i="21"/>
  <c r="I112" i="21"/>
  <c r="H112" i="21"/>
  <c r="G112" i="21"/>
  <c r="F112" i="21"/>
  <c r="E112" i="21"/>
  <c r="D112" i="21"/>
  <c r="C112" i="21"/>
  <c r="B112" i="21"/>
  <c r="K111" i="21"/>
  <c r="J111" i="21"/>
  <c r="I111" i="21"/>
  <c r="H111" i="21"/>
  <c r="G111" i="21"/>
  <c r="F111" i="21"/>
  <c r="E111" i="21"/>
  <c r="D111" i="21"/>
  <c r="C111" i="21"/>
  <c r="B111" i="21"/>
  <c r="K110" i="21"/>
  <c r="J110" i="21"/>
  <c r="I110" i="21"/>
  <c r="H110" i="21"/>
  <c r="G110" i="21"/>
  <c r="F110" i="21"/>
  <c r="E110" i="21"/>
  <c r="D110" i="21"/>
  <c r="C110" i="21"/>
  <c r="B110" i="21"/>
  <c r="K109" i="21"/>
  <c r="J109" i="21"/>
  <c r="I109" i="21"/>
  <c r="H109" i="21"/>
  <c r="G109" i="21"/>
  <c r="F109" i="21"/>
  <c r="E109" i="21"/>
  <c r="D109" i="21"/>
  <c r="C109" i="21"/>
  <c r="B109" i="21"/>
  <c r="K108" i="21"/>
  <c r="J108" i="21"/>
  <c r="I108" i="21"/>
  <c r="H108" i="21"/>
  <c r="G108" i="21"/>
  <c r="F108" i="21"/>
  <c r="E108" i="21"/>
  <c r="D108" i="21"/>
  <c r="C108" i="21"/>
  <c r="B108" i="21"/>
  <c r="K107" i="21"/>
  <c r="J107" i="21"/>
  <c r="I107" i="21"/>
  <c r="H107" i="21"/>
  <c r="G107" i="21"/>
  <c r="F107" i="21"/>
  <c r="E107" i="21"/>
  <c r="D107" i="21"/>
  <c r="C107" i="21"/>
  <c r="B107" i="21"/>
  <c r="K106" i="21"/>
  <c r="J106" i="21"/>
  <c r="I106" i="21"/>
  <c r="H106" i="21"/>
  <c r="G106" i="21"/>
  <c r="F106" i="21"/>
  <c r="E106" i="21"/>
  <c r="D106" i="21"/>
  <c r="C106" i="21"/>
  <c r="B106" i="21"/>
  <c r="K105" i="21"/>
  <c r="J105" i="21"/>
  <c r="I105" i="21"/>
  <c r="H105" i="21"/>
  <c r="G105" i="21"/>
  <c r="F105" i="21"/>
  <c r="E105" i="21"/>
  <c r="D105" i="21"/>
  <c r="C105" i="21"/>
  <c r="B105" i="21"/>
  <c r="K104" i="21"/>
  <c r="J104" i="21"/>
  <c r="I104" i="21"/>
  <c r="H104" i="21"/>
  <c r="G104" i="21"/>
  <c r="F104" i="21"/>
  <c r="E104" i="21"/>
  <c r="D104" i="21"/>
  <c r="C104" i="21"/>
  <c r="B104" i="21"/>
  <c r="K103" i="21"/>
  <c r="J103" i="21"/>
  <c r="I103" i="21"/>
  <c r="H103" i="21"/>
  <c r="G103" i="21"/>
  <c r="F103" i="21"/>
  <c r="E103" i="21"/>
  <c r="D103" i="21"/>
  <c r="C103" i="21"/>
  <c r="B103" i="21"/>
  <c r="K102" i="21"/>
  <c r="J102" i="21"/>
  <c r="I102" i="21"/>
  <c r="H102" i="21"/>
  <c r="G102" i="21"/>
  <c r="F102" i="21"/>
  <c r="E102" i="21"/>
  <c r="D102" i="21"/>
  <c r="C102" i="21"/>
  <c r="B102" i="21"/>
  <c r="K101" i="21"/>
  <c r="J101" i="21"/>
  <c r="I101" i="21"/>
  <c r="H101" i="21"/>
  <c r="G101" i="21"/>
  <c r="F101" i="21"/>
  <c r="E101" i="21"/>
  <c r="D101" i="21"/>
  <c r="C101" i="21"/>
  <c r="B101" i="21"/>
  <c r="K100" i="21"/>
  <c r="J100" i="21"/>
  <c r="I100" i="21"/>
  <c r="H100" i="21"/>
  <c r="G100" i="21"/>
  <c r="F100" i="21"/>
  <c r="E100" i="21"/>
  <c r="D100" i="21"/>
  <c r="C100" i="21"/>
  <c r="B100" i="21"/>
  <c r="K99" i="21"/>
  <c r="J99" i="21"/>
  <c r="I99" i="21"/>
  <c r="H99" i="21"/>
  <c r="G99" i="21"/>
  <c r="F99" i="21"/>
  <c r="E99" i="21"/>
  <c r="D99" i="21"/>
  <c r="C99" i="21"/>
  <c r="B99" i="21"/>
  <c r="K98" i="21"/>
  <c r="J98" i="21"/>
  <c r="I98" i="21"/>
  <c r="H98" i="21"/>
  <c r="G98" i="21"/>
  <c r="F98" i="21"/>
  <c r="E98" i="21"/>
  <c r="D98" i="21"/>
  <c r="C98" i="21"/>
  <c r="B98" i="21"/>
  <c r="K97" i="21"/>
  <c r="J97" i="21"/>
  <c r="I97" i="21"/>
  <c r="H97" i="21"/>
  <c r="G97" i="21"/>
  <c r="F97" i="21"/>
  <c r="E97" i="21"/>
  <c r="D97" i="21"/>
  <c r="C97" i="21"/>
  <c r="B97" i="21"/>
  <c r="K96" i="21"/>
  <c r="J96" i="21"/>
  <c r="I96" i="21"/>
  <c r="H96" i="21"/>
  <c r="G96" i="21"/>
  <c r="F96" i="21"/>
  <c r="E96" i="21"/>
  <c r="D96" i="21"/>
  <c r="C96" i="21"/>
  <c r="B96" i="21"/>
  <c r="K95" i="21"/>
  <c r="J95" i="21"/>
  <c r="I95" i="21"/>
  <c r="H95" i="21"/>
  <c r="G95" i="21"/>
  <c r="F95" i="21"/>
  <c r="E95" i="21"/>
  <c r="D95" i="21"/>
  <c r="C95" i="21"/>
  <c r="B95" i="21"/>
  <c r="K94" i="21"/>
  <c r="J94" i="21"/>
  <c r="I94" i="21"/>
  <c r="H94" i="21"/>
  <c r="G94" i="21"/>
  <c r="F94" i="21"/>
  <c r="E94" i="21"/>
  <c r="D94" i="21"/>
  <c r="C94" i="21"/>
  <c r="B94" i="21"/>
  <c r="K93" i="21"/>
  <c r="J93" i="21"/>
  <c r="I93" i="21"/>
  <c r="H93" i="21"/>
  <c r="G93" i="21"/>
  <c r="F93" i="21"/>
  <c r="E93" i="21"/>
  <c r="D93" i="21"/>
  <c r="C93" i="21"/>
  <c r="B93" i="21"/>
  <c r="K92" i="21"/>
  <c r="J92" i="21"/>
  <c r="I92" i="21"/>
  <c r="H92" i="21"/>
  <c r="G92" i="21"/>
  <c r="F92" i="21"/>
  <c r="E92" i="21"/>
  <c r="D92" i="21"/>
  <c r="C92" i="21"/>
  <c r="B92" i="21"/>
  <c r="K91" i="21"/>
  <c r="J91" i="21"/>
  <c r="I91" i="21"/>
  <c r="H91" i="21"/>
  <c r="G91" i="21"/>
  <c r="F91" i="21"/>
  <c r="E91" i="21"/>
  <c r="D91" i="21"/>
  <c r="C91" i="21"/>
  <c r="B91" i="21"/>
  <c r="K90" i="21"/>
  <c r="J90" i="21"/>
  <c r="I90" i="21"/>
  <c r="H90" i="21"/>
  <c r="G90" i="21"/>
  <c r="F90" i="21"/>
  <c r="E90" i="21"/>
  <c r="D90" i="21"/>
  <c r="C90" i="21"/>
  <c r="B90" i="21"/>
  <c r="K89" i="21"/>
  <c r="J89" i="21"/>
  <c r="I89" i="21"/>
  <c r="H89" i="21"/>
  <c r="G89" i="21"/>
  <c r="F89" i="21"/>
  <c r="E89" i="21"/>
  <c r="D89" i="21"/>
  <c r="C89" i="21"/>
  <c r="B89" i="21"/>
  <c r="K88" i="21"/>
  <c r="J88" i="21"/>
  <c r="I88" i="21"/>
  <c r="H88" i="21"/>
  <c r="G88" i="21"/>
  <c r="F88" i="21"/>
  <c r="E88" i="21"/>
  <c r="D88" i="21"/>
  <c r="C88" i="21"/>
  <c r="B88" i="21"/>
  <c r="K87" i="21"/>
  <c r="J87" i="21"/>
  <c r="I87" i="21"/>
  <c r="H87" i="21"/>
  <c r="G87" i="21"/>
  <c r="F87" i="21"/>
  <c r="E87" i="21"/>
  <c r="D87" i="21"/>
  <c r="C87" i="21"/>
  <c r="B87" i="21"/>
  <c r="K86" i="21"/>
  <c r="J86" i="21"/>
  <c r="I86" i="21"/>
  <c r="H86" i="21"/>
  <c r="G86" i="21"/>
  <c r="F86" i="21"/>
  <c r="E86" i="21"/>
  <c r="D86" i="21"/>
  <c r="C86" i="21"/>
  <c r="B86" i="21"/>
  <c r="K85" i="21"/>
  <c r="J85" i="21"/>
  <c r="I85" i="21"/>
  <c r="H85" i="21"/>
  <c r="G85" i="21"/>
  <c r="F85" i="21"/>
  <c r="E85" i="21"/>
  <c r="D85" i="21"/>
  <c r="C85" i="21"/>
  <c r="B85" i="21"/>
  <c r="K84" i="21"/>
  <c r="J84" i="21"/>
  <c r="I84" i="21"/>
  <c r="H84" i="21"/>
  <c r="G84" i="21"/>
  <c r="F84" i="21"/>
  <c r="E84" i="21"/>
  <c r="D84" i="21"/>
  <c r="C84" i="21"/>
  <c r="B84" i="21"/>
  <c r="K83" i="21"/>
  <c r="J83" i="21"/>
  <c r="I83" i="21"/>
  <c r="H83" i="21"/>
  <c r="G83" i="21"/>
  <c r="F83" i="21"/>
  <c r="E83" i="21"/>
  <c r="D83" i="21"/>
  <c r="C83" i="21"/>
  <c r="B83" i="21"/>
  <c r="K82" i="21"/>
  <c r="J82" i="21"/>
  <c r="I82" i="21"/>
  <c r="H82" i="21"/>
  <c r="G82" i="21"/>
  <c r="F82" i="21"/>
  <c r="E82" i="21"/>
  <c r="D82" i="21"/>
  <c r="C82" i="21"/>
  <c r="B82" i="21"/>
  <c r="K81" i="21"/>
  <c r="J81" i="21"/>
  <c r="I81" i="21"/>
  <c r="H81" i="21"/>
  <c r="G81" i="21"/>
  <c r="F81" i="21"/>
  <c r="E81" i="21"/>
  <c r="D81" i="21"/>
  <c r="C81" i="21"/>
  <c r="B81" i="21"/>
  <c r="K80" i="21"/>
  <c r="J80" i="21"/>
  <c r="I80" i="21"/>
  <c r="H80" i="21"/>
  <c r="G80" i="21"/>
  <c r="F80" i="21"/>
  <c r="E80" i="21"/>
  <c r="D80" i="21"/>
  <c r="C80" i="21"/>
  <c r="B80" i="21"/>
  <c r="K79" i="21"/>
  <c r="J79" i="21"/>
  <c r="I79" i="21"/>
  <c r="H79" i="21"/>
  <c r="G79" i="21"/>
  <c r="F79" i="21"/>
  <c r="E79" i="21"/>
  <c r="D79" i="21"/>
  <c r="C79" i="21"/>
  <c r="B79" i="21"/>
  <c r="K78" i="21"/>
  <c r="J78" i="21"/>
  <c r="I78" i="21"/>
  <c r="H78" i="21"/>
  <c r="G78" i="21"/>
  <c r="F78" i="21"/>
  <c r="E78" i="21"/>
  <c r="D78" i="21"/>
  <c r="C78" i="21"/>
  <c r="B78" i="21"/>
  <c r="K77" i="21"/>
  <c r="J77" i="21"/>
  <c r="I77" i="21"/>
  <c r="H77" i="21"/>
  <c r="G77" i="21"/>
  <c r="F77" i="21"/>
  <c r="E77" i="21"/>
  <c r="D77" i="21"/>
  <c r="C77" i="21"/>
  <c r="B77" i="21"/>
  <c r="K76" i="21"/>
  <c r="J76" i="21"/>
  <c r="I76" i="21"/>
  <c r="H76" i="21"/>
  <c r="G76" i="21"/>
  <c r="F76" i="21"/>
  <c r="E76" i="21"/>
  <c r="D76" i="21"/>
  <c r="C76" i="21"/>
  <c r="B76" i="21"/>
  <c r="K75" i="21"/>
  <c r="J75" i="21"/>
  <c r="I75" i="21"/>
  <c r="H75" i="21"/>
  <c r="G75" i="21"/>
  <c r="F75" i="21"/>
  <c r="E75" i="21"/>
  <c r="D75" i="21"/>
  <c r="C75" i="21"/>
  <c r="B75" i="21"/>
  <c r="K74" i="21"/>
  <c r="J74" i="21"/>
  <c r="I74" i="21"/>
  <c r="H74" i="21"/>
  <c r="G74" i="21"/>
  <c r="F74" i="21"/>
  <c r="E74" i="21"/>
  <c r="D74" i="21"/>
  <c r="C74" i="21"/>
  <c r="B74" i="21"/>
  <c r="K73" i="21"/>
  <c r="J73" i="21"/>
  <c r="I73" i="21"/>
  <c r="H73" i="21"/>
  <c r="G73" i="21"/>
  <c r="F73" i="21"/>
  <c r="E73" i="21"/>
  <c r="D73" i="21"/>
  <c r="C73" i="21"/>
  <c r="B73" i="21"/>
  <c r="K72" i="21"/>
  <c r="J72" i="21"/>
  <c r="I72" i="21"/>
  <c r="H72" i="21"/>
  <c r="G72" i="21"/>
  <c r="F72" i="21"/>
  <c r="E72" i="21"/>
  <c r="D72" i="21"/>
  <c r="C72" i="21"/>
  <c r="B72" i="21"/>
  <c r="K71" i="21"/>
  <c r="J71" i="21"/>
  <c r="I71" i="21"/>
  <c r="H71" i="21"/>
  <c r="G71" i="21"/>
  <c r="F71" i="21"/>
  <c r="E71" i="21"/>
  <c r="D71" i="21"/>
  <c r="C71" i="21"/>
  <c r="B71" i="21"/>
  <c r="K70" i="21"/>
  <c r="J70" i="21"/>
  <c r="I70" i="21"/>
  <c r="H70" i="21"/>
  <c r="G70" i="21"/>
  <c r="F70" i="21"/>
  <c r="E70" i="21"/>
  <c r="D70" i="21"/>
  <c r="C70" i="21"/>
  <c r="B70" i="21"/>
  <c r="K69" i="21"/>
  <c r="J69" i="21"/>
  <c r="I69" i="21"/>
  <c r="H69" i="21"/>
  <c r="G69" i="21"/>
  <c r="F69" i="21"/>
  <c r="E69" i="21"/>
  <c r="D69" i="21"/>
  <c r="C69" i="21"/>
  <c r="B69" i="21"/>
  <c r="K68" i="21"/>
  <c r="J68" i="21"/>
  <c r="I68" i="21"/>
  <c r="H68" i="21"/>
  <c r="G68" i="21"/>
  <c r="F68" i="21"/>
  <c r="E68" i="21"/>
  <c r="D68" i="21"/>
  <c r="C68" i="21"/>
  <c r="B68" i="21"/>
  <c r="K67" i="21"/>
  <c r="J67" i="21"/>
  <c r="I67" i="21"/>
  <c r="H67" i="21"/>
  <c r="G67" i="21"/>
  <c r="F67" i="21"/>
  <c r="E67" i="21"/>
  <c r="D67" i="21"/>
  <c r="C67" i="21"/>
  <c r="B67" i="21"/>
  <c r="K66" i="21"/>
  <c r="J66" i="21"/>
  <c r="I66" i="21"/>
  <c r="H66" i="21"/>
  <c r="G66" i="21"/>
  <c r="F66" i="21"/>
  <c r="E66" i="21"/>
  <c r="D66" i="21"/>
  <c r="C66" i="21"/>
  <c r="B66" i="21"/>
  <c r="K65" i="21"/>
  <c r="J65" i="21"/>
  <c r="I65" i="21"/>
  <c r="H65" i="21"/>
  <c r="G65" i="21"/>
  <c r="F65" i="21"/>
  <c r="E65" i="21"/>
  <c r="D65" i="21"/>
  <c r="C65" i="21"/>
  <c r="B65" i="21"/>
  <c r="K64" i="21"/>
  <c r="J64" i="21"/>
  <c r="I64" i="21"/>
  <c r="H64" i="21"/>
  <c r="G64" i="21"/>
  <c r="F64" i="21"/>
  <c r="E64" i="21"/>
  <c r="D64" i="21"/>
  <c r="C64" i="21"/>
  <c r="B64" i="21"/>
  <c r="K63" i="21"/>
  <c r="J63" i="21"/>
  <c r="I63" i="21"/>
  <c r="H63" i="21"/>
  <c r="G63" i="21"/>
  <c r="F63" i="21"/>
  <c r="E63" i="21"/>
  <c r="D63" i="21"/>
  <c r="C63" i="21"/>
  <c r="B63" i="21"/>
  <c r="K62" i="21"/>
  <c r="J62" i="21"/>
  <c r="I62" i="21"/>
  <c r="H62" i="21"/>
  <c r="G62" i="21"/>
  <c r="F62" i="21"/>
  <c r="E62" i="21"/>
  <c r="D62" i="21"/>
  <c r="C62" i="21"/>
  <c r="B62" i="21"/>
  <c r="K61" i="21"/>
  <c r="J61" i="21"/>
  <c r="I61" i="21"/>
  <c r="H61" i="21"/>
  <c r="G61" i="21"/>
  <c r="F61" i="21"/>
  <c r="E61" i="21"/>
  <c r="D61" i="21"/>
  <c r="C61" i="21"/>
  <c r="B61" i="21"/>
  <c r="K60" i="21"/>
  <c r="J60" i="21"/>
  <c r="I60" i="21"/>
  <c r="H60" i="21"/>
  <c r="G60" i="21"/>
  <c r="F60" i="21"/>
  <c r="E60" i="21"/>
  <c r="D60" i="21"/>
  <c r="C60" i="21"/>
  <c r="B60" i="21"/>
  <c r="K59" i="21"/>
  <c r="J59" i="21"/>
  <c r="I59" i="21"/>
  <c r="H59" i="21"/>
  <c r="G59" i="21"/>
  <c r="F59" i="21"/>
  <c r="E59" i="21"/>
  <c r="D59" i="21"/>
  <c r="C59" i="21"/>
  <c r="B59" i="21"/>
  <c r="K58" i="21"/>
  <c r="J58" i="21"/>
  <c r="I58" i="21"/>
  <c r="H58" i="21"/>
  <c r="G58" i="21"/>
  <c r="F58" i="21"/>
  <c r="E58" i="21"/>
  <c r="D58" i="21"/>
  <c r="C58" i="21"/>
  <c r="B58" i="21"/>
  <c r="K57" i="21"/>
  <c r="J57" i="21"/>
  <c r="I57" i="21"/>
  <c r="H57" i="21"/>
  <c r="G57" i="21"/>
  <c r="F57" i="21"/>
  <c r="E57" i="21"/>
  <c r="D57" i="21"/>
  <c r="C57" i="21"/>
  <c r="B57" i="21"/>
  <c r="K56" i="21"/>
  <c r="J56" i="21"/>
  <c r="I56" i="21"/>
  <c r="H56" i="21"/>
  <c r="G56" i="21"/>
  <c r="F56" i="21"/>
  <c r="E56" i="21"/>
  <c r="D56" i="21"/>
  <c r="C56" i="21"/>
  <c r="B56" i="21"/>
  <c r="K55" i="21"/>
  <c r="J55" i="21"/>
  <c r="I55" i="21"/>
  <c r="H55" i="21"/>
  <c r="G55" i="21"/>
  <c r="F55" i="21"/>
  <c r="E55" i="21"/>
  <c r="D55" i="21"/>
  <c r="C55" i="21"/>
  <c r="B55" i="21"/>
  <c r="K54" i="21"/>
  <c r="J54" i="21"/>
  <c r="I54" i="21"/>
  <c r="H54" i="21"/>
  <c r="G54" i="21"/>
  <c r="F54" i="21"/>
  <c r="E54" i="21"/>
  <c r="D54" i="21"/>
  <c r="C54" i="21"/>
  <c r="B54" i="21"/>
  <c r="K53" i="21"/>
  <c r="J53" i="21"/>
  <c r="I53" i="21"/>
  <c r="H53" i="21"/>
  <c r="G53" i="21"/>
  <c r="F53" i="21"/>
  <c r="E53" i="21"/>
  <c r="D53" i="21"/>
  <c r="C53" i="21"/>
  <c r="B53" i="21"/>
  <c r="K52" i="21"/>
  <c r="J52" i="21"/>
  <c r="I52" i="21"/>
  <c r="H52" i="21"/>
  <c r="G52" i="21"/>
  <c r="F52" i="21"/>
  <c r="E52" i="21"/>
  <c r="D52" i="21"/>
  <c r="C52" i="21"/>
  <c r="B52" i="21"/>
  <c r="K51" i="21"/>
  <c r="J51" i="21"/>
  <c r="I51" i="21"/>
  <c r="H51" i="21"/>
  <c r="G51" i="21"/>
  <c r="F51" i="21"/>
  <c r="E51" i="21"/>
  <c r="D51" i="21"/>
  <c r="C51" i="21"/>
  <c r="B51" i="21"/>
  <c r="K50" i="21"/>
  <c r="J50" i="21"/>
  <c r="I50" i="21"/>
  <c r="H50" i="21"/>
  <c r="G50" i="21"/>
  <c r="F50" i="21"/>
  <c r="E50" i="21"/>
  <c r="D50" i="21"/>
  <c r="C50" i="21"/>
  <c r="B50" i="21"/>
  <c r="K49" i="21"/>
  <c r="J49" i="21"/>
  <c r="I49" i="21"/>
  <c r="H49" i="21"/>
  <c r="G49" i="21"/>
  <c r="F49" i="21"/>
  <c r="E49" i="21"/>
  <c r="D49" i="21"/>
  <c r="C49" i="21"/>
  <c r="B49" i="21"/>
  <c r="K48" i="21"/>
  <c r="J48" i="21"/>
  <c r="I48" i="21"/>
  <c r="H48" i="21"/>
  <c r="G48" i="21"/>
  <c r="F48" i="21"/>
  <c r="E48" i="21"/>
  <c r="D48" i="21"/>
  <c r="C48" i="21"/>
  <c r="B48" i="21"/>
  <c r="K47" i="21"/>
  <c r="J47" i="21"/>
  <c r="I47" i="21"/>
  <c r="H47" i="21"/>
  <c r="G47" i="21"/>
  <c r="F47" i="21"/>
  <c r="E47" i="21"/>
  <c r="D47" i="21"/>
  <c r="C47" i="21"/>
  <c r="B47" i="21"/>
  <c r="K46" i="21"/>
  <c r="J46" i="21"/>
  <c r="I46" i="21"/>
  <c r="H46" i="21"/>
  <c r="G46" i="21"/>
  <c r="F46" i="21"/>
  <c r="E46" i="21"/>
  <c r="D46" i="21"/>
  <c r="C46" i="21"/>
  <c r="B46" i="21"/>
  <c r="K45" i="21"/>
  <c r="J45" i="21"/>
  <c r="I45" i="21"/>
  <c r="H45" i="21"/>
  <c r="G45" i="21"/>
  <c r="F45" i="21"/>
  <c r="E45" i="21"/>
  <c r="D45" i="21"/>
  <c r="C45" i="21"/>
  <c r="B45" i="21"/>
  <c r="K44" i="21"/>
  <c r="J44" i="21"/>
  <c r="I44" i="21"/>
  <c r="H44" i="21"/>
  <c r="G44" i="21"/>
  <c r="F44" i="21"/>
  <c r="E44" i="21"/>
  <c r="D44" i="21"/>
  <c r="C44" i="21"/>
  <c r="B44" i="21"/>
  <c r="K43" i="21"/>
  <c r="J43" i="21"/>
  <c r="I43" i="21"/>
  <c r="H43" i="21"/>
  <c r="G43" i="21"/>
  <c r="F43" i="21"/>
  <c r="E43" i="21"/>
  <c r="D43" i="21"/>
  <c r="C43" i="21"/>
  <c r="B43" i="21"/>
  <c r="K42" i="21"/>
  <c r="J42" i="21"/>
  <c r="I42" i="21"/>
  <c r="H42" i="21"/>
  <c r="G42" i="21"/>
  <c r="F42" i="21"/>
  <c r="E42" i="21"/>
  <c r="D42" i="21"/>
  <c r="C42" i="21"/>
  <c r="B42" i="21"/>
  <c r="K41" i="21"/>
  <c r="J41" i="21"/>
  <c r="I41" i="21"/>
  <c r="H41" i="21"/>
  <c r="G41" i="21"/>
  <c r="F41" i="21"/>
  <c r="E41" i="21"/>
  <c r="D41" i="21"/>
  <c r="C41" i="21"/>
  <c r="B41" i="21"/>
  <c r="K40" i="21"/>
  <c r="J40" i="21"/>
  <c r="I40" i="21"/>
  <c r="H40" i="21"/>
  <c r="G40" i="21"/>
  <c r="F40" i="21"/>
  <c r="E40" i="21"/>
  <c r="D40" i="21"/>
  <c r="C40" i="21"/>
  <c r="B40" i="21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68" i="22"/>
  <c r="J368" i="22"/>
  <c r="I368" i="22"/>
  <c r="H368" i="22"/>
  <c r="G368" i="22"/>
  <c r="F368" i="22"/>
  <c r="E368" i="22"/>
  <c r="D368" i="22"/>
  <c r="C368" i="22"/>
  <c r="B368" i="22"/>
  <c r="K367" i="22"/>
  <c r="J367" i="22"/>
  <c r="I367" i="22"/>
  <c r="H367" i="22"/>
  <c r="G367" i="22"/>
  <c r="F367" i="22"/>
  <c r="E367" i="22"/>
  <c r="D367" i="22"/>
  <c r="C367" i="22"/>
  <c r="B367" i="22"/>
  <c r="K366" i="22"/>
  <c r="J366" i="22"/>
  <c r="I366" i="22"/>
  <c r="H366" i="22"/>
  <c r="G366" i="22"/>
  <c r="F366" i="22"/>
  <c r="E366" i="22"/>
  <c r="D366" i="22"/>
  <c r="C366" i="22"/>
  <c r="B366" i="22"/>
  <c r="K365" i="22"/>
  <c r="J365" i="22"/>
  <c r="I365" i="22"/>
  <c r="H365" i="22"/>
  <c r="G365" i="22"/>
  <c r="F365" i="22"/>
  <c r="E365" i="22"/>
  <c r="D365" i="22"/>
  <c r="C365" i="22"/>
  <c r="B365" i="22"/>
  <c r="K364" i="22"/>
  <c r="J364" i="22"/>
  <c r="I364" i="22"/>
  <c r="H364" i="22"/>
  <c r="G364" i="22"/>
  <c r="F364" i="22"/>
  <c r="E364" i="22"/>
  <c r="D364" i="22"/>
  <c r="C364" i="22"/>
  <c r="B364" i="22"/>
  <c r="K363" i="22"/>
  <c r="J363" i="22"/>
  <c r="I363" i="22"/>
  <c r="H363" i="22"/>
  <c r="G363" i="22"/>
  <c r="F363" i="22"/>
  <c r="E363" i="22"/>
  <c r="D363" i="22"/>
  <c r="C363" i="22"/>
  <c r="B363" i="22"/>
  <c r="K362" i="22"/>
  <c r="J362" i="22"/>
  <c r="I362" i="22"/>
  <c r="H362" i="22"/>
  <c r="G362" i="22"/>
  <c r="F362" i="22"/>
  <c r="E362" i="22"/>
  <c r="D362" i="22"/>
  <c r="C362" i="22"/>
  <c r="B362" i="22"/>
  <c r="K361" i="22"/>
  <c r="J361" i="22"/>
  <c r="I361" i="22"/>
  <c r="H361" i="22"/>
  <c r="G361" i="22"/>
  <c r="F361" i="22"/>
  <c r="E361" i="22"/>
  <c r="D361" i="22"/>
  <c r="C361" i="22"/>
  <c r="B361" i="22"/>
  <c r="K360" i="22"/>
  <c r="J360" i="22"/>
  <c r="I360" i="22"/>
  <c r="H360" i="22"/>
  <c r="G360" i="22"/>
  <c r="F360" i="22"/>
  <c r="E360" i="22"/>
  <c r="D360" i="22"/>
  <c r="C360" i="22"/>
  <c r="B360" i="22"/>
  <c r="K359" i="22"/>
  <c r="J359" i="22"/>
  <c r="I359" i="22"/>
  <c r="H359" i="22"/>
  <c r="G359" i="22"/>
  <c r="F359" i="22"/>
  <c r="E359" i="22"/>
  <c r="D359" i="22"/>
  <c r="C359" i="22"/>
  <c r="B359" i="22"/>
  <c r="K358" i="22"/>
  <c r="J358" i="22"/>
  <c r="I358" i="22"/>
  <c r="H358" i="22"/>
  <c r="G358" i="22"/>
  <c r="F358" i="22"/>
  <c r="E358" i="22"/>
  <c r="D358" i="22"/>
  <c r="C358" i="22"/>
  <c r="B358" i="22"/>
  <c r="K357" i="22"/>
  <c r="J357" i="22"/>
  <c r="I357" i="22"/>
  <c r="H357" i="22"/>
  <c r="G357" i="22"/>
  <c r="F357" i="22"/>
  <c r="E357" i="22"/>
  <c r="D357" i="22"/>
  <c r="C357" i="22"/>
  <c r="B357" i="22"/>
  <c r="K356" i="22"/>
  <c r="J356" i="22"/>
  <c r="I356" i="22"/>
  <c r="H356" i="22"/>
  <c r="G356" i="22"/>
  <c r="F356" i="22"/>
  <c r="E356" i="22"/>
  <c r="D356" i="22"/>
  <c r="C356" i="22"/>
  <c r="B356" i="22"/>
  <c r="K355" i="22"/>
  <c r="J355" i="22"/>
  <c r="I355" i="22"/>
  <c r="H355" i="22"/>
  <c r="G355" i="22"/>
  <c r="F355" i="22"/>
  <c r="E355" i="22"/>
  <c r="D355" i="22"/>
  <c r="C355" i="22"/>
  <c r="B355" i="22"/>
  <c r="K354" i="22"/>
  <c r="J354" i="22"/>
  <c r="I354" i="22"/>
  <c r="H354" i="22"/>
  <c r="G354" i="22"/>
  <c r="F354" i="22"/>
  <c r="E354" i="22"/>
  <c r="D354" i="22"/>
  <c r="C354" i="22"/>
  <c r="B354" i="22"/>
  <c r="K353" i="22"/>
  <c r="J353" i="22"/>
  <c r="I353" i="22"/>
  <c r="H353" i="22"/>
  <c r="G353" i="22"/>
  <c r="F353" i="22"/>
  <c r="E353" i="22"/>
  <c r="D353" i="22"/>
  <c r="C353" i="22"/>
  <c r="B353" i="22"/>
  <c r="K352" i="22"/>
  <c r="J352" i="22"/>
  <c r="I352" i="22"/>
  <c r="H352" i="22"/>
  <c r="G352" i="22"/>
  <c r="F352" i="22"/>
  <c r="E352" i="22"/>
  <c r="D352" i="22"/>
  <c r="C352" i="22"/>
  <c r="B352" i="22"/>
  <c r="K351" i="22"/>
  <c r="J351" i="22"/>
  <c r="I351" i="22"/>
  <c r="H351" i="22"/>
  <c r="G351" i="22"/>
  <c r="F351" i="22"/>
  <c r="E351" i="22"/>
  <c r="D351" i="22"/>
  <c r="C351" i="22"/>
  <c r="B351" i="22"/>
  <c r="K350" i="22"/>
  <c r="J350" i="22"/>
  <c r="I350" i="22"/>
  <c r="H350" i="22"/>
  <c r="G350" i="22"/>
  <c r="F350" i="22"/>
  <c r="E350" i="22"/>
  <c r="D350" i="22"/>
  <c r="C350" i="22"/>
  <c r="B350" i="22"/>
  <c r="K349" i="22"/>
  <c r="J349" i="22"/>
  <c r="I349" i="22"/>
  <c r="H349" i="22"/>
  <c r="G349" i="22"/>
  <c r="F349" i="22"/>
  <c r="E349" i="22"/>
  <c r="D349" i="22"/>
  <c r="C349" i="22"/>
  <c r="B349" i="22"/>
  <c r="K348" i="22"/>
  <c r="J348" i="22"/>
  <c r="I348" i="22"/>
  <c r="H348" i="22"/>
  <c r="G348" i="22"/>
  <c r="F348" i="22"/>
  <c r="E348" i="22"/>
  <c r="D348" i="22"/>
  <c r="C348" i="22"/>
  <c r="B348" i="22"/>
  <c r="K347" i="22"/>
  <c r="J347" i="22"/>
  <c r="I347" i="22"/>
  <c r="H347" i="22"/>
  <c r="G347" i="22"/>
  <c r="F347" i="22"/>
  <c r="E347" i="22"/>
  <c r="D347" i="22"/>
  <c r="C347" i="22"/>
  <c r="B347" i="22"/>
  <c r="K346" i="22"/>
  <c r="J346" i="22"/>
  <c r="I346" i="22"/>
  <c r="H346" i="22"/>
  <c r="G346" i="22"/>
  <c r="F346" i="22"/>
  <c r="E346" i="22"/>
  <c r="D346" i="22"/>
  <c r="C346" i="22"/>
  <c r="B346" i="22"/>
  <c r="K345" i="22"/>
  <c r="J345" i="22"/>
  <c r="I345" i="22"/>
  <c r="H345" i="22"/>
  <c r="G345" i="22"/>
  <c r="F345" i="22"/>
  <c r="E345" i="22"/>
  <c r="D345" i="22"/>
  <c r="C345" i="22"/>
  <c r="B345" i="22"/>
  <c r="K344" i="22"/>
  <c r="J344" i="22"/>
  <c r="I344" i="22"/>
  <c r="H344" i="22"/>
  <c r="G344" i="22"/>
  <c r="F344" i="22"/>
  <c r="E344" i="22"/>
  <c r="D344" i="22"/>
  <c r="C344" i="22"/>
  <c r="B344" i="22"/>
  <c r="K343" i="22"/>
  <c r="J343" i="22"/>
  <c r="I343" i="22"/>
  <c r="H343" i="22"/>
  <c r="G343" i="22"/>
  <c r="F343" i="22"/>
  <c r="E343" i="22"/>
  <c r="D343" i="22"/>
  <c r="C343" i="22"/>
  <c r="B343" i="22"/>
  <c r="K342" i="22"/>
  <c r="J342" i="22"/>
  <c r="I342" i="22"/>
  <c r="H342" i="22"/>
  <c r="G342" i="22"/>
  <c r="F342" i="22"/>
  <c r="E342" i="22"/>
  <c r="D342" i="22"/>
  <c r="C342" i="22"/>
  <c r="B342" i="22"/>
  <c r="K341" i="22"/>
  <c r="J341" i="22"/>
  <c r="I341" i="22"/>
  <c r="H341" i="22"/>
  <c r="G341" i="22"/>
  <c r="F341" i="22"/>
  <c r="E341" i="22"/>
  <c r="D341" i="22"/>
  <c r="C341" i="22"/>
  <c r="B341" i="22"/>
  <c r="K340" i="22"/>
  <c r="J340" i="22"/>
  <c r="I340" i="22"/>
  <c r="H340" i="22"/>
  <c r="G340" i="22"/>
  <c r="F340" i="22"/>
  <c r="E340" i="22"/>
  <c r="D340" i="22"/>
  <c r="C340" i="22"/>
  <c r="B340" i="22"/>
  <c r="K339" i="22"/>
  <c r="J339" i="22"/>
  <c r="I339" i="22"/>
  <c r="H339" i="22"/>
  <c r="G339" i="22"/>
  <c r="F339" i="22"/>
  <c r="E339" i="22"/>
  <c r="D339" i="22"/>
  <c r="C339" i="22"/>
  <c r="B339" i="22"/>
  <c r="K338" i="22"/>
  <c r="J338" i="22"/>
  <c r="I338" i="22"/>
  <c r="H338" i="22"/>
  <c r="G338" i="22"/>
  <c r="F338" i="22"/>
  <c r="E338" i="22"/>
  <c r="D338" i="22"/>
  <c r="C338" i="22"/>
  <c r="B338" i="22"/>
  <c r="K337" i="22"/>
  <c r="J337" i="22"/>
  <c r="I337" i="22"/>
  <c r="H337" i="22"/>
  <c r="G337" i="22"/>
  <c r="F337" i="22"/>
  <c r="E337" i="22"/>
  <c r="D337" i="22"/>
  <c r="C337" i="22"/>
  <c r="B337" i="22"/>
  <c r="K336" i="22"/>
  <c r="J336" i="22"/>
  <c r="I336" i="22"/>
  <c r="H336" i="22"/>
  <c r="G336" i="22"/>
  <c r="F336" i="22"/>
  <c r="E336" i="22"/>
  <c r="D336" i="22"/>
  <c r="C336" i="22"/>
  <c r="B336" i="22"/>
  <c r="K335" i="22"/>
  <c r="J335" i="22"/>
  <c r="I335" i="22"/>
  <c r="H335" i="22"/>
  <c r="G335" i="22"/>
  <c r="F335" i="22"/>
  <c r="E335" i="22"/>
  <c r="D335" i="22"/>
  <c r="C335" i="22"/>
  <c r="B335" i="22"/>
  <c r="K334" i="22"/>
  <c r="J334" i="22"/>
  <c r="I334" i="22"/>
  <c r="H334" i="22"/>
  <c r="G334" i="22"/>
  <c r="F334" i="22"/>
  <c r="E334" i="22"/>
  <c r="D334" i="22"/>
  <c r="C334" i="22"/>
  <c r="B334" i="22"/>
  <c r="K333" i="22"/>
  <c r="J333" i="22"/>
  <c r="I333" i="22"/>
  <c r="H333" i="22"/>
  <c r="G333" i="22"/>
  <c r="F333" i="22"/>
  <c r="E333" i="22"/>
  <c r="D333" i="22"/>
  <c r="C333" i="22"/>
  <c r="B333" i="22"/>
  <c r="K332" i="22"/>
  <c r="J332" i="22"/>
  <c r="I332" i="22"/>
  <c r="H332" i="22"/>
  <c r="G332" i="22"/>
  <c r="F332" i="22"/>
  <c r="E332" i="22"/>
  <c r="D332" i="22"/>
  <c r="C332" i="22"/>
  <c r="B332" i="22"/>
  <c r="K331" i="22"/>
  <c r="J331" i="22"/>
  <c r="I331" i="22"/>
  <c r="H331" i="22"/>
  <c r="G331" i="22"/>
  <c r="F331" i="22"/>
  <c r="E331" i="22"/>
  <c r="D331" i="22"/>
  <c r="C331" i="22"/>
  <c r="B331" i="22"/>
  <c r="K330" i="22"/>
  <c r="J330" i="22"/>
  <c r="I330" i="22"/>
  <c r="H330" i="22"/>
  <c r="G330" i="22"/>
  <c r="F330" i="22"/>
  <c r="E330" i="22"/>
  <c r="D330" i="22"/>
  <c r="C330" i="22"/>
  <c r="B330" i="22"/>
  <c r="K329" i="22"/>
  <c r="J329" i="22"/>
  <c r="I329" i="22"/>
  <c r="H329" i="22"/>
  <c r="G329" i="22"/>
  <c r="F329" i="22"/>
  <c r="E329" i="22"/>
  <c r="D329" i="22"/>
  <c r="C329" i="22"/>
  <c r="B329" i="22"/>
  <c r="K328" i="22"/>
  <c r="J328" i="22"/>
  <c r="I328" i="22"/>
  <c r="H328" i="22"/>
  <c r="G328" i="22"/>
  <c r="F328" i="22"/>
  <c r="E328" i="22"/>
  <c r="D328" i="22"/>
  <c r="C328" i="22"/>
  <c r="B328" i="22"/>
  <c r="K327" i="22"/>
  <c r="J327" i="22"/>
  <c r="I327" i="22"/>
  <c r="H327" i="22"/>
  <c r="G327" i="22"/>
  <c r="F327" i="22"/>
  <c r="E327" i="22"/>
  <c r="D327" i="22"/>
  <c r="C327" i="22"/>
  <c r="B327" i="22"/>
  <c r="K326" i="22"/>
  <c r="J326" i="22"/>
  <c r="I326" i="22"/>
  <c r="H326" i="22"/>
  <c r="G326" i="22"/>
  <c r="F326" i="22"/>
  <c r="E326" i="22"/>
  <c r="D326" i="22"/>
  <c r="C326" i="22"/>
  <c r="B326" i="22"/>
  <c r="K325" i="22"/>
  <c r="J325" i="22"/>
  <c r="I325" i="22"/>
  <c r="H325" i="22"/>
  <c r="G325" i="22"/>
  <c r="F325" i="22"/>
  <c r="E325" i="22"/>
  <c r="D325" i="22"/>
  <c r="C325" i="22"/>
  <c r="B325" i="22"/>
  <c r="K324" i="22"/>
  <c r="J324" i="22"/>
  <c r="I324" i="22"/>
  <c r="H324" i="22"/>
  <c r="G324" i="22"/>
  <c r="F324" i="22"/>
  <c r="E324" i="22"/>
  <c r="D324" i="22"/>
  <c r="C324" i="22"/>
  <c r="B324" i="22"/>
  <c r="K323" i="22"/>
  <c r="J323" i="22"/>
  <c r="I323" i="22"/>
  <c r="H323" i="22"/>
  <c r="G323" i="22"/>
  <c r="F323" i="22"/>
  <c r="E323" i="22"/>
  <c r="D323" i="22"/>
  <c r="C323" i="22"/>
  <c r="B323" i="22"/>
  <c r="K322" i="22"/>
  <c r="J322" i="22"/>
  <c r="I322" i="22"/>
  <c r="H322" i="22"/>
  <c r="G322" i="22"/>
  <c r="F322" i="22"/>
  <c r="E322" i="22"/>
  <c r="D322" i="22"/>
  <c r="C322" i="22"/>
  <c r="B322" i="22"/>
  <c r="K321" i="22"/>
  <c r="J321" i="22"/>
  <c r="I321" i="22"/>
  <c r="H321" i="22"/>
  <c r="G321" i="22"/>
  <c r="F321" i="22"/>
  <c r="E321" i="22"/>
  <c r="D321" i="22"/>
  <c r="C321" i="22"/>
  <c r="B321" i="22"/>
  <c r="K320" i="22"/>
  <c r="J320" i="22"/>
  <c r="I320" i="22"/>
  <c r="H320" i="22"/>
  <c r="G320" i="22"/>
  <c r="F320" i="22"/>
  <c r="E320" i="22"/>
  <c r="D320" i="22"/>
  <c r="C320" i="22"/>
  <c r="B320" i="22"/>
  <c r="K319" i="22"/>
  <c r="J319" i="22"/>
  <c r="I319" i="22"/>
  <c r="H319" i="22"/>
  <c r="G319" i="22"/>
  <c r="F319" i="22"/>
  <c r="E319" i="22"/>
  <c r="D319" i="22"/>
  <c r="C319" i="22"/>
  <c r="B319" i="22"/>
  <c r="K318" i="22"/>
  <c r="J318" i="22"/>
  <c r="I318" i="22"/>
  <c r="H318" i="22"/>
  <c r="G318" i="22"/>
  <c r="F318" i="22"/>
  <c r="E318" i="22"/>
  <c r="D318" i="22"/>
  <c r="C318" i="22"/>
  <c r="B318" i="22"/>
  <c r="K317" i="22"/>
  <c r="J317" i="22"/>
  <c r="I317" i="22"/>
  <c r="H317" i="22"/>
  <c r="G317" i="22"/>
  <c r="F317" i="22"/>
  <c r="E317" i="22"/>
  <c r="D317" i="22"/>
  <c r="C317" i="22"/>
  <c r="B317" i="22"/>
  <c r="K316" i="22"/>
  <c r="J316" i="22"/>
  <c r="I316" i="22"/>
  <c r="H316" i="22"/>
  <c r="G316" i="22"/>
  <c r="F316" i="22"/>
  <c r="E316" i="22"/>
  <c r="D316" i="22"/>
  <c r="C316" i="22"/>
  <c r="B316" i="22"/>
  <c r="K315" i="22"/>
  <c r="J315" i="22"/>
  <c r="I315" i="22"/>
  <c r="H315" i="22"/>
  <c r="G315" i="22"/>
  <c r="F315" i="22"/>
  <c r="E315" i="22"/>
  <c r="D315" i="22"/>
  <c r="C315" i="22"/>
  <c r="B315" i="22"/>
  <c r="K314" i="22"/>
  <c r="J314" i="22"/>
  <c r="I314" i="22"/>
  <c r="H314" i="22"/>
  <c r="G314" i="22"/>
  <c r="F314" i="22"/>
  <c r="E314" i="22"/>
  <c r="D314" i="22"/>
  <c r="C314" i="22"/>
  <c r="B314" i="22"/>
  <c r="K313" i="22"/>
  <c r="J313" i="22"/>
  <c r="I313" i="22"/>
  <c r="H313" i="22"/>
  <c r="G313" i="22"/>
  <c r="F313" i="22"/>
  <c r="E313" i="22"/>
  <c r="D313" i="22"/>
  <c r="C313" i="22"/>
  <c r="B313" i="22"/>
  <c r="K312" i="22"/>
  <c r="J312" i="22"/>
  <c r="I312" i="22"/>
  <c r="H312" i="22"/>
  <c r="G312" i="22"/>
  <c r="F312" i="22"/>
  <c r="E312" i="22"/>
  <c r="D312" i="22"/>
  <c r="C312" i="22"/>
  <c r="B312" i="22"/>
  <c r="K311" i="22"/>
  <c r="J311" i="22"/>
  <c r="I311" i="22"/>
  <c r="H311" i="22"/>
  <c r="G311" i="22"/>
  <c r="F311" i="22"/>
  <c r="E311" i="22"/>
  <c r="D311" i="22"/>
  <c r="C311" i="22"/>
  <c r="B311" i="22"/>
  <c r="K310" i="22"/>
  <c r="J310" i="22"/>
  <c r="I310" i="22"/>
  <c r="H310" i="22"/>
  <c r="G310" i="22"/>
  <c r="F310" i="22"/>
  <c r="E310" i="22"/>
  <c r="D310" i="22"/>
  <c r="C310" i="22"/>
  <c r="B310" i="22"/>
  <c r="K309" i="22"/>
  <c r="J309" i="22"/>
  <c r="I309" i="22"/>
  <c r="H309" i="22"/>
  <c r="G309" i="22"/>
  <c r="F309" i="22"/>
  <c r="E309" i="22"/>
  <c r="D309" i="22"/>
  <c r="C309" i="22"/>
  <c r="B309" i="22"/>
  <c r="K308" i="22"/>
  <c r="J308" i="22"/>
  <c r="I308" i="22"/>
  <c r="H308" i="22"/>
  <c r="G308" i="22"/>
  <c r="F308" i="22"/>
  <c r="E308" i="22"/>
  <c r="D308" i="22"/>
  <c r="C308" i="22"/>
  <c r="B308" i="22"/>
  <c r="K307" i="22"/>
  <c r="J307" i="22"/>
  <c r="I307" i="22"/>
  <c r="H307" i="22"/>
  <c r="G307" i="22"/>
  <c r="F307" i="22"/>
  <c r="E307" i="22"/>
  <c r="D307" i="22"/>
  <c r="C307" i="22"/>
  <c r="B307" i="22"/>
  <c r="K306" i="22"/>
  <c r="J306" i="22"/>
  <c r="I306" i="22"/>
  <c r="H306" i="22"/>
  <c r="G306" i="22"/>
  <c r="F306" i="22"/>
  <c r="E306" i="22"/>
  <c r="D306" i="22"/>
  <c r="C306" i="22"/>
  <c r="B306" i="22"/>
  <c r="K305" i="22"/>
  <c r="J305" i="22"/>
  <c r="I305" i="22"/>
  <c r="H305" i="22"/>
  <c r="G305" i="22"/>
  <c r="F305" i="22"/>
  <c r="E305" i="22"/>
  <c r="D305" i="22"/>
  <c r="C305" i="22"/>
  <c r="B305" i="22"/>
  <c r="K304" i="22"/>
  <c r="J304" i="22"/>
  <c r="I304" i="22"/>
  <c r="H304" i="22"/>
  <c r="G304" i="22"/>
  <c r="F304" i="22"/>
  <c r="E304" i="22"/>
  <c r="D304" i="22"/>
  <c r="C304" i="22"/>
  <c r="B304" i="22"/>
  <c r="K303" i="22"/>
  <c r="J303" i="22"/>
  <c r="I303" i="22"/>
  <c r="H303" i="22"/>
  <c r="G303" i="22"/>
  <c r="F303" i="22"/>
  <c r="E303" i="22"/>
  <c r="D303" i="22"/>
  <c r="C303" i="22"/>
  <c r="B303" i="22"/>
  <c r="K302" i="22"/>
  <c r="J302" i="22"/>
  <c r="I302" i="22"/>
  <c r="H302" i="22"/>
  <c r="G302" i="22"/>
  <c r="F302" i="22"/>
  <c r="E302" i="22"/>
  <c r="D302" i="22"/>
  <c r="C302" i="22"/>
  <c r="B302" i="22"/>
  <c r="K301" i="22"/>
  <c r="J301" i="22"/>
  <c r="I301" i="22"/>
  <c r="H301" i="22"/>
  <c r="G301" i="22"/>
  <c r="F301" i="22"/>
  <c r="E301" i="22"/>
  <c r="D301" i="22"/>
  <c r="C301" i="22"/>
  <c r="B301" i="22"/>
  <c r="K300" i="22"/>
  <c r="J300" i="22"/>
  <c r="I300" i="22"/>
  <c r="H300" i="22"/>
  <c r="G300" i="22"/>
  <c r="F300" i="22"/>
  <c r="E300" i="22"/>
  <c r="D300" i="22"/>
  <c r="C300" i="22"/>
  <c r="B300" i="22"/>
  <c r="K299" i="22"/>
  <c r="J299" i="22"/>
  <c r="I299" i="22"/>
  <c r="H299" i="22"/>
  <c r="G299" i="22"/>
  <c r="F299" i="22"/>
  <c r="E299" i="22"/>
  <c r="D299" i="22"/>
  <c r="C299" i="22"/>
  <c r="B299" i="22"/>
  <c r="K298" i="22"/>
  <c r="J298" i="22"/>
  <c r="I298" i="22"/>
  <c r="H298" i="22"/>
  <c r="G298" i="22"/>
  <c r="F298" i="22"/>
  <c r="E298" i="22"/>
  <c r="D298" i="22"/>
  <c r="C298" i="22"/>
  <c r="B298" i="22"/>
  <c r="K297" i="22"/>
  <c r="J297" i="22"/>
  <c r="I297" i="22"/>
  <c r="H297" i="22"/>
  <c r="G297" i="22"/>
  <c r="F297" i="22"/>
  <c r="E297" i="22"/>
  <c r="D297" i="22"/>
  <c r="C297" i="22"/>
  <c r="B297" i="22"/>
  <c r="K296" i="22"/>
  <c r="J296" i="22"/>
  <c r="I296" i="22"/>
  <c r="H296" i="22"/>
  <c r="G296" i="22"/>
  <c r="F296" i="22"/>
  <c r="E296" i="22"/>
  <c r="D296" i="22"/>
  <c r="C296" i="22"/>
  <c r="B296" i="22"/>
  <c r="K295" i="22"/>
  <c r="J295" i="22"/>
  <c r="I295" i="22"/>
  <c r="H295" i="22"/>
  <c r="G295" i="22"/>
  <c r="F295" i="22"/>
  <c r="E295" i="22"/>
  <c r="D295" i="22"/>
  <c r="C295" i="22"/>
  <c r="B295" i="22"/>
  <c r="K294" i="22"/>
  <c r="J294" i="22"/>
  <c r="I294" i="22"/>
  <c r="H294" i="22"/>
  <c r="G294" i="22"/>
  <c r="F294" i="22"/>
  <c r="E294" i="22"/>
  <c r="D294" i="22"/>
  <c r="C294" i="22"/>
  <c r="B294" i="22"/>
  <c r="K293" i="22"/>
  <c r="J293" i="22"/>
  <c r="I293" i="22"/>
  <c r="H293" i="22"/>
  <c r="G293" i="22"/>
  <c r="F293" i="22"/>
  <c r="E293" i="22"/>
  <c r="D293" i="22"/>
  <c r="C293" i="22"/>
  <c r="B293" i="22"/>
  <c r="K292" i="22"/>
  <c r="J292" i="22"/>
  <c r="I292" i="22"/>
  <c r="H292" i="22"/>
  <c r="G292" i="22"/>
  <c r="F292" i="22"/>
  <c r="E292" i="22"/>
  <c r="D292" i="22"/>
  <c r="C292" i="22"/>
  <c r="B292" i="22"/>
  <c r="K291" i="22"/>
  <c r="J291" i="22"/>
  <c r="I291" i="22"/>
  <c r="H291" i="22"/>
  <c r="G291" i="22"/>
  <c r="F291" i="22"/>
  <c r="E291" i="22"/>
  <c r="D291" i="22"/>
  <c r="C291" i="22"/>
  <c r="B291" i="22"/>
  <c r="K290" i="22"/>
  <c r="J290" i="22"/>
  <c r="I290" i="22"/>
  <c r="H290" i="22"/>
  <c r="G290" i="22"/>
  <c r="F290" i="22"/>
  <c r="E290" i="22"/>
  <c r="D290" i="22"/>
  <c r="C290" i="22"/>
  <c r="B290" i="22"/>
  <c r="K289" i="22"/>
  <c r="J289" i="22"/>
  <c r="I289" i="22"/>
  <c r="H289" i="22"/>
  <c r="G289" i="22"/>
  <c r="F289" i="22"/>
  <c r="E289" i="22"/>
  <c r="D289" i="22"/>
  <c r="C289" i="22"/>
  <c r="B289" i="22"/>
  <c r="K288" i="22"/>
  <c r="J288" i="22"/>
  <c r="I288" i="22"/>
  <c r="H288" i="22"/>
  <c r="G288" i="22"/>
  <c r="F288" i="22"/>
  <c r="E288" i="22"/>
  <c r="D288" i="22"/>
  <c r="C288" i="22"/>
  <c r="B288" i="22"/>
  <c r="K287" i="22"/>
  <c r="J287" i="22"/>
  <c r="I287" i="22"/>
  <c r="H287" i="22"/>
  <c r="G287" i="22"/>
  <c r="F287" i="22"/>
  <c r="E287" i="22"/>
  <c r="D287" i="22"/>
  <c r="C287" i="22"/>
  <c r="B287" i="22"/>
  <c r="K286" i="22"/>
  <c r="J286" i="22"/>
  <c r="I286" i="22"/>
  <c r="H286" i="22"/>
  <c r="G286" i="22"/>
  <c r="F286" i="22"/>
  <c r="E286" i="22"/>
  <c r="D286" i="22"/>
  <c r="C286" i="22"/>
  <c r="B286" i="22"/>
  <c r="K285" i="22"/>
  <c r="J285" i="22"/>
  <c r="I285" i="22"/>
  <c r="H285" i="22"/>
  <c r="G285" i="22"/>
  <c r="F285" i="22"/>
  <c r="E285" i="22"/>
  <c r="D285" i="22"/>
  <c r="C285" i="22"/>
  <c r="B285" i="22"/>
  <c r="K284" i="22"/>
  <c r="J284" i="22"/>
  <c r="I284" i="22"/>
  <c r="H284" i="22"/>
  <c r="G284" i="22"/>
  <c r="F284" i="22"/>
  <c r="E284" i="22"/>
  <c r="D284" i="22"/>
  <c r="C284" i="22"/>
  <c r="B284" i="22"/>
  <c r="K283" i="22"/>
  <c r="J283" i="22"/>
  <c r="I283" i="22"/>
  <c r="H283" i="22"/>
  <c r="G283" i="22"/>
  <c r="F283" i="22"/>
  <c r="E283" i="22"/>
  <c r="D283" i="22"/>
  <c r="C283" i="22"/>
  <c r="B283" i="22"/>
  <c r="K282" i="22"/>
  <c r="J282" i="22"/>
  <c r="I282" i="22"/>
  <c r="H282" i="22"/>
  <c r="G282" i="22"/>
  <c r="F282" i="22"/>
  <c r="E282" i="22"/>
  <c r="D282" i="22"/>
  <c r="C282" i="22"/>
  <c r="B282" i="22"/>
  <c r="K281" i="22"/>
  <c r="J281" i="22"/>
  <c r="I281" i="22"/>
  <c r="H281" i="22"/>
  <c r="G281" i="22"/>
  <c r="F281" i="22"/>
  <c r="E281" i="22"/>
  <c r="D281" i="22"/>
  <c r="C281" i="22"/>
  <c r="B281" i="22"/>
  <c r="K280" i="22"/>
  <c r="J280" i="22"/>
  <c r="I280" i="22"/>
  <c r="H280" i="22"/>
  <c r="G280" i="22"/>
  <c r="F280" i="22"/>
  <c r="E280" i="22"/>
  <c r="D280" i="22"/>
  <c r="C280" i="22"/>
  <c r="B280" i="22"/>
  <c r="K279" i="22"/>
  <c r="J279" i="22"/>
  <c r="I279" i="22"/>
  <c r="H279" i="22"/>
  <c r="G279" i="22"/>
  <c r="F279" i="22"/>
  <c r="E279" i="22"/>
  <c r="D279" i="22"/>
  <c r="C279" i="22"/>
  <c r="B279" i="22"/>
  <c r="K278" i="22"/>
  <c r="J278" i="22"/>
  <c r="I278" i="22"/>
  <c r="H278" i="22"/>
  <c r="G278" i="22"/>
  <c r="F278" i="22"/>
  <c r="E278" i="22"/>
  <c r="D278" i="22"/>
  <c r="C278" i="22"/>
  <c r="B278" i="22"/>
  <c r="K277" i="22"/>
  <c r="J277" i="22"/>
  <c r="I277" i="22"/>
  <c r="H277" i="22"/>
  <c r="G277" i="22"/>
  <c r="F277" i="22"/>
  <c r="E277" i="22"/>
  <c r="D277" i="22"/>
  <c r="C277" i="22"/>
  <c r="B277" i="22"/>
  <c r="K276" i="22"/>
  <c r="J276" i="22"/>
  <c r="I276" i="22"/>
  <c r="H276" i="22"/>
  <c r="G276" i="22"/>
  <c r="F276" i="22"/>
  <c r="E276" i="22"/>
  <c r="D276" i="22"/>
  <c r="C276" i="22"/>
  <c r="B276" i="22"/>
  <c r="K275" i="22"/>
  <c r="J275" i="22"/>
  <c r="I275" i="22"/>
  <c r="H275" i="22"/>
  <c r="G275" i="22"/>
  <c r="F275" i="22"/>
  <c r="E275" i="22"/>
  <c r="D275" i="22"/>
  <c r="C275" i="22"/>
  <c r="B275" i="22"/>
  <c r="K274" i="22"/>
  <c r="J274" i="22"/>
  <c r="I274" i="22"/>
  <c r="H274" i="22"/>
  <c r="G274" i="22"/>
  <c r="F274" i="22"/>
  <c r="E274" i="22"/>
  <c r="D274" i="22"/>
  <c r="C274" i="22"/>
  <c r="B274" i="22"/>
  <c r="K273" i="22"/>
  <c r="J273" i="22"/>
  <c r="I273" i="22"/>
  <c r="H273" i="22"/>
  <c r="G273" i="22"/>
  <c r="F273" i="22"/>
  <c r="E273" i="22"/>
  <c r="D273" i="22"/>
  <c r="C273" i="22"/>
  <c r="B273" i="22"/>
  <c r="K272" i="22"/>
  <c r="J272" i="22"/>
  <c r="I272" i="22"/>
  <c r="H272" i="22"/>
  <c r="G272" i="22"/>
  <c r="F272" i="22"/>
  <c r="E272" i="22"/>
  <c r="D272" i="22"/>
  <c r="C272" i="22"/>
  <c r="B272" i="22"/>
  <c r="K271" i="22"/>
  <c r="J271" i="22"/>
  <c r="I271" i="22"/>
  <c r="H271" i="22"/>
  <c r="G271" i="22"/>
  <c r="F271" i="22"/>
  <c r="E271" i="22"/>
  <c r="D271" i="22"/>
  <c r="C271" i="22"/>
  <c r="B271" i="22"/>
  <c r="K270" i="22"/>
  <c r="J270" i="22"/>
  <c r="I270" i="22"/>
  <c r="H270" i="22"/>
  <c r="G270" i="22"/>
  <c r="F270" i="22"/>
  <c r="E270" i="22"/>
  <c r="D270" i="22"/>
  <c r="C270" i="22"/>
  <c r="B270" i="22"/>
  <c r="K269" i="22"/>
  <c r="J269" i="22"/>
  <c r="I269" i="22"/>
  <c r="H269" i="22"/>
  <c r="G269" i="22"/>
  <c r="F269" i="22"/>
  <c r="E269" i="22"/>
  <c r="D269" i="22"/>
  <c r="C269" i="22"/>
  <c r="B269" i="22"/>
  <c r="K268" i="22"/>
  <c r="J268" i="22"/>
  <c r="I268" i="22"/>
  <c r="H268" i="22"/>
  <c r="G268" i="22"/>
  <c r="F268" i="22"/>
  <c r="E268" i="22"/>
  <c r="D268" i="22"/>
  <c r="C268" i="22"/>
  <c r="B268" i="22"/>
  <c r="K267" i="22"/>
  <c r="J267" i="22"/>
  <c r="I267" i="22"/>
  <c r="H267" i="22"/>
  <c r="G267" i="22"/>
  <c r="F267" i="22"/>
  <c r="E267" i="22"/>
  <c r="D267" i="22"/>
  <c r="C267" i="22"/>
  <c r="B267" i="22"/>
  <c r="K266" i="22"/>
  <c r="J266" i="22"/>
  <c r="I266" i="22"/>
  <c r="H266" i="22"/>
  <c r="G266" i="22"/>
  <c r="F266" i="22"/>
  <c r="E266" i="22"/>
  <c r="D266" i="22"/>
  <c r="C266" i="22"/>
  <c r="B266" i="22"/>
  <c r="K265" i="22"/>
  <c r="J265" i="22"/>
  <c r="I265" i="22"/>
  <c r="H265" i="22"/>
  <c r="G265" i="22"/>
  <c r="F265" i="22"/>
  <c r="E265" i="22"/>
  <c r="D265" i="22"/>
  <c r="C265" i="22"/>
  <c r="B265" i="22"/>
  <c r="K264" i="22"/>
  <c r="J264" i="22"/>
  <c r="I264" i="22"/>
  <c r="H264" i="22"/>
  <c r="G264" i="22"/>
  <c r="F264" i="22"/>
  <c r="E264" i="22"/>
  <c r="D264" i="22"/>
  <c r="C264" i="22"/>
  <c r="B264" i="22"/>
  <c r="K263" i="22"/>
  <c r="J263" i="22"/>
  <c r="I263" i="22"/>
  <c r="H263" i="22"/>
  <c r="G263" i="22"/>
  <c r="F263" i="22"/>
  <c r="E263" i="22"/>
  <c r="D263" i="22"/>
  <c r="C263" i="22"/>
  <c r="B263" i="22"/>
  <c r="K262" i="22"/>
  <c r="J262" i="22"/>
  <c r="I262" i="22"/>
  <c r="H262" i="22"/>
  <c r="G262" i="22"/>
  <c r="F262" i="22"/>
  <c r="E262" i="22"/>
  <c r="D262" i="22"/>
  <c r="C262" i="22"/>
  <c r="B262" i="22"/>
  <c r="K261" i="22"/>
  <c r="J261" i="22"/>
  <c r="I261" i="22"/>
  <c r="H261" i="22"/>
  <c r="G261" i="22"/>
  <c r="F261" i="22"/>
  <c r="E261" i="22"/>
  <c r="D261" i="22"/>
  <c r="C261" i="22"/>
  <c r="B261" i="22"/>
  <c r="K260" i="22"/>
  <c r="J260" i="22"/>
  <c r="I260" i="22"/>
  <c r="H260" i="22"/>
  <c r="G260" i="22"/>
  <c r="F260" i="22"/>
  <c r="E260" i="22"/>
  <c r="D260" i="22"/>
  <c r="C260" i="22"/>
  <c r="B260" i="22"/>
  <c r="K259" i="22"/>
  <c r="J259" i="22"/>
  <c r="I259" i="22"/>
  <c r="H259" i="22"/>
  <c r="G259" i="22"/>
  <c r="F259" i="22"/>
  <c r="E259" i="22"/>
  <c r="D259" i="22"/>
  <c r="C259" i="22"/>
  <c r="B259" i="22"/>
  <c r="K258" i="22"/>
  <c r="J258" i="22"/>
  <c r="I258" i="22"/>
  <c r="H258" i="22"/>
  <c r="G258" i="22"/>
  <c r="F258" i="22"/>
  <c r="E258" i="22"/>
  <c r="D258" i="22"/>
  <c r="C258" i="22"/>
  <c r="B258" i="22"/>
  <c r="K257" i="22"/>
  <c r="J257" i="22"/>
  <c r="I257" i="22"/>
  <c r="H257" i="22"/>
  <c r="G257" i="22"/>
  <c r="F257" i="22"/>
  <c r="E257" i="22"/>
  <c r="D257" i="22"/>
  <c r="C257" i="22"/>
  <c r="B257" i="22"/>
  <c r="K256" i="22"/>
  <c r="J256" i="22"/>
  <c r="I256" i="22"/>
  <c r="H256" i="22"/>
  <c r="G256" i="22"/>
  <c r="F256" i="22"/>
  <c r="E256" i="22"/>
  <c r="D256" i="22"/>
  <c r="C256" i="22"/>
  <c r="B256" i="22"/>
  <c r="K255" i="22"/>
  <c r="J255" i="22"/>
  <c r="I255" i="22"/>
  <c r="H255" i="22"/>
  <c r="G255" i="22"/>
  <c r="F255" i="22"/>
  <c r="E255" i="22"/>
  <c r="D255" i="22"/>
  <c r="C255" i="22"/>
  <c r="B255" i="22"/>
  <c r="K254" i="22"/>
  <c r="J254" i="22"/>
  <c r="I254" i="22"/>
  <c r="H254" i="22"/>
  <c r="G254" i="22"/>
  <c r="F254" i="22"/>
  <c r="E254" i="22"/>
  <c r="D254" i="22"/>
  <c r="C254" i="22"/>
  <c r="B254" i="22"/>
  <c r="K253" i="22"/>
  <c r="J253" i="22"/>
  <c r="I253" i="22"/>
  <c r="H253" i="22"/>
  <c r="G253" i="22"/>
  <c r="F253" i="22"/>
  <c r="E253" i="22"/>
  <c r="D253" i="22"/>
  <c r="C253" i="22"/>
  <c r="B253" i="22"/>
  <c r="K252" i="22"/>
  <c r="J252" i="22"/>
  <c r="I252" i="22"/>
  <c r="H252" i="22"/>
  <c r="G252" i="22"/>
  <c r="F252" i="22"/>
  <c r="E252" i="22"/>
  <c r="D252" i="22"/>
  <c r="C252" i="22"/>
  <c r="B252" i="22"/>
  <c r="K251" i="22"/>
  <c r="J251" i="22"/>
  <c r="I251" i="22"/>
  <c r="H251" i="22"/>
  <c r="G251" i="22"/>
  <c r="F251" i="22"/>
  <c r="E251" i="22"/>
  <c r="D251" i="22"/>
  <c r="C251" i="22"/>
  <c r="B251" i="22"/>
  <c r="K250" i="22"/>
  <c r="J250" i="22"/>
  <c r="I250" i="22"/>
  <c r="H250" i="22"/>
  <c r="G250" i="22"/>
  <c r="F250" i="22"/>
  <c r="E250" i="22"/>
  <c r="D250" i="22"/>
  <c r="C250" i="22"/>
  <c r="B250" i="22"/>
  <c r="K249" i="22"/>
  <c r="J249" i="22"/>
  <c r="I249" i="22"/>
  <c r="H249" i="22"/>
  <c r="G249" i="22"/>
  <c r="F249" i="22"/>
  <c r="E249" i="22"/>
  <c r="D249" i="22"/>
  <c r="C249" i="22"/>
  <c r="B249" i="22"/>
  <c r="K248" i="22"/>
  <c r="J248" i="22"/>
  <c r="I248" i="22"/>
  <c r="H248" i="22"/>
  <c r="G248" i="22"/>
  <c r="F248" i="22"/>
  <c r="E248" i="22"/>
  <c r="D248" i="22"/>
  <c r="C248" i="22"/>
  <c r="B248" i="22"/>
  <c r="K247" i="22"/>
  <c r="J247" i="22"/>
  <c r="I247" i="22"/>
  <c r="H247" i="22"/>
  <c r="G247" i="22"/>
  <c r="F247" i="22"/>
  <c r="E247" i="22"/>
  <c r="D247" i="22"/>
  <c r="C247" i="22"/>
  <c r="B247" i="22"/>
  <c r="K246" i="22"/>
  <c r="J246" i="22"/>
  <c r="I246" i="22"/>
  <c r="H246" i="22"/>
  <c r="G246" i="22"/>
  <c r="F246" i="22"/>
  <c r="E246" i="22"/>
  <c r="D246" i="22"/>
  <c r="C246" i="22"/>
  <c r="B246" i="22"/>
  <c r="K245" i="22"/>
  <c r="J245" i="22"/>
  <c r="I245" i="22"/>
  <c r="H245" i="22"/>
  <c r="G245" i="22"/>
  <c r="F245" i="22"/>
  <c r="E245" i="22"/>
  <c r="D245" i="22"/>
  <c r="C245" i="22"/>
  <c r="B245" i="22"/>
  <c r="K244" i="22"/>
  <c r="J244" i="22"/>
  <c r="I244" i="22"/>
  <c r="H244" i="22"/>
  <c r="G244" i="22"/>
  <c r="F244" i="22"/>
  <c r="E244" i="22"/>
  <c r="D244" i="22"/>
  <c r="C244" i="22"/>
  <c r="B244" i="22"/>
  <c r="K243" i="22"/>
  <c r="J243" i="22"/>
  <c r="I243" i="22"/>
  <c r="H243" i="22"/>
  <c r="G243" i="22"/>
  <c r="F243" i="22"/>
  <c r="E243" i="22"/>
  <c r="D243" i="22"/>
  <c r="C243" i="22"/>
  <c r="B243" i="22"/>
  <c r="K242" i="22"/>
  <c r="J242" i="22"/>
  <c r="I242" i="22"/>
  <c r="H242" i="22"/>
  <c r="G242" i="22"/>
  <c r="F242" i="22"/>
  <c r="E242" i="22"/>
  <c r="D242" i="22"/>
  <c r="C242" i="22"/>
  <c r="B242" i="22"/>
  <c r="K241" i="22"/>
  <c r="J241" i="22"/>
  <c r="I241" i="22"/>
  <c r="H241" i="22"/>
  <c r="G241" i="22"/>
  <c r="F241" i="22"/>
  <c r="E241" i="22"/>
  <c r="D241" i="22"/>
  <c r="C241" i="22"/>
  <c r="B241" i="22"/>
  <c r="K240" i="22"/>
  <c r="J240" i="22"/>
  <c r="I240" i="22"/>
  <c r="H240" i="22"/>
  <c r="G240" i="22"/>
  <c r="F240" i="22"/>
  <c r="E240" i="22"/>
  <c r="D240" i="22"/>
  <c r="C240" i="22"/>
  <c r="B240" i="22"/>
  <c r="K239" i="22"/>
  <c r="J239" i="22"/>
  <c r="I239" i="22"/>
  <c r="H239" i="22"/>
  <c r="G239" i="22"/>
  <c r="F239" i="22"/>
  <c r="E239" i="22"/>
  <c r="D239" i="22"/>
  <c r="C239" i="22"/>
  <c r="B239" i="22"/>
  <c r="K238" i="22"/>
  <c r="J238" i="22"/>
  <c r="I238" i="22"/>
  <c r="H238" i="22"/>
  <c r="G238" i="22"/>
  <c r="F238" i="22"/>
  <c r="E238" i="22"/>
  <c r="D238" i="22"/>
  <c r="C238" i="22"/>
  <c r="B238" i="22"/>
  <c r="K237" i="22"/>
  <c r="J237" i="22"/>
  <c r="I237" i="22"/>
  <c r="H237" i="22"/>
  <c r="G237" i="22"/>
  <c r="F237" i="22"/>
  <c r="E237" i="22"/>
  <c r="D237" i="22"/>
  <c r="C237" i="22"/>
  <c r="B237" i="22"/>
  <c r="K236" i="22"/>
  <c r="J236" i="22"/>
  <c r="I236" i="22"/>
  <c r="H236" i="22"/>
  <c r="G236" i="22"/>
  <c r="F236" i="22"/>
  <c r="E236" i="22"/>
  <c r="D236" i="22"/>
  <c r="C236" i="22"/>
  <c r="B236" i="22"/>
  <c r="K235" i="22"/>
  <c r="J235" i="22"/>
  <c r="I235" i="22"/>
  <c r="H235" i="22"/>
  <c r="G235" i="22"/>
  <c r="F235" i="22"/>
  <c r="E235" i="22"/>
  <c r="D235" i="22"/>
  <c r="C235" i="22"/>
  <c r="B235" i="22"/>
  <c r="K234" i="22"/>
  <c r="J234" i="22"/>
  <c r="I234" i="22"/>
  <c r="H234" i="22"/>
  <c r="G234" i="22"/>
  <c r="F234" i="22"/>
  <c r="E234" i="22"/>
  <c r="D234" i="22"/>
  <c r="C234" i="22"/>
  <c r="B234" i="22"/>
  <c r="K233" i="22"/>
  <c r="J233" i="22"/>
  <c r="I233" i="22"/>
  <c r="H233" i="22"/>
  <c r="G233" i="22"/>
  <c r="F233" i="22"/>
  <c r="E233" i="22"/>
  <c r="D233" i="22"/>
  <c r="C233" i="22"/>
  <c r="B233" i="22"/>
  <c r="K232" i="22"/>
  <c r="J232" i="22"/>
  <c r="I232" i="22"/>
  <c r="H232" i="22"/>
  <c r="G232" i="22"/>
  <c r="F232" i="22"/>
  <c r="E232" i="22"/>
  <c r="D232" i="22"/>
  <c r="C232" i="22"/>
  <c r="B232" i="22"/>
  <c r="K231" i="22"/>
  <c r="J231" i="22"/>
  <c r="I231" i="22"/>
  <c r="H231" i="22"/>
  <c r="G231" i="22"/>
  <c r="F231" i="22"/>
  <c r="E231" i="22"/>
  <c r="D231" i="22"/>
  <c r="C231" i="22"/>
  <c r="B231" i="22"/>
  <c r="K230" i="22"/>
  <c r="J230" i="22"/>
  <c r="I230" i="22"/>
  <c r="H230" i="22"/>
  <c r="G230" i="22"/>
  <c r="F230" i="22"/>
  <c r="E230" i="22"/>
  <c r="D230" i="22"/>
  <c r="C230" i="22"/>
  <c r="B230" i="22"/>
  <c r="K229" i="22"/>
  <c r="J229" i="22"/>
  <c r="I229" i="22"/>
  <c r="H229" i="22"/>
  <c r="G229" i="22"/>
  <c r="F229" i="22"/>
  <c r="E229" i="22"/>
  <c r="D229" i="22"/>
  <c r="C229" i="22"/>
  <c r="B229" i="22"/>
  <c r="K228" i="22"/>
  <c r="J228" i="22"/>
  <c r="I228" i="22"/>
  <c r="H228" i="22"/>
  <c r="G228" i="22"/>
  <c r="F228" i="22"/>
  <c r="E228" i="22"/>
  <c r="D228" i="22"/>
  <c r="C228" i="22"/>
  <c r="B228" i="22"/>
  <c r="K227" i="22"/>
  <c r="J227" i="22"/>
  <c r="I227" i="22"/>
  <c r="H227" i="22"/>
  <c r="G227" i="22"/>
  <c r="F227" i="22"/>
  <c r="E227" i="22"/>
  <c r="D227" i="22"/>
  <c r="C227" i="22"/>
  <c r="B227" i="22"/>
  <c r="K226" i="22"/>
  <c r="J226" i="22"/>
  <c r="I226" i="22"/>
  <c r="H226" i="22"/>
  <c r="G226" i="22"/>
  <c r="F226" i="22"/>
  <c r="E226" i="22"/>
  <c r="D226" i="22"/>
  <c r="C226" i="22"/>
  <c r="B226" i="22"/>
  <c r="K225" i="22"/>
  <c r="J225" i="22"/>
  <c r="I225" i="22"/>
  <c r="H225" i="22"/>
  <c r="G225" i="22"/>
  <c r="F225" i="22"/>
  <c r="E225" i="22"/>
  <c r="D225" i="22"/>
  <c r="C225" i="22"/>
  <c r="B225" i="22"/>
  <c r="K224" i="22"/>
  <c r="J224" i="22"/>
  <c r="I224" i="22"/>
  <c r="H224" i="22"/>
  <c r="G224" i="22"/>
  <c r="F224" i="22"/>
  <c r="E224" i="22"/>
  <c r="D224" i="22"/>
  <c r="C224" i="22"/>
  <c r="B224" i="22"/>
  <c r="K223" i="22"/>
  <c r="J223" i="22"/>
  <c r="I223" i="22"/>
  <c r="H223" i="22"/>
  <c r="G223" i="22"/>
  <c r="F223" i="22"/>
  <c r="E223" i="22"/>
  <c r="D223" i="22"/>
  <c r="C223" i="22"/>
  <c r="B223" i="22"/>
  <c r="K222" i="22"/>
  <c r="J222" i="22"/>
  <c r="I222" i="22"/>
  <c r="H222" i="22"/>
  <c r="G222" i="22"/>
  <c r="F222" i="22"/>
  <c r="E222" i="22"/>
  <c r="D222" i="22"/>
  <c r="C222" i="22"/>
  <c r="B222" i="22"/>
  <c r="K221" i="22"/>
  <c r="J221" i="22"/>
  <c r="I221" i="22"/>
  <c r="H221" i="22"/>
  <c r="G221" i="22"/>
  <c r="F221" i="22"/>
  <c r="E221" i="22"/>
  <c r="D221" i="22"/>
  <c r="C221" i="22"/>
  <c r="B221" i="22"/>
  <c r="K220" i="22"/>
  <c r="J220" i="22"/>
  <c r="I220" i="22"/>
  <c r="H220" i="22"/>
  <c r="G220" i="22"/>
  <c r="F220" i="22"/>
  <c r="E220" i="22"/>
  <c r="D220" i="22"/>
  <c r="C220" i="22"/>
  <c r="B220" i="22"/>
  <c r="K219" i="22"/>
  <c r="J219" i="22"/>
  <c r="I219" i="22"/>
  <c r="H219" i="22"/>
  <c r="G219" i="22"/>
  <c r="F219" i="22"/>
  <c r="E219" i="22"/>
  <c r="D219" i="22"/>
  <c r="C219" i="22"/>
  <c r="B219" i="22"/>
  <c r="K218" i="22"/>
  <c r="J218" i="22"/>
  <c r="I218" i="22"/>
  <c r="H218" i="22"/>
  <c r="G218" i="22"/>
  <c r="F218" i="22"/>
  <c r="E218" i="22"/>
  <c r="D218" i="22"/>
  <c r="C218" i="22"/>
  <c r="B218" i="22"/>
  <c r="K217" i="22"/>
  <c r="J217" i="22"/>
  <c r="I217" i="22"/>
  <c r="H217" i="22"/>
  <c r="G217" i="22"/>
  <c r="F217" i="22"/>
  <c r="E217" i="22"/>
  <c r="D217" i="22"/>
  <c r="C217" i="22"/>
  <c r="B217" i="22"/>
  <c r="K216" i="22"/>
  <c r="J216" i="22"/>
  <c r="I216" i="22"/>
  <c r="H216" i="22"/>
  <c r="G216" i="22"/>
  <c r="F216" i="22"/>
  <c r="E216" i="22"/>
  <c r="D216" i="22"/>
  <c r="C216" i="22"/>
  <c r="B216" i="22"/>
  <c r="K215" i="22"/>
  <c r="J215" i="22"/>
  <c r="I215" i="22"/>
  <c r="H215" i="22"/>
  <c r="G215" i="22"/>
  <c r="F215" i="22"/>
  <c r="E215" i="22"/>
  <c r="D215" i="22"/>
  <c r="C215" i="22"/>
  <c r="B215" i="22"/>
  <c r="K214" i="22"/>
  <c r="J214" i="22"/>
  <c r="I214" i="22"/>
  <c r="H214" i="22"/>
  <c r="G214" i="22"/>
  <c r="F214" i="22"/>
  <c r="E214" i="22"/>
  <c r="D214" i="22"/>
  <c r="C214" i="22"/>
  <c r="B214" i="22"/>
  <c r="K213" i="22"/>
  <c r="J213" i="22"/>
  <c r="I213" i="22"/>
  <c r="H213" i="22"/>
  <c r="G213" i="22"/>
  <c r="F213" i="22"/>
  <c r="E213" i="22"/>
  <c r="D213" i="22"/>
  <c r="C213" i="22"/>
  <c r="B213" i="22"/>
  <c r="K212" i="22"/>
  <c r="J212" i="22"/>
  <c r="I212" i="22"/>
  <c r="H212" i="22"/>
  <c r="G212" i="22"/>
  <c r="F212" i="22"/>
  <c r="E212" i="22"/>
  <c r="D212" i="22"/>
  <c r="C212" i="22"/>
  <c r="B212" i="22"/>
  <c r="K211" i="22"/>
  <c r="J211" i="22"/>
  <c r="I211" i="22"/>
  <c r="H211" i="22"/>
  <c r="G211" i="22"/>
  <c r="F211" i="22"/>
  <c r="E211" i="22"/>
  <c r="D211" i="22"/>
  <c r="C211" i="22"/>
  <c r="B211" i="22"/>
  <c r="K210" i="22"/>
  <c r="J210" i="22"/>
  <c r="I210" i="22"/>
  <c r="H210" i="22"/>
  <c r="G210" i="22"/>
  <c r="F210" i="22"/>
  <c r="E210" i="22"/>
  <c r="D210" i="22"/>
  <c r="C210" i="22"/>
  <c r="B210" i="22"/>
  <c r="K209" i="22"/>
  <c r="J209" i="22"/>
  <c r="I209" i="22"/>
  <c r="H209" i="22"/>
  <c r="G209" i="22"/>
  <c r="F209" i="22"/>
  <c r="E209" i="22"/>
  <c r="D209" i="22"/>
  <c r="C209" i="22"/>
  <c r="B209" i="22"/>
  <c r="K208" i="22"/>
  <c r="J208" i="22"/>
  <c r="I208" i="22"/>
  <c r="H208" i="22"/>
  <c r="G208" i="22"/>
  <c r="F208" i="22"/>
  <c r="E208" i="22"/>
  <c r="D208" i="22"/>
  <c r="C208" i="22"/>
  <c r="B208" i="22"/>
  <c r="K207" i="22"/>
  <c r="J207" i="22"/>
  <c r="I207" i="22"/>
  <c r="H207" i="22"/>
  <c r="G207" i="22"/>
  <c r="F207" i="22"/>
  <c r="E207" i="22"/>
  <c r="D207" i="22"/>
  <c r="C207" i="22"/>
  <c r="B207" i="22"/>
  <c r="K206" i="22"/>
  <c r="J206" i="22"/>
  <c r="I206" i="22"/>
  <c r="H206" i="22"/>
  <c r="G206" i="22"/>
  <c r="F206" i="22"/>
  <c r="E206" i="22"/>
  <c r="D206" i="22"/>
  <c r="C206" i="22"/>
  <c r="B206" i="22"/>
  <c r="K205" i="22"/>
  <c r="J205" i="22"/>
  <c r="I205" i="22"/>
  <c r="H205" i="22"/>
  <c r="G205" i="22"/>
  <c r="F205" i="22"/>
  <c r="E205" i="22"/>
  <c r="D205" i="22"/>
  <c r="C205" i="22"/>
  <c r="B205" i="22"/>
  <c r="K204" i="22"/>
  <c r="J204" i="22"/>
  <c r="I204" i="22"/>
  <c r="H204" i="22"/>
  <c r="G204" i="22"/>
  <c r="F204" i="22"/>
  <c r="E204" i="22"/>
  <c r="D204" i="22"/>
  <c r="C204" i="22"/>
  <c r="B204" i="22"/>
  <c r="K203" i="22"/>
  <c r="J203" i="22"/>
  <c r="I203" i="22"/>
  <c r="H203" i="22"/>
  <c r="G203" i="22"/>
  <c r="F203" i="22"/>
  <c r="E203" i="22"/>
  <c r="D203" i="22"/>
  <c r="C203" i="22"/>
  <c r="B203" i="22"/>
  <c r="K202" i="22"/>
  <c r="J202" i="22"/>
  <c r="I202" i="22"/>
  <c r="H202" i="22"/>
  <c r="G202" i="22"/>
  <c r="F202" i="22"/>
  <c r="E202" i="22"/>
  <c r="D202" i="22"/>
  <c r="C202" i="22"/>
  <c r="B202" i="22"/>
  <c r="K201" i="22"/>
  <c r="J201" i="22"/>
  <c r="I201" i="22"/>
  <c r="H201" i="22"/>
  <c r="G201" i="22"/>
  <c r="F201" i="22"/>
  <c r="E201" i="22"/>
  <c r="D201" i="22"/>
  <c r="C201" i="22"/>
  <c r="B201" i="22"/>
  <c r="K200" i="22"/>
  <c r="J200" i="22"/>
  <c r="I200" i="22"/>
  <c r="H200" i="22"/>
  <c r="G200" i="22"/>
  <c r="F200" i="22"/>
  <c r="E200" i="22"/>
  <c r="D200" i="22"/>
  <c r="C200" i="22"/>
  <c r="B200" i="22"/>
  <c r="K199" i="22"/>
  <c r="J199" i="22"/>
  <c r="I199" i="22"/>
  <c r="H199" i="22"/>
  <c r="G199" i="22"/>
  <c r="F199" i="22"/>
  <c r="E199" i="22"/>
  <c r="D199" i="22"/>
  <c r="C199" i="22"/>
  <c r="B199" i="22"/>
  <c r="K198" i="22"/>
  <c r="J198" i="22"/>
  <c r="I198" i="22"/>
  <c r="H198" i="22"/>
  <c r="G198" i="22"/>
  <c r="F198" i="22"/>
  <c r="E198" i="22"/>
  <c r="D198" i="22"/>
  <c r="C198" i="22"/>
  <c r="B198" i="22"/>
  <c r="K197" i="22"/>
  <c r="J197" i="22"/>
  <c r="I197" i="22"/>
  <c r="H197" i="22"/>
  <c r="G197" i="22"/>
  <c r="F197" i="22"/>
  <c r="E197" i="22"/>
  <c r="D197" i="22"/>
  <c r="C197" i="22"/>
  <c r="B197" i="22"/>
  <c r="K196" i="22"/>
  <c r="J196" i="22"/>
  <c r="I196" i="22"/>
  <c r="H196" i="22"/>
  <c r="G196" i="22"/>
  <c r="F196" i="22"/>
  <c r="E196" i="22"/>
  <c r="D196" i="22"/>
  <c r="C196" i="22"/>
  <c r="B196" i="22"/>
  <c r="K195" i="22"/>
  <c r="J195" i="22"/>
  <c r="I195" i="22"/>
  <c r="H195" i="22"/>
  <c r="G195" i="22"/>
  <c r="F195" i="22"/>
  <c r="E195" i="22"/>
  <c r="D195" i="22"/>
  <c r="C195" i="22"/>
  <c r="B195" i="22"/>
  <c r="K194" i="22"/>
  <c r="J194" i="22"/>
  <c r="I194" i="22"/>
  <c r="H194" i="22"/>
  <c r="G194" i="22"/>
  <c r="F194" i="22"/>
  <c r="E194" i="22"/>
  <c r="D194" i="22"/>
  <c r="C194" i="22"/>
  <c r="B194" i="22"/>
  <c r="K193" i="22"/>
  <c r="J193" i="22"/>
  <c r="I193" i="22"/>
  <c r="H193" i="22"/>
  <c r="G193" i="22"/>
  <c r="F193" i="22"/>
  <c r="E193" i="22"/>
  <c r="D193" i="22"/>
  <c r="C193" i="22"/>
  <c r="B193" i="22"/>
  <c r="K192" i="22"/>
  <c r="J192" i="22"/>
  <c r="I192" i="22"/>
  <c r="H192" i="22"/>
  <c r="G192" i="22"/>
  <c r="F192" i="22"/>
  <c r="E192" i="22"/>
  <c r="D192" i="22"/>
  <c r="C192" i="22"/>
  <c r="B192" i="22"/>
  <c r="K191" i="22"/>
  <c r="J191" i="22"/>
  <c r="I191" i="22"/>
  <c r="H191" i="22"/>
  <c r="G191" i="22"/>
  <c r="F191" i="22"/>
  <c r="E191" i="22"/>
  <c r="D191" i="22"/>
  <c r="C191" i="22"/>
  <c r="B191" i="22"/>
  <c r="K190" i="22"/>
  <c r="J190" i="22"/>
  <c r="I190" i="22"/>
  <c r="H190" i="22"/>
  <c r="G190" i="22"/>
  <c r="F190" i="22"/>
  <c r="E190" i="22"/>
  <c r="D190" i="22"/>
  <c r="C190" i="22"/>
  <c r="B190" i="22"/>
  <c r="K189" i="22"/>
  <c r="J189" i="22"/>
  <c r="I189" i="22"/>
  <c r="H189" i="22"/>
  <c r="G189" i="22"/>
  <c r="F189" i="22"/>
  <c r="E189" i="22"/>
  <c r="D189" i="22"/>
  <c r="C189" i="22"/>
  <c r="B189" i="22"/>
  <c r="K188" i="22"/>
  <c r="J188" i="22"/>
  <c r="I188" i="22"/>
  <c r="H188" i="22"/>
  <c r="G188" i="22"/>
  <c r="F188" i="22"/>
  <c r="E188" i="22"/>
  <c r="D188" i="22"/>
  <c r="C188" i="22"/>
  <c r="B188" i="22"/>
  <c r="K187" i="22"/>
  <c r="J187" i="22"/>
  <c r="I187" i="22"/>
  <c r="H187" i="22"/>
  <c r="G187" i="22"/>
  <c r="F187" i="22"/>
  <c r="E187" i="22"/>
  <c r="D187" i="22"/>
  <c r="C187" i="22"/>
  <c r="B187" i="22"/>
  <c r="K186" i="22"/>
  <c r="J186" i="22"/>
  <c r="I186" i="22"/>
  <c r="H186" i="22"/>
  <c r="G186" i="22"/>
  <c r="F186" i="22"/>
  <c r="E186" i="22"/>
  <c r="D186" i="22"/>
  <c r="C186" i="22"/>
  <c r="B186" i="22"/>
  <c r="K185" i="22"/>
  <c r="J185" i="22"/>
  <c r="I185" i="22"/>
  <c r="H185" i="22"/>
  <c r="G185" i="22"/>
  <c r="F185" i="22"/>
  <c r="E185" i="22"/>
  <c r="D185" i="22"/>
  <c r="C185" i="22"/>
  <c r="B185" i="22"/>
  <c r="K184" i="22"/>
  <c r="J184" i="22"/>
  <c r="I184" i="22"/>
  <c r="H184" i="22"/>
  <c r="G184" i="22"/>
  <c r="F184" i="22"/>
  <c r="E184" i="22"/>
  <c r="D184" i="22"/>
  <c r="C184" i="22"/>
  <c r="B184" i="22"/>
  <c r="K183" i="22"/>
  <c r="J183" i="22"/>
  <c r="I183" i="22"/>
  <c r="H183" i="22"/>
  <c r="G183" i="22"/>
  <c r="F183" i="22"/>
  <c r="E183" i="22"/>
  <c r="D183" i="22"/>
  <c r="C183" i="22"/>
  <c r="B183" i="22"/>
  <c r="K182" i="22"/>
  <c r="J182" i="22"/>
  <c r="I182" i="22"/>
  <c r="H182" i="22"/>
  <c r="G182" i="22"/>
  <c r="F182" i="22"/>
  <c r="E182" i="22"/>
  <c r="D182" i="22"/>
  <c r="C182" i="22"/>
  <c r="B182" i="22"/>
  <c r="K181" i="22"/>
  <c r="J181" i="22"/>
  <c r="I181" i="22"/>
  <c r="H181" i="22"/>
  <c r="G181" i="22"/>
  <c r="F181" i="22"/>
  <c r="E181" i="22"/>
  <c r="D181" i="22"/>
  <c r="C181" i="22"/>
  <c r="B181" i="22"/>
  <c r="K180" i="22"/>
  <c r="J180" i="22"/>
  <c r="I180" i="22"/>
  <c r="H180" i="22"/>
  <c r="G180" i="22"/>
  <c r="F180" i="22"/>
  <c r="E180" i="22"/>
  <c r="D180" i="22"/>
  <c r="C180" i="22"/>
  <c r="B180" i="22"/>
  <c r="K179" i="22"/>
  <c r="J179" i="22"/>
  <c r="I179" i="22"/>
  <c r="H179" i="22"/>
  <c r="G179" i="22"/>
  <c r="F179" i="22"/>
  <c r="E179" i="22"/>
  <c r="D179" i="22"/>
  <c r="C179" i="22"/>
  <c r="B179" i="22"/>
  <c r="K178" i="22"/>
  <c r="J178" i="22"/>
  <c r="I178" i="22"/>
  <c r="H178" i="22"/>
  <c r="G178" i="22"/>
  <c r="F178" i="22"/>
  <c r="E178" i="22"/>
  <c r="D178" i="22"/>
  <c r="C178" i="22"/>
  <c r="B178" i="22"/>
  <c r="K177" i="22"/>
  <c r="J177" i="22"/>
  <c r="I177" i="22"/>
  <c r="H177" i="22"/>
  <c r="G177" i="22"/>
  <c r="F177" i="22"/>
  <c r="E177" i="22"/>
  <c r="D177" i="22"/>
  <c r="C177" i="22"/>
  <c r="B177" i="22"/>
  <c r="K176" i="22"/>
  <c r="J176" i="22"/>
  <c r="I176" i="22"/>
  <c r="H176" i="22"/>
  <c r="G176" i="22"/>
  <c r="F176" i="22"/>
  <c r="E176" i="22"/>
  <c r="D176" i="22"/>
  <c r="C176" i="22"/>
  <c r="B176" i="22"/>
  <c r="K175" i="22"/>
  <c r="J175" i="22"/>
  <c r="I175" i="22"/>
  <c r="H175" i="22"/>
  <c r="G175" i="22"/>
  <c r="F175" i="22"/>
  <c r="E175" i="22"/>
  <c r="D175" i="22"/>
  <c r="C175" i="22"/>
  <c r="B175" i="22"/>
  <c r="K174" i="22"/>
  <c r="J174" i="22"/>
  <c r="I174" i="22"/>
  <c r="H174" i="22"/>
  <c r="G174" i="22"/>
  <c r="F174" i="22"/>
  <c r="E174" i="22"/>
  <c r="D174" i="22"/>
  <c r="C174" i="22"/>
  <c r="B174" i="22"/>
  <c r="K173" i="22"/>
  <c r="J173" i="22"/>
  <c r="I173" i="22"/>
  <c r="H173" i="22"/>
  <c r="G173" i="22"/>
  <c r="F173" i="22"/>
  <c r="E173" i="22"/>
  <c r="D173" i="22"/>
  <c r="C173" i="22"/>
  <c r="B173" i="22"/>
  <c r="K172" i="22"/>
  <c r="J172" i="22"/>
  <c r="I172" i="22"/>
  <c r="H172" i="22"/>
  <c r="G172" i="22"/>
  <c r="F172" i="22"/>
  <c r="E172" i="22"/>
  <c r="D172" i="22"/>
  <c r="C172" i="22"/>
  <c r="B172" i="22"/>
  <c r="K171" i="22"/>
  <c r="J171" i="22"/>
  <c r="I171" i="22"/>
  <c r="H171" i="22"/>
  <c r="G171" i="22"/>
  <c r="F171" i="22"/>
  <c r="E171" i="22"/>
  <c r="D171" i="22"/>
  <c r="C171" i="22"/>
  <c r="B171" i="22"/>
  <c r="K170" i="22"/>
  <c r="J170" i="22"/>
  <c r="I170" i="22"/>
  <c r="H170" i="22"/>
  <c r="G170" i="22"/>
  <c r="F170" i="22"/>
  <c r="E170" i="22"/>
  <c r="D170" i="22"/>
  <c r="C170" i="22"/>
  <c r="B170" i="22"/>
  <c r="K169" i="22"/>
  <c r="J169" i="22"/>
  <c r="I169" i="22"/>
  <c r="H169" i="22"/>
  <c r="G169" i="22"/>
  <c r="F169" i="22"/>
  <c r="E169" i="22"/>
  <c r="D169" i="22"/>
  <c r="C169" i="22"/>
  <c r="B169" i="22"/>
  <c r="K168" i="22"/>
  <c r="J168" i="22"/>
  <c r="I168" i="22"/>
  <c r="H168" i="22"/>
  <c r="G168" i="22"/>
  <c r="F168" i="22"/>
  <c r="E168" i="22"/>
  <c r="D168" i="22"/>
  <c r="C168" i="22"/>
  <c r="B168" i="22"/>
  <c r="K167" i="22"/>
  <c r="J167" i="22"/>
  <c r="I167" i="22"/>
  <c r="H167" i="22"/>
  <c r="G167" i="22"/>
  <c r="F167" i="22"/>
  <c r="E167" i="22"/>
  <c r="D167" i="22"/>
  <c r="C167" i="22"/>
  <c r="B167" i="22"/>
  <c r="K166" i="22"/>
  <c r="J166" i="22"/>
  <c r="I166" i="22"/>
  <c r="H166" i="22"/>
  <c r="G166" i="22"/>
  <c r="F166" i="22"/>
  <c r="E166" i="22"/>
  <c r="D166" i="22"/>
  <c r="C166" i="22"/>
  <c r="B166" i="22"/>
  <c r="K165" i="22"/>
  <c r="J165" i="22"/>
  <c r="I165" i="22"/>
  <c r="H165" i="22"/>
  <c r="G165" i="22"/>
  <c r="F165" i="22"/>
  <c r="E165" i="22"/>
  <c r="D165" i="22"/>
  <c r="C165" i="22"/>
  <c r="B165" i="22"/>
  <c r="K164" i="22"/>
  <c r="J164" i="22"/>
  <c r="I164" i="22"/>
  <c r="H164" i="22"/>
  <c r="G164" i="22"/>
  <c r="F164" i="22"/>
  <c r="E164" i="22"/>
  <c r="D164" i="22"/>
  <c r="C164" i="22"/>
  <c r="B164" i="22"/>
  <c r="K163" i="22"/>
  <c r="J163" i="22"/>
  <c r="I163" i="22"/>
  <c r="H163" i="22"/>
  <c r="G163" i="22"/>
  <c r="F163" i="22"/>
  <c r="E163" i="22"/>
  <c r="D163" i="22"/>
  <c r="C163" i="22"/>
  <c r="B163" i="22"/>
  <c r="K162" i="22"/>
  <c r="J162" i="22"/>
  <c r="I162" i="22"/>
  <c r="H162" i="22"/>
  <c r="G162" i="22"/>
  <c r="F162" i="22"/>
  <c r="E162" i="22"/>
  <c r="D162" i="22"/>
  <c r="C162" i="22"/>
  <c r="B162" i="22"/>
  <c r="K161" i="22"/>
  <c r="J161" i="22"/>
  <c r="I161" i="22"/>
  <c r="H161" i="22"/>
  <c r="G161" i="22"/>
  <c r="F161" i="22"/>
  <c r="E161" i="22"/>
  <c r="D161" i="22"/>
  <c r="C161" i="22"/>
  <c r="B161" i="22"/>
  <c r="K160" i="22"/>
  <c r="J160" i="22"/>
  <c r="I160" i="22"/>
  <c r="H160" i="22"/>
  <c r="G160" i="22"/>
  <c r="F160" i="22"/>
  <c r="E160" i="22"/>
  <c r="D160" i="22"/>
  <c r="C160" i="22"/>
  <c r="B160" i="22"/>
  <c r="K159" i="22"/>
  <c r="J159" i="22"/>
  <c r="I159" i="22"/>
  <c r="H159" i="22"/>
  <c r="G159" i="22"/>
  <c r="F159" i="22"/>
  <c r="E159" i="22"/>
  <c r="D159" i="22"/>
  <c r="C159" i="22"/>
  <c r="B159" i="22"/>
  <c r="K158" i="22"/>
  <c r="J158" i="22"/>
  <c r="I158" i="22"/>
  <c r="H158" i="22"/>
  <c r="G158" i="22"/>
  <c r="F158" i="22"/>
  <c r="E158" i="22"/>
  <c r="D158" i="22"/>
  <c r="C158" i="22"/>
  <c r="B158" i="22"/>
  <c r="K157" i="22"/>
  <c r="J157" i="22"/>
  <c r="I157" i="22"/>
  <c r="H157" i="22"/>
  <c r="G157" i="22"/>
  <c r="F157" i="22"/>
  <c r="E157" i="22"/>
  <c r="D157" i="22"/>
  <c r="C157" i="22"/>
  <c r="B157" i="22"/>
  <c r="K156" i="22"/>
  <c r="J156" i="22"/>
  <c r="I156" i="22"/>
  <c r="H156" i="22"/>
  <c r="G156" i="22"/>
  <c r="F156" i="22"/>
  <c r="E156" i="22"/>
  <c r="D156" i="22"/>
  <c r="C156" i="22"/>
  <c r="B156" i="22"/>
  <c r="K155" i="22"/>
  <c r="J155" i="22"/>
  <c r="I155" i="22"/>
  <c r="H155" i="22"/>
  <c r="G155" i="22"/>
  <c r="F155" i="22"/>
  <c r="E155" i="22"/>
  <c r="D155" i="22"/>
  <c r="C155" i="22"/>
  <c r="B155" i="22"/>
  <c r="K154" i="22"/>
  <c r="J154" i="22"/>
  <c r="I154" i="22"/>
  <c r="H154" i="22"/>
  <c r="G154" i="22"/>
  <c r="F154" i="22"/>
  <c r="E154" i="22"/>
  <c r="D154" i="22"/>
  <c r="C154" i="22"/>
  <c r="B154" i="22"/>
  <c r="K153" i="22"/>
  <c r="J153" i="22"/>
  <c r="I153" i="22"/>
  <c r="H153" i="22"/>
  <c r="G153" i="22"/>
  <c r="F153" i="22"/>
  <c r="E153" i="22"/>
  <c r="D153" i="22"/>
  <c r="C153" i="22"/>
  <c r="B153" i="22"/>
  <c r="K152" i="22"/>
  <c r="J152" i="22"/>
  <c r="I152" i="22"/>
  <c r="H152" i="22"/>
  <c r="G152" i="22"/>
  <c r="F152" i="22"/>
  <c r="E152" i="22"/>
  <c r="D152" i="22"/>
  <c r="C152" i="22"/>
  <c r="B152" i="22"/>
  <c r="K151" i="22"/>
  <c r="J151" i="22"/>
  <c r="I151" i="22"/>
  <c r="H151" i="22"/>
  <c r="G151" i="22"/>
  <c r="F151" i="22"/>
  <c r="E151" i="22"/>
  <c r="D151" i="22"/>
  <c r="C151" i="22"/>
  <c r="B151" i="22"/>
  <c r="K150" i="22"/>
  <c r="J150" i="22"/>
  <c r="I150" i="22"/>
  <c r="H150" i="22"/>
  <c r="G150" i="22"/>
  <c r="F150" i="22"/>
  <c r="E150" i="22"/>
  <c r="D150" i="22"/>
  <c r="C150" i="22"/>
  <c r="B150" i="22"/>
  <c r="K149" i="22"/>
  <c r="J149" i="22"/>
  <c r="I149" i="22"/>
  <c r="H149" i="22"/>
  <c r="G149" i="22"/>
  <c r="F149" i="22"/>
  <c r="E149" i="22"/>
  <c r="D149" i="22"/>
  <c r="C149" i="22"/>
  <c r="B149" i="22"/>
  <c r="K148" i="22"/>
  <c r="J148" i="22"/>
  <c r="I148" i="22"/>
  <c r="H148" i="22"/>
  <c r="G148" i="22"/>
  <c r="F148" i="22"/>
  <c r="E148" i="22"/>
  <c r="D148" i="22"/>
  <c r="C148" i="22"/>
  <c r="B148" i="22"/>
  <c r="K147" i="22"/>
  <c r="J147" i="22"/>
  <c r="I147" i="22"/>
  <c r="H147" i="22"/>
  <c r="G147" i="22"/>
  <c r="F147" i="22"/>
  <c r="E147" i="22"/>
  <c r="D147" i="22"/>
  <c r="C147" i="22"/>
  <c r="B147" i="22"/>
  <c r="K146" i="22"/>
  <c r="J146" i="22"/>
  <c r="I146" i="22"/>
  <c r="H146" i="22"/>
  <c r="G146" i="22"/>
  <c r="F146" i="22"/>
  <c r="E146" i="22"/>
  <c r="D146" i="22"/>
  <c r="C146" i="22"/>
  <c r="B146" i="22"/>
  <c r="K145" i="22"/>
  <c r="J145" i="22"/>
  <c r="I145" i="22"/>
  <c r="H145" i="22"/>
  <c r="G145" i="22"/>
  <c r="F145" i="22"/>
  <c r="E145" i="22"/>
  <c r="D145" i="22"/>
  <c r="C145" i="22"/>
  <c r="B145" i="22"/>
  <c r="K144" i="22"/>
  <c r="J144" i="22"/>
  <c r="I144" i="22"/>
  <c r="H144" i="22"/>
  <c r="G144" i="22"/>
  <c r="F144" i="22"/>
  <c r="E144" i="22"/>
  <c r="D144" i="22"/>
  <c r="C144" i="22"/>
  <c r="B144" i="22"/>
  <c r="K143" i="22"/>
  <c r="J143" i="22"/>
  <c r="I143" i="22"/>
  <c r="H143" i="22"/>
  <c r="G143" i="22"/>
  <c r="F143" i="22"/>
  <c r="E143" i="22"/>
  <c r="D143" i="22"/>
  <c r="C143" i="22"/>
  <c r="B143" i="22"/>
  <c r="K142" i="22"/>
  <c r="J142" i="22"/>
  <c r="I142" i="22"/>
  <c r="H142" i="22"/>
  <c r="G142" i="22"/>
  <c r="F142" i="22"/>
  <c r="E142" i="22"/>
  <c r="D142" i="22"/>
  <c r="C142" i="22"/>
  <c r="B142" i="22"/>
  <c r="K141" i="22"/>
  <c r="J141" i="22"/>
  <c r="I141" i="22"/>
  <c r="H141" i="22"/>
  <c r="G141" i="22"/>
  <c r="F141" i="22"/>
  <c r="E141" i="22"/>
  <c r="D141" i="22"/>
  <c r="C141" i="22"/>
  <c r="B141" i="22"/>
  <c r="K140" i="22"/>
  <c r="J140" i="22"/>
  <c r="I140" i="22"/>
  <c r="H140" i="22"/>
  <c r="G140" i="22"/>
  <c r="F140" i="22"/>
  <c r="E140" i="22"/>
  <c r="D140" i="22"/>
  <c r="C140" i="22"/>
  <c r="B140" i="22"/>
  <c r="K139" i="22"/>
  <c r="J139" i="22"/>
  <c r="I139" i="22"/>
  <c r="H139" i="22"/>
  <c r="G139" i="22"/>
  <c r="F139" i="22"/>
  <c r="E139" i="22"/>
  <c r="D139" i="22"/>
  <c r="C139" i="22"/>
  <c r="B139" i="22"/>
  <c r="K138" i="22"/>
  <c r="J138" i="22"/>
  <c r="I138" i="22"/>
  <c r="H138" i="22"/>
  <c r="G138" i="22"/>
  <c r="F138" i="22"/>
  <c r="E138" i="22"/>
  <c r="D138" i="22"/>
  <c r="C138" i="22"/>
  <c r="B138" i="22"/>
  <c r="K137" i="22"/>
  <c r="J137" i="22"/>
  <c r="I137" i="22"/>
  <c r="H137" i="22"/>
  <c r="G137" i="22"/>
  <c r="F137" i="22"/>
  <c r="E137" i="22"/>
  <c r="D137" i="22"/>
  <c r="C137" i="22"/>
  <c r="B137" i="22"/>
  <c r="K136" i="22"/>
  <c r="J136" i="22"/>
  <c r="I136" i="22"/>
  <c r="H136" i="22"/>
  <c r="G136" i="22"/>
  <c r="F136" i="22"/>
  <c r="E136" i="22"/>
  <c r="D136" i="22"/>
  <c r="C136" i="22"/>
  <c r="B136" i="22"/>
  <c r="K135" i="22"/>
  <c r="J135" i="22"/>
  <c r="I135" i="22"/>
  <c r="H135" i="22"/>
  <c r="G135" i="22"/>
  <c r="F135" i="22"/>
  <c r="E135" i="22"/>
  <c r="D135" i="22"/>
  <c r="C135" i="22"/>
  <c r="B135" i="22"/>
  <c r="K134" i="22"/>
  <c r="J134" i="22"/>
  <c r="I134" i="22"/>
  <c r="H134" i="22"/>
  <c r="G134" i="22"/>
  <c r="F134" i="22"/>
  <c r="E134" i="22"/>
  <c r="D134" i="22"/>
  <c r="C134" i="22"/>
  <c r="B134" i="22"/>
  <c r="K133" i="22"/>
  <c r="J133" i="22"/>
  <c r="I133" i="22"/>
  <c r="H133" i="22"/>
  <c r="G133" i="22"/>
  <c r="F133" i="22"/>
  <c r="E133" i="22"/>
  <c r="D133" i="22"/>
  <c r="C133" i="22"/>
  <c r="B133" i="22"/>
  <c r="K132" i="22"/>
  <c r="J132" i="22"/>
  <c r="I132" i="22"/>
  <c r="H132" i="22"/>
  <c r="G132" i="22"/>
  <c r="F132" i="22"/>
  <c r="E132" i="22"/>
  <c r="D132" i="22"/>
  <c r="C132" i="22"/>
  <c r="B132" i="22"/>
  <c r="K131" i="22"/>
  <c r="J131" i="22"/>
  <c r="I131" i="22"/>
  <c r="H131" i="22"/>
  <c r="G131" i="22"/>
  <c r="F131" i="22"/>
  <c r="E131" i="22"/>
  <c r="D131" i="22"/>
  <c r="C131" i="22"/>
  <c r="B131" i="22"/>
  <c r="K130" i="22"/>
  <c r="J130" i="22"/>
  <c r="I130" i="22"/>
  <c r="H130" i="22"/>
  <c r="G130" i="22"/>
  <c r="F130" i="22"/>
  <c r="E130" i="22"/>
  <c r="D130" i="22"/>
  <c r="C130" i="22"/>
  <c r="B130" i="22"/>
  <c r="K129" i="22"/>
  <c r="J129" i="22"/>
  <c r="I129" i="22"/>
  <c r="H129" i="22"/>
  <c r="G129" i="22"/>
  <c r="F129" i="22"/>
  <c r="E129" i="22"/>
  <c r="D129" i="22"/>
  <c r="C129" i="22"/>
  <c r="B129" i="22"/>
  <c r="K128" i="22"/>
  <c r="J128" i="22"/>
  <c r="I128" i="22"/>
  <c r="H128" i="22"/>
  <c r="G128" i="22"/>
  <c r="F128" i="22"/>
  <c r="E128" i="22"/>
  <c r="D128" i="22"/>
  <c r="C128" i="22"/>
  <c r="B128" i="22"/>
  <c r="K127" i="22"/>
  <c r="J127" i="22"/>
  <c r="I127" i="22"/>
  <c r="H127" i="22"/>
  <c r="G127" i="22"/>
  <c r="F127" i="22"/>
  <c r="E127" i="22"/>
  <c r="D127" i="22"/>
  <c r="C127" i="22"/>
  <c r="B127" i="22"/>
  <c r="K126" i="22"/>
  <c r="J126" i="22"/>
  <c r="I126" i="22"/>
  <c r="H126" i="22"/>
  <c r="G126" i="22"/>
  <c r="F126" i="22"/>
  <c r="E126" i="22"/>
  <c r="D126" i="22"/>
  <c r="C126" i="22"/>
  <c r="B126" i="22"/>
  <c r="K125" i="22"/>
  <c r="J125" i="22"/>
  <c r="I125" i="22"/>
  <c r="H125" i="22"/>
  <c r="G125" i="22"/>
  <c r="F125" i="22"/>
  <c r="E125" i="22"/>
  <c r="D125" i="22"/>
  <c r="C125" i="22"/>
  <c r="B125" i="22"/>
  <c r="K124" i="22"/>
  <c r="J124" i="22"/>
  <c r="I124" i="22"/>
  <c r="H124" i="22"/>
  <c r="G124" i="22"/>
  <c r="F124" i="22"/>
  <c r="E124" i="22"/>
  <c r="D124" i="22"/>
  <c r="C124" i="22"/>
  <c r="B124" i="22"/>
  <c r="K123" i="22"/>
  <c r="J123" i="22"/>
  <c r="I123" i="22"/>
  <c r="H123" i="22"/>
  <c r="G123" i="22"/>
  <c r="F123" i="22"/>
  <c r="E123" i="22"/>
  <c r="D123" i="22"/>
  <c r="C123" i="22"/>
  <c r="B123" i="22"/>
  <c r="K122" i="22"/>
  <c r="J122" i="22"/>
  <c r="I122" i="22"/>
  <c r="H122" i="22"/>
  <c r="G122" i="22"/>
  <c r="F122" i="22"/>
  <c r="E122" i="22"/>
  <c r="D122" i="22"/>
  <c r="C122" i="22"/>
  <c r="B122" i="22"/>
  <c r="K121" i="22"/>
  <c r="J121" i="22"/>
  <c r="I121" i="22"/>
  <c r="H121" i="22"/>
  <c r="G121" i="22"/>
  <c r="F121" i="22"/>
  <c r="E121" i="22"/>
  <c r="D121" i="22"/>
  <c r="C121" i="22"/>
  <c r="B121" i="22"/>
  <c r="K120" i="22"/>
  <c r="J120" i="22"/>
  <c r="I120" i="22"/>
  <c r="H120" i="22"/>
  <c r="G120" i="22"/>
  <c r="F120" i="22"/>
  <c r="E120" i="22"/>
  <c r="D120" i="22"/>
  <c r="C120" i="22"/>
  <c r="B120" i="22"/>
  <c r="K119" i="22"/>
  <c r="J119" i="22"/>
  <c r="I119" i="22"/>
  <c r="H119" i="22"/>
  <c r="G119" i="22"/>
  <c r="F119" i="22"/>
  <c r="E119" i="22"/>
  <c r="D119" i="22"/>
  <c r="C119" i="22"/>
  <c r="B119" i="22"/>
  <c r="K118" i="22"/>
  <c r="J118" i="22"/>
  <c r="I118" i="22"/>
  <c r="H118" i="22"/>
  <c r="G118" i="22"/>
  <c r="F118" i="22"/>
  <c r="E118" i="22"/>
  <c r="D118" i="22"/>
  <c r="C118" i="22"/>
  <c r="B118" i="22"/>
  <c r="K117" i="22"/>
  <c r="J117" i="22"/>
  <c r="I117" i="22"/>
  <c r="H117" i="22"/>
  <c r="G117" i="22"/>
  <c r="F117" i="22"/>
  <c r="E117" i="22"/>
  <c r="D117" i="22"/>
  <c r="C117" i="22"/>
  <c r="B117" i="22"/>
  <c r="K116" i="22"/>
  <c r="J116" i="22"/>
  <c r="I116" i="22"/>
  <c r="H116" i="22"/>
  <c r="G116" i="22"/>
  <c r="F116" i="22"/>
  <c r="E116" i="22"/>
  <c r="D116" i="22"/>
  <c r="C116" i="22"/>
  <c r="B116" i="22"/>
  <c r="K115" i="22"/>
  <c r="J115" i="22"/>
  <c r="I115" i="22"/>
  <c r="H115" i="22"/>
  <c r="G115" i="22"/>
  <c r="F115" i="22"/>
  <c r="E115" i="22"/>
  <c r="D115" i="22"/>
  <c r="C115" i="22"/>
  <c r="B115" i="22"/>
  <c r="K114" i="22"/>
  <c r="J114" i="22"/>
  <c r="I114" i="22"/>
  <c r="H114" i="22"/>
  <c r="G114" i="22"/>
  <c r="F114" i="22"/>
  <c r="E114" i="22"/>
  <c r="D114" i="22"/>
  <c r="C114" i="22"/>
  <c r="B114" i="22"/>
  <c r="K113" i="22"/>
  <c r="J113" i="22"/>
  <c r="I113" i="22"/>
  <c r="H113" i="22"/>
  <c r="G113" i="22"/>
  <c r="F113" i="22"/>
  <c r="E113" i="22"/>
  <c r="D113" i="22"/>
  <c r="C113" i="22"/>
  <c r="B113" i="22"/>
  <c r="K112" i="22"/>
  <c r="J112" i="22"/>
  <c r="I112" i="22"/>
  <c r="H112" i="22"/>
  <c r="G112" i="22"/>
  <c r="F112" i="22"/>
  <c r="E112" i="22"/>
  <c r="D112" i="22"/>
  <c r="C112" i="22"/>
  <c r="B112" i="22"/>
  <c r="K111" i="22"/>
  <c r="J111" i="22"/>
  <c r="I111" i="22"/>
  <c r="H111" i="22"/>
  <c r="G111" i="22"/>
  <c r="F111" i="22"/>
  <c r="E111" i="22"/>
  <c r="D111" i="22"/>
  <c r="C111" i="22"/>
  <c r="B111" i="22"/>
  <c r="K110" i="22"/>
  <c r="J110" i="22"/>
  <c r="I110" i="22"/>
  <c r="H110" i="22"/>
  <c r="G110" i="22"/>
  <c r="F110" i="22"/>
  <c r="E110" i="22"/>
  <c r="D110" i="22"/>
  <c r="C110" i="22"/>
  <c r="B110" i="22"/>
  <c r="K109" i="22"/>
  <c r="J109" i="22"/>
  <c r="I109" i="22"/>
  <c r="H109" i="22"/>
  <c r="G109" i="22"/>
  <c r="F109" i="22"/>
  <c r="E109" i="22"/>
  <c r="D109" i="22"/>
  <c r="C109" i="22"/>
  <c r="B109" i="22"/>
  <c r="K108" i="22"/>
  <c r="J108" i="22"/>
  <c r="I108" i="22"/>
  <c r="H108" i="22"/>
  <c r="G108" i="22"/>
  <c r="F108" i="22"/>
  <c r="E108" i="22"/>
  <c r="D108" i="22"/>
  <c r="C108" i="22"/>
  <c r="B108" i="22"/>
  <c r="K107" i="22"/>
  <c r="J107" i="22"/>
  <c r="I107" i="22"/>
  <c r="H107" i="22"/>
  <c r="G107" i="22"/>
  <c r="F107" i="22"/>
  <c r="E107" i="22"/>
  <c r="D107" i="22"/>
  <c r="C107" i="22"/>
  <c r="B107" i="22"/>
  <c r="K106" i="22"/>
  <c r="J106" i="22"/>
  <c r="I106" i="22"/>
  <c r="H106" i="22"/>
  <c r="G106" i="22"/>
  <c r="F106" i="22"/>
  <c r="E106" i="22"/>
  <c r="D106" i="22"/>
  <c r="C106" i="22"/>
  <c r="B106" i="22"/>
  <c r="K105" i="22"/>
  <c r="J105" i="22"/>
  <c r="I105" i="22"/>
  <c r="H105" i="22"/>
  <c r="G105" i="22"/>
  <c r="F105" i="22"/>
  <c r="E105" i="22"/>
  <c r="D105" i="22"/>
  <c r="C105" i="22"/>
  <c r="B105" i="22"/>
  <c r="K104" i="22"/>
  <c r="J104" i="22"/>
  <c r="I104" i="22"/>
  <c r="H104" i="22"/>
  <c r="G104" i="22"/>
  <c r="F104" i="22"/>
  <c r="E104" i="22"/>
  <c r="D104" i="22"/>
  <c r="C104" i="22"/>
  <c r="B104" i="22"/>
  <c r="K103" i="22"/>
  <c r="J103" i="22"/>
  <c r="I103" i="22"/>
  <c r="H103" i="22"/>
  <c r="G103" i="22"/>
  <c r="F103" i="22"/>
  <c r="E103" i="22"/>
  <c r="D103" i="22"/>
  <c r="C103" i="22"/>
  <c r="B103" i="22"/>
  <c r="K102" i="22"/>
  <c r="J102" i="22"/>
  <c r="I102" i="22"/>
  <c r="H102" i="22"/>
  <c r="G102" i="22"/>
  <c r="F102" i="22"/>
  <c r="E102" i="22"/>
  <c r="D102" i="22"/>
  <c r="C102" i="22"/>
  <c r="B102" i="22"/>
  <c r="K101" i="22"/>
  <c r="J101" i="22"/>
  <c r="I101" i="22"/>
  <c r="H101" i="22"/>
  <c r="G101" i="22"/>
  <c r="F101" i="22"/>
  <c r="E101" i="22"/>
  <c r="D101" i="22"/>
  <c r="C101" i="22"/>
  <c r="B101" i="22"/>
  <c r="K100" i="22"/>
  <c r="J100" i="22"/>
  <c r="I100" i="22"/>
  <c r="H100" i="22"/>
  <c r="G100" i="22"/>
  <c r="F100" i="22"/>
  <c r="E100" i="22"/>
  <c r="D100" i="22"/>
  <c r="C100" i="22"/>
  <c r="B100" i="22"/>
  <c r="K99" i="22"/>
  <c r="J99" i="22"/>
  <c r="I99" i="22"/>
  <c r="H99" i="22"/>
  <c r="G99" i="22"/>
  <c r="F99" i="22"/>
  <c r="E99" i="22"/>
  <c r="D99" i="22"/>
  <c r="C99" i="22"/>
  <c r="B99" i="22"/>
  <c r="K98" i="22"/>
  <c r="J98" i="22"/>
  <c r="I98" i="22"/>
  <c r="H98" i="22"/>
  <c r="G98" i="22"/>
  <c r="F98" i="22"/>
  <c r="E98" i="22"/>
  <c r="D98" i="22"/>
  <c r="C98" i="22"/>
  <c r="B98" i="22"/>
  <c r="K97" i="22"/>
  <c r="J97" i="22"/>
  <c r="I97" i="22"/>
  <c r="H97" i="22"/>
  <c r="G97" i="22"/>
  <c r="F97" i="22"/>
  <c r="E97" i="22"/>
  <c r="D97" i="22"/>
  <c r="C97" i="22"/>
  <c r="B97" i="22"/>
  <c r="K96" i="22"/>
  <c r="J96" i="22"/>
  <c r="I96" i="22"/>
  <c r="H96" i="22"/>
  <c r="G96" i="22"/>
  <c r="F96" i="22"/>
  <c r="E96" i="22"/>
  <c r="D96" i="22"/>
  <c r="C96" i="22"/>
  <c r="B96" i="22"/>
  <c r="K95" i="22"/>
  <c r="J95" i="22"/>
  <c r="I95" i="22"/>
  <c r="H95" i="22"/>
  <c r="G95" i="22"/>
  <c r="F95" i="22"/>
  <c r="E95" i="22"/>
  <c r="D95" i="22"/>
  <c r="C95" i="22"/>
  <c r="B95" i="22"/>
  <c r="K94" i="22"/>
  <c r="J94" i="22"/>
  <c r="I94" i="22"/>
  <c r="H94" i="22"/>
  <c r="G94" i="22"/>
  <c r="F94" i="22"/>
  <c r="E94" i="22"/>
  <c r="D94" i="22"/>
  <c r="C94" i="22"/>
  <c r="B94" i="22"/>
  <c r="K93" i="22"/>
  <c r="J93" i="22"/>
  <c r="I93" i="22"/>
  <c r="H93" i="22"/>
  <c r="G93" i="22"/>
  <c r="F93" i="22"/>
  <c r="E93" i="22"/>
  <c r="D93" i="22"/>
  <c r="C93" i="22"/>
  <c r="B93" i="22"/>
  <c r="K92" i="22"/>
  <c r="J92" i="22"/>
  <c r="I92" i="22"/>
  <c r="H92" i="22"/>
  <c r="G92" i="22"/>
  <c r="F92" i="22"/>
  <c r="E92" i="22"/>
  <c r="D92" i="22"/>
  <c r="C92" i="22"/>
  <c r="B92" i="22"/>
  <c r="K91" i="22"/>
  <c r="J91" i="22"/>
  <c r="I91" i="22"/>
  <c r="H91" i="22"/>
  <c r="G91" i="22"/>
  <c r="F91" i="22"/>
  <c r="E91" i="22"/>
  <c r="D91" i="22"/>
  <c r="C91" i="22"/>
  <c r="B91" i="22"/>
  <c r="K90" i="22"/>
  <c r="J90" i="22"/>
  <c r="I90" i="22"/>
  <c r="H90" i="22"/>
  <c r="G90" i="22"/>
  <c r="F90" i="22"/>
  <c r="E90" i="22"/>
  <c r="D90" i="22"/>
  <c r="C90" i="22"/>
  <c r="B90" i="22"/>
  <c r="K89" i="22"/>
  <c r="J89" i="22"/>
  <c r="I89" i="22"/>
  <c r="H89" i="22"/>
  <c r="G89" i="22"/>
  <c r="F89" i="22"/>
  <c r="E89" i="22"/>
  <c r="D89" i="22"/>
  <c r="C89" i="22"/>
  <c r="B89" i="22"/>
  <c r="K88" i="22"/>
  <c r="J88" i="22"/>
  <c r="I88" i="22"/>
  <c r="H88" i="22"/>
  <c r="G88" i="22"/>
  <c r="F88" i="22"/>
  <c r="E88" i="22"/>
  <c r="D88" i="22"/>
  <c r="C88" i="22"/>
  <c r="B88" i="22"/>
  <c r="K87" i="22"/>
  <c r="J87" i="22"/>
  <c r="I87" i="22"/>
  <c r="H87" i="22"/>
  <c r="G87" i="22"/>
  <c r="F87" i="22"/>
  <c r="E87" i="22"/>
  <c r="D87" i="22"/>
  <c r="C87" i="22"/>
  <c r="B87" i="22"/>
  <c r="K86" i="22"/>
  <c r="J86" i="22"/>
  <c r="I86" i="22"/>
  <c r="H86" i="22"/>
  <c r="G86" i="22"/>
  <c r="F86" i="22"/>
  <c r="E86" i="22"/>
  <c r="D86" i="22"/>
  <c r="C86" i="22"/>
  <c r="B86" i="22"/>
  <c r="K85" i="22"/>
  <c r="J85" i="22"/>
  <c r="I85" i="22"/>
  <c r="H85" i="22"/>
  <c r="G85" i="22"/>
  <c r="F85" i="22"/>
  <c r="E85" i="22"/>
  <c r="D85" i="22"/>
  <c r="C85" i="22"/>
  <c r="B85" i="22"/>
  <c r="K84" i="22"/>
  <c r="J84" i="22"/>
  <c r="I84" i="22"/>
  <c r="H84" i="22"/>
  <c r="G84" i="22"/>
  <c r="F84" i="22"/>
  <c r="E84" i="22"/>
  <c r="D84" i="22"/>
  <c r="C84" i="22"/>
  <c r="B84" i="22"/>
  <c r="K83" i="22"/>
  <c r="J83" i="22"/>
  <c r="I83" i="22"/>
  <c r="H83" i="22"/>
  <c r="G83" i="22"/>
  <c r="F83" i="22"/>
  <c r="E83" i="22"/>
  <c r="D83" i="22"/>
  <c r="C83" i="22"/>
  <c r="B83" i="22"/>
  <c r="K82" i="22"/>
  <c r="J82" i="22"/>
  <c r="I82" i="22"/>
  <c r="H82" i="22"/>
  <c r="G82" i="22"/>
  <c r="F82" i="22"/>
  <c r="E82" i="22"/>
  <c r="D82" i="22"/>
  <c r="C82" i="22"/>
  <c r="B82" i="22"/>
  <c r="K81" i="22"/>
  <c r="J81" i="22"/>
  <c r="I81" i="22"/>
  <c r="H81" i="22"/>
  <c r="G81" i="22"/>
  <c r="F81" i="22"/>
  <c r="E81" i="22"/>
  <c r="D81" i="22"/>
  <c r="C81" i="22"/>
  <c r="B81" i="22"/>
  <c r="K80" i="22"/>
  <c r="J80" i="22"/>
  <c r="I80" i="22"/>
  <c r="H80" i="22"/>
  <c r="G80" i="22"/>
  <c r="F80" i="22"/>
  <c r="E80" i="22"/>
  <c r="D80" i="22"/>
  <c r="C80" i="22"/>
  <c r="B80" i="22"/>
  <c r="K79" i="22"/>
  <c r="J79" i="22"/>
  <c r="I79" i="22"/>
  <c r="H79" i="22"/>
  <c r="G79" i="22"/>
  <c r="F79" i="22"/>
  <c r="E79" i="22"/>
  <c r="D79" i="22"/>
  <c r="C79" i="22"/>
  <c r="B79" i="22"/>
  <c r="K78" i="22"/>
  <c r="J78" i="22"/>
  <c r="I78" i="22"/>
  <c r="H78" i="22"/>
  <c r="G78" i="22"/>
  <c r="F78" i="22"/>
  <c r="E78" i="22"/>
  <c r="D78" i="22"/>
  <c r="C78" i="22"/>
  <c r="B78" i="22"/>
  <c r="K77" i="22"/>
  <c r="J77" i="22"/>
  <c r="I77" i="22"/>
  <c r="H77" i="22"/>
  <c r="G77" i="22"/>
  <c r="F77" i="22"/>
  <c r="E77" i="22"/>
  <c r="D77" i="22"/>
  <c r="C77" i="22"/>
  <c r="B77" i="22"/>
  <c r="K76" i="22"/>
  <c r="J76" i="22"/>
  <c r="I76" i="22"/>
  <c r="H76" i="22"/>
  <c r="G76" i="22"/>
  <c r="F76" i="22"/>
  <c r="E76" i="22"/>
  <c r="D76" i="22"/>
  <c r="C76" i="22"/>
  <c r="B76" i="22"/>
  <c r="K75" i="22"/>
  <c r="J75" i="22"/>
  <c r="I75" i="22"/>
  <c r="H75" i="22"/>
  <c r="G75" i="22"/>
  <c r="F75" i="22"/>
  <c r="E75" i="22"/>
  <c r="D75" i="22"/>
  <c r="C75" i="22"/>
  <c r="B75" i="22"/>
  <c r="K74" i="22"/>
  <c r="J74" i="22"/>
  <c r="I74" i="22"/>
  <c r="H74" i="22"/>
  <c r="G74" i="22"/>
  <c r="F74" i="22"/>
  <c r="E74" i="22"/>
  <c r="D74" i="22"/>
  <c r="C74" i="22"/>
  <c r="B74" i="22"/>
  <c r="K73" i="22"/>
  <c r="J73" i="22"/>
  <c r="I73" i="22"/>
  <c r="H73" i="22"/>
  <c r="G73" i="22"/>
  <c r="F73" i="22"/>
  <c r="E73" i="22"/>
  <c r="D73" i="22"/>
  <c r="C73" i="22"/>
  <c r="B73" i="22"/>
  <c r="K72" i="22"/>
  <c r="J72" i="22"/>
  <c r="I72" i="22"/>
  <c r="H72" i="22"/>
  <c r="G72" i="22"/>
  <c r="F72" i="22"/>
  <c r="E72" i="22"/>
  <c r="D72" i="22"/>
  <c r="C72" i="22"/>
  <c r="B72" i="22"/>
  <c r="K71" i="22"/>
  <c r="J71" i="22"/>
  <c r="I71" i="22"/>
  <c r="H71" i="22"/>
  <c r="G71" i="22"/>
  <c r="F71" i="22"/>
  <c r="E71" i="22"/>
  <c r="D71" i="22"/>
  <c r="C71" i="22"/>
  <c r="B71" i="22"/>
  <c r="K70" i="22"/>
  <c r="J70" i="22"/>
  <c r="I70" i="22"/>
  <c r="H70" i="22"/>
  <c r="G70" i="22"/>
  <c r="F70" i="22"/>
  <c r="E70" i="22"/>
  <c r="D70" i="22"/>
  <c r="C70" i="22"/>
  <c r="B70" i="22"/>
  <c r="K69" i="22"/>
  <c r="J69" i="22"/>
  <c r="I69" i="22"/>
  <c r="H69" i="22"/>
  <c r="G69" i="22"/>
  <c r="F69" i="22"/>
  <c r="E69" i="22"/>
  <c r="D69" i="22"/>
  <c r="C69" i="22"/>
  <c r="B69" i="22"/>
  <c r="K68" i="22"/>
  <c r="J68" i="22"/>
  <c r="I68" i="22"/>
  <c r="H68" i="22"/>
  <c r="G68" i="22"/>
  <c r="F68" i="22"/>
  <c r="E68" i="22"/>
  <c r="D68" i="22"/>
  <c r="C68" i="22"/>
  <c r="B68" i="22"/>
  <c r="K67" i="22"/>
  <c r="J67" i="22"/>
  <c r="I67" i="22"/>
  <c r="H67" i="22"/>
  <c r="G67" i="22"/>
  <c r="F67" i="22"/>
  <c r="E67" i="22"/>
  <c r="D67" i="22"/>
  <c r="C67" i="22"/>
  <c r="B67" i="22"/>
  <c r="K66" i="22"/>
  <c r="J66" i="22"/>
  <c r="I66" i="22"/>
  <c r="H66" i="22"/>
  <c r="G66" i="22"/>
  <c r="F66" i="22"/>
  <c r="E66" i="22"/>
  <c r="D66" i="22"/>
  <c r="C66" i="22"/>
  <c r="B66" i="22"/>
  <c r="K65" i="22"/>
  <c r="J65" i="22"/>
  <c r="I65" i="22"/>
  <c r="H65" i="22"/>
  <c r="G65" i="22"/>
  <c r="F65" i="22"/>
  <c r="E65" i="22"/>
  <c r="D65" i="22"/>
  <c r="C65" i="22"/>
  <c r="B65" i="22"/>
  <c r="K64" i="22"/>
  <c r="J64" i="22"/>
  <c r="I64" i="22"/>
  <c r="H64" i="22"/>
  <c r="G64" i="22"/>
  <c r="F64" i="22"/>
  <c r="E64" i="22"/>
  <c r="D64" i="22"/>
  <c r="C64" i="22"/>
  <c r="B64" i="22"/>
  <c r="K63" i="22"/>
  <c r="J63" i="22"/>
  <c r="I63" i="22"/>
  <c r="H63" i="22"/>
  <c r="G63" i="22"/>
  <c r="F63" i="22"/>
  <c r="E63" i="22"/>
  <c r="D63" i="22"/>
  <c r="C63" i="22"/>
  <c r="B63" i="22"/>
  <c r="K62" i="22"/>
  <c r="J62" i="22"/>
  <c r="I62" i="22"/>
  <c r="H62" i="22"/>
  <c r="G62" i="22"/>
  <c r="F62" i="22"/>
  <c r="E62" i="22"/>
  <c r="D62" i="22"/>
  <c r="C62" i="22"/>
  <c r="B62" i="22"/>
  <c r="K61" i="22"/>
  <c r="J61" i="22"/>
  <c r="I61" i="22"/>
  <c r="H61" i="22"/>
  <c r="G61" i="22"/>
  <c r="F61" i="22"/>
  <c r="E61" i="22"/>
  <c r="D61" i="22"/>
  <c r="C61" i="22"/>
  <c r="B61" i="22"/>
  <c r="K60" i="22"/>
  <c r="J60" i="22"/>
  <c r="I60" i="22"/>
  <c r="H60" i="22"/>
  <c r="G60" i="22"/>
  <c r="F60" i="22"/>
  <c r="E60" i="22"/>
  <c r="D60" i="22"/>
  <c r="C60" i="22"/>
  <c r="B60" i="22"/>
  <c r="K59" i="22"/>
  <c r="J59" i="22"/>
  <c r="I59" i="22"/>
  <c r="H59" i="22"/>
  <c r="G59" i="22"/>
  <c r="F59" i="22"/>
  <c r="E59" i="22"/>
  <c r="D59" i="22"/>
  <c r="C59" i="22"/>
  <c r="B59" i="22"/>
  <c r="K58" i="22"/>
  <c r="J58" i="22"/>
  <c r="I58" i="22"/>
  <c r="H58" i="22"/>
  <c r="G58" i="22"/>
  <c r="F58" i="22"/>
  <c r="E58" i="22"/>
  <c r="D58" i="22"/>
  <c r="C58" i="22"/>
  <c r="B58" i="22"/>
  <c r="K57" i="22"/>
  <c r="J57" i="22"/>
  <c r="I57" i="22"/>
  <c r="H57" i="22"/>
  <c r="G57" i="22"/>
  <c r="F57" i="22"/>
  <c r="E57" i="22"/>
  <c r="D57" i="22"/>
  <c r="C57" i="22"/>
  <c r="B57" i="22"/>
  <c r="K56" i="22"/>
  <c r="J56" i="22"/>
  <c r="I56" i="22"/>
  <c r="H56" i="22"/>
  <c r="G56" i="22"/>
  <c r="F56" i="22"/>
  <c r="E56" i="22"/>
  <c r="D56" i="22"/>
  <c r="C56" i="22"/>
  <c r="B56" i="22"/>
  <c r="K55" i="22"/>
  <c r="J55" i="22"/>
  <c r="I55" i="22"/>
  <c r="H55" i="22"/>
  <c r="G55" i="22"/>
  <c r="F55" i="22"/>
  <c r="E55" i="22"/>
  <c r="D55" i="22"/>
  <c r="C55" i="22"/>
  <c r="B55" i="22"/>
  <c r="K54" i="22"/>
  <c r="J54" i="22"/>
  <c r="I54" i="22"/>
  <c r="H54" i="22"/>
  <c r="G54" i="22"/>
  <c r="F54" i="22"/>
  <c r="E54" i="22"/>
  <c r="D54" i="22"/>
  <c r="C54" i="22"/>
  <c r="B54" i="22"/>
  <c r="K53" i="22"/>
  <c r="J53" i="22"/>
  <c r="I53" i="22"/>
  <c r="H53" i="22"/>
  <c r="G53" i="22"/>
  <c r="F53" i="22"/>
  <c r="E53" i="22"/>
  <c r="D53" i="22"/>
  <c r="C53" i="22"/>
  <c r="B53" i="22"/>
  <c r="K52" i="22"/>
  <c r="J52" i="22"/>
  <c r="I52" i="22"/>
  <c r="H52" i="22"/>
  <c r="G52" i="22"/>
  <c r="F52" i="22"/>
  <c r="E52" i="22"/>
  <c r="D52" i="22"/>
  <c r="C52" i="22"/>
  <c r="B52" i="22"/>
  <c r="K51" i="22"/>
  <c r="J51" i="22"/>
  <c r="I51" i="22"/>
  <c r="H51" i="22"/>
  <c r="G51" i="22"/>
  <c r="F51" i="22"/>
  <c r="E51" i="22"/>
  <c r="D51" i="22"/>
  <c r="C51" i="22"/>
  <c r="B51" i="22"/>
  <c r="K50" i="22"/>
  <c r="J50" i="22"/>
  <c r="I50" i="22"/>
  <c r="H50" i="22"/>
  <c r="G50" i="22"/>
  <c r="F50" i="22"/>
  <c r="E50" i="22"/>
  <c r="D50" i="22"/>
  <c r="C50" i="22"/>
  <c r="B50" i="22"/>
  <c r="K49" i="22"/>
  <c r="J49" i="22"/>
  <c r="I49" i="22"/>
  <c r="H49" i="22"/>
  <c r="G49" i="22"/>
  <c r="F49" i="22"/>
  <c r="E49" i="22"/>
  <c r="D49" i="22"/>
  <c r="C49" i="22"/>
  <c r="B49" i="22"/>
  <c r="K48" i="22"/>
  <c r="J48" i="22"/>
  <c r="I48" i="22"/>
  <c r="H48" i="22"/>
  <c r="G48" i="22"/>
  <c r="F48" i="22"/>
  <c r="E48" i="22"/>
  <c r="D48" i="22"/>
  <c r="C48" i="22"/>
  <c r="B48" i="22"/>
  <c r="K47" i="22"/>
  <c r="J47" i="22"/>
  <c r="I47" i="22"/>
  <c r="H47" i="22"/>
  <c r="G47" i="22"/>
  <c r="F47" i="22"/>
  <c r="E47" i="22"/>
  <c r="D47" i="22"/>
  <c r="C47" i="22"/>
  <c r="B47" i="22"/>
  <c r="K46" i="22"/>
  <c r="J46" i="22"/>
  <c r="I46" i="22"/>
  <c r="H46" i="22"/>
  <c r="G46" i="22"/>
  <c r="F46" i="22"/>
  <c r="E46" i="22"/>
  <c r="D46" i="22"/>
  <c r="C46" i="22"/>
  <c r="B46" i="22"/>
  <c r="K45" i="22"/>
  <c r="J45" i="22"/>
  <c r="I45" i="22"/>
  <c r="H45" i="22"/>
  <c r="G45" i="22"/>
  <c r="F45" i="22"/>
  <c r="E45" i="22"/>
  <c r="D45" i="22"/>
  <c r="C45" i="22"/>
  <c r="B45" i="22"/>
  <c r="K44" i="22"/>
  <c r="J44" i="22"/>
  <c r="I44" i="22"/>
  <c r="H44" i="22"/>
  <c r="G44" i="22"/>
  <c r="F44" i="22"/>
  <c r="E44" i="22"/>
  <c r="D44" i="22"/>
  <c r="C44" i="22"/>
  <c r="B44" i="22"/>
  <c r="K43" i="22"/>
  <c r="J43" i="22"/>
  <c r="I43" i="22"/>
  <c r="H43" i="22"/>
  <c r="G43" i="22"/>
  <c r="F43" i="22"/>
  <c r="E43" i="22"/>
  <c r="D43" i="22"/>
  <c r="C43" i="22"/>
  <c r="B43" i="22"/>
  <c r="K42" i="22"/>
  <c r="J42" i="22"/>
  <c r="I42" i="22"/>
  <c r="H42" i="22"/>
  <c r="G42" i="22"/>
  <c r="F42" i="22"/>
  <c r="E42" i="22"/>
  <c r="D42" i="22"/>
  <c r="C42" i="22"/>
  <c r="B42" i="22"/>
  <c r="K41" i="22"/>
  <c r="J41" i="22"/>
  <c r="I41" i="22"/>
  <c r="H41" i="22"/>
  <c r="G41" i="22"/>
  <c r="F41" i="22"/>
  <c r="E41" i="22"/>
  <c r="D41" i="22"/>
  <c r="C41" i="22"/>
  <c r="B41" i="22"/>
  <c r="K40" i="22"/>
  <c r="J40" i="22"/>
  <c r="I40" i="22"/>
  <c r="H40" i="22"/>
  <c r="G40" i="22"/>
  <c r="F40" i="22"/>
  <c r="E40" i="22"/>
  <c r="D40" i="22"/>
  <c r="C40" i="22"/>
  <c r="B40" i="22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68" i="23"/>
  <c r="J368" i="23"/>
  <c r="I368" i="23"/>
  <c r="H368" i="23"/>
  <c r="G368" i="23"/>
  <c r="F368" i="23"/>
  <c r="E368" i="23"/>
  <c r="D368" i="23"/>
  <c r="C368" i="23"/>
  <c r="B368" i="23"/>
  <c r="K367" i="23"/>
  <c r="J367" i="23"/>
  <c r="I367" i="23"/>
  <c r="H367" i="23"/>
  <c r="G367" i="23"/>
  <c r="F367" i="23"/>
  <c r="E367" i="23"/>
  <c r="D367" i="23"/>
  <c r="C367" i="23"/>
  <c r="B367" i="23"/>
  <c r="K366" i="23"/>
  <c r="J366" i="23"/>
  <c r="I366" i="23"/>
  <c r="H366" i="23"/>
  <c r="G366" i="23"/>
  <c r="F366" i="23"/>
  <c r="E366" i="23"/>
  <c r="D366" i="23"/>
  <c r="C366" i="23"/>
  <c r="B366" i="23"/>
  <c r="K365" i="23"/>
  <c r="J365" i="23"/>
  <c r="I365" i="23"/>
  <c r="H365" i="23"/>
  <c r="G365" i="23"/>
  <c r="F365" i="23"/>
  <c r="E365" i="23"/>
  <c r="D365" i="23"/>
  <c r="C365" i="23"/>
  <c r="B365" i="23"/>
  <c r="K364" i="23"/>
  <c r="J364" i="23"/>
  <c r="I364" i="23"/>
  <c r="H364" i="23"/>
  <c r="G364" i="23"/>
  <c r="F364" i="23"/>
  <c r="E364" i="23"/>
  <c r="D364" i="23"/>
  <c r="C364" i="23"/>
  <c r="B364" i="23"/>
  <c r="K363" i="23"/>
  <c r="J363" i="23"/>
  <c r="I363" i="23"/>
  <c r="H363" i="23"/>
  <c r="G363" i="23"/>
  <c r="F363" i="23"/>
  <c r="E363" i="23"/>
  <c r="D363" i="23"/>
  <c r="C363" i="23"/>
  <c r="B363" i="23"/>
  <c r="K362" i="23"/>
  <c r="J362" i="23"/>
  <c r="I362" i="23"/>
  <c r="H362" i="23"/>
  <c r="G362" i="23"/>
  <c r="F362" i="23"/>
  <c r="E362" i="23"/>
  <c r="D362" i="23"/>
  <c r="C362" i="23"/>
  <c r="B362" i="23"/>
  <c r="K361" i="23"/>
  <c r="J361" i="23"/>
  <c r="I361" i="23"/>
  <c r="H361" i="23"/>
  <c r="G361" i="23"/>
  <c r="F361" i="23"/>
  <c r="E361" i="23"/>
  <c r="D361" i="23"/>
  <c r="C361" i="23"/>
  <c r="B361" i="23"/>
  <c r="K360" i="23"/>
  <c r="J360" i="23"/>
  <c r="I360" i="23"/>
  <c r="H360" i="23"/>
  <c r="G360" i="23"/>
  <c r="F360" i="23"/>
  <c r="E360" i="23"/>
  <c r="D360" i="23"/>
  <c r="C360" i="23"/>
  <c r="B360" i="23"/>
  <c r="K359" i="23"/>
  <c r="J359" i="23"/>
  <c r="I359" i="23"/>
  <c r="H359" i="23"/>
  <c r="G359" i="23"/>
  <c r="F359" i="23"/>
  <c r="E359" i="23"/>
  <c r="D359" i="23"/>
  <c r="C359" i="23"/>
  <c r="B359" i="23"/>
  <c r="K358" i="23"/>
  <c r="J358" i="23"/>
  <c r="I358" i="23"/>
  <c r="H358" i="23"/>
  <c r="G358" i="23"/>
  <c r="F358" i="23"/>
  <c r="E358" i="23"/>
  <c r="D358" i="23"/>
  <c r="C358" i="23"/>
  <c r="B358" i="23"/>
  <c r="K357" i="23"/>
  <c r="J357" i="23"/>
  <c r="I357" i="23"/>
  <c r="H357" i="23"/>
  <c r="G357" i="23"/>
  <c r="F357" i="23"/>
  <c r="E357" i="23"/>
  <c r="D357" i="23"/>
  <c r="C357" i="23"/>
  <c r="B357" i="23"/>
  <c r="K356" i="23"/>
  <c r="J356" i="23"/>
  <c r="I356" i="23"/>
  <c r="H356" i="23"/>
  <c r="G356" i="23"/>
  <c r="F356" i="23"/>
  <c r="E356" i="23"/>
  <c r="D356" i="23"/>
  <c r="C356" i="23"/>
  <c r="B356" i="23"/>
  <c r="K355" i="23"/>
  <c r="J355" i="23"/>
  <c r="I355" i="23"/>
  <c r="H355" i="23"/>
  <c r="G355" i="23"/>
  <c r="F355" i="23"/>
  <c r="E355" i="23"/>
  <c r="D355" i="23"/>
  <c r="C355" i="23"/>
  <c r="B355" i="23"/>
  <c r="K354" i="23"/>
  <c r="J354" i="23"/>
  <c r="I354" i="23"/>
  <c r="H354" i="23"/>
  <c r="G354" i="23"/>
  <c r="F354" i="23"/>
  <c r="E354" i="23"/>
  <c r="D354" i="23"/>
  <c r="C354" i="23"/>
  <c r="B354" i="23"/>
  <c r="K353" i="23"/>
  <c r="J353" i="23"/>
  <c r="I353" i="23"/>
  <c r="H353" i="23"/>
  <c r="G353" i="23"/>
  <c r="F353" i="23"/>
  <c r="E353" i="23"/>
  <c r="D353" i="23"/>
  <c r="C353" i="23"/>
  <c r="B353" i="23"/>
  <c r="K352" i="23"/>
  <c r="J352" i="23"/>
  <c r="I352" i="23"/>
  <c r="H352" i="23"/>
  <c r="G352" i="23"/>
  <c r="F352" i="23"/>
  <c r="E352" i="23"/>
  <c r="D352" i="23"/>
  <c r="C352" i="23"/>
  <c r="B352" i="23"/>
  <c r="K351" i="23"/>
  <c r="J351" i="23"/>
  <c r="I351" i="23"/>
  <c r="H351" i="23"/>
  <c r="G351" i="23"/>
  <c r="F351" i="23"/>
  <c r="E351" i="23"/>
  <c r="D351" i="23"/>
  <c r="C351" i="23"/>
  <c r="B351" i="23"/>
  <c r="K350" i="23"/>
  <c r="J350" i="23"/>
  <c r="I350" i="23"/>
  <c r="H350" i="23"/>
  <c r="G350" i="23"/>
  <c r="F350" i="23"/>
  <c r="E350" i="23"/>
  <c r="D350" i="23"/>
  <c r="C350" i="23"/>
  <c r="B350" i="23"/>
  <c r="K349" i="23"/>
  <c r="J349" i="23"/>
  <c r="I349" i="23"/>
  <c r="H349" i="23"/>
  <c r="G349" i="23"/>
  <c r="F349" i="23"/>
  <c r="E349" i="23"/>
  <c r="D349" i="23"/>
  <c r="C349" i="23"/>
  <c r="B349" i="23"/>
  <c r="K348" i="23"/>
  <c r="J348" i="23"/>
  <c r="I348" i="23"/>
  <c r="H348" i="23"/>
  <c r="G348" i="23"/>
  <c r="F348" i="23"/>
  <c r="E348" i="23"/>
  <c r="D348" i="23"/>
  <c r="C348" i="23"/>
  <c r="B348" i="23"/>
  <c r="K347" i="23"/>
  <c r="J347" i="23"/>
  <c r="I347" i="23"/>
  <c r="H347" i="23"/>
  <c r="G347" i="23"/>
  <c r="F347" i="23"/>
  <c r="E347" i="23"/>
  <c r="D347" i="23"/>
  <c r="C347" i="23"/>
  <c r="B347" i="23"/>
  <c r="K346" i="23"/>
  <c r="J346" i="23"/>
  <c r="I346" i="23"/>
  <c r="H346" i="23"/>
  <c r="G346" i="23"/>
  <c r="F346" i="23"/>
  <c r="E346" i="23"/>
  <c r="D346" i="23"/>
  <c r="C346" i="23"/>
  <c r="B346" i="23"/>
  <c r="K345" i="23"/>
  <c r="J345" i="23"/>
  <c r="I345" i="23"/>
  <c r="H345" i="23"/>
  <c r="G345" i="23"/>
  <c r="F345" i="23"/>
  <c r="E345" i="23"/>
  <c r="D345" i="23"/>
  <c r="C345" i="23"/>
  <c r="B345" i="23"/>
  <c r="K344" i="23"/>
  <c r="J344" i="23"/>
  <c r="I344" i="23"/>
  <c r="H344" i="23"/>
  <c r="G344" i="23"/>
  <c r="F344" i="23"/>
  <c r="E344" i="23"/>
  <c r="D344" i="23"/>
  <c r="C344" i="23"/>
  <c r="B344" i="23"/>
  <c r="K343" i="23"/>
  <c r="J343" i="23"/>
  <c r="I343" i="23"/>
  <c r="H343" i="23"/>
  <c r="G343" i="23"/>
  <c r="F343" i="23"/>
  <c r="E343" i="23"/>
  <c r="D343" i="23"/>
  <c r="C343" i="23"/>
  <c r="B343" i="23"/>
  <c r="K342" i="23"/>
  <c r="J342" i="23"/>
  <c r="I342" i="23"/>
  <c r="H342" i="23"/>
  <c r="G342" i="23"/>
  <c r="F342" i="23"/>
  <c r="E342" i="23"/>
  <c r="D342" i="23"/>
  <c r="C342" i="23"/>
  <c r="B342" i="23"/>
  <c r="K341" i="23"/>
  <c r="J341" i="23"/>
  <c r="I341" i="23"/>
  <c r="H341" i="23"/>
  <c r="G341" i="23"/>
  <c r="F341" i="23"/>
  <c r="E341" i="23"/>
  <c r="D341" i="23"/>
  <c r="C341" i="23"/>
  <c r="B341" i="23"/>
  <c r="K340" i="23"/>
  <c r="J340" i="23"/>
  <c r="I340" i="23"/>
  <c r="H340" i="23"/>
  <c r="G340" i="23"/>
  <c r="F340" i="23"/>
  <c r="E340" i="23"/>
  <c r="D340" i="23"/>
  <c r="C340" i="23"/>
  <c r="B340" i="23"/>
  <c r="K339" i="23"/>
  <c r="J339" i="23"/>
  <c r="I339" i="23"/>
  <c r="H339" i="23"/>
  <c r="G339" i="23"/>
  <c r="F339" i="23"/>
  <c r="E339" i="23"/>
  <c r="D339" i="23"/>
  <c r="C339" i="23"/>
  <c r="B339" i="23"/>
  <c r="K338" i="23"/>
  <c r="J338" i="23"/>
  <c r="I338" i="23"/>
  <c r="H338" i="23"/>
  <c r="G338" i="23"/>
  <c r="F338" i="23"/>
  <c r="E338" i="23"/>
  <c r="D338" i="23"/>
  <c r="C338" i="23"/>
  <c r="B338" i="23"/>
  <c r="K337" i="23"/>
  <c r="J337" i="23"/>
  <c r="I337" i="23"/>
  <c r="H337" i="23"/>
  <c r="G337" i="23"/>
  <c r="F337" i="23"/>
  <c r="E337" i="23"/>
  <c r="D337" i="23"/>
  <c r="C337" i="23"/>
  <c r="B337" i="23"/>
  <c r="K336" i="23"/>
  <c r="J336" i="23"/>
  <c r="I336" i="23"/>
  <c r="H336" i="23"/>
  <c r="G336" i="23"/>
  <c r="F336" i="23"/>
  <c r="E336" i="23"/>
  <c r="D336" i="23"/>
  <c r="C336" i="23"/>
  <c r="B336" i="23"/>
  <c r="K335" i="23"/>
  <c r="J335" i="23"/>
  <c r="I335" i="23"/>
  <c r="H335" i="23"/>
  <c r="G335" i="23"/>
  <c r="F335" i="23"/>
  <c r="E335" i="23"/>
  <c r="D335" i="23"/>
  <c r="C335" i="23"/>
  <c r="B335" i="23"/>
  <c r="K334" i="23"/>
  <c r="J334" i="23"/>
  <c r="I334" i="23"/>
  <c r="H334" i="23"/>
  <c r="G334" i="23"/>
  <c r="F334" i="23"/>
  <c r="E334" i="23"/>
  <c r="D334" i="23"/>
  <c r="C334" i="23"/>
  <c r="B334" i="23"/>
  <c r="K333" i="23"/>
  <c r="J333" i="23"/>
  <c r="I333" i="23"/>
  <c r="H333" i="23"/>
  <c r="G333" i="23"/>
  <c r="F333" i="23"/>
  <c r="E333" i="23"/>
  <c r="D333" i="23"/>
  <c r="C333" i="23"/>
  <c r="B333" i="23"/>
  <c r="K332" i="23"/>
  <c r="J332" i="23"/>
  <c r="I332" i="23"/>
  <c r="H332" i="23"/>
  <c r="G332" i="23"/>
  <c r="F332" i="23"/>
  <c r="E332" i="23"/>
  <c r="D332" i="23"/>
  <c r="C332" i="23"/>
  <c r="B332" i="23"/>
  <c r="K331" i="23"/>
  <c r="J331" i="23"/>
  <c r="I331" i="23"/>
  <c r="H331" i="23"/>
  <c r="G331" i="23"/>
  <c r="F331" i="23"/>
  <c r="E331" i="23"/>
  <c r="D331" i="23"/>
  <c r="C331" i="23"/>
  <c r="B331" i="23"/>
  <c r="K330" i="23"/>
  <c r="J330" i="23"/>
  <c r="I330" i="23"/>
  <c r="H330" i="23"/>
  <c r="G330" i="23"/>
  <c r="F330" i="23"/>
  <c r="E330" i="23"/>
  <c r="D330" i="23"/>
  <c r="C330" i="23"/>
  <c r="B330" i="23"/>
  <c r="K329" i="23"/>
  <c r="J329" i="23"/>
  <c r="I329" i="23"/>
  <c r="H329" i="23"/>
  <c r="G329" i="23"/>
  <c r="F329" i="23"/>
  <c r="E329" i="23"/>
  <c r="D329" i="23"/>
  <c r="C329" i="23"/>
  <c r="B329" i="23"/>
  <c r="K328" i="23"/>
  <c r="J328" i="23"/>
  <c r="I328" i="23"/>
  <c r="H328" i="23"/>
  <c r="G328" i="23"/>
  <c r="F328" i="23"/>
  <c r="E328" i="23"/>
  <c r="D328" i="23"/>
  <c r="C328" i="23"/>
  <c r="B328" i="23"/>
  <c r="K327" i="23"/>
  <c r="J327" i="23"/>
  <c r="I327" i="23"/>
  <c r="H327" i="23"/>
  <c r="G327" i="23"/>
  <c r="F327" i="23"/>
  <c r="E327" i="23"/>
  <c r="D327" i="23"/>
  <c r="C327" i="23"/>
  <c r="B327" i="23"/>
  <c r="K326" i="23"/>
  <c r="J326" i="23"/>
  <c r="I326" i="23"/>
  <c r="H326" i="23"/>
  <c r="G326" i="23"/>
  <c r="F326" i="23"/>
  <c r="E326" i="23"/>
  <c r="D326" i="23"/>
  <c r="C326" i="23"/>
  <c r="B326" i="23"/>
  <c r="K325" i="23"/>
  <c r="J325" i="23"/>
  <c r="I325" i="23"/>
  <c r="H325" i="23"/>
  <c r="G325" i="23"/>
  <c r="F325" i="23"/>
  <c r="E325" i="23"/>
  <c r="D325" i="23"/>
  <c r="C325" i="23"/>
  <c r="B325" i="23"/>
  <c r="K324" i="23"/>
  <c r="J324" i="23"/>
  <c r="I324" i="23"/>
  <c r="H324" i="23"/>
  <c r="G324" i="23"/>
  <c r="F324" i="23"/>
  <c r="E324" i="23"/>
  <c r="D324" i="23"/>
  <c r="C324" i="23"/>
  <c r="B324" i="23"/>
  <c r="K323" i="23"/>
  <c r="J323" i="23"/>
  <c r="I323" i="23"/>
  <c r="H323" i="23"/>
  <c r="G323" i="23"/>
  <c r="F323" i="23"/>
  <c r="E323" i="23"/>
  <c r="D323" i="23"/>
  <c r="C323" i="23"/>
  <c r="B323" i="23"/>
  <c r="K322" i="23"/>
  <c r="J322" i="23"/>
  <c r="I322" i="23"/>
  <c r="H322" i="23"/>
  <c r="G322" i="23"/>
  <c r="F322" i="23"/>
  <c r="E322" i="23"/>
  <c r="D322" i="23"/>
  <c r="C322" i="23"/>
  <c r="B322" i="23"/>
  <c r="K321" i="23"/>
  <c r="J321" i="23"/>
  <c r="I321" i="23"/>
  <c r="H321" i="23"/>
  <c r="G321" i="23"/>
  <c r="F321" i="23"/>
  <c r="E321" i="23"/>
  <c r="D321" i="23"/>
  <c r="C321" i="23"/>
  <c r="B321" i="23"/>
  <c r="K320" i="23"/>
  <c r="J320" i="23"/>
  <c r="I320" i="23"/>
  <c r="H320" i="23"/>
  <c r="G320" i="23"/>
  <c r="F320" i="23"/>
  <c r="E320" i="23"/>
  <c r="D320" i="23"/>
  <c r="C320" i="23"/>
  <c r="B320" i="23"/>
  <c r="K319" i="23"/>
  <c r="J319" i="23"/>
  <c r="I319" i="23"/>
  <c r="H319" i="23"/>
  <c r="G319" i="23"/>
  <c r="F319" i="23"/>
  <c r="E319" i="23"/>
  <c r="D319" i="23"/>
  <c r="C319" i="23"/>
  <c r="B319" i="23"/>
  <c r="K318" i="23"/>
  <c r="J318" i="23"/>
  <c r="I318" i="23"/>
  <c r="H318" i="23"/>
  <c r="G318" i="23"/>
  <c r="F318" i="23"/>
  <c r="E318" i="23"/>
  <c r="D318" i="23"/>
  <c r="C318" i="23"/>
  <c r="B318" i="23"/>
  <c r="K317" i="23"/>
  <c r="J317" i="23"/>
  <c r="I317" i="23"/>
  <c r="H317" i="23"/>
  <c r="G317" i="23"/>
  <c r="F317" i="23"/>
  <c r="E317" i="23"/>
  <c r="D317" i="23"/>
  <c r="C317" i="23"/>
  <c r="B317" i="23"/>
  <c r="K316" i="23"/>
  <c r="J316" i="23"/>
  <c r="I316" i="23"/>
  <c r="H316" i="23"/>
  <c r="G316" i="23"/>
  <c r="F316" i="23"/>
  <c r="E316" i="23"/>
  <c r="D316" i="23"/>
  <c r="C316" i="23"/>
  <c r="B316" i="23"/>
  <c r="K315" i="23"/>
  <c r="J315" i="23"/>
  <c r="I315" i="23"/>
  <c r="H315" i="23"/>
  <c r="G315" i="23"/>
  <c r="F315" i="23"/>
  <c r="E315" i="23"/>
  <c r="D315" i="23"/>
  <c r="C315" i="23"/>
  <c r="B315" i="23"/>
  <c r="K314" i="23"/>
  <c r="J314" i="23"/>
  <c r="I314" i="23"/>
  <c r="H314" i="23"/>
  <c r="G314" i="23"/>
  <c r="F314" i="23"/>
  <c r="E314" i="23"/>
  <c r="D314" i="23"/>
  <c r="C314" i="23"/>
  <c r="B314" i="23"/>
  <c r="K313" i="23"/>
  <c r="J313" i="23"/>
  <c r="I313" i="23"/>
  <c r="H313" i="23"/>
  <c r="G313" i="23"/>
  <c r="F313" i="23"/>
  <c r="E313" i="23"/>
  <c r="D313" i="23"/>
  <c r="C313" i="23"/>
  <c r="B313" i="23"/>
  <c r="K312" i="23"/>
  <c r="J312" i="23"/>
  <c r="I312" i="23"/>
  <c r="H312" i="23"/>
  <c r="G312" i="23"/>
  <c r="F312" i="23"/>
  <c r="E312" i="23"/>
  <c r="D312" i="23"/>
  <c r="C312" i="23"/>
  <c r="B312" i="23"/>
  <c r="K311" i="23"/>
  <c r="J311" i="23"/>
  <c r="I311" i="23"/>
  <c r="H311" i="23"/>
  <c r="G311" i="23"/>
  <c r="F311" i="23"/>
  <c r="E311" i="23"/>
  <c r="D311" i="23"/>
  <c r="C311" i="23"/>
  <c r="B311" i="23"/>
  <c r="K310" i="23"/>
  <c r="J310" i="23"/>
  <c r="I310" i="23"/>
  <c r="H310" i="23"/>
  <c r="G310" i="23"/>
  <c r="F310" i="23"/>
  <c r="E310" i="23"/>
  <c r="D310" i="23"/>
  <c r="C310" i="23"/>
  <c r="B310" i="23"/>
  <c r="K309" i="23"/>
  <c r="J309" i="23"/>
  <c r="I309" i="23"/>
  <c r="H309" i="23"/>
  <c r="G309" i="23"/>
  <c r="F309" i="23"/>
  <c r="E309" i="23"/>
  <c r="D309" i="23"/>
  <c r="C309" i="23"/>
  <c r="B309" i="23"/>
  <c r="K308" i="23"/>
  <c r="J308" i="23"/>
  <c r="I308" i="23"/>
  <c r="H308" i="23"/>
  <c r="G308" i="23"/>
  <c r="F308" i="23"/>
  <c r="E308" i="23"/>
  <c r="D308" i="23"/>
  <c r="C308" i="23"/>
  <c r="B308" i="23"/>
  <c r="K307" i="23"/>
  <c r="J307" i="23"/>
  <c r="I307" i="23"/>
  <c r="H307" i="23"/>
  <c r="G307" i="23"/>
  <c r="F307" i="23"/>
  <c r="E307" i="23"/>
  <c r="D307" i="23"/>
  <c r="C307" i="23"/>
  <c r="B307" i="23"/>
  <c r="K306" i="23"/>
  <c r="J306" i="23"/>
  <c r="I306" i="23"/>
  <c r="H306" i="23"/>
  <c r="G306" i="23"/>
  <c r="F306" i="23"/>
  <c r="E306" i="23"/>
  <c r="D306" i="23"/>
  <c r="C306" i="23"/>
  <c r="B306" i="23"/>
  <c r="K305" i="23"/>
  <c r="J305" i="23"/>
  <c r="I305" i="23"/>
  <c r="H305" i="23"/>
  <c r="G305" i="23"/>
  <c r="F305" i="23"/>
  <c r="E305" i="23"/>
  <c r="D305" i="23"/>
  <c r="C305" i="23"/>
  <c r="B305" i="23"/>
  <c r="K304" i="23"/>
  <c r="J304" i="23"/>
  <c r="I304" i="23"/>
  <c r="H304" i="23"/>
  <c r="G304" i="23"/>
  <c r="F304" i="23"/>
  <c r="E304" i="23"/>
  <c r="D304" i="23"/>
  <c r="C304" i="23"/>
  <c r="B304" i="23"/>
  <c r="K303" i="23"/>
  <c r="J303" i="23"/>
  <c r="I303" i="23"/>
  <c r="H303" i="23"/>
  <c r="G303" i="23"/>
  <c r="F303" i="23"/>
  <c r="E303" i="23"/>
  <c r="D303" i="23"/>
  <c r="C303" i="23"/>
  <c r="B303" i="23"/>
  <c r="K302" i="23"/>
  <c r="J302" i="23"/>
  <c r="I302" i="23"/>
  <c r="H302" i="23"/>
  <c r="G302" i="23"/>
  <c r="F302" i="23"/>
  <c r="E302" i="23"/>
  <c r="D302" i="23"/>
  <c r="C302" i="23"/>
  <c r="B302" i="23"/>
  <c r="K301" i="23"/>
  <c r="J301" i="23"/>
  <c r="I301" i="23"/>
  <c r="H301" i="23"/>
  <c r="G301" i="23"/>
  <c r="F301" i="23"/>
  <c r="E301" i="23"/>
  <c r="D301" i="23"/>
  <c r="C301" i="23"/>
  <c r="B301" i="23"/>
  <c r="K300" i="23"/>
  <c r="J300" i="23"/>
  <c r="I300" i="23"/>
  <c r="H300" i="23"/>
  <c r="G300" i="23"/>
  <c r="F300" i="23"/>
  <c r="E300" i="23"/>
  <c r="D300" i="23"/>
  <c r="C300" i="23"/>
  <c r="B300" i="23"/>
  <c r="K299" i="23"/>
  <c r="J299" i="23"/>
  <c r="I299" i="23"/>
  <c r="H299" i="23"/>
  <c r="G299" i="23"/>
  <c r="F299" i="23"/>
  <c r="E299" i="23"/>
  <c r="D299" i="23"/>
  <c r="C299" i="23"/>
  <c r="B299" i="23"/>
  <c r="K298" i="23"/>
  <c r="J298" i="23"/>
  <c r="I298" i="23"/>
  <c r="H298" i="23"/>
  <c r="G298" i="23"/>
  <c r="F298" i="23"/>
  <c r="E298" i="23"/>
  <c r="D298" i="23"/>
  <c r="C298" i="23"/>
  <c r="B298" i="23"/>
  <c r="K297" i="23"/>
  <c r="J297" i="23"/>
  <c r="I297" i="23"/>
  <c r="H297" i="23"/>
  <c r="G297" i="23"/>
  <c r="F297" i="23"/>
  <c r="E297" i="23"/>
  <c r="D297" i="23"/>
  <c r="C297" i="23"/>
  <c r="B297" i="23"/>
  <c r="K296" i="23"/>
  <c r="J296" i="23"/>
  <c r="I296" i="23"/>
  <c r="H296" i="23"/>
  <c r="G296" i="23"/>
  <c r="F296" i="23"/>
  <c r="E296" i="23"/>
  <c r="D296" i="23"/>
  <c r="C296" i="23"/>
  <c r="B296" i="23"/>
  <c r="K295" i="23"/>
  <c r="J295" i="23"/>
  <c r="I295" i="23"/>
  <c r="H295" i="23"/>
  <c r="G295" i="23"/>
  <c r="F295" i="23"/>
  <c r="E295" i="23"/>
  <c r="D295" i="23"/>
  <c r="C295" i="23"/>
  <c r="B295" i="23"/>
  <c r="K294" i="23"/>
  <c r="J294" i="23"/>
  <c r="I294" i="23"/>
  <c r="H294" i="23"/>
  <c r="G294" i="23"/>
  <c r="F294" i="23"/>
  <c r="E294" i="23"/>
  <c r="D294" i="23"/>
  <c r="C294" i="23"/>
  <c r="B294" i="23"/>
  <c r="K293" i="23"/>
  <c r="J293" i="23"/>
  <c r="I293" i="23"/>
  <c r="H293" i="23"/>
  <c r="G293" i="23"/>
  <c r="F293" i="23"/>
  <c r="E293" i="23"/>
  <c r="D293" i="23"/>
  <c r="C293" i="23"/>
  <c r="B293" i="23"/>
  <c r="K292" i="23"/>
  <c r="J292" i="23"/>
  <c r="I292" i="23"/>
  <c r="H292" i="23"/>
  <c r="G292" i="23"/>
  <c r="F292" i="23"/>
  <c r="E292" i="23"/>
  <c r="D292" i="23"/>
  <c r="C292" i="23"/>
  <c r="B292" i="23"/>
  <c r="K291" i="23"/>
  <c r="J291" i="23"/>
  <c r="I291" i="23"/>
  <c r="H291" i="23"/>
  <c r="G291" i="23"/>
  <c r="F291" i="23"/>
  <c r="E291" i="23"/>
  <c r="D291" i="23"/>
  <c r="C291" i="23"/>
  <c r="B291" i="23"/>
  <c r="K290" i="23"/>
  <c r="J290" i="23"/>
  <c r="I290" i="23"/>
  <c r="H290" i="23"/>
  <c r="G290" i="23"/>
  <c r="F290" i="23"/>
  <c r="E290" i="23"/>
  <c r="D290" i="23"/>
  <c r="C290" i="23"/>
  <c r="B290" i="23"/>
  <c r="K289" i="23"/>
  <c r="J289" i="23"/>
  <c r="I289" i="23"/>
  <c r="H289" i="23"/>
  <c r="G289" i="23"/>
  <c r="F289" i="23"/>
  <c r="E289" i="23"/>
  <c r="D289" i="23"/>
  <c r="C289" i="23"/>
  <c r="B289" i="23"/>
  <c r="K288" i="23"/>
  <c r="J288" i="23"/>
  <c r="I288" i="23"/>
  <c r="H288" i="23"/>
  <c r="G288" i="23"/>
  <c r="F288" i="23"/>
  <c r="E288" i="23"/>
  <c r="D288" i="23"/>
  <c r="C288" i="23"/>
  <c r="B288" i="23"/>
  <c r="K287" i="23"/>
  <c r="J287" i="23"/>
  <c r="I287" i="23"/>
  <c r="H287" i="23"/>
  <c r="G287" i="23"/>
  <c r="F287" i="23"/>
  <c r="E287" i="23"/>
  <c r="D287" i="23"/>
  <c r="C287" i="23"/>
  <c r="B287" i="23"/>
  <c r="K286" i="23"/>
  <c r="J286" i="23"/>
  <c r="I286" i="23"/>
  <c r="H286" i="23"/>
  <c r="G286" i="23"/>
  <c r="F286" i="23"/>
  <c r="E286" i="23"/>
  <c r="D286" i="23"/>
  <c r="C286" i="23"/>
  <c r="B286" i="23"/>
  <c r="K285" i="23"/>
  <c r="J285" i="23"/>
  <c r="I285" i="23"/>
  <c r="H285" i="23"/>
  <c r="G285" i="23"/>
  <c r="F285" i="23"/>
  <c r="E285" i="23"/>
  <c r="D285" i="23"/>
  <c r="C285" i="23"/>
  <c r="B285" i="23"/>
  <c r="K284" i="23"/>
  <c r="J284" i="23"/>
  <c r="I284" i="23"/>
  <c r="H284" i="23"/>
  <c r="G284" i="23"/>
  <c r="F284" i="23"/>
  <c r="E284" i="23"/>
  <c r="D284" i="23"/>
  <c r="C284" i="23"/>
  <c r="B284" i="23"/>
  <c r="K283" i="23"/>
  <c r="J283" i="23"/>
  <c r="I283" i="23"/>
  <c r="H283" i="23"/>
  <c r="G283" i="23"/>
  <c r="F283" i="23"/>
  <c r="E283" i="23"/>
  <c r="D283" i="23"/>
  <c r="C283" i="23"/>
  <c r="B283" i="23"/>
  <c r="K282" i="23"/>
  <c r="J282" i="23"/>
  <c r="I282" i="23"/>
  <c r="H282" i="23"/>
  <c r="G282" i="23"/>
  <c r="F282" i="23"/>
  <c r="E282" i="23"/>
  <c r="D282" i="23"/>
  <c r="C282" i="23"/>
  <c r="B282" i="23"/>
  <c r="K281" i="23"/>
  <c r="J281" i="23"/>
  <c r="I281" i="23"/>
  <c r="H281" i="23"/>
  <c r="G281" i="23"/>
  <c r="F281" i="23"/>
  <c r="E281" i="23"/>
  <c r="D281" i="23"/>
  <c r="C281" i="23"/>
  <c r="B281" i="23"/>
  <c r="K280" i="23"/>
  <c r="J280" i="23"/>
  <c r="I280" i="23"/>
  <c r="H280" i="23"/>
  <c r="G280" i="23"/>
  <c r="F280" i="23"/>
  <c r="E280" i="23"/>
  <c r="D280" i="23"/>
  <c r="C280" i="23"/>
  <c r="B280" i="23"/>
  <c r="K279" i="23"/>
  <c r="J279" i="23"/>
  <c r="I279" i="23"/>
  <c r="H279" i="23"/>
  <c r="G279" i="23"/>
  <c r="F279" i="23"/>
  <c r="E279" i="23"/>
  <c r="D279" i="23"/>
  <c r="C279" i="23"/>
  <c r="B279" i="23"/>
  <c r="K278" i="23"/>
  <c r="J278" i="23"/>
  <c r="I278" i="23"/>
  <c r="H278" i="23"/>
  <c r="G278" i="23"/>
  <c r="F278" i="23"/>
  <c r="E278" i="23"/>
  <c r="D278" i="23"/>
  <c r="C278" i="23"/>
  <c r="B278" i="23"/>
  <c r="K277" i="23"/>
  <c r="J277" i="23"/>
  <c r="I277" i="23"/>
  <c r="H277" i="23"/>
  <c r="G277" i="23"/>
  <c r="F277" i="23"/>
  <c r="E277" i="23"/>
  <c r="D277" i="23"/>
  <c r="C277" i="23"/>
  <c r="B277" i="23"/>
  <c r="K276" i="23"/>
  <c r="J276" i="23"/>
  <c r="I276" i="23"/>
  <c r="H276" i="23"/>
  <c r="G276" i="23"/>
  <c r="F276" i="23"/>
  <c r="E276" i="23"/>
  <c r="D276" i="23"/>
  <c r="C276" i="23"/>
  <c r="B276" i="23"/>
  <c r="K275" i="23"/>
  <c r="J275" i="23"/>
  <c r="I275" i="23"/>
  <c r="H275" i="23"/>
  <c r="G275" i="23"/>
  <c r="F275" i="23"/>
  <c r="E275" i="23"/>
  <c r="D275" i="23"/>
  <c r="C275" i="23"/>
  <c r="B275" i="23"/>
  <c r="K274" i="23"/>
  <c r="J274" i="23"/>
  <c r="I274" i="23"/>
  <c r="H274" i="23"/>
  <c r="G274" i="23"/>
  <c r="F274" i="23"/>
  <c r="E274" i="23"/>
  <c r="D274" i="23"/>
  <c r="C274" i="23"/>
  <c r="B274" i="23"/>
  <c r="K273" i="23"/>
  <c r="J273" i="23"/>
  <c r="I273" i="23"/>
  <c r="H273" i="23"/>
  <c r="G273" i="23"/>
  <c r="F273" i="23"/>
  <c r="E273" i="23"/>
  <c r="D273" i="23"/>
  <c r="C273" i="23"/>
  <c r="B273" i="23"/>
  <c r="K272" i="23"/>
  <c r="J272" i="23"/>
  <c r="I272" i="23"/>
  <c r="H272" i="23"/>
  <c r="G272" i="23"/>
  <c r="F272" i="23"/>
  <c r="E272" i="23"/>
  <c r="D272" i="23"/>
  <c r="C272" i="23"/>
  <c r="B272" i="23"/>
  <c r="K271" i="23"/>
  <c r="J271" i="23"/>
  <c r="I271" i="23"/>
  <c r="H271" i="23"/>
  <c r="G271" i="23"/>
  <c r="F271" i="23"/>
  <c r="E271" i="23"/>
  <c r="D271" i="23"/>
  <c r="C271" i="23"/>
  <c r="B271" i="23"/>
  <c r="K270" i="23"/>
  <c r="J270" i="23"/>
  <c r="I270" i="23"/>
  <c r="H270" i="23"/>
  <c r="G270" i="23"/>
  <c r="F270" i="23"/>
  <c r="E270" i="23"/>
  <c r="D270" i="23"/>
  <c r="C270" i="23"/>
  <c r="B270" i="23"/>
  <c r="K269" i="23"/>
  <c r="J269" i="23"/>
  <c r="I269" i="23"/>
  <c r="H269" i="23"/>
  <c r="G269" i="23"/>
  <c r="F269" i="23"/>
  <c r="E269" i="23"/>
  <c r="D269" i="23"/>
  <c r="C269" i="23"/>
  <c r="B269" i="23"/>
  <c r="K268" i="23"/>
  <c r="J268" i="23"/>
  <c r="I268" i="23"/>
  <c r="H268" i="23"/>
  <c r="G268" i="23"/>
  <c r="F268" i="23"/>
  <c r="E268" i="23"/>
  <c r="D268" i="23"/>
  <c r="C268" i="23"/>
  <c r="B268" i="23"/>
  <c r="K267" i="23"/>
  <c r="J267" i="23"/>
  <c r="I267" i="23"/>
  <c r="H267" i="23"/>
  <c r="G267" i="23"/>
  <c r="F267" i="23"/>
  <c r="E267" i="23"/>
  <c r="D267" i="23"/>
  <c r="C267" i="23"/>
  <c r="B267" i="23"/>
  <c r="K266" i="23"/>
  <c r="J266" i="23"/>
  <c r="I266" i="23"/>
  <c r="H266" i="23"/>
  <c r="G266" i="23"/>
  <c r="F266" i="23"/>
  <c r="E266" i="23"/>
  <c r="D266" i="23"/>
  <c r="C266" i="23"/>
  <c r="B266" i="23"/>
  <c r="K265" i="23"/>
  <c r="J265" i="23"/>
  <c r="I265" i="23"/>
  <c r="H265" i="23"/>
  <c r="G265" i="23"/>
  <c r="F265" i="23"/>
  <c r="E265" i="23"/>
  <c r="D265" i="23"/>
  <c r="C265" i="23"/>
  <c r="B265" i="23"/>
  <c r="K264" i="23"/>
  <c r="J264" i="23"/>
  <c r="I264" i="23"/>
  <c r="H264" i="23"/>
  <c r="G264" i="23"/>
  <c r="F264" i="23"/>
  <c r="E264" i="23"/>
  <c r="D264" i="23"/>
  <c r="C264" i="23"/>
  <c r="B264" i="23"/>
  <c r="K263" i="23"/>
  <c r="J263" i="23"/>
  <c r="I263" i="23"/>
  <c r="H263" i="23"/>
  <c r="G263" i="23"/>
  <c r="F263" i="23"/>
  <c r="E263" i="23"/>
  <c r="D263" i="23"/>
  <c r="C263" i="23"/>
  <c r="B263" i="23"/>
  <c r="K262" i="23"/>
  <c r="J262" i="23"/>
  <c r="I262" i="23"/>
  <c r="H262" i="23"/>
  <c r="G262" i="23"/>
  <c r="F262" i="23"/>
  <c r="E262" i="23"/>
  <c r="D262" i="23"/>
  <c r="C262" i="23"/>
  <c r="B262" i="23"/>
  <c r="K261" i="23"/>
  <c r="J261" i="23"/>
  <c r="I261" i="23"/>
  <c r="H261" i="23"/>
  <c r="G261" i="23"/>
  <c r="F261" i="23"/>
  <c r="E261" i="23"/>
  <c r="D261" i="23"/>
  <c r="C261" i="23"/>
  <c r="B261" i="23"/>
  <c r="K260" i="23"/>
  <c r="J260" i="23"/>
  <c r="I260" i="23"/>
  <c r="H260" i="23"/>
  <c r="G260" i="23"/>
  <c r="F260" i="23"/>
  <c r="E260" i="23"/>
  <c r="D260" i="23"/>
  <c r="C260" i="23"/>
  <c r="B260" i="23"/>
  <c r="K259" i="23"/>
  <c r="J259" i="23"/>
  <c r="I259" i="23"/>
  <c r="H259" i="23"/>
  <c r="G259" i="23"/>
  <c r="F259" i="23"/>
  <c r="E259" i="23"/>
  <c r="D259" i="23"/>
  <c r="C259" i="23"/>
  <c r="B259" i="23"/>
  <c r="K258" i="23"/>
  <c r="J258" i="23"/>
  <c r="I258" i="23"/>
  <c r="H258" i="23"/>
  <c r="G258" i="23"/>
  <c r="F258" i="23"/>
  <c r="E258" i="23"/>
  <c r="D258" i="23"/>
  <c r="C258" i="23"/>
  <c r="B258" i="23"/>
  <c r="K257" i="23"/>
  <c r="J257" i="23"/>
  <c r="I257" i="23"/>
  <c r="H257" i="23"/>
  <c r="G257" i="23"/>
  <c r="F257" i="23"/>
  <c r="E257" i="23"/>
  <c r="D257" i="23"/>
  <c r="C257" i="23"/>
  <c r="B257" i="23"/>
  <c r="K256" i="23"/>
  <c r="J256" i="23"/>
  <c r="I256" i="23"/>
  <c r="H256" i="23"/>
  <c r="G256" i="23"/>
  <c r="F256" i="23"/>
  <c r="E256" i="23"/>
  <c r="D256" i="23"/>
  <c r="C256" i="23"/>
  <c r="B256" i="23"/>
  <c r="K255" i="23"/>
  <c r="J255" i="23"/>
  <c r="I255" i="23"/>
  <c r="H255" i="23"/>
  <c r="G255" i="23"/>
  <c r="F255" i="23"/>
  <c r="E255" i="23"/>
  <c r="D255" i="23"/>
  <c r="C255" i="23"/>
  <c r="B255" i="23"/>
  <c r="K254" i="23"/>
  <c r="J254" i="23"/>
  <c r="I254" i="23"/>
  <c r="H254" i="23"/>
  <c r="G254" i="23"/>
  <c r="F254" i="23"/>
  <c r="E254" i="23"/>
  <c r="D254" i="23"/>
  <c r="C254" i="23"/>
  <c r="B254" i="23"/>
  <c r="K253" i="23"/>
  <c r="J253" i="23"/>
  <c r="I253" i="23"/>
  <c r="H253" i="23"/>
  <c r="G253" i="23"/>
  <c r="F253" i="23"/>
  <c r="E253" i="23"/>
  <c r="D253" i="23"/>
  <c r="C253" i="23"/>
  <c r="B253" i="23"/>
  <c r="K252" i="23"/>
  <c r="J252" i="23"/>
  <c r="I252" i="23"/>
  <c r="H252" i="23"/>
  <c r="G252" i="23"/>
  <c r="F252" i="23"/>
  <c r="E252" i="23"/>
  <c r="D252" i="23"/>
  <c r="C252" i="23"/>
  <c r="B252" i="23"/>
  <c r="K251" i="23"/>
  <c r="J251" i="23"/>
  <c r="I251" i="23"/>
  <c r="H251" i="23"/>
  <c r="G251" i="23"/>
  <c r="F251" i="23"/>
  <c r="E251" i="23"/>
  <c r="D251" i="23"/>
  <c r="C251" i="23"/>
  <c r="B251" i="23"/>
  <c r="K250" i="23"/>
  <c r="J250" i="23"/>
  <c r="I250" i="23"/>
  <c r="H250" i="23"/>
  <c r="G250" i="23"/>
  <c r="F250" i="23"/>
  <c r="E250" i="23"/>
  <c r="D250" i="23"/>
  <c r="C250" i="23"/>
  <c r="B250" i="23"/>
  <c r="K249" i="23"/>
  <c r="J249" i="23"/>
  <c r="I249" i="23"/>
  <c r="H249" i="23"/>
  <c r="G249" i="23"/>
  <c r="F249" i="23"/>
  <c r="E249" i="23"/>
  <c r="D249" i="23"/>
  <c r="C249" i="23"/>
  <c r="B249" i="23"/>
  <c r="K248" i="23"/>
  <c r="J248" i="23"/>
  <c r="I248" i="23"/>
  <c r="H248" i="23"/>
  <c r="G248" i="23"/>
  <c r="F248" i="23"/>
  <c r="E248" i="23"/>
  <c r="D248" i="23"/>
  <c r="C248" i="23"/>
  <c r="B248" i="23"/>
  <c r="K247" i="23"/>
  <c r="J247" i="23"/>
  <c r="I247" i="23"/>
  <c r="H247" i="23"/>
  <c r="G247" i="23"/>
  <c r="F247" i="23"/>
  <c r="E247" i="23"/>
  <c r="D247" i="23"/>
  <c r="C247" i="23"/>
  <c r="B247" i="23"/>
  <c r="K246" i="23"/>
  <c r="J246" i="23"/>
  <c r="I246" i="23"/>
  <c r="H246" i="23"/>
  <c r="G246" i="23"/>
  <c r="F246" i="23"/>
  <c r="E246" i="23"/>
  <c r="D246" i="23"/>
  <c r="C246" i="23"/>
  <c r="B246" i="23"/>
  <c r="K245" i="23"/>
  <c r="J245" i="23"/>
  <c r="I245" i="23"/>
  <c r="H245" i="23"/>
  <c r="G245" i="23"/>
  <c r="F245" i="23"/>
  <c r="E245" i="23"/>
  <c r="D245" i="23"/>
  <c r="C245" i="23"/>
  <c r="B245" i="23"/>
  <c r="K244" i="23"/>
  <c r="J244" i="23"/>
  <c r="I244" i="23"/>
  <c r="H244" i="23"/>
  <c r="G244" i="23"/>
  <c r="F244" i="23"/>
  <c r="E244" i="23"/>
  <c r="D244" i="23"/>
  <c r="C244" i="23"/>
  <c r="B244" i="23"/>
  <c r="K243" i="23"/>
  <c r="J243" i="23"/>
  <c r="I243" i="23"/>
  <c r="H243" i="23"/>
  <c r="G243" i="23"/>
  <c r="F243" i="23"/>
  <c r="E243" i="23"/>
  <c r="D243" i="23"/>
  <c r="C243" i="23"/>
  <c r="B243" i="23"/>
  <c r="K242" i="23"/>
  <c r="J242" i="23"/>
  <c r="I242" i="23"/>
  <c r="H242" i="23"/>
  <c r="G242" i="23"/>
  <c r="F242" i="23"/>
  <c r="E242" i="23"/>
  <c r="D242" i="23"/>
  <c r="C242" i="23"/>
  <c r="B242" i="23"/>
  <c r="K241" i="23"/>
  <c r="J241" i="23"/>
  <c r="I241" i="23"/>
  <c r="H241" i="23"/>
  <c r="G241" i="23"/>
  <c r="F241" i="23"/>
  <c r="E241" i="23"/>
  <c r="D241" i="23"/>
  <c r="C241" i="23"/>
  <c r="B241" i="23"/>
  <c r="K240" i="23"/>
  <c r="J240" i="23"/>
  <c r="I240" i="23"/>
  <c r="H240" i="23"/>
  <c r="G240" i="23"/>
  <c r="F240" i="23"/>
  <c r="E240" i="23"/>
  <c r="D240" i="23"/>
  <c r="C240" i="23"/>
  <c r="B240" i="23"/>
  <c r="K239" i="23"/>
  <c r="J239" i="23"/>
  <c r="I239" i="23"/>
  <c r="H239" i="23"/>
  <c r="G239" i="23"/>
  <c r="F239" i="23"/>
  <c r="E239" i="23"/>
  <c r="D239" i="23"/>
  <c r="C239" i="23"/>
  <c r="B239" i="23"/>
  <c r="K238" i="23"/>
  <c r="J238" i="23"/>
  <c r="I238" i="23"/>
  <c r="H238" i="23"/>
  <c r="G238" i="23"/>
  <c r="F238" i="23"/>
  <c r="E238" i="23"/>
  <c r="D238" i="23"/>
  <c r="C238" i="23"/>
  <c r="B238" i="23"/>
  <c r="K237" i="23"/>
  <c r="J237" i="23"/>
  <c r="I237" i="23"/>
  <c r="H237" i="23"/>
  <c r="G237" i="23"/>
  <c r="F237" i="23"/>
  <c r="E237" i="23"/>
  <c r="D237" i="23"/>
  <c r="C237" i="23"/>
  <c r="B237" i="23"/>
  <c r="K236" i="23"/>
  <c r="J236" i="23"/>
  <c r="I236" i="23"/>
  <c r="H236" i="23"/>
  <c r="G236" i="23"/>
  <c r="F236" i="23"/>
  <c r="E236" i="23"/>
  <c r="D236" i="23"/>
  <c r="C236" i="23"/>
  <c r="B236" i="23"/>
  <c r="K235" i="23"/>
  <c r="J235" i="23"/>
  <c r="I235" i="23"/>
  <c r="H235" i="23"/>
  <c r="G235" i="23"/>
  <c r="F235" i="23"/>
  <c r="E235" i="23"/>
  <c r="D235" i="23"/>
  <c r="C235" i="23"/>
  <c r="B235" i="23"/>
  <c r="K234" i="23"/>
  <c r="J234" i="23"/>
  <c r="I234" i="23"/>
  <c r="H234" i="23"/>
  <c r="G234" i="23"/>
  <c r="F234" i="23"/>
  <c r="E234" i="23"/>
  <c r="D234" i="23"/>
  <c r="C234" i="23"/>
  <c r="B234" i="23"/>
  <c r="K233" i="23"/>
  <c r="J233" i="23"/>
  <c r="I233" i="23"/>
  <c r="H233" i="23"/>
  <c r="G233" i="23"/>
  <c r="F233" i="23"/>
  <c r="E233" i="23"/>
  <c r="D233" i="23"/>
  <c r="C233" i="23"/>
  <c r="B233" i="23"/>
  <c r="K232" i="23"/>
  <c r="J232" i="23"/>
  <c r="I232" i="23"/>
  <c r="H232" i="23"/>
  <c r="G232" i="23"/>
  <c r="F232" i="23"/>
  <c r="E232" i="23"/>
  <c r="D232" i="23"/>
  <c r="C232" i="23"/>
  <c r="B232" i="23"/>
  <c r="K231" i="23"/>
  <c r="J231" i="23"/>
  <c r="I231" i="23"/>
  <c r="H231" i="23"/>
  <c r="G231" i="23"/>
  <c r="F231" i="23"/>
  <c r="E231" i="23"/>
  <c r="D231" i="23"/>
  <c r="C231" i="23"/>
  <c r="B231" i="23"/>
  <c r="K230" i="23"/>
  <c r="J230" i="23"/>
  <c r="I230" i="23"/>
  <c r="H230" i="23"/>
  <c r="G230" i="23"/>
  <c r="F230" i="23"/>
  <c r="E230" i="23"/>
  <c r="D230" i="23"/>
  <c r="C230" i="23"/>
  <c r="B230" i="23"/>
  <c r="K229" i="23"/>
  <c r="J229" i="23"/>
  <c r="I229" i="23"/>
  <c r="H229" i="23"/>
  <c r="G229" i="23"/>
  <c r="F229" i="23"/>
  <c r="E229" i="23"/>
  <c r="D229" i="23"/>
  <c r="C229" i="23"/>
  <c r="B229" i="23"/>
  <c r="K228" i="23"/>
  <c r="J228" i="23"/>
  <c r="I228" i="23"/>
  <c r="H228" i="23"/>
  <c r="G228" i="23"/>
  <c r="F228" i="23"/>
  <c r="E228" i="23"/>
  <c r="D228" i="23"/>
  <c r="C228" i="23"/>
  <c r="B228" i="23"/>
  <c r="K227" i="23"/>
  <c r="J227" i="23"/>
  <c r="I227" i="23"/>
  <c r="H227" i="23"/>
  <c r="G227" i="23"/>
  <c r="F227" i="23"/>
  <c r="E227" i="23"/>
  <c r="D227" i="23"/>
  <c r="C227" i="23"/>
  <c r="B227" i="23"/>
  <c r="K226" i="23"/>
  <c r="J226" i="23"/>
  <c r="I226" i="23"/>
  <c r="H226" i="23"/>
  <c r="G226" i="23"/>
  <c r="F226" i="23"/>
  <c r="E226" i="23"/>
  <c r="D226" i="23"/>
  <c r="C226" i="23"/>
  <c r="B226" i="23"/>
  <c r="K225" i="23"/>
  <c r="J225" i="23"/>
  <c r="I225" i="23"/>
  <c r="H225" i="23"/>
  <c r="G225" i="23"/>
  <c r="F225" i="23"/>
  <c r="E225" i="23"/>
  <c r="D225" i="23"/>
  <c r="C225" i="23"/>
  <c r="B225" i="23"/>
  <c r="K224" i="23"/>
  <c r="J224" i="23"/>
  <c r="I224" i="23"/>
  <c r="H224" i="23"/>
  <c r="G224" i="23"/>
  <c r="F224" i="23"/>
  <c r="E224" i="23"/>
  <c r="D224" i="23"/>
  <c r="C224" i="23"/>
  <c r="B224" i="23"/>
  <c r="K223" i="23"/>
  <c r="J223" i="23"/>
  <c r="I223" i="23"/>
  <c r="H223" i="23"/>
  <c r="G223" i="23"/>
  <c r="F223" i="23"/>
  <c r="E223" i="23"/>
  <c r="D223" i="23"/>
  <c r="C223" i="23"/>
  <c r="B223" i="23"/>
  <c r="K222" i="23"/>
  <c r="J222" i="23"/>
  <c r="I222" i="23"/>
  <c r="H222" i="23"/>
  <c r="G222" i="23"/>
  <c r="F222" i="23"/>
  <c r="E222" i="23"/>
  <c r="D222" i="23"/>
  <c r="C222" i="23"/>
  <c r="B222" i="23"/>
  <c r="K221" i="23"/>
  <c r="J221" i="23"/>
  <c r="I221" i="23"/>
  <c r="H221" i="23"/>
  <c r="G221" i="23"/>
  <c r="F221" i="23"/>
  <c r="E221" i="23"/>
  <c r="D221" i="23"/>
  <c r="C221" i="23"/>
  <c r="B221" i="23"/>
  <c r="K220" i="23"/>
  <c r="J220" i="23"/>
  <c r="I220" i="23"/>
  <c r="H220" i="23"/>
  <c r="G220" i="23"/>
  <c r="F220" i="23"/>
  <c r="E220" i="23"/>
  <c r="D220" i="23"/>
  <c r="C220" i="23"/>
  <c r="B220" i="23"/>
  <c r="K219" i="23"/>
  <c r="J219" i="23"/>
  <c r="I219" i="23"/>
  <c r="H219" i="23"/>
  <c r="G219" i="23"/>
  <c r="F219" i="23"/>
  <c r="E219" i="23"/>
  <c r="D219" i="23"/>
  <c r="C219" i="23"/>
  <c r="B219" i="23"/>
  <c r="K218" i="23"/>
  <c r="J218" i="23"/>
  <c r="I218" i="23"/>
  <c r="H218" i="23"/>
  <c r="G218" i="23"/>
  <c r="F218" i="23"/>
  <c r="E218" i="23"/>
  <c r="D218" i="23"/>
  <c r="C218" i="23"/>
  <c r="B218" i="23"/>
  <c r="K217" i="23"/>
  <c r="J217" i="23"/>
  <c r="I217" i="23"/>
  <c r="H217" i="23"/>
  <c r="G217" i="23"/>
  <c r="F217" i="23"/>
  <c r="E217" i="23"/>
  <c r="D217" i="23"/>
  <c r="C217" i="23"/>
  <c r="B217" i="23"/>
  <c r="K216" i="23"/>
  <c r="J216" i="23"/>
  <c r="I216" i="23"/>
  <c r="H216" i="23"/>
  <c r="G216" i="23"/>
  <c r="F216" i="23"/>
  <c r="E216" i="23"/>
  <c r="D216" i="23"/>
  <c r="C216" i="23"/>
  <c r="B216" i="23"/>
  <c r="K215" i="23"/>
  <c r="J215" i="23"/>
  <c r="I215" i="23"/>
  <c r="H215" i="23"/>
  <c r="G215" i="23"/>
  <c r="F215" i="23"/>
  <c r="E215" i="23"/>
  <c r="D215" i="23"/>
  <c r="C215" i="23"/>
  <c r="B215" i="23"/>
  <c r="K214" i="23"/>
  <c r="J214" i="23"/>
  <c r="I214" i="23"/>
  <c r="H214" i="23"/>
  <c r="G214" i="23"/>
  <c r="F214" i="23"/>
  <c r="E214" i="23"/>
  <c r="D214" i="23"/>
  <c r="C214" i="23"/>
  <c r="B214" i="23"/>
  <c r="K213" i="23"/>
  <c r="J213" i="23"/>
  <c r="I213" i="23"/>
  <c r="H213" i="23"/>
  <c r="G213" i="23"/>
  <c r="F213" i="23"/>
  <c r="E213" i="23"/>
  <c r="D213" i="23"/>
  <c r="C213" i="23"/>
  <c r="B213" i="23"/>
  <c r="K212" i="23"/>
  <c r="J212" i="23"/>
  <c r="I212" i="23"/>
  <c r="H212" i="23"/>
  <c r="G212" i="23"/>
  <c r="F212" i="23"/>
  <c r="E212" i="23"/>
  <c r="D212" i="23"/>
  <c r="C212" i="23"/>
  <c r="B212" i="23"/>
  <c r="K211" i="23"/>
  <c r="J211" i="23"/>
  <c r="I211" i="23"/>
  <c r="H211" i="23"/>
  <c r="G211" i="23"/>
  <c r="F211" i="23"/>
  <c r="E211" i="23"/>
  <c r="D211" i="23"/>
  <c r="C211" i="23"/>
  <c r="B211" i="23"/>
  <c r="K210" i="23"/>
  <c r="J210" i="23"/>
  <c r="I210" i="23"/>
  <c r="H210" i="23"/>
  <c r="G210" i="23"/>
  <c r="F210" i="23"/>
  <c r="E210" i="23"/>
  <c r="D210" i="23"/>
  <c r="C210" i="23"/>
  <c r="B210" i="23"/>
  <c r="K209" i="23"/>
  <c r="J209" i="23"/>
  <c r="I209" i="23"/>
  <c r="H209" i="23"/>
  <c r="G209" i="23"/>
  <c r="F209" i="23"/>
  <c r="E209" i="23"/>
  <c r="D209" i="23"/>
  <c r="C209" i="23"/>
  <c r="B209" i="23"/>
  <c r="K208" i="23"/>
  <c r="J208" i="23"/>
  <c r="I208" i="23"/>
  <c r="H208" i="23"/>
  <c r="G208" i="23"/>
  <c r="F208" i="23"/>
  <c r="E208" i="23"/>
  <c r="D208" i="23"/>
  <c r="C208" i="23"/>
  <c r="B208" i="23"/>
  <c r="K207" i="23"/>
  <c r="J207" i="23"/>
  <c r="I207" i="23"/>
  <c r="H207" i="23"/>
  <c r="G207" i="23"/>
  <c r="F207" i="23"/>
  <c r="E207" i="23"/>
  <c r="D207" i="23"/>
  <c r="C207" i="23"/>
  <c r="B207" i="23"/>
  <c r="K206" i="23"/>
  <c r="J206" i="23"/>
  <c r="I206" i="23"/>
  <c r="H206" i="23"/>
  <c r="G206" i="23"/>
  <c r="F206" i="23"/>
  <c r="E206" i="23"/>
  <c r="D206" i="23"/>
  <c r="C206" i="23"/>
  <c r="B206" i="23"/>
  <c r="K205" i="23"/>
  <c r="J205" i="23"/>
  <c r="I205" i="23"/>
  <c r="H205" i="23"/>
  <c r="G205" i="23"/>
  <c r="F205" i="23"/>
  <c r="E205" i="23"/>
  <c r="D205" i="23"/>
  <c r="C205" i="23"/>
  <c r="B205" i="23"/>
  <c r="K204" i="23"/>
  <c r="J204" i="23"/>
  <c r="I204" i="23"/>
  <c r="H204" i="23"/>
  <c r="G204" i="23"/>
  <c r="F204" i="23"/>
  <c r="E204" i="23"/>
  <c r="D204" i="23"/>
  <c r="C204" i="23"/>
  <c r="B204" i="23"/>
  <c r="K203" i="23"/>
  <c r="J203" i="23"/>
  <c r="I203" i="23"/>
  <c r="H203" i="23"/>
  <c r="G203" i="23"/>
  <c r="F203" i="23"/>
  <c r="E203" i="23"/>
  <c r="D203" i="23"/>
  <c r="C203" i="23"/>
  <c r="B203" i="23"/>
  <c r="K202" i="23"/>
  <c r="J202" i="23"/>
  <c r="I202" i="23"/>
  <c r="H202" i="23"/>
  <c r="G202" i="23"/>
  <c r="F202" i="23"/>
  <c r="E202" i="23"/>
  <c r="D202" i="23"/>
  <c r="C202" i="23"/>
  <c r="B202" i="23"/>
  <c r="K201" i="23"/>
  <c r="J201" i="23"/>
  <c r="I201" i="23"/>
  <c r="H201" i="23"/>
  <c r="G201" i="23"/>
  <c r="F201" i="23"/>
  <c r="E201" i="23"/>
  <c r="D201" i="23"/>
  <c r="C201" i="23"/>
  <c r="B201" i="23"/>
  <c r="K200" i="23"/>
  <c r="J200" i="23"/>
  <c r="I200" i="23"/>
  <c r="H200" i="23"/>
  <c r="G200" i="23"/>
  <c r="F200" i="23"/>
  <c r="E200" i="23"/>
  <c r="D200" i="23"/>
  <c r="C200" i="23"/>
  <c r="B200" i="23"/>
  <c r="K199" i="23"/>
  <c r="J199" i="23"/>
  <c r="I199" i="23"/>
  <c r="H199" i="23"/>
  <c r="G199" i="23"/>
  <c r="F199" i="23"/>
  <c r="E199" i="23"/>
  <c r="D199" i="23"/>
  <c r="C199" i="23"/>
  <c r="B199" i="23"/>
  <c r="K198" i="23"/>
  <c r="J198" i="23"/>
  <c r="I198" i="23"/>
  <c r="H198" i="23"/>
  <c r="G198" i="23"/>
  <c r="F198" i="23"/>
  <c r="E198" i="23"/>
  <c r="D198" i="23"/>
  <c r="C198" i="23"/>
  <c r="B198" i="23"/>
  <c r="K197" i="23"/>
  <c r="J197" i="23"/>
  <c r="I197" i="23"/>
  <c r="H197" i="23"/>
  <c r="G197" i="23"/>
  <c r="F197" i="23"/>
  <c r="E197" i="23"/>
  <c r="D197" i="23"/>
  <c r="C197" i="23"/>
  <c r="B197" i="23"/>
  <c r="K196" i="23"/>
  <c r="J196" i="23"/>
  <c r="I196" i="23"/>
  <c r="H196" i="23"/>
  <c r="G196" i="23"/>
  <c r="F196" i="23"/>
  <c r="E196" i="23"/>
  <c r="D196" i="23"/>
  <c r="C196" i="23"/>
  <c r="B196" i="23"/>
  <c r="K195" i="23"/>
  <c r="J195" i="23"/>
  <c r="I195" i="23"/>
  <c r="H195" i="23"/>
  <c r="G195" i="23"/>
  <c r="F195" i="23"/>
  <c r="E195" i="23"/>
  <c r="D195" i="23"/>
  <c r="C195" i="23"/>
  <c r="B195" i="23"/>
  <c r="K194" i="23"/>
  <c r="J194" i="23"/>
  <c r="I194" i="23"/>
  <c r="H194" i="23"/>
  <c r="G194" i="23"/>
  <c r="F194" i="23"/>
  <c r="E194" i="23"/>
  <c r="D194" i="23"/>
  <c r="C194" i="23"/>
  <c r="B194" i="23"/>
  <c r="K193" i="23"/>
  <c r="J193" i="23"/>
  <c r="I193" i="23"/>
  <c r="H193" i="23"/>
  <c r="G193" i="23"/>
  <c r="F193" i="23"/>
  <c r="E193" i="23"/>
  <c r="D193" i="23"/>
  <c r="C193" i="23"/>
  <c r="B193" i="23"/>
  <c r="K192" i="23"/>
  <c r="J192" i="23"/>
  <c r="I192" i="23"/>
  <c r="H192" i="23"/>
  <c r="G192" i="23"/>
  <c r="F192" i="23"/>
  <c r="E192" i="23"/>
  <c r="D192" i="23"/>
  <c r="C192" i="23"/>
  <c r="B192" i="23"/>
  <c r="K191" i="23"/>
  <c r="J191" i="23"/>
  <c r="I191" i="23"/>
  <c r="H191" i="23"/>
  <c r="G191" i="23"/>
  <c r="F191" i="23"/>
  <c r="E191" i="23"/>
  <c r="D191" i="23"/>
  <c r="C191" i="23"/>
  <c r="B191" i="23"/>
  <c r="K190" i="23"/>
  <c r="J190" i="23"/>
  <c r="I190" i="23"/>
  <c r="H190" i="23"/>
  <c r="G190" i="23"/>
  <c r="F190" i="23"/>
  <c r="E190" i="23"/>
  <c r="D190" i="23"/>
  <c r="C190" i="23"/>
  <c r="B190" i="23"/>
  <c r="K189" i="23"/>
  <c r="J189" i="23"/>
  <c r="I189" i="23"/>
  <c r="H189" i="23"/>
  <c r="G189" i="23"/>
  <c r="F189" i="23"/>
  <c r="E189" i="23"/>
  <c r="D189" i="23"/>
  <c r="C189" i="23"/>
  <c r="B189" i="23"/>
  <c r="K188" i="23"/>
  <c r="J188" i="23"/>
  <c r="I188" i="23"/>
  <c r="H188" i="23"/>
  <c r="G188" i="23"/>
  <c r="F188" i="23"/>
  <c r="E188" i="23"/>
  <c r="D188" i="23"/>
  <c r="C188" i="23"/>
  <c r="B188" i="23"/>
  <c r="K187" i="23"/>
  <c r="J187" i="23"/>
  <c r="I187" i="23"/>
  <c r="H187" i="23"/>
  <c r="G187" i="23"/>
  <c r="F187" i="23"/>
  <c r="E187" i="23"/>
  <c r="D187" i="23"/>
  <c r="C187" i="23"/>
  <c r="B187" i="23"/>
  <c r="K186" i="23"/>
  <c r="J186" i="23"/>
  <c r="I186" i="23"/>
  <c r="H186" i="23"/>
  <c r="G186" i="23"/>
  <c r="F186" i="23"/>
  <c r="E186" i="23"/>
  <c r="D186" i="23"/>
  <c r="C186" i="23"/>
  <c r="B186" i="23"/>
  <c r="K185" i="23"/>
  <c r="J185" i="23"/>
  <c r="I185" i="23"/>
  <c r="H185" i="23"/>
  <c r="G185" i="23"/>
  <c r="F185" i="23"/>
  <c r="E185" i="23"/>
  <c r="D185" i="23"/>
  <c r="C185" i="23"/>
  <c r="B185" i="23"/>
  <c r="K184" i="23"/>
  <c r="J184" i="23"/>
  <c r="I184" i="23"/>
  <c r="H184" i="23"/>
  <c r="G184" i="23"/>
  <c r="F184" i="23"/>
  <c r="E184" i="23"/>
  <c r="D184" i="23"/>
  <c r="C184" i="23"/>
  <c r="B184" i="23"/>
  <c r="K183" i="23"/>
  <c r="J183" i="23"/>
  <c r="I183" i="23"/>
  <c r="H183" i="23"/>
  <c r="G183" i="23"/>
  <c r="F183" i="23"/>
  <c r="E183" i="23"/>
  <c r="D183" i="23"/>
  <c r="C183" i="23"/>
  <c r="B183" i="23"/>
  <c r="K182" i="23"/>
  <c r="J182" i="23"/>
  <c r="I182" i="23"/>
  <c r="H182" i="23"/>
  <c r="G182" i="23"/>
  <c r="F182" i="23"/>
  <c r="E182" i="23"/>
  <c r="D182" i="23"/>
  <c r="C182" i="23"/>
  <c r="B182" i="23"/>
  <c r="K181" i="23"/>
  <c r="J181" i="23"/>
  <c r="I181" i="23"/>
  <c r="H181" i="23"/>
  <c r="G181" i="23"/>
  <c r="F181" i="23"/>
  <c r="E181" i="23"/>
  <c r="D181" i="23"/>
  <c r="C181" i="23"/>
  <c r="B181" i="23"/>
  <c r="K180" i="23"/>
  <c r="J180" i="23"/>
  <c r="I180" i="23"/>
  <c r="H180" i="23"/>
  <c r="G180" i="23"/>
  <c r="F180" i="23"/>
  <c r="E180" i="23"/>
  <c r="D180" i="23"/>
  <c r="C180" i="23"/>
  <c r="B180" i="23"/>
  <c r="K179" i="23"/>
  <c r="J179" i="23"/>
  <c r="I179" i="23"/>
  <c r="H179" i="23"/>
  <c r="G179" i="23"/>
  <c r="F179" i="23"/>
  <c r="E179" i="23"/>
  <c r="D179" i="23"/>
  <c r="C179" i="23"/>
  <c r="B179" i="23"/>
  <c r="K178" i="23"/>
  <c r="J178" i="23"/>
  <c r="I178" i="23"/>
  <c r="H178" i="23"/>
  <c r="G178" i="23"/>
  <c r="F178" i="23"/>
  <c r="E178" i="23"/>
  <c r="D178" i="23"/>
  <c r="C178" i="23"/>
  <c r="B178" i="23"/>
  <c r="K177" i="23"/>
  <c r="J177" i="23"/>
  <c r="I177" i="23"/>
  <c r="H177" i="23"/>
  <c r="G177" i="23"/>
  <c r="F177" i="23"/>
  <c r="E177" i="23"/>
  <c r="D177" i="23"/>
  <c r="C177" i="23"/>
  <c r="B177" i="23"/>
  <c r="K176" i="23"/>
  <c r="J176" i="23"/>
  <c r="I176" i="23"/>
  <c r="H176" i="23"/>
  <c r="G176" i="23"/>
  <c r="F176" i="23"/>
  <c r="E176" i="23"/>
  <c r="D176" i="23"/>
  <c r="C176" i="23"/>
  <c r="B176" i="23"/>
  <c r="K175" i="23"/>
  <c r="J175" i="23"/>
  <c r="I175" i="23"/>
  <c r="H175" i="23"/>
  <c r="G175" i="23"/>
  <c r="F175" i="23"/>
  <c r="E175" i="23"/>
  <c r="D175" i="23"/>
  <c r="C175" i="23"/>
  <c r="B175" i="23"/>
  <c r="K174" i="23"/>
  <c r="J174" i="23"/>
  <c r="I174" i="23"/>
  <c r="H174" i="23"/>
  <c r="G174" i="23"/>
  <c r="F174" i="23"/>
  <c r="E174" i="23"/>
  <c r="D174" i="23"/>
  <c r="C174" i="23"/>
  <c r="B174" i="23"/>
  <c r="K173" i="23"/>
  <c r="J173" i="23"/>
  <c r="I173" i="23"/>
  <c r="H173" i="23"/>
  <c r="G173" i="23"/>
  <c r="F173" i="23"/>
  <c r="E173" i="23"/>
  <c r="D173" i="23"/>
  <c r="C173" i="23"/>
  <c r="B173" i="23"/>
  <c r="K172" i="23"/>
  <c r="J172" i="23"/>
  <c r="I172" i="23"/>
  <c r="H172" i="23"/>
  <c r="G172" i="23"/>
  <c r="F172" i="23"/>
  <c r="E172" i="23"/>
  <c r="D172" i="23"/>
  <c r="C172" i="23"/>
  <c r="B172" i="23"/>
  <c r="K171" i="23"/>
  <c r="J171" i="23"/>
  <c r="I171" i="23"/>
  <c r="H171" i="23"/>
  <c r="G171" i="23"/>
  <c r="F171" i="23"/>
  <c r="E171" i="23"/>
  <c r="D171" i="23"/>
  <c r="C171" i="23"/>
  <c r="B171" i="23"/>
  <c r="K170" i="23"/>
  <c r="J170" i="23"/>
  <c r="I170" i="23"/>
  <c r="H170" i="23"/>
  <c r="G170" i="23"/>
  <c r="F170" i="23"/>
  <c r="E170" i="23"/>
  <c r="D170" i="23"/>
  <c r="C170" i="23"/>
  <c r="B170" i="23"/>
  <c r="K169" i="23"/>
  <c r="J169" i="23"/>
  <c r="I169" i="23"/>
  <c r="H169" i="23"/>
  <c r="G169" i="23"/>
  <c r="F169" i="23"/>
  <c r="E169" i="23"/>
  <c r="D169" i="23"/>
  <c r="C169" i="23"/>
  <c r="B169" i="23"/>
  <c r="K168" i="23"/>
  <c r="J168" i="23"/>
  <c r="I168" i="23"/>
  <c r="H168" i="23"/>
  <c r="G168" i="23"/>
  <c r="F168" i="23"/>
  <c r="E168" i="23"/>
  <c r="D168" i="23"/>
  <c r="C168" i="23"/>
  <c r="B168" i="23"/>
  <c r="K167" i="23"/>
  <c r="J167" i="23"/>
  <c r="I167" i="23"/>
  <c r="H167" i="23"/>
  <c r="G167" i="23"/>
  <c r="F167" i="23"/>
  <c r="E167" i="23"/>
  <c r="D167" i="23"/>
  <c r="C167" i="23"/>
  <c r="B167" i="23"/>
  <c r="K166" i="23"/>
  <c r="J166" i="23"/>
  <c r="I166" i="23"/>
  <c r="H166" i="23"/>
  <c r="G166" i="23"/>
  <c r="F166" i="23"/>
  <c r="E166" i="23"/>
  <c r="D166" i="23"/>
  <c r="C166" i="23"/>
  <c r="B166" i="23"/>
  <c r="K165" i="23"/>
  <c r="J165" i="23"/>
  <c r="I165" i="23"/>
  <c r="H165" i="23"/>
  <c r="G165" i="23"/>
  <c r="F165" i="23"/>
  <c r="E165" i="23"/>
  <c r="D165" i="23"/>
  <c r="C165" i="23"/>
  <c r="B165" i="23"/>
  <c r="K164" i="23"/>
  <c r="J164" i="23"/>
  <c r="I164" i="23"/>
  <c r="H164" i="23"/>
  <c r="G164" i="23"/>
  <c r="F164" i="23"/>
  <c r="E164" i="23"/>
  <c r="D164" i="23"/>
  <c r="C164" i="23"/>
  <c r="B164" i="23"/>
  <c r="K163" i="23"/>
  <c r="J163" i="23"/>
  <c r="I163" i="23"/>
  <c r="H163" i="23"/>
  <c r="G163" i="23"/>
  <c r="F163" i="23"/>
  <c r="E163" i="23"/>
  <c r="D163" i="23"/>
  <c r="C163" i="23"/>
  <c r="B163" i="23"/>
  <c r="K162" i="23"/>
  <c r="J162" i="23"/>
  <c r="I162" i="23"/>
  <c r="H162" i="23"/>
  <c r="G162" i="23"/>
  <c r="F162" i="23"/>
  <c r="E162" i="23"/>
  <c r="D162" i="23"/>
  <c r="C162" i="23"/>
  <c r="B162" i="23"/>
  <c r="K161" i="23"/>
  <c r="J161" i="23"/>
  <c r="I161" i="23"/>
  <c r="H161" i="23"/>
  <c r="G161" i="23"/>
  <c r="F161" i="23"/>
  <c r="E161" i="23"/>
  <c r="D161" i="23"/>
  <c r="C161" i="23"/>
  <c r="B161" i="23"/>
  <c r="K160" i="23"/>
  <c r="J160" i="23"/>
  <c r="I160" i="23"/>
  <c r="H160" i="23"/>
  <c r="G160" i="23"/>
  <c r="F160" i="23"/>
  <c r="E160" i="23"/>
  <c r="D160" i="23"/>
  <c r="C160" i="23"/>
  <c r="B160" i="23"/>
  <c r="K159" i="23"/>
  <c r="J159" i="23"/>
  <c r="I159" i="23"/>
  <c r="H159" i="23"/>
  <c r="G159" i="23"/>
  <c r="F159" i="23"/>
  <c r="E159" i="23"/>
  <c r="D159" i="23"/>
  <c r="C159" i="23"/>
  <c r="B159" i="23"/>
  <c r="K158" i="23"/>
  <c r="J158" i="23"/>
  <c r="I158" i="23"/>
  <c r="H158" i="23"/>
  <c r="G158" i="23"/>
  <c r="F158" i="23"/>
  <c r="E158" i="23"/>
  <c r="D158" i="23"/>
  <c r="C158" i="23"/>
  <c r="B158" i="23"/>
  <c r="K157" i="23"/>
  <c r="J157" i="23"/>
  <c r="I157" i="23"/>
  <c r="H157" i="23"/>
  <c r="G157" i="23"/>
  <c r="F157" i="23"/>
  <c r="E157" i="23"/>
  <c r="D157" i="23"/>
  <c r="C157" i="23"/>
  <c r="B157" i="23"/>
  <c r="K156" i="23"/>
  <c r="J156" i="23"/>
  <c r="I156" i="23"/>
  <c r="H156" i="23"/>
  <c r="G156" i="23"/>
  <c r="F156" i="23"/>
  <c r="E156" i="23"/>
  <c r="D156" i="23"/>
  <c r="C156" i="23"/>
  <c r="B156" i="23"/>
  <c r="K155" i="23"/>
  <c r="J155" i="23"/>
  <c r="I155" i="23"/>
  <c r="H155" i="23"/>
  <c r="G155" i="23"/>
  <c r="F155" i="23"/>
  <c r="E155" i="23"/>
  <c r="D155" i="23"/>
  <c r="C155" i="23"/>
  <c r="B155" i="23"/>
  <c r="K154" i="23"/>
  <c r="J154" i="23"/>
  <c r="I154" i="23"/>
  <c r="H154" i="23"/>
  <c r="G154" i="23"/>
  <c r="F154" i="23"/>
  <c r="E154" i="23"/>
  <c r="D154" i="23"/>
  <c r="C154" i="23"/>
  <c r="B154" i="23"/>
  <c r="K153" i="23"/>
  <c r="J153" i="23"/>
  <c r="I153" i="23"/>
  <c r="H153" i="23"/>
  <c r="G153" i="23"/>
  <c r="F153" i="23"/>
  <c r="E153" i="23"/>
  <c r="D153" i="23"/>
  <c r="C153" i="23"/>
  <c r="B153" i="23"/>
  <c r="K152" i="23"/>
  <c r="J152" i="23"/>
  <c r="I152" i="23"/>
  <c r="H152" i="23"/>
  <c r="G152" i="23"/>
  <c r="F152" i="23"/>
  <c r="E152" i="23"/>
  <c r="D152" i="23"/>
  <c r="C152" i="23"/>
  <c r="B152" i="23"/>
  <c r="K151" i="23"/>
  <c r="J151" i="23"/>
  <c r="I151" i="23"/>
  <c r="H151" i="23"/>
  <c r="G151" i="23"/>
  <c r="F151" i="23"/>
  <c r="E151" i="23"/>
  <c r="D151" i="23"/>
  <c r="C151" i="23"/>
  <c r="B151" i="23"/>
  <c r="K150" i="23"/>
  <c r="J150" i="23"/>
  <c r="I150" i="23"/>
  <c r="H150" i="23"/>
  <c r="G150" i="23"/>
  <c r="F150" i="23"/>
  <c r="E150" i="23"/>
  <c r="D150" i="23"/>
  <c r="C150" i="23"/>
  <c r="B150" i="23"/>
  <c r="K149" i="23"/>
  <c r="J149" i="23"/>
  <c r="I149" i="23"/>
  <c r="H149" i="23"/>
  <c r="G149" i="23"/>
  <c r="F149" i="23"/>
  <c r="E149" i="23"/>
  <c r="D149" i="23"/>
  <c r="C149" i="23"/>
  <c r="B149" i="23"/>
  <c r="K148" i="23"/>
  <c r="J148" i="23"/>
  <c r="I148" i="23"/>
  <c r="H148" i="23"/>
  <c r="G148" i="23"/>
  <c r="F148" i="23"/>
  <c r="E148" i="23"/>
  <c r="D148" i="23"/>
  <c r="C148" i="23"/>
  <c r="B148" i="23"/>
  <c r="K147" i="23"/>
  <c r="J147" i="23"/>
  <c r="I147" i="23"/>
  <c r="H147" i="23"/>
  <c r="G147" i="23"/>
  <c r="F147" i="23"/>
  <c r="E147" i="23"/>
  <c r="D147" i="23"/>
  <c r="C147" i="23"/>
  <c r="B147" i="23"/>
  <c r="K146" i="23"/>
  <c r="J146" i="23"/>
  <c r="I146" i="23"/>
  <c r="H146" i="23"/>
  <c r="G146" i="23"/>
  <c r="F146" i="23"/>
  <c r="E146" i="23"/>
  <c r="D146" i="23"/>
  <c r="C146" i="23"/>
  <c r="B146" i="23"/>
  <c r="K145" i="23"/>
  <c r="J145" i="23"/>
  <c r="I145" i="23"/>
  <c r="H145" i="23"/>
  <c r="G145" i="23"/>
  <c r="F145" i="23"/>
  <c r="E145" i="23"/>
  <c r="D145" i="23"/>
  <c r="C145" i="23"/>
  <c r="B145" i="23"/>
  <c r="K144" i="23"/>
  <c r="J144" i="23"/>
  <c r="I144" i="23"/>
  <c r="H144" i="23"/>
  <c r="G144" i="23"/>
  <c r="F144" i="23"/>
  <c r="E144" i="23"/>
  <c r="D144" i="23"/>
  <c r="C144" i="23"/>
  <c r="B144" i="23"/>
  <c r="K143" i="23"/>
  <c r="J143" i="23"/>
  <c r="I143" i="23"/>
  <c r="H143" i="23"/>
  <c r="G143" i="23"/>
  <c r="F143" i="23"/>
  <c r="E143" i="23"/>
  <c r="D143" i="23"/>
  <c r="C143" i="23"/>
  <c r="B143" i="23"/>
  <c r="K142" i="23"/>
  <c r="J142" i="23"/>
  <c r="I142" i="23"/>
  <c r="H142" i="23"/>
  <c r="G142" i="23"/>
  <c r="F142" i="23"/>
  <c r="E142" i="23"/>
  <c r="D142" i="23"/>
  <c r="C142" i="23"/>
  <c r="B142" i="23"/>
  <c r="K141" i="23"/>
  <c r="J141" i="23"/>
  <c r="I141" i="23"/>
  <c r="H141" i="23"/>
  <c r="G141" i="23"/>
  <c r="F141" i="23"/>
  <c r="E141" i="23"/>
  <c r="D141" i="23"/>
  <c r="C141" i="23"/>
  <c r="B141" i="23"/>
  <c r="K140" i="23"/>
  <c r="J140" i="23"/>
  <c r="I140" i="23"/>
  <c r="H140" i="23"/>
  <c r="G140" i="23"/>
  <c r="F140" i="23"/>
  <c r="E140" i="23"/>
  <c r="D140" i="23"/>
  <c r="C140" i="23"/>
  <c r="B140" i="23"/>
  <c r="K139" i="23"/>
  <c r="J139" i="23"/>
  <c r="I139" i="23"/>
  <c r="H139" i="23"/>
  <c r="G139" i="23"/>
  <c r="F139" i="23"/>
  <c r="E139" i="23"/>
  <c r="D139" i="23"/>
  <c r="C139" i="23"/>
  <c r="B139" i="23"/>
  <c r="K138" i="23"/>
  <c r="J138" i="23"/>
  <c r="I138" i="23"/>
  <c r="H138" i="23"/>
  <c r="G138" i="23"/>
  <c r="F138" i="23"/>
  <c r="E138" i="23"/>
  <c r="D138" i="23"/>
  <c r="C138" i="23"/>
  <c r="B138" i="23"/>
  <c r="K137" i="23"/>
  <c r="J137" i="23"/>
  <c r="I137" i="23"/>
  <c r="H137" i="23"/>
  <c r="G137" i="23"/>
  <c r="F137" i="23"/>
  <c r="E137" i="23"/>
  <c r="D137" i="23"/>
  <c r="C137" i="23"/>
  <c r="B137" i="23"/>
  <c r="K136" i="23"/>
  <c r="J136" i="23"/>
  <c r="I136" i="23"/>
  <c r="H136" i="23"/>
  <c r="G136" i="23"/>
  <c r="F136" i="23"/>
  <c r="E136" i="23"/>
  <c r="D136" i="23"/>
  <c r="C136" i="23"/>
  <c r="B136" i="23"/>
  <c r="K135" i="23"/>
  <c r="J135" i="23"/>
  <c r="I135" i="23"/>
  <c r="H135" i="23"/>
  <c r="G135" i="23"/>
  <c r="F135" i="23"/>
  <c r="E135" i="23"/>
  <c r="D135" i="23"/>
  <c r="C135" i="23"/>
  <c r="B135" i="23"/>
  <c r="K134" i="23"/>
  <c r="J134" i="23"/>
  <c r="I134" i="23"/>
  <c r="H134" i="23"/>
  <c r="G134" i="23"/>
  <c r="F134" i="23"/>
  <c r="E134" i="23"/>
  <c r="D134" i="23"/>
  <c r="C134" i="23"/>
  <c r="B134" i="23"/>
  <c r="K133" i="23"/>
  <c r="J133" i="23"/>
  <c r="I133" i="23"/>
  <c r="H133" i="23"/>
  <c r="G133" i="23"/>
  <c r="F133" i="23"/>
  <c r="E133" i="23"/>
  <c r="D133" i="23"/>
  <c r="C133" i="23"/>
  <c r="B133" i="23"/>
  <c r="K132" i="23"/>
  <c r="J132" i="23"/>
  <c r="I132" i="23"/>
  <c r="H132" i="23"/>
  <c r="G132" i="23"/>
  <c r="F132" i="23"/>
  <c r="E132" i="23"/>
  <c r="D132" i="23"/>
  <c r="C132" i="23"/>
  <c r="B132" i="23"/>
  <c r="K131" i="23"/>
  <c r="J131" i="23"/>
  <c r="I131" i="23"/>
  <c r="H131" i="23"/>
  <c r="G131" i="23"/>
  <c r="F131" i="23"/>
  <c r="E131" i="23"/>
  <c r="D131" i="23"/>
  <c r="C131" i="23"/>
  <c r="B131" i="23"/>
  <c r="K130" i="23"/>
  <c r="J130" i="23"/>
  <c r="I130" i="23"/>
  <c r="H130" i="23"/>
  <c r="G130" i="23"/>
  <c r="F130" i="23"/>
  <c r="E130" i="23"/>
  <c r="D130" i="23"/>
  <c r="C130" i="23"/>
  <c r="B130" i="23"/>
  <c r="K129" i="23"/>
  <c r="J129" i="23"/>
  <c r="I129" i="23"/>
  <c r="H129" i="23"/>
  <c r="G129" i="23"/>
  <c r="F129" i="23"/>
  <c r="E129" i="23"/>
  <c r="D129" i="23"/>
  <c r="C129" i="23"/>
  <c r="B129" i="23"/>
  <c r="K128" i="23"/>
  <c r="J128" i="23"/>
  <c r="I128" i="23"/>
  <c r="H128" i="23"/>
  <c r="G128" i="23"/>
  <c r="F128" i="23"/>
  <c r="E128" i="23"/>
  <c r="D128" i="23"/>
  <c r="C128" i="23"/>
  <c r="B128" i="23"/>
  <c r="K127" i="23"/>
  <c r="J127" i="23"/>
  <c r="I127" i="23"/>
  <c r="H127" i="23"/>
  <c r="G127" i="23"/>
  <c r="F127" i="23"/>
  <c r="E127" i="23"/>
  <c r="D127" i="23"/>
  <c r="C127" i="23"/>
  <c r="B127" i="23"/>
  <c r="K126" i="23"/>
  <c r="J126" i="23"/>
  <c r="I126" i="23"/>
  <c r="H126" i="23"/>
  <c r="G126" i="23"/>
  <c r="F126" i="23"/>
  <c r="E126" i="23"/>
  <c r="D126" i="23"/>
  <c r="C126" i="23"/>
  <c r="B126" i="23"/>
  <c r="K125" i="23"/>
  <c r="J125" i="23"/>
  <c r="I125" i="23"/>
  <c r="H125" i="23"/>
  <c r="G125" i="23"/>
  <c r="F125" i="23"/>
  <c r="E125" i="23"/>
  <c r="D125" i="23"/>
  <c r="C125" i="23"/>
  <c r="B125" i="23"/>
  <c r="K124" i="23"/>
  <c r="J124" i="23"/>
  <c r="I124" i="23"/>
  <c r="H124" i="23"/>
  <c r="G124" i="23"/>
  <c r="F124" i="23"/>
  <c r="E124" i="23"/>
  <c r="D124" i="23"/>
  <c r="C124" i="23"/>
  <c r="B124" i="23"/>
  <c r="K123" i="23"/>
  <c r="J123" i="23"/>
  <c r="I123" i="23"/>
  <c r="H123" i="23"/>
  <c r="G123" i="23"/>
  <c r="F123" i="23"/>
  <c r="E123" i="23"/>
  <c r="D123" i="23"/>
  <c r="C123" i="23"/>
  <c r="B123" i="23"/>
  <c r="K122" i="23"/>
  <c r="J122" i="23"/>
  <c r="I122" i="23"/>
  <c r="H122" i="23"/>
  <c r="G122" i="23"/>
  <c r="F122" i="23"/>
  <c r="E122" i="23"/>
  <c r="D122" i="23"/>
  <c r="C122" i="23"/>
  <c r="B122" i="23"/>
  <c r="K121" i="23"/>
  <c r="J121" i="23"/>
  <c r="I121" i="23"/>
  <c r="H121" i="23"/>
  <c r="G121" i="23"/>
  <c r="F121" i="23"/>
  <c r="E121" i="23"/>
  <c r="D121" i="23"/>
  <c r="C121" i="23"/>
  <c r="B121" i="23"/>
  <c r="K120" i="23"/>
  <c r="J120" i="23"/>
  <c r="I120" i="23"/>
  <c r="H120" i="23"/>
  <c r="G120" i="23"/>
  <c r="F120" i="23"/>
  <c r="E120" i="23"/>
  <c r="D120" i="23"/>
  <c r="C120" i="23"/>
  <c r="B120" i="23"/>
  <c r="K119" i="23"/>
  <c r="J119" i="23"/>
  <c r="I119" i="23"/>
  <c r="H119" i="23"/>
  <c r="G119" i="23"/>
  <c r="F119" i="23"/>
  <c r="E119" i="23"/>
  <c r="D119" i="23"/>
  <c r="C119" i="23"/>
  <c r="B119" i="23"/>
  <c r="K118" i="23"/>
  <c r="J118" i="23"/>
  <c r="I118" i="23"/>
  <c r="H118" i="23"/>
  <c r="G118" i="23"/>
  <c r="F118" i="23"/>
  <c r="E118" i="23"/>
  <c r="D118" i="23"/>
  <c r="C118" i="23"/>
  <c r="B118" i="23"/>
  <c r="K117" i="23"/>
  <c r="J117" i="23"/>
  <c r="I117" i="23"/>
  <c r="H117" i="23"/>
  <c r="G117" i="23"/>
  <c r="F117" i="23"/>
  <c r="E117" i="23"/>
  <c r="D117" i="23"/>
  <c r="C117" i="23"/>
  <c r="B117" i="23"/>
  <c r="K116" i="23"/>
  <c r="J116" i="23"/>
  <c r="I116" i="23"/>
  <c r="H116" i="23"/>
  <c r="G116" i="23"/>
  <c r="F116" i="23"/>
  <c r="E116" i="23"/>
  <c r="D116" i="23"/>
  <c r="C116" i="23"/>
  <c r="B116" i="23"/>
  <c r="K115" i="23"/>
  <c r="J115" i="23"/>
  <c r="I115" i="23"/>
  <c r="H115" i="23"/>
  <c r="G115" i="23"/>
  <c r="F115" i="23"/>
  <c r="E115" i="23"/>
  <c r="D115" i="23"/>
  <c r="C115" i="23"/>
  <c r="B115" i="23"/>
  <c r="K114" i="23"/>
  <c r="J114" i="23"/>
  <c r="I114" i="23"/>
  <c r="H114" i="23"/>
  <c r="G114" i="23"/>
  <c r="F114" i="23"/>
  <c r="E114" i="23"/>
  <c r="D114" i="23"/>
  <c r="C114" i="23"/>
  <c r="B114" i="23"/>
  <c r="K113" i="23"/>
  <c r="J113" i="23"/>
  <c r="I113" i="23"/>
  <c r="H113" i="23"/>
  <c r="G113" i="23"/>
  <c r="F113" i="23"/>
  <c r="E113" i="23"/>
  <c r="D113" i="23"/>
  <c r="C113" i="23"/>
  <c r="B113" i="23"/>
  <c r="K112" i="23"/>
  <c r="J112" i="23"/>
  <c r="I112" i="23"/>
  <c r="H112" i="23"/>
  <c r="G112" i="23"/>
  <c r="F112" i="23"/>
  <c r="E112" i="23"/>
  <c r="D112" i="23"/>
  <c r="C112" i="23"/>
  <c r="B112" i="23"/>
  <c r="K111" i="23"/>
  <c r="J111" i="23"/>
  <c r="I111" i="23"/>
  <c r="H111" i="23"/>
  <c r="G111" i="23"/>
  <c r="F111" i="23"/>
  <c r="E111" i="23"/>
  <c r="D111" i="23"/>
  <c r="C111" i="23"/>
  <c r="B111" i="23"/>
  <c r="K110" i="23"/>
  <c r="J110" i="23"/>
  <c r="I110" i="23"/>
  <c r="H110" i="23"/>
  <c r="G110" i="23"/>
  <c r="F110" i="23"/>
  <c r="E110" i="23"/>
  <c r="D110" i="23"/>
  <c r="C110" i="23"/>
  <c r="B110" i="23"/>
  <c r="K109" i="23"/>
  <c r="J109" i="23"/>
  <c r="I109" i="23"/>
  <c r="H109" i="23"/>
  <c r="G109" i="23"/>
  <c r="F109" i="23"/>
  <c r="E109" i="23"/>
  <c r="D109" i="23"/>
  <c r="C109" i="23"/>
  <c r="B109" i="23"/>
  <c r="K108" i="23"/>
  <c r="J108" i="23"/>
  <c r="I108" i="23"/>
  <c r="H108" i="23"/>
  <c r="G108" i="23"/>
  <c r="F108" i="23"/>
  <c r="E108" i="23"/>
  <c r="D108" i="23"/>
  <c r="C108" i="23"/>
  <c r="B108" i="23"/>
  <c r="K107" i="23"/>
  <c r="J107" i="23"/>
  <c r="I107" i="23"/>
  <c r="H107" i="23"/>
  <c r="G107" i="23"/>
  <c r="F107" i="23"/>
  <c r="E107" i="23"/>
  <c r="D107" i="23"/>
  <c r="C107" i="23"/>
  <c r="B107" i="23"/>
  <c r="K106" i="23"/>
  <c r="J106" i="23"/>
  <c r="I106" i="23"/>
  <c r="H106" i="23"/>
  <c r="G106" i="23"/>
  <c r="F106" i="23"/>
  <c r="E106" i="23"/>
  <c r="D106" i="23"/>
  <c r="C106" i="23"/>
  <c r="B106" i="23"/>
  <c r="K105" i="23"/>
  <c r="J105" i="23"/>
  <c r="I105" i="23"/>
  <c r="H105" i="23"/>
  <c r="G105" i="23"/>
  <c r="F105" i="23"/>
  <c r="E105" i="23"/>
  <c r="D105" i="23"/>
  <c r="C105" i="23"/>
  <c r="B105" i="23"/>
  <c r="K104" i="23"/>
  <c r="J104" i="23"/>
  <c r="I104" i="23"/>
  <c r="H104" i="23"/>
  <c r="G104" i="23"/>
  <c r="F104" i="23"/>
  <c r="E104" i="23"/>
  <c r="D104" i="23"/>
  <c r="C104" i="23"/>
  <c r="B104" i="23"/>
  <c r="K103" i="23"/>
  <c r="J103" i="23"/>
  <c r="I103" i="23"/>
  <c r="H103" i="23"/>
  <c r="G103" i="23"/>
  <c r="F103" i="23"/>
  <c r="E103" i="23"/>
  <c r="D103" i="23"/>
  <c r="C103" i="23"/>
  <c r="B103" i="23"/>
  <c r="K102" i="23"/>
  <c r="J102" i="23"/>
  <c r="I102" i="23"/>
  <c r="H102" i="23"/>
  <c r="G102" i="23"/>
  <c r="F102" i="23"/>
  <c r="E102" i="23"/>
  <c r="D102" i="23"/>
  <c r="C102" i="23"/>
  <c r="B102" i="23"/>
  <c r="K101" i="23"/>
  <c r="J101" i="23"/>
  <c r="I101" i="23"/>
  <c r="H101" i="23"/>
  <c r="G101" i="23"/>
  <c r="F101" i="23"/>
  <c r="E101" i="23"/>
  <c r="D101" i="23"/>
  <c r="C101" i="23"/>
  <c r="B101" i="23"/>
  <c r="K100" i="23"/>
  <c r="J100" i="23"/>
  <c r="I100" i="23"/>
  <c r="H100" i="23"/>
  <c r="G100" i="23"/>
  <c r="F100" i="23"/>
  <c r="E100" i="23"/>
  <c r="D100" i="23"/>
  <c r="C100" i="23"/>
  <c r="B100" i="23"/>
  <c r="K99" i="23"/>
  <c r="J99" i="23"/>
  <c r="I99" i="23"/>
  <c r="H99" i="23"/>
  <c r="G99" i="23"/>
  <c r="F99" i="23"/>
  <c r="E99" i="23"/>
  <c r="D99" i="23"/>
  <c r="C99" i="23"/>
  <c r="B99" i="23"/>
  <c r="K98" i="23"/>
  <c r="J98" i="23"/>
  <c r="I98" i="23"/>
  <c r="H98" i="23"/>
  <c r="G98" i="23"/>
  <c r="F98" i="23"/>
  <c r="E98" i="23"/>
  <c r="D98" i="23"/>
  <c r="C98" i="23"/>
  <c r="B98" i="23"/>
  <c r="K97" i="23"/>
  <c r="J97" i="23"/>
  <c r="I97" i="23"/>
  <c r="H97" i="23"/>
  <c r="G97" i="23"/>
  <c r="F97" i="23"/>
  <c r="E97" i="23"/>
  <c r="D97" i="23"/>
  <c r="C97" i="23"/>
  <c r="B97" i="23"/>
  <c r="K96" i="23"/>
  <c r="J96" i="23"/>
  <c r="I96" i="23"/>
  <c r="H96" i="23"/>
  <c r="G96" i="23"/>
  <c r="F96" i="23"/>
  <c r="E96" i="23"/>
  <c r="D96" i="23"/>
  <c r="C96" i="23"/>
  <c r="B96" i="23"/>
  <c r="K95" i="23"/>
  <c r="J95" i="23"/>
  <c r="I95" i="23"/>
  <c r="H95" i="23"/>
  <c r="G95" i="23"/>
  <c r="F95" i="23"/>
  <c r="E95" i="23"/>
  <c r="D95" i="23"/>
  <c r="C95" i="23"/>
  <c r="B95" i="23"/>
  <c r="K94" i="23"/>
  <c r="J94" i="23"/>
  <c r="I94" i="23"/>
  <c r="H94" i="23"/>
  <c r="G94" i="23"/>
  <c r="F94" i="23"/>
  <c r="E94" i="23"/>
  <c r="D94" i="23"/>
  <c r="C94" i="23"/>
  <c r="B94" i="23"/>
  <c r="K93" i="23"/>
  <c r="J93" i="23"/>
  <c r="I93" i="23"/>
  <c r="H93" i="23"/>
  <c r="G93" i="23"/>
  <c r="F93" i="23"/>
  <c r="E93" i="23"/>
  <c r="D93" i="23"/>
  <c r="C93" i="23"/>
  <c r="B93" i="23"/>
  <c r="K92" i="23"/>
  <c r="J92" i="23"/>
  <c r="I92" i="23"/>
  <c r="H92" i="23"/>
  <c r="G92" i="23"/>
  <c r="F92" i="23"/>
  <c r="E92" i="23"/>
  <c r="D92" i="23"/>
  <c r="C92" i="23"/>
  <c r="B92" i="23"/>
  <c r="K91" i="23"/>
  <c r="J91" i="23"/>
  <c r="I91" i="23"/>
  <c r="H91" i="23"/>
  <c r="G91" i="23"/>
  <c r="F91" i="23"/>
  <c r="E91" i="23"/>
  <c r="D91" i="23"/>
  <c r="C91" i="23"/>
  <c r="B91" i="23"/>
  <c r="K90" i="23"/>
  <c r="J90" i="23"/>
  <c r="I90" i="23"/>
  <c r="H90" i="23"/>
  <c r="G90" i="23"/>
  <c r="F90" i="23"/>
  <c r="E90" i="23"/>
  <c r="D90" i="23"/>
  <c r="C90" i="23"/>
  <c r="B90" i="23"/>
  <c r="K89" i="23"/>
  <c r="J89" i="23"/>
  <c r="I89" i="23"/>
  <c r="H89" i="23"/>
  <c r="G89" i="23"/>
  <c r="F89" i="23"/>
  <c r="E89" i="23"/>
  <c r="D89" i="23"/>
  <c r="C89" i="23"/>
  <c r="B89" i="23"/>
  <c r="K88" i="23"/>
  <c r="J88" i="23"/>
  <c r="I88" i="23"/>
  <c r="H88" i="23"/>
  <c r="G88" i="23"/>
  <c r="F88" i="23"/>
  <c r="E88" i="23"/>
  <c r="D88" i="23"/>
  <c r="C88" i="23"/>
  <c r="B88" i="23"/>
  <c r="K87" i="23"/>
  <c r="J87" i="23"/>
  <c r="I87" i="23"/>
  <c r="H87" i="23"/>
  <c r="G87" i="23"/>
  <c r="F87" i="23"/>
  <c r="E87" i="23"/>
  <c r="D87" i="23"/>
  <c r="C87" i="23"/>
  <c r="B87" i="23"/>
  <c r="K86" i="23"/>
  <c r="J86" i="23"/>
  <c r="I86" i="23"/>
  <c r="H86" i="23"/>
  <c r="G86" i="23"/>
  <c r="F86" i="23"/>
  <c r="E86" i="23"/>
  <c r="D86" i="23"/>
  <c r="C86" i="23"/>
  <c r="B86" i="23"/>
  <c r="K85" i="23"/>
  <c r="J85" i="23"/>
  <c r="I85" i="23"/>
  <c r="H85" i="23"/>
  <c r="G85" i="23"/>
  <c r="F85" i="23"/>
  <c r="E85" i="23"/>
  <c r="D85" i="23"/>
  <c r="C85" i="23"/>
  <c r="B85" i="23"/>
  <c r="K84" i="23"/>
  <c r="J84" i="23"/>
  <c r="I84" i="23"/>
  <c r="H84" i="23"/>
  <c r="G84" i="23"/>
  <c r="F84" i="23"/>
  <c r="E84" i="23"/>
  <c r="D84" i="23"/>
  <c r="C84" i="23"/>
  <c r="B84" i="23"/>
  <c r="K83" i="23"/>
  <c r="J83" i="23"/>
  <c r="I83" i="23"/>
  <c r="H83" i="23"/>
  <c r="G83" i="23"/>
  <c r="F83" i="23"/>
  <c r="E83" i="23"/>
  <c r="D83" i="23"/>
  <c r="C83" i="23"/>
  <c r="B83" i="23"/>
  <c r="K82" i="23"/>
  <c r="J82" i="23"/>
  <c r="I82" i="23"/>
  <c r="H82" i="23"/>
  <c r="G82" i="23"/>
  <c r="F82" i="23"/>
  <c r="E82" i="23"/>
  <c r="D82" i="23"/>
  <c r="C82" i="23"/>
  <c r="B82" i="23"/>
  <c r="K81" i="23"/>
  <c r="J81" i="23"/>
  <c r="I81" i="23"/>
  <c r="H81" i="23"/>
  <c r="G81" i="23"/>
  <c r="F81" i="23"/>
  <c r="E81" i="23"/>
  <c r="D81" i="23"/>
  <c r="C81" i="23"/>
  <c r="B81" i="23"/>
  <c r="K80" i="23"/>
  <c r="J80" i="23"/>
  <c r="I80" i="23"/>
  <c r="H80" i="23"/>
  <c r="G80" i="23"/>
  <c r="F80" i="23"/>
  <c r="E80" i="23"/>
  <c r="D80" i="23"/>
  <c r="C80" i="23"/>
  <c r="B80" i="23"/>
  <c r="K79" i="23"/>
  <c r="J79" i="23"/>
  <c r="I79" i="23"/>
  <c r="H79" i="23"/>
  <c r="G79" i="23"/>
  <c r="F79" i="23"/>
  <c r="E79" i="23"/>
  <c r="D79" i="23"/>
  <c r="C79" i="23"/>
  <c r="B79" i="23"/>
  <c r="K78" i="23"/>
  <c r="J78" i="23"/>
  <c r="I78" i="23"/>
  <c r="H78" i="23"/>
  <c r="G78" i="23"/>
  <c r="F78" i="23"/>
  <c r="E78" i="23"/>
  <c r="D78" i="23"/>
  <c r="C78" i="23"/>
  <c r="B78" i="23"/>
  <c r="K77" i="23"/>
  <c r="J77" i="23"/>
  <c r="I77" i="23"/>
  <c r="H77" i="23"/>
  <c r="G77" i="23"/>
  <c r="F77" i="23"/>
  <c r="E77" i="23"/>
  <c r="D77" i="23"/>
  <c r="C77" i="23"/>
  <c r="B77" i="23"/>
  <c r="K76" i="23"/>
  <c r="J76" i="23"/>
  <c r="I76" i="23"/>
  <c r="H76" i="23"/>
  <c r="G76" i="23"/>
  <c r="F76" i="23"/>
  <c r="E76" i="23"/>
  <c r="D76" i="23"/>
  <c r="C76" i="23"/>
  <c r="B76" i="23"/>
  <c r="K75" i="23"/>
  <c r="J75" i="23"/>
  <c r="I75" i="23"/>
  <c r="H75" i="23"/>
  <c r="G75" i="23"/>
  <c r="F75" i="23"/>
  <c r="E75" i="23"/>
  <c r="D75" i="23"/>
  <c r="C75" i="23"/>
  <c r="B75" i="23"/>
  <c r="K74" i="23"/>
  <c r="J74" i="23"/>
  <c r="I74" i="23"/>
  <c r="H74" i="23"/>
  <c r="G74" i="23"/>
  <c r="F74" i="23"/>
  <c r="E74" i="23"/>
  <c r="D74" i="23"/>
  <c r="C74" i="23"/>
  <c r="B74" i="23"/>
  <c r="K73" i="23"/>
  <c r="J73" i="23"/>
  <c r="I73" i="23"/>
  <c r="H73" i="23"/>
  <c r="G73" i="23"/>
  <c r="F73" i="23"/>
  <c r="E73" i="23"/>
  <c r="D73" i="23"/>
  <c r="C73" i="23"/>
  <c r="B73" i="23"/>
  <c r="K72" i="23"/>
  <c r="J72" i="23"/>
  <c r="I72" i="23"/>
  <c r="H72" i="23"/>
  <c r="G72" i="23"/>
  <c r="F72" i="23"/>
  <c r="E72" i="23"/>
  <c r="D72" i="23"/>
  <c r="C72" i="23"/>
  <c r="B72" i="23"/>
  <c r="K71" i="23"/>
  <c r="J71" i="23"/>
  <c r="I71" i="23"/>
  <c r="H71" i="23"/>
  <c r="G71" i="23"/>
  <c r="F71" i="23"/>
  <c r="E71" i="23"/>
  <c r="D71" i="23"/>
  <c r="C71" i="23"/>
  <c r="B71" i="23"/>
  <c r="K70" i="23"/>
  <c r="J70" i="23"/>
  <c r="I70" i="23"/>
  <c r="H70" i="23"/>
  <c r="G70" i="23"/>
  <c r="F70" i="23"/>
  <c r="E70" i="23"/>
  <c r="D70" i="23"/>
  <c r="C70" i="23"/>
  <c r="B70" i="23"/>
  <c r="K69" i="23"/>
  <c r="J69" i="23"/>
  <c r="I69" i="23"/>
  <c r="H69" i="23"/>
  <c r="G69" i="23"/>
  <c r="F69" i="23"/>
  <c r="E69" i="23"/>
  <c r="D69" i="23"/>
  <c r="C69" i="23"/>
  <c r="B69" i="23"/>
  <c r="K68" i="23"/>
  <c r="J68" i="23"/>
  <c r="I68" i="23"/>
  <c r="H68" i="23"/>
  <c r="G68" i="23"/>
  <c r="F68" i="23"/>
  <c r="E68" i="23"/>
  <c r="D68" i="23"/>
  <c r="C68" i="23"/>
  <c r="B68" i="23"/>
  <c r="K67" i="23"/>
  <c r="J67" i="23"/>
  <c r="I67" i="23"/>
  <c r="H67" i="23"/>
  <c r="G67" i="23"/>
  <c r="F67" i="23"/>
  <c r="E67" i="23"/>
  <c r="D67" i="23"/>
  <c r="C67" i="23"/>
  <c r="B67" i="23"/>
  <c r="K66" i="23"/>
  <c r="J66" i="23"/>
  <c r="I66" i="23"/>
  <c r="H66" i="23"/>
  <c r="G66" i="23"/>
  <c r="F66" i="23"/>
  <c r="E66" i="23"/>
  <c r="D66" i="23"/>
  <c r="C66" i="23"/>
  <c r="B66" i="23"/>
  <c r="K65" i="23"/>
  <c r="J65" i="23"/>
  <c r="I65" i="23"/>
  <c r="H65" i="23"/>
  <c r="G65" i="23"/>
  <c r="F65" i="23"/>
  <c r="E65" i="23"/>
  <c r="D65" i="23"/>
  <c r="C65" i="23"/>
  <c r="B65" i="23"/>
  <c r="K64" i="23"/>
  <c r="J64" i="23"/>
  <c r="I64" i="23"/>
  <c r="H64" i="23"/>
  <c r="G64" i="23"/>
  <c r="F64" i="23"/>
  <c r="E64" i="23"/>
  <c r="D64" i="23"/>
  <c r="C64" i="23"/>
  <c r="B64" i="23"/>
  <c r="K63" i="23"/>
  <c r="J63" i="23"/>
  <c r="I63" i="23"/>
  <c r="H63" i="23"/>
  <c r="G63" i="23"/>
  <c r="F63" i="23"/>
  <c r="E63" i="23"/>
  <c r="D63" i="23"/>
  <c r="C63" i="23"/>
  <c r="B63" i="23"/>
  <c r="K62" i="23"/>
  <c r="J62" i="23"/>
  <c r="I62" i="23"/>
  <c r="H62" i="23"/>
  <c r="G62" i="23"/>
  <c r="F62" i="23"/>
  <c r="E62" i="23"/>
  <c r="D62" i="23"/>
  <c r="C62" i="23"/>
  <c r="B62" i="23"/>
  <c r="K61" i="23"/>
  <c r="J61" i="23"/>
  <c r="I61" i="23"/>
  <c r="H61" i="23"/>
  <c r="G61" i="23"/>
  <c r="F61" i="23"/>
  <c r="E61" i="23"/>
  <c r="D61" i="23"/>
  <c r="C61" i="23"/>
  <c r="B61" i="23"/>
  <c r="K60" i="23"/>
  <c r="J60" i="23"/>
  <c r="I60" i="23"/>
  <c r="H60" i="23"/>
  <c r="G60" i="23"/>
  <c r="F60" i="23"/>
  <c r="E60" i="23"/>
  <c r="D60" i="23"/>
  <c r="C60" i="23"/>
  <c r="B60" i="23"/>
  <c r="K59" i="23"/>
  <c r="J59" i="23"/>
  <c r="I59" i="23"/>
  <c r="H59" i="23"/>
  <c r="G59" i="23"/>
  <c r="F59" i="23"/>
  <c r="E59" i="23"/>
  <c r="D59" i="23"/>
  <c r="C59" i="23"/>
  <c r="B59" i="23"/>
  <c r="K58" i="23"/>
  <c r="J58" i="23"/>
  <c r="I58" i="23"/>
  <c r="H58" i="23"/>
  <c r="G58" i="23"/>
  <c r="F58" i="23"/>
  <c r="E58" i="23"/>
  <c r="D58" i="23"/>
  <c r="C58" i="23"/>
  <c r="B58" i="23"/>
  <c r="K57" i="23"/>
  <c r="J57" i="23"/>
  <c r="I57" i="23"/>
  <c r="H57" i="23"/>
  <c r="G57" i="23"/>
  <c r="F57" i="23"/>
  <c r="E57" i="23"/>
  <c r="D57" i="23"/>
  <c r="C57" i="23"/>
  <c r="B57" i="23"/>
  <c r="K56" i="23"/>
  <c r="J56" i="23"/>
  <c r="I56" i="23"/>
  <c r="H56" i="23"/>
  <c r="G56" i="23"/>
  <c r="F56" i="23"/>
  <c r="E56" i="23"/>
  <c r="D56" i="23"/>
  <c r="C56" i="23"/>
  <c r="B56" i="23"/>
  <c r="K55" i="23"/>
  <c r="J55" i="23"/>
  <c r="I55" i="23"/>
  <c r="H55" i="23"/>
  <c r="G55" i="23"/>
  <c r="F55" i="23"/>
  <c r="E55" i="23"/>
  <c r="D55" i="23"/>
  <c r="C55" i="23"/>
  <c r="B55" i="23"/>
  <c r="K54" i="23"/>
  <c r="J54" i="23"/>
  <c r="I54" i="23"/>
  <c r="H54" i="23"/>
  <c r="G54" i="23"/>
  <c r="F54" i="23"/>
  <c r="E54" i="23"/>
  <c r="D54" i="23"/>
  <c r="C54" i="23"/>
  <c r="B54" i="23"/>
  <c r="K53" i="23"/>
  <c r="J53" i="23"/>
  <c r="I53" i="23"/>
  <c r="H53" i="23"/>
  <c r="G53" i="23"/>
  <c r="F53" i="23"/>
  <c r="E53" i="23"/>
  <c r="D53" i="23"/>
  <c r="C53" i="23"/>
  <c r="B53" i="23"/>
  <c r="K52" i="23"/>
  <c r="J52" i="23"/>
  <c r="I52" i="23"/>
  <c r="H52" i="23"/>
  <c r="G52" i="23"/>
  <c r="F52" i="23"/>
  <c r="E52" i="23"/>
  <c r="D52" i="23"/>
  <c r="C52" i="23"/>
  <c r="B52" i="23"/>
  <c r="K51" i="23"/>
  <c r="J51" i="23"/>
  <c r="I51" i="23"/>
  <c r="H51" i="23"/>
  <c r="G51" i="23"/>
  <c r="F51" i="23"/>
  <c r="E51" i="23"/>
  <c r="D51" i="23"/>
  <c r="C51" i="23"/>
  <c r="B51" i="23"/>
  <c r="K50" i="23"/>
  <c r="J50" i="23"/>
  <c r="I50" i="23"/>
  <c r="H50" i="23"/>
  <c r="G50" i="23"/>
  <c r="F50" i="23"/>
  <c r="E50" i="23"/>
  <c r="D50" i="23"/>
  <c r="C50" i="23"/>
  <c r="B50" i="23"/>
  <c r="K49" i="23"/>
  <c r="J49" i="23"/>
  <c r="I49" i="23"/>
  <c r="H49" i="23"/>
  <c r="G49" i="23"/>
  <c r="F49" i="23"/>
  <c r="E49" i="23"/>
  <c r="D49" i="23"/>
  <c r="C49" i="23"/>
  <c r="B49" i="23"/>
  <c r="K48" i="23"/>
  <c r="J48" i="23"/>
  <c r="I48" i="23"/>
  <c r="H48" i="23"/>
  <c r="G48" i="23"/>
  <c r="F48" i="23"/>
  <c r="E48" i="23"/>
  <c r="D48" i="23"/>
  <c r="C48" i="23"/>
  <c r="B48" i="23"/>
  <c r="K47" i="23"/>
  <c r="J47" i="23"/>
  <c r="I47" i="23"/>
  <c r="H47" i="23"/>
  <c r="G47" i="23"/>
  <c r="F47" i="23"/>
  <c r="E47" i="23"/>
  <c r="D47" i="23"/>
  <c r="C47" i="23"/>
  <c r="B47" i="23"/>
  <c r="K46" i="23"/>
  <c r="J46" i="23"/>
  <c r="I46" i="23"/>
  <c r="H46" i="23"/>
  <c r="G46" i="23"/>
  <c r="F46" i="23"/>
  <c r="E46" i="23"/>
  <c r="D46" i="23"/>
  <c r="C46" i="23"/>
  <c r="B46" i="23"/>
  <c r="K45" i="23"/>
  <c r="J45" i="23"/>
  <c r="I45" i="23"/>
  <c r="H45" i="23"/>
  <c r="G45" i="23"/>
  <c r="F45" i="23"/>
  <c r="E45" i="23"/>
  <c r="D45" i="23"/>
  <c r="C45" i="23"/>
  <c r="B45" i="23"/>
  <c r="K44" i="23"/>
  <c r="J44" i="23"/>
  <c r="I44" i="23"/>
  <c r="H44" i="23"/>
  <c r="G44" i="23"/>
  <c r="F44" i="23"/>
  <c r="E44" i="23"/>
  <c r="D44" i="23"/>
  <c r="C44" i="23"/>
  <c r="B44" i="23"/>
  <c r="K43" i="23"/>
  <c r="J43" i="23"/>
  <c r="I43" i="23"/>
  <c r="H43" i="23"/>
  <c r="G43" i="23"/>
  <c r="F43" i="23"/>
  <c r="E43" i="23"/>
  <c r="D43" i="23"/>
  <c r="C43" i="23"/>
  <c r="B43" i="23"/>
  <c r="K42" i="23"/>
  <c r="J42" i="23"/>
  <c r="I42" i="23"/>
  <c r="H42" i="23"/>
  <c r="G42" i="23"/>
  <c r="F42" i="23"/>
  <c r="E42" i="23"/>
  <c r="D42" i="23"/>
  <c r="C42" i="23"/>
  <c r="B42" i="23"/>
  <c r="K41" i="23"/>
  <c r="J41" i="23"/>
  <c r="I41" i="23"/>
  <c r="H41" i="23"/>
  <c r="G41" i="23"/>
  <c r="F41" i="23"/>
  <c r="E41" i="23"/>
  <c r="D41" i="23"/>
  <c r="C41" i="23"/>
  <c r="B41" i="23"/>
  <c r="K40" i="23"/>
  <c r="J40" i="23"/>
  <c r="I40" i="23"/>
  <c r="H40" i="23"/>
  <c r="G40" i="23"/>
  <c r="F40" i="23"/>
  <c r="E40" i="23"/>
  <c r="D40" i="23"/>
  <c r="C40" i="23"/>
  <c r="B40" i="23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68" i="28"/>
  <c r="J368" i="28"/>
  <c r="I368" i="28"/>
  <c r="H368" i="28"/>
  <c r="G368" i="28"/>
  <c r="F368" i="28"/>
  <c r="E368" i="28"/>
  <c r="D368" i="28"/>
  <c r="C368" i="28"/>
  <c r="B368" i="28"/>
  <c r="K367" i="28"/>
  <c r="J367" i="28"/>
  <c r="I367" i="28"/>
  <c r="H367" i="28"/>
  <c r="G367" i="28"/>
  <c r="F367" i="28"/>
  <c r="E367" i="28"/>
  <c r="D367" i="28"/>
  <c r="C367" i="28"/>
  <c r="B367" i="28"/>
  <c r="K366" i="28"/>
  <c r="J366" i="28"/>
  <c r="I366" i="28"/>
  <c r="H366" i="28"/>
  <c r="G366" i="28"/>
  <c r="F366" i="28"/>
  <c r="E366" i="28"/>
  <c r="D366" i="28"/>
  <c r="C366" i="28"/>
  <c r="B366" i="28"/>
  <c r="K365" i="28"/>
  <c r="J365" i="28"/>
  <c r="I365" i="28"/>
  <c r="H365" i="28"/>
  <c r="G365" i="28"/>
  <c r="F365" i="28"/>
  <c r="E365" i="28"/>
  <c r="D365" i="28"/>
  <c r="C365" i="28"/>
  <c r="B365" i="28"/>
  <c r="K364" i="28"/>
  <c r="J364" i="28"/>
  <c r="I364" i="28"/>
  <c r="H364" i="28"/>
  <c r="G364" i="28"/>
  <c r="F364" i="28"/>
  <c r="E364" i="28"/>
  <c r="D364" i="28"/>
  <c r="C364" i="28"/>
  <c r="B364" i="28"/>
  <c r="K363" i="28"/>
  <c r="J363" i="28"/>
  <c r="I363" i="28"/>
  <c r="H363" i="28"/>
  <c r="G363" i="28"/>
  <c r="F363" i="28"/>
  <c r="E363" i="28"/>
  <c r="D363" i="28"/>
  <c r="C363" i="28"/>
  <c r="B363" i="28"/>
  <c r="K362" i="28"/>
  <c r="J362" i="28"/>
  <c r="I362" i="28"/>
  <c r="H362" i="28"/>
  <c r="G362" i="28"/>
  <c r="F362" i="28"/>
  <c r="E362" i="28"/>
  <c r="D362" i="28"/>
  <c r="C362" i="28"/>
  <c r="B362" i="28"/>
  <c r="K361" i="28"/>
  <c r="J361" i="28"/>
  <c r="I361" i="28"/>
  <c r="H361" i="28"/>
  <c r="G361" i="28"/>
  <c r="F361" i="28"/>
  <c r="E361" i="28"/>
  <c r="D361" i="28"/>
  <c r="C361" i="28"/>
  <c r="B361" i="28"/>
  <c r="K360" i="28"/>
  <c r="J360" i="28"/>
  <c r="I360" i="28"/>
  <c r="H360" i="28"/>
  <c r="G360" i="28"/>
  <c r="F360" i="28"/>
  <c r="E360" i="28"/>
  <c r="D360" i="28"/>
  <c r="C360" i="28"/>
  <c r="B360" i="28"/>
  <c r="K359" i="28"/>
  <c r="J359" i="28"/>
  <c r="I359" i="28"/>
  <c r="H359" i="28"/>
  <c r="G359" i="28"/>
  <c r="F359" i="28"/>
  <c r="E359" i="28"/>
  <c r="D359" i="28"/>
  <c r="C359" i="28"/>
  <c r="B359" i="28"/>
  <c r="K358" i="28"/>
  <c r="J358" i="28"/>
  <c r="I358" i="28"/>
  <c r="H358" i="28"/>
  <c r="G358" i="28"/>
  <c r="F358" i="28"/>
  <c r="E358" i="28"/>
  <c r="D358" i="28"/>
  <c r="C358" i="28"/>
  <c r="B358" i="28"/>
  <c r="K357" i="28"/>
  <c r="J357" i="28"/>
  <c r="I357" i="28"/>
  <c r="H357" i="28"/>
  <c r="G357" i="28"/>
  <c r="F357" i="28"/>
  <c r="E357" i="28"/>
  <c r="D357" i="28"/>
  <c r="C357" i="28"/>
  <c r="B357" i="28"/>
  <c r="K356" i="28"/>
  <c r="J356" i="28"/>
  <c r="I356" i="28"/>
  <c r="H356" i="28"/>
  <c r="G356" i="28"/>
  <c r="F356" i="28"/>
  <c r="E356" i="28"/>
  <c r="D356" i="28"/>
  <c r="C356" i="28"/>
  <c r="B356" i="28"/>
  <c r="K355" i="28"/>
  <c r="J355" i="28"/>
  <c r="I355" i="28"/>
  <c r="H355" i="28"/>
  <c r="G355" i="28"/>
  <c r="F355" i="28"/>
  <c r="E355" i="28"/>
  <c r="D355" i="28"/>
  <c r="C355" i="28"/>
  <c r="B355" i="28"/>
  <c r="K354" i="28"/>
  <c r="J354" i="28"/>
  <c r="I354" i="28"/>
  <c r="H354" i="28"/>
  <c r="G354" i="28"/>
  <c r="F354" i="28"/>
  <c r="E354" i="28"/>
  <c r="D354" i="28"/>
  <c r="C354" i="28"/>
  <c r="B354" i="28"/>
  <c r="K353" i="28"/>
  <c r="J353" i="28"/>
  <c r="I353" i="28"/>
  <c r="H353" i="28"/>
  <c r="G353" i="28"/>
  <c r="F353" i="28"/>
  <c r="E353" i="28"/>
  <c r="D353" i="28"/>
  <c r="C353" i="28"/>
  <c r="B353" i="28"/>
  <c r="K352" i="28"/>
  <c r="J352" i="28"/>
  <c r="I352" i="28"/>
  <c r="H352" i="28"/>
  <c r="G352" i="28"/>
  <c r="F352" i="28"/>
  <c r="E352" i="28"/>
  <c r="D352" i="28"/>
  <c r="C352" i="28"/>
  <c r="B352" i="28"/>
  <c r="K351" i="28"/>
  <c r="J351" i="28"/>
  <c r="I351" i="28"/>
  <c r="H351" i="28"/>
  <c r="G351" i="28"/>
  <c r="F351" i="28"/>
  <c r="E351" i="28"/>
  <c r="D351" i="28"/>
  <c r="C351" i="28"/>
  <c r="B351" i="28"/>
  <c r="K350" i="28"/>
  <c r="J350" i="28"/>
  <c r="I350" i="28"/>
  <c r="H350" i="28"/>
  <c r="G350" i="28"/>
  <c r="F350" i="28"/>
  <c r="E350" i="28"/>
  <c r="D350" i="28"/>
  <c r="C350" i="28"/>
  <c r="B350" i="28"/>
  <c r="K349" i="28"/>
  <c r="J349" i="28"/>
  <c r="I349" i="28"/>
  <c r="H349" i="28"/>
  <c r="G349" i="28"/>
  <c r="F349" i="28"/>
  <c r="E349" i="28"/>
  <c r="D349" i="28"/>
  <c r="C349" i="28"/>
  <c r="B349" i="28"/>
  <c r="K348" i="28"/>
  <c r="J348" i="28"/>
  <c r="I348" i="28"/>
  <c r="H348" i="28"/>
  <c r="G348" i="28"/>
  <c r="F348" i="28"/>
  <c r="E348" i="28"/>
  <c r="D348" i="28"/>
  <c r="C348" i="28"/>
  <c r="B348" i="28"/>
  <c r="K347" i="28"/>
  <c r="J347" i="28"/>
  <c r="I347" i="28"/>
  <c r="H347" i="28"/>
  <c r="G347" i="28"/>
  <c r="F347" i="28"/>
  <c r="E347" i="28"/>
  <c r="D347" i="28"/>
  <c r="C347" i="28"/>
  <c r="B347" i="28"/>
  <c r="K346" i="28"/>
  <c r="J346" i="28"/>
  <c r="I346" i="28"/>
  <c r="H346" i="28"/>
  <c r="G346" i="28"/>
  <c r="F346" i="28"/>
  <c r="E346" i="28"/>
  <c r="D346" i="28"/>
  <c r="C346" i="28"/>
  <c r="B346" i="28"/>
  <c r="K345" i="28"/>
  <c r="J345" i="28"/>
  <c r="I345" i="28"/>
  <c r="H345" i="28"/>
  <c r="G345" i="28"/>
  <c r="F345" i="28"/>
  <c r="E345" i="28"/>
  <c r="D345" i="28"/>
  <c r="C345" i="28"/>
  <c r="B345" i="28"/>
  <c r="K344" i="28"/>
  <c r="J344" i="28"/>
  <c r="I344" i="28"/>
  <c r="H344" i="28"/>
  <c r="G344" i="28"/>
  <c r="F344" i="28"/>
  <c r="E344" i="28"/>
  <c r="D344" i="28"/>
  <c r="C344" i="28"/>
  <c r="B344" i="28"/>
  <c r="K343" i="28"/>
  <c r="J343" i="28"/>
  <c r="I343" i="28"/>
  <c r="H343" i="28"/>
  <c r="G343" i="28"/>
  <c r="F343" i="28"/>
  <c r="E343" i="28"/>
  <c r="D343" i="28"/>
  <c r="C343" i="28"/>
  <c r="B343" i="28"/>
  <c r="K342" i="28"/>
  <c r="J342" i="28"/>
  <c r="I342" i="28"/>
  <c r="H342" i="28"/>
  <c r="G342" i="28"/>
  <c r="F342" i="28"/>
  <c r="E342" i="28"/>
  <c r="D342" i="28"/>
  <c r="C342" i="28"/>
  <c r="B342" i="28"/>
  <c r="K341" i="28"/>
  <c r="J341" i="28"/>
  <c r="I341" i="28"/>
  <c r="H341" i="28"/>
  <c r="G341" i="28"/>
  <c r="F341" i="28"/>
  <c r="E341" i="28"/>
  <c r="D341" i="28"/>
  <c r="C341" i="28"/>
  <c r="B341" i="28"/>
  <c r="K340" i="28"/>
  <c r="J340" i="28"/>
  <c r="I340" i="28"/>
  <c r="H340" i="28"/>
  <c r="G340" i="28"/>
  <c r="F340" i="28"/>
  <c r="E340" i="28"/>
  <c r="D340" i="28"/>
  <c r="C340" i="28"/>
  <c r="B340" i="28"/>
  <c r="K339" i="28"/>
  <c r="J339" i="28"/>
  <c r="I339" i="28"/>
  <c r="H339" i="28"/>
  <c r="G339" i="28"/>
  <c r="F339" i="28"/>
  <c r="E339" i="28"/>
  <c r="D339" i="28"/>
  <c r="C339" i="28"/>
  <c r="B339" i="28"/>
  <c r="K338" i="28"/>
  <c r="J338" i="28"/>
  <c r="I338" i="28"/>
  <c r="H338" i="28"/>
  <c r="G338" i="28"/>
  <c r="F338" i="28"/>
  <c r="E338" i="28"/>
  <c r="D338" i="28"/>
  <c r="C338" i="28"/>
  <c r="B338" i="28"/>
  <c r="K337" i="28"/>
  <c r="J337" i="28"/>
  <c r="I337" i="28"/>
  <c r="H337" i="28"/>
  <c r="G337" i="28"/>
  <c r="F337" i="28"/>
  <c r="E337" i="28"/>
  <c r="D337" i="28"/>
  <c r="C337" i="28"/>
  <c r="B337" i="28"/>
  <c r="K336" i="28"/>
  <c r="J336" i="28"/>
  <c r="I336" i="28"/>
  <c r="H336" i="28"/>
  <c r="G336" i="28"/>
  <c r="F336" i="28"/>
  <c r="E336" i="28"/>
  <c r="D336" i="28"/>
  <c r="C336" i="28"/>
  <c r="B336" i="28"/>
  <c r="K335" i="28"/>
  <c r="J335" i="28"/>
  <c r="I335" i="28"/>
  <c r="H335" i="28"/>
  <c r="G335" i="28"/>
  <c r="F335" i="28"/>
  <c r="E335" i="28"/>
  <c r="D335" i="28"/>
  <c r="C335" i="28"/>
  <c r="B335" i="28"/>
  <c r="K334" i="28"/>
  <c r="J334" i="28"/>
  <c r="I334" i="28"/>
  <c r="H334" i="28"/>
  <c r="G334" i="28"/>
  <c r="F334" i="28"/>
  <c r="E334" i="28"/>
  <c r="D334" i="28"/>
  <c r="C334" i="28"/>
  <c r="B334" i="28"/>
  <c r="K333" i="28"/>
  <c r="J333" i="28"/>
  <c r="I333" i="28"/>
  <c r="H333" i="28"/>
  <c r="G333" i="28"/>
  <c r="F333" i="28"/>
  <c r="E333" i="28"/>
  <c r="D333" i="28"/>
  <c r="C333" i="28"/>
  <c r="B333" i="28"/>
  <c r="K332" i="28"/>
  <c r="J332" i="28"/>
  <c r="I332" i="28"/>
  <c r="H332" i="28"/>
  <c r="G332" i="28"/>
  <c r="F332" i="28"/>
  <c r="E332" i="28"/>
  <c r="D332" i="28"/>
  <c r="C332" i="28"/>
  <c r="B332" i="28"/>
  <c r="K331" i="28"/>
  <c r="J331" i="28"/>
  <c r="I331" i="28"/>
  <c r="H331" i="28"/>
  <c r="G331" i="28"/>
  <c r="F331" i="28"/>
  <c r="E331" i="28"/>
  <c r="D331" i="28"/>
  <c r="C331" i="28"/>
  <c r="B331" i="28"/>
  <c r="K330" i="28"/>
  <c r="J330" i="28"/>
  <c r="I330" i="28"/>
  <c r="H330" i="28"/>
  <c r="G330" i="28"/>
  <c r="F330" i="28"/>
  <c r="E330" i="28"/>
  <c r="D330" i="28"/>
  <c r="C330" i="28"/>
  <c r="B330" i="28"/>
  <c r="K329" i="28"/>
  <c r="J329" i="28"/>
  <c r="I329" i="28"/>
  <c r="H329" i="28"/>
  <c r="G329" i="28"/>
  <c r="F329" i="28"/>
  <c r="E329" i="28"/>
  <c r="D329" i="28"/>
  <c r="C329" i="28"/>
  <c r="B329" i="28"/>
  <c r="K328" i="28"/>
  <c r="J328" i="28"/>
  <c r="I328" i="28"/>
  <c r="H328" i="28"/>
  <c r="G328" i="28"/>
  <c r="F328" i="28"/>
  <c r="E328" i="28"/>
  <c r="D328" i="28"/>
  <c r="C328" i="28"/>
  <c r="B328" i="28"/>
  <c r="K327" i="28"/>
  <c r="J327" i="28"/>
  <c r="I327" i="28"/>
  <c r="H327" i="28"/>
  <c r="G327" i="28"/>
  <c r="F327" i="28"/>
  <c r="E327" i="28"/>
  <c r="D327" i="28"/>
  <c r="C327" i="28"/>
  <c r="B327" i="28"/>
  <c r="K326" i="28"/>
  <c r="J326" i="28"/>
  <c r="I326" i="28"/>
  <c r="H326" i="28"/>
  <c r="G326" i="28"/>
  <c r="F326" i="28"/>
  <c r="E326" i="28"/>
  <c r="D326" i="28"/>
  <c r="C326" i="28"/>
  <c r="B326" i="28"/>
  <c r="K325" i="28"/>
  <c r="J325" i="28"/>
  <c r="I325" i="28"/>
  <c r="H325" i="28"/>
  <c r="G325" i="28"/>
  <c r="F325" i="28"/>
  <c r="E325" i="28"/>
  <c r="D325" i="28"/>
  <c r="C325" i="28"/>
  <c r="B325" i="28"/>
  <c r="K324" i="28"/>
  <c r="J324" i="28"/>
  <c r="I324" i="28"/>
  <c r="H324" i="28"/>
  <c r="G324" i="28"/>
  <c r="F324" i="28"/>
  <c r="E324" i="28"/>
  <c r="D324" i="28"/>
  <c r="C324" i="28"/>
  <c r="B324" i="28"/>
  <c r="K323" i="28"/>
  <c r="J323" i="28"/>
  <c r="I323" i="28"/>
  <c r="H323" i="28"/>
  <c r="G323" i="28"/>
  <c r="F323" i="28"/>
  <c r="E323" i="28"/>
  <c r="D323" i="28"/>
  <c r="C323" i="28"/>
  <c r="B323" i="28"/>
  <c r="K322" i="28"/>
  <c r="J322" i="28"/>
  <c r="I322" i="28"/>
  <c r="H322" i="28"/>
  <c r="G322" i="28"/>
  <c r="F322" i="28"/>
  <c r="E322" i="28"/>
  <c r="D322" i="28"/>
  <c r="C322" i="28"/>
  <c r="B322" i="28"/>
  <c r="K321" i="28"/>
  <c r="J321" i="28"/>
  <c r="I321" i="28"/>
  <c r="H321" i="28"/>
  <c r="G321" i="28"/>
  <c r="F321" i="28"/>
  <c r="E321" i="28"/>
  <c r="D321" i="28"/>
  <c r="C321" i="28"/>
  <c r="B321" i="28"/>
  <c r="K320" i="28"/>
  <c r="J320" i="28"/>
  <c r="I320" i="28"/>
  <c r="H320" i="28"/>
  <c r="G320" i="28"/>
  <c r="F320" i="28"/>
  <c r="E320" i="28"/>
  <c r="D320" i="28"/>
  <c r="C320" i="28"/>
  <c r="B320" i="28"/>
  <c r="K319" i="28"/>
  <c r="J319" i="28"/>
  <c r="I319" i="28"/>
  <c r="H319" i="28"/>
  <c r="G319" i="28"/>
  <c r="F319" i="28"/>
  <c r="E319" i="28"/>
  <c r="D319" i="28"/>
  <c r="C319" i="28"/>
  <c r="B319" i="28"/>
  <c r="K318" i="28"/>
  <c r="J318" i="28"/>
  <c r="I318" i="28"/>
  <c r="H318" i="28"/>
  <c r="G318" i="28"/>
  <c r="F318" i="28"/>
  <c r="E318" i="28"/>
  <c r="D318" i="28"/>
  <c r="C318" i="28"/>
  <c r="B318" i="28"/>
  <c r="K317" i="28"/>
  <c r="J317" i="28"/>
  <c r="I317" i="28"/>
  <c r="H317" i="28"/>
  <c r="G317" i="28"/>
  <c r="F317" i="28"/>
  <c r="E317" i="28"/>
  <c r="D317" i="28"/>
  <c r="C317" i="28"/>
  <c r="B317" i="28"/>
  <c r="K316" i="28"/>
  <c r="J316" i="28"/>
  <c r="I316" i="28"/>
  <c r="H316" i="28"/>
  <c r="G316" i="28"/>
  <c r="F316" i="28"/>
  <c r="E316" i="28"/>
  <c r="D316" i="28"/>
  <c r="C316" i="28"/>
  <c r="B316" i="28"/>
  <c r="K315" i="28"/>
  <c r="J315" i="28"/>
  <c r="I315" i="28"/>
  <c r="H315" i="28"/>
  <c r="G315" i="28"/>
  <c r="F315" i="28"/>
  <c r="E315" i="28"/>
  <c r="D315" i="28"/>
  <c r="C315" i="28"/>
  <c r="B315" i="28"/>
  <c r="K314" i="28"/>
  <c r="J314" i="28"/>
  <c r="I314" i="28"/>
  <c r="H314" i="28"/>
  <c r="G314" i="28"/>
  <c r="F314" i="28"/>
  <c r="E314" i="28"/>
  <c r="D314" i="28"/>
  <c r="C314" i="28"/>
  <c r="B314" i="28"/>
  <c r="K313" i="28"/>
  <c r="J313" i="28"/>
  <c r="I313" i="28"/>
  <c r="H313" i="28"/>
  <c r="G313" i="28"/>
  <c r="F313" i="28"/>
  <c r="E313" i="28"/>
  <c r="D313" i="28"/>
  <c r="C313" i="28"/>
  <c r="B313" i="28"/>
  <c r="K312" i="28"/>
  <c r="J312" i="28"/>
  <c r="I312" i="28"/>
  <c r="H312" i="28"/>
  <c r="G312" i="28"/>
  <c r="F312" i="28"/>
  <c r="E312" i="28"/>
  <c r="D312" i="28"/>
  <c r="C312" i="28"/>
  <c r="B312" i="28"/>
  <c r="K311" i="28"/>
  <c r="J311" i="28"/>
  <c r="I311" i="28"/>
  <c r="H311" i="28"/>
  <c r="G311" i="28"/>
  <c r="F311" i="28"/>
  <c r="E311" i="28"/>
  <c r="D311" i="28"/>
  <c r="C311" i="28"/>
  <c r="B311" i="28"/>
  <c r="K310" i="28"/>
  <c r="J310" i="28"/>
  <c r="I310" i="28"/>
  <c r="H310" i="28"/>
  <c r="G310" i="28"/>
  <c r="F310" i="28"/>
  <c r="E310" i="28"/>
  <c r="D310" i="28"/>
  <c r="C310" i="28"/>
  <c r="B310" i="28"/>
  <c r="K309" i="28"/>
  <c r="J309" i="28"/>
  <c r="I309" i="28"/>
  <c r="H309" i="28"/>
  <c r="G309" i="28"/>
  <c r="F309" i="28"/>
  <c r="E309" i="28"/>
  <c r="D309" i="28"/>
  <c r="C309" i="28"/>
  <c r="B309" i="28"/>
  <c r="K308" i="28"/>
  <c r="J308" i="28"/>
  <c r="I308" i="28"/>
  <c r="H308" i="28"/>
  <c r="G308" i="28"/>
  <c r="F308" i="28"/>
  <c r="E308" i="28"/>
  <c r="D308" i="28"/>
  <c r="C308" i="28"/>
  <c r="B308" i="28"/>
  <c r="K307" i="28"/>
  <c r="J307" i="28"/>
  <c r="I307" i="28"/>
  <c r="H307" i="28"/>
  <c r="G307" i="28"/>
  <c r="F307" i="28"/>
  <c r="E307" i="28"/>
  <c r="D307" i="28"/>
  <c r="C307" i="28"/>
  <c r="B307" i="28"/>
  <c r="K306" i="28"/>
  <c r="J306" i="28"/>
  <c r="I306" i="28"/>
  <c r="H306" i="28"/>
  <c r="G306" i="28"/>
  <c r="F306" i="28"/>
  <c r="E306" i="28"/>
  <c r="D306" i="28"/>
  <c r="C306" i="28"/>
  <c r="B306" i="28"/>
  <c r="K305" i="28"/>
  <c r="J305" i="28"/>
  <c r="I305" i="28"/>
  <c r="H305" i="28"/>
  <c r="G305" i="28"/>
  <c r="F305" i="28"/>
  <c r="E305" i="28"/>
  <c r="D305" i="28"/>
  <c r="C305" i="28"/>
  <c r="B305" i="28"/>
  <c r="K304" i="28"/>
  <c r="J304" i="28"/>
  <c r="I304" i="28"/>
  <c r="H304" i="28"/>
  <c r="G304" i="28"/>
  <c r="F304" i="28"/>
  <c r="E304" i="28"/>
  <c r="D304" i="28"/>
  <c r="C304" i="28"/>
  <c r="B304" i="28"/>
  <c r="K303" i="28"/>
  <c r="J303" i="28"/>
  <c r="I303" i="28"/>
  <c r="H303" i="28"/>
  <c r="G303" i="28"/>
  <c r="F303" i="28"/>
  <c r="E303" i="28"/>
  <c r="D303" i="28"/>
  <c r="C303" i="28"/>
  <c r="B303" i="28"/>
  <c r="K302" i="28"/>
  <c r="J302" i="28"/>
  <c r="I302" i="28"/>
  <c r="H302" i="28"/>
  <c r="G302" i="28"/>
  <c r="F302" i="28"/>
  <c r="E302" i="28"/>
  <c r="D302" i="28"/>
  <c r="C302" i="28"/>
  <c r="B302" i="28"/>
  <c r="K301" i="28"/>
  <c r="J301" i="28"/>
  <c r="I301" i="28"/>
  <c r="H301" i="28"/>
  <c r="G301" i="28"/>
  <c r="F301" i="28"/>
  <c r="E301" i="28"/>
  <c r="D301" i="28"/>
  <c r="C301" i="28"/>
  <c r="B301" i="28"/>
  <c r="K300" i="28"/>
  <c r="J300" i="28"/>
  <c r="I300" i="28"/>
  <c r="H300" i="28"/>
  <c r="G300" i="28"/>
  <c r="F300" i="28"/>
  <c r="E300" i="28"/>
  <c r="D300" i="28"/>
  <c r="C300" i="28"/>
  <c r="B300" i="28"/>
  <c r="K299" i="28"/>
  <c r="J299" i="28"/>
  <c r="I299" i="28"/>
  <c r="H299" i="28"/>
  <c r="G299" i="28"/>
  <c r="F299" i="28"/>
  <c r="E299" i="28"/>
  <c r="D299" i="28"/>
  <c r="C299" i="28"/>
  <c r="B299" i="28"/>
  <c r="K298" i="28"/>
  <c r="J298" i="28"/>
  <c r="I298" i="28"/>
  <c r="H298" i="28"/>
  <c r="G298" i="28"/>
  <c r="F298" i="28"/>
  <c r="E298" i="28"/>
  <c r="D298" i="28"/>
  <c r="C298" i="28"/>
  <c r="B298" i="28"/>
  <c r="K297" i="28"/>
  <c r="J297" i="28"/>
  <c r="I297" i="28"/>
  <c r="H297" i="28"/>
  <c r="G297" i="28"/>
  <c r="F297" i="28"/>
  <c r="E297" i="28"/>
  <c r="D297" i="28"/>
  <c r="C297" i="28"/>
  <c r="B297" i="28"/>
  <c r="K296" i="28"/>
  <c r="J296" i="28"/>
  <c r="I296" i="28"/>
  <c r="H296" i="28"/>
  <c r="G296" i="28"/>
  <c r="F296" i="28"/>
  <c r="E296" i="28"/>
  <c r="D296" i="28"/>
  <c r="C296" i="28"/>
  <c r="B296" i="28"/>
  <c r="K295" i="28"/>
  <c r="J295" i="28"/>
  <c r="I295" i="28"/>
  <c r="H295" i="28"/>
  <c r="G295" i="28"/>
  <c r="F295" i="28"/>
  <c r="E295" i="28"/>
  <c r="D295" i="28"/>
  <c r="C295" i="28"/>
  <c r="B295" i="28"/>
  <c r="K294" i="28"/>
  <c r="J294" i="28"/>
  <c r="I294" i="28"/>
  <c r="H294" i="28"/>
  <c r="G294" i="28"/>
  <c r="F294" i="28"/>
  <c r="E294" i="28"/>
  <c r="D294" i="28"/>
  <c r="C294" i="28"/>
  <c r="B294" i="28"/>
  <c r="K293" i="28"/>
  <c r="J293" i="28"/>
  <c r="I293" i="28"/>
  <c r="H293" i="28"/>
  <c r="G293" i="28"/>
  <c r="F293" i="28"/>
  <c r="E293" i="28"/>
  <c r="D293" i="28"/>
  <c r="C293" i="28"/>
  <c r="B293" i="28"/>
  <c r="K292" i="28"/>
  <c r="J292" i="28"/>
  <c r="I292" i="28"/>
  <c r="H292" i="28"/>
  <c r="G292" i="28"/>
  <c r="F292" i="28"/>
  <c r="E292" i="28"/>
  <c r="D292" i="28"/>
  <c r="C292" i="28"/>
  <c r="B292" i="28"/>
  <c r="K291" i="28"/>
  <c r="J291" i="28"/>
  <c r="I291" i="28"/>
  <c r="H291" i="28"/>
  <c r="G291" i="28"/>
  <c r="F291" i="28"/>
  <c r="E291" i="28"/>
  <c r="D291" i="28"/>
  <c r="C291" i="28"/>
  <c r="B291" i="28"/>
  <c r="K290" i="28"/>
  <c r="J290" i="28"/>
  <c r="I290" i="28"/>
  <c r="H290" i="28"/>
  <c r="G290" i="28"/>
  <c r="F290" i="28"/>
  <c r="E290" i="28"/>
  <c r="D290" i="28"/>
  <c r="C290" i="28"/>
  <c r="B290" i="28"/>
  <c r="K289" i="28"/>
  <c r="J289" i="28"/>
  <c r="I289" i="28"/>
  <c r="H289" i="28"/>
  <c r="G289" i="28"/>
  <c r="F289" i="28"/>
  <c r="E289" i="28"/>
  <c r="D289" i="28"/>
  <c r="C289" i="28"/>
  <c r="B289" i="28"/>
  <c r="K288" i="28"/>
  <c r="J288" i="28"/>
  <c r="I288" i="28"/>
  <c r="H288" i="28"/>
  <c r="G288" i="28"/>
  <c r="F288" i="28"/>
  <c r="E288" i="28"/>
  <c r="D288" i="28"/>
  <c r="C288" i="28"/>
  <c r="B288" i="28"/>
  <c r="K287" i="28"/>
  <c r="J287" i="28"/>
  <c r="I287" i="28"/>
  <c r="H287" i="28"/>
  <c r="G287" i="28"/>
  <c r="F287" i="28"/>
  <c r="E287" i="28"/>
  <c r="D287" i="28"/>
  <c r="C287" i="28"/>
  <c r="B287" i="28"/>
  <c r="K286" i="28"/>
  <c r="J286" i="28"/>
  <c r="I286" i="28"/>
  <c r="H286" i="28"/>
  <c r="G286" i="28"/>
  <c r="F286" i="28"/>
  <c r="E286" i="28"/>
  <c r="D286" i="28"/>
  <c r="C286" i="28"/>
  <c r="B286" i="28"/>
  <c r="K285" i="28"/>
  <c r="J285" i="28"/>
  <c r="I285" i="28"/>
  <c r="H285" i="28"/>
  <c r="G285" i="28"/>
  <c r="F285" i="28"/>
  <c r="E285" i="28"/>
  <c r="D285" i="28"/>
  <c r="C285" i="28"/>
  <c r="B285" i="28"/>
  <c r="K284" i="28"/>
  <c r="J284" i="28"/>
  <c r="I284" i="28"/>
  <c r="H284" i="28"/>
  <c r="G284" i="28"/>
  <c r="F284" i="28"/>
  <c r="E284" i="28"/>
  <c r="D284" i="28"/>
  <c r="C284" i="28"/>
  <c r="B284" i="28"/>
  <c r="K283" i="28"/>
  <c r="J283" i="28"/>
  <c r="I283" i="28"/>
  <c r="H283" i="28"/>
  <c r="G283" i="28"/>
  <c r="F283" i="28"/>
  <c r="E283" i="28"/>
  <c r="D283" i="28"/>
  <c r="C283" i="28"/>
  <c r="B283" i="28"/>
  <c r="K282" i="28"/>
  <c r="J282" i="28"/>
  <c r="I282" i="28"/>
  <c r="H282" i="28"/>
  <c r="G282" i="28"/>
  <c r="F282" i="28"/>
  <c r="E282" i="28"/>
  <c r="D282" i="28"/>
  <c r="C282" i="28"/>
  <c r="B282" i="28"/>
  <c r="K281" i="28"/>
  <c r="J281" i="28"/>
  <c r="I281" i="28"/>
  <c r="H281" i="28"/>
  <c r="G281" i="28"/>
  <c r="F281" i="28"/>
  <c r="E281" i="28"/>
  <c r="D281" i="28"/>
  <c r="C281" i="28"/>
  <c r="B281" i="28"/>
  <c r="K280" i="28"/>
  <c r="J280" i="28"/>
  <c r="I280" i="28"/>
  <c r="H280" i="28"/>
  <c r="G280" i="28"/>
  <c r="F280" i="28"/>
  <c r="E280" i="28"/>
  <c r="D280" i="28"/>
  <c r="C280" i="28"/>
  <c r="B280" i="28"/>
  <c r="K279" i="28"/>
  <c r="J279" i="28"/>
  <c r="I279" i="28"/>
  <c r="H279" i="28"/>
  <c r="G279" i="28"/>
  <c r="F279" i="28"/>
  <c r="E279" i="28"/>
  <c r="D279" i="28"/>
  <c r="C279" i="28"/>
  <c r="B279" i="28"/>
  <c r="K278" i="28"/>
  <c r="J278" i="28"/>
  <c r="I278" i="28"/>
  <c r="H278" i="28"/>
  <c r="G278" i="28"/>
  <c r="F278" i="28"/>
  <c r="E278" i="28"/>
  <c r="D278" i="28"/>
  <c r="C278" i="28"/>
  <c r="B278" i="28"/>
  <c r="K277" i="28"/>
  <c r="J277" i="28"/>
  <c r="I277" i="28"/>
  <c r="H277" i="28"/>
  <c r="G277" i="28"/>
  <c r="F277" i="28"/>
  <c r="E277" i="28"/>
  <c r="D277" i="28"/>
  <c r="C277" i="28"/>
  <c r="B277" i="28"/>
  <c r="K276" i="28"/>
  <c r="J276" i="28"/>
  <c r="I276" i="28"/>
  <c r="H276" i="28"/>
  <c r="G276" i="28"/>
  <c r="F276" i="28"/>
  <c r="E276" i="28"/>
  <c r="D276" i="28"/>
  <c r="C276" i="28"/>
  <c r="B276" i="28"/>
  <c r="K275" i="28"/>
  <c r="J275" i="28"/>
  <c r="I275" i="28"/>
  <c r="H275" i="28"/>
  <c r="G275" i="28"/>
  <c r="F275" i="28"/>
  <c r="E275" i="28"/>
  <c r="D275" i="28"/>
  <c r="C275" i="28"/>
  <c r="B275" i="28"/>
  <c r="K274" i="28"/>
  <c r="J274" i="28"/>
  <c r="I274" i="28"/>
  <c r="H274" i="28"/>
  <c r="G274" i="28"/>
  <c r="F274" i="28"/>
  <c r="E274" i="28"/>
  <c r="D274" i="28"/>
  <c r="C274" i="28"/>
  <c r="B274" i="28"/>
  <c r="K273" i="28"/>
  <c r="J273" i="28"/>
  <c r="I273" i="28"/>
  <c r="H273" i="28"/>
  <c r="G273" i="28"/>
  <c r="F273" i="28"/>
  <c r="E273" i="28"/>
  <c r="D273" i="28"/>
  <c r="C273" i="28"/>
  <c r="B273" i="28"/>
  <c r="K272" i="28"/>
  <c r="J272" i="28"/>
  <c r="I272" i="28"/>
  <c r="H272" i="28"/>
  <c r="G272" i="28"/>
  <c r="F272" i="28"/>
  <c r="E272" i="28"/>
  <c r="D272" i="28"/>
  <c r="C272" i="28"/>
  <c r="B272" i="28"/>
  <c r="K271" i="28"/>
  <c r="J271" i="28"/>
  <c r="I271" i="28"/>
  <c r="H271" i="28"/>
  <c r="G271" i="28"/>
  <c r="F271" i="28"/>
  <c r="E271" i="28"/>
  <c r="D271" i="28"/>
  <c r="C271" i="28"/>
  <c r="B271" i="28"/>
  <c r="K270" i="28"/>
  <c r="J270" i="28"/>
  <c r="I270" i="28"/>
  <c r="H270" i="28"/>
  <c r="G270" i="28"/>
  <c r="F270" i="28"/>
  <c r="E270" i="28"/>
  <c r="D270" i="28"/>
  <c r="C270" i="28"/>
  <c r="B270" i="28"/>
  <c r="K269" i="28"/>
  <c r="J269" i="28"/>
  <c r="I269" i="28"/>
  <c r="H269" i="28"/>
  <c r="G269" i="28"/>
  <c r="F269" i="28"/>
  <c r="E269" i="28"/>
  <c r="D269" i="28"/>
  <c r="C269" i="28"/>
  <c r="B269" i="28"/>
  <c r="K268" i="28"/>
  <c r="J268" i="28"/>
  <c r="I268" i="28"/>
  <c r="H268" i="28"/>
  <c r="G268" i="28"/>
  <c r="F268" i="28"/>
  <c r="E268" i="28"/>
  <c r="D268" i="28"/>
  <c r="C268" i="28"/>
  <c r="B268" i="28"/>
  <c r="K267" i="28"/>
  <c r="J267" i="28"/>
  <c r="I267" i="28"/>
  <c r="H267" i="28"/>
  <c r="G267" i="28"/>
  <c r="F267" i="28"/>
  <c r="E267" i="28"/>
  <c r="D267" i="28"/>
  <c r="C267" i="28"/>
  <c r="B267" i="28"/>
  <c r="K266" i="28"/>
  <c r="J266" i="28"/>
  <c r="I266" i="28"/>
  <c r="H266" i="28"/>
  <c r="G266" i="28"/>
  <c r="F266" i="28"/>
  <c r="E266" i="28"/>
  <c r="D266" i="28"/>
  <c r="C266" i="28"/>
  <c r="B266" i="28"/>
  <c r="K265" i="28"/>
  <c r="J265" i="28"/>
  <c r="I265" i="28"/>
  <c r="H265" i="28"/>
  <c r="G265" i="28"/>
  <c r="F265" i="28"/>
  <c r="E265" i="28"/>
  <c r="D265" i="28"/>
  <c r="C265" i="28"/>
  <c r="B265" i="28"/>
  <c r="K264" i="28"/>
  <c r="J264" i="28"/>
  <c r="I264" i="28"/>
  <c r="H264" i="28"/>
  <c r="G264" i="28"/>
  <c r="F264" i="28"/>
  <c r="E264" i="28"/>
  <c r="D264" i="28"/>
  <c r="C264" i="28"/>
  <c r="B264" i="28"/>
  <c r="K263" i="28"/>
  <c r="J263" i="28"/>
  <c r="I263" i="28"/>
  <c r="H263" i="28"/>
  <c r="G263" i="28"/>
  <c r="F263" i="28"/>
  <c r="E263" i="28"/>
  <c r="D263" i="28"/>
  <c r="C263" i="28"/>
  <c r="B263" i="28"/>
  <c r="K262" i="28"/>
  <c r="J262" i="28"/>
  <c r="I262" i="28"/>
  <c r="H262" i="28"/>
  <c r="G262" i="28"/>
  <c r="F262" i="28"/>
  <c r="E262" i="28"/>
  <c r="D262" i="28"/>
  <c r="C262" i="28"/>
  <c r="B262" i="28"/>
  <c r="K261" i="28"/>
  <c r="J261" i="28"/>
  <c r="I261" i="28"/>
  <c r="H261" i="28"/>
  <c r="G261" i="28"/>
  <c r="F261" i="28"/>
  <c r="E261" i="28"/>
  <c r="D261" i="28"/>
  <c r="C261" i="28"/>
  <c r="B261" i="28"/>
  <c r="K260" i="28"/>
  <c r="J260" i="28"/>
  <c r="I260" i="28"/>
  <c r="H260" i="28"/>
  <c r="G260" i="28"/>
  <c r="F260" i="28"/>
  <c r="E260" i="28"/>
  <c r="D260" i="28"/>
  <c r="C260" i="28"/>
  <c r="B260" i="28"/>
  <c r="K259" i="28"/>
  <c r="J259" i="28"/>
  <c r="I259" i="28"/>
  <c r="H259" i="28"/>
  <c r="G259" i="28"/>
  <c r="F259" i="28"/>
  <c r="E259" i="28"/>
  <c r="D259" i="28"/>
  <c r="C259" i="28"/>
  <c r="B259" i="28"/>
  <c r="K258" i="28"/>
  <c r="J258" i="28"/>
  <c r="I258" i="28"/>
  <c r="H258" i="28"/>
  <c r="G258" i="28"/>
  <c r="F258" i="28"/>
  <c r="E258" i="28"/>
  <c r="D258" i="28"/>
  <c r="C258" i="28"/>
  <c r="B258" i="28"/>
  <c r="K257" i="28"/>
  <c r="J257" i="28"/>
  <c r="I257" i="28"/>
  <c r="H257" i="28"/>
  <c r="G257" i="28"/>
  <c r="F257" i="28"/>
  <c r="E257" i="28"/>
  <c r="D257" i="28"/>
  <c r="C257" i="28"/>
  <c r="B257" i="28"/>
  <c r="K256" i="28"/>
  <c r="J256" i="28"/>
  <c r="I256" i="28"/>
  <c r="H256" i="28"/>
  <c r="G256" i="28"/>
  <c r="F256" i="28"/>
  <c r="E256" i="28"/>
  <c r="D256" i="28"/>
  <c r="C256" i="28"/>
  <c r="B256" i="28"/>
  <c r="K255" i="28"/>
  <c r="J255" i="28"/>
  <c r="I255" i="28"/>
  <c r="H255" i="28"/>
  <c r="G255" i="28"/>
  <c r="F255" i="28"/>
  <c r="E255" i="28"/>
  <c r="D255" i="28"/>
  <c r="C255" i="28"/>
  <c r="B255" i="28"/>
  <c r="K254" i="28"/>
  <c r="J254" i="28"/>
  <c r="I254" i="28"/>
  <c r="H254" i="28"/>
  <c r="G254" i="28"/>
  <c r="F254" i="28"/>
  <c r="E254" i="28"/>
  <c r="D254" i="28"/>
  <c r="C254" i="28"/>
  <c r="B254" i="28"/>
  <c r="K253" i="28"/>
  <c r="J253" i="28"/>
  <c r="I253" i="28"/>
  <c r="H253" i="28"/>
  <c r="G253" i="28"/>
  <c r="F253" i="28"/>
  <c r="E253" i="28"/>
  <c r="D253" i="28"/>
  <c r="C253" i="28"/>
  <c r="B253" i="28"/>
  <c r="K252" i="28"/>
  <c r="J252" i="28"/>
  <c r="I252" i="28"/>
  <c r="H252" i="28"/>
  <c r="G252" i="28"/>
  <c r="F252" i="28"/>
  <c r="E252" i="28"/>
  <c r="D252" i="28"/>
  <c r="C252" i="28"/>
  <c r="B252" i="28"/>
  <c r="K251" i="28"/>
  <c r="J251" i="28"/>
  <c r="I251" i="28"/>
  <c r="H251" i="28"/>
  <c r="G251" i="28"/>
  <c r="F251" i="28"/>
  <c r="E251" i="28"/>
  <c r="D251" i="28"/>
  <c r="C251" i="28"/>
  <c r="B251" i="28"/>
  <c r="K250" i="28"/>
  <c r="J250" i="28"/>
  <c r="I250" i="28"/>
  <c r="H250" i="28"/>
  <c r="G250" i="28"/>
  <c r="F250" i="28"/>
  <c r="E250" i="28"/>
  <c r="D250" i="28"/>
  <c r="C250" i="28"/>
  <c r="B250" i="28"/>
  <c r="K249" i="28"/>
  <c r="J249" i="28"/>
  <c r="I249" i="28"/>
  <c r="H249" i="28"/>
  <c r="G249" i="28"/>
  <c r="F249" i="28"/>
  <c r="E249" i="28"/>
  <c r="D249" i="28"/>
  <c r="C249" i="28"/>
  <c r="B249" i="28"/>
  <c r="K248" i="28"/>
  <c r="J248" i="28"/>
  <c r="I248" i="28"/>
  <c r="H248" i="28"/>
  <c r="G248" i="28"/>
  <c r="F248" i="28"/>
  <c r="E248" i="28"/>
  <c r="D248" i="28"/>
  <c r="C248" i="28"/>
  <c r="B248" i="28"/>
  <c r="K247" i="28"/>
  <c r="J247" i="28"/>
  <c r="I247" i="28"/>
  <c r="H247" i="28"/>
  <c r="G247" i="28"/>
  <c r="F247" i="28"/>
  <c r="E247" i="28"/>
  <c r="D247" i="28"/>
  <c r="C247" i="28"/>
  <c r="B247" i="28"/>
  <c r="K246" i="28"/>
  <c r="J246" i="28"/>
  <c r="I246" i="28"/>
  <c r="H246" i="28"/>
  <c r="G246" i="28"/>
  <c r="F246" i="28"/>
  <c r="E246" i="28"/>
  <c r="D246" i="28"/>
  <c r="C246" i="28"/>
  <c r="B246" i="28"/>
  <c r="K245" i="28"/>
  <c r="J245" i="28"/>
  <c r="I245" i="28"/>
  <c r="H245" i="28"/>
  <c r="G245" i="28"/>
  <c r="F245" i="28"/>
  <c r="E245" i="28"/>
  <c r="D245" i="28"/>
  <c r="C245" i="28"/>
  <c r="B245" i="28"/>
  <c r="K244" i="28"/>
  <c r="J244" i="28"/>
  <c r="I244" i="28"/>
  <c r="H244" i="28"/>
  <c r="G244" i="28"/>
  <c r="F244" i="28"/>
  <c r="E244" i="28"/>
  <c r="D244" i="28"/>
  <c r="C244" i="28"/>
  <c r="B244" i="28"/>
  <c r="K243" i="28"/>
  <c r="J243" i="28"/>
  <c r="I243" i="28"/>
  <c r="H243" i="28"/>
  <c r="G243" i="28"/>
  <c r="F243" i="28"/>
  <c r="E243" i="28"/>
  <c r="D243" i="28"/>
  <c r="C243" i="28"/>
  <c r="B243" i="28"/>
  <c r="K242" i="28"/>
  <c r="J242" i="28"/>
  <c r="I242" i="28"/>
  <c r="H242" i="28"/>
  <c r="G242" i="28"/>
  <c r="F242" i="28"/>
  <c r="E242" i="28"/>
  <c r="D242" i="28"/>
  <c r="C242" i="28"/>
  <c r="B242" i="28"/>
  <c r="K241" i="28"/>
  <c r="J241" i="28"/>
  <c r="I241" i="28"/>
  <c r="H241" i="28"/>
  <c r="G241" i="28"/>
  <c r="F241" i="28"/>
  <c r="E241" i="28"/>
  <c r="D241" i="28"/>
  <c r="C241" i="28"/>
  <c r="B241" i="28"/>
  <c r="K240" i="28"/>
  <c r="J240" i="28"/>
  <c r="I240" i="28"/>
  <c r="H240" i="28"/>
  <c r="G240" i="28"/>
  <c r="F240" i="28"/>
  <c r="E240" i="28"/>
  <c r="D240" i="28"/>
  <c r="C240" i="28"/>
  <c r="B240" i="28"/>
  <c r="K239" i="28"/>
  <c r="J239" i="28"/>
  <c r="I239" i="28"/>
  <c r="H239" i="28"/>
  <c r="G239" i="28"/>
  <c r="F239" i="28"/>
  <c r="E239" i="28"/>
  <c r="D239" i="28"/>
  <c r="C239" i="28"/>
  <c r="B239" i="28"/>
  <c r="K238" i="28"/>
  <c r="J238" i="28"/>
  <c r="I238" i="28"/>
  <c r="H238" i="28"/>
  <c r="G238" i="28"/>
  <c r="F238" i="28"/>
  <c r="E238" i="28"/>
  <c r="D238" i="28"/>
  <c r="C238" i="28"/>
  <c r="B238" i="28"/>
  <c r="K237" i="28"/>
  <c r="J237" i="28"/>
  <c r="I237" i="28"/>
  <c r="H237" i="28"/>
  <c r="G237" i="28"/>
  <c r="F237" i="28"/>
  <c r="E237" i="28"/>
  <c r="D237" i="28"/>
  <c r="C237" i="28"/>
  <c r="B237" i="28"/>
  <c r="K236" i="28"/>
  <c r="J236" i="28"/>
  <c r="I236" i="28"/>
  <c r="H236" i="28"/>
  <c r="G236" i="28"/>
  <c r="F236" i="28"/>
  <c r="E236" i="28"/>
  <c r="D236" i="28"/>
  <c r="C236" i="28"/>
  <c r="B236" i="28"/>
  <c r="K235" i="28"/>
  <c r="J235" i="28"/>
  <c r="I235" i="28"/>
  <c r="H235" i="28"/>
  <c r="G235" i="28"/>
  <c r="F235" i="28"/>
  <c r="E235" i="28"/>
  <c r="D235" i="28"/>
  <c r="C235" i="28"/>
  <c r="B235" i="28"/>
  <c r="K234" i="28"/>
  <c r="J234" i="28"/>
  <c r="I234" i="28"/>
  <c r="H234" i="28"/>
  <c r="G234" i="28"/>
  <c r="F234" i="28"/>
  <c r="E234" i="28"/>
  <c r="D234" i="28"/>
  <c r="C234" i="28"/>
  <c r="B234" i="28"/>
  <c r="K233" i="28"/>
  <c r="J233" i="28"/>
  <c r="I233" i="28"/>
  <c r="H233" i="28"/>
  <c r="G233" i="28"/>
  <c r="F233" i="28"/>
  <c r="E233" i="28"/>
  <c r="D233" i="28"/>
  <c r="C233" i="28"/>
  <c r="B233" i="28"/>
  <c r="K232" i="28"/>
  <c r="J232" i="28"/>
  <c r="I232" i="28"/>
  <c r="H232" i="28"/>
  <c r="G232" i="28"/>
  <c r="F232" i="28"/>
  <c r="E232" i="28"/>
  <c r="D232" i="28"/>
  <c r="C232" i="28"/>
  <c r="B232" i="28"/>
  <c r="K231" i="28"/>
  <c r="J231" i="28"/>
  <c r="I231" i="28"/>
  <c r="H231" i="28"/>
  <c r="G231" i="28"/>
  <c r="F231" i="28"/>
  <c r="E231" i="28"/>
  <c r="D231" i="28"/>
  <c r="C231" i="28"/>
  <c r="B231" i="28"/>
  <c r="K230" i="28"/>
  <c r="J230" i="28"/>
  <c r="I230" i="28"/>
  <c r="H230" i="28"/>
  <c r="G230" i="28"/>
  <c r="F230" i="28"/>
  <c r="E230" i="28"/>
  <c r="D230" i="28"/>
  <c r="C230" i="28"/>
  <c r="B230" i="28"/>
  <c r="K229" i="28"/>
  <c r="J229" i="28"/>
  <c r="I229" i="28"/>
  <c r="H229" i="28"/>
  <c r="G229" i="28"/>
  <c r="F229" i="28"/>
  <c r="E229" i="28"/>
  <c r="D229" i="28"/>
  <c r="C229" i="28"/>
  <c r="B229" i="28"/>
  <c r="K228" i="28"/>
  <c r="J228" i="28"/>
  <c r="I228" i="28"/>
  <c r="H228" i="28"/>
  <c r="G228" i="28"/>
  <c r="F228" i="28"/>
  <c r="E228" i="28"/>
  <c r="D228" i="28"/>
  <c r="C228" i="28"/>
  <c r="B228" i="28"/>
  <c r="K227" i="28"/>
  <c r="J227" i="28"/>
  <c r="I227" i="28"/>
  <c r="H227" i="28"/>
  <c r="G227" i="28"/>
  <c r="F227" i="28"/>
  <c r="E227" i="28"/>
  <c r="D227" i="28"/>
  <c r="C227" i="28"/>
  <c r="B227" i="28"/>
  <c r="K226" i="28"/>
  <c r="J226" i="28"/>
  <c r="I226" i="28"/>
  <c r="H226" i="28"/>
  <c r="G226" i="28"/>
  <c r="F226" i="28"/>
  <c r="E226" i="28"/>
  <c r="D226" i="28"/>
  <c r="C226" i="28"/>
  <c r="B226" i="28"/>
  <c r="K225" i="28"/>
  <c r="J225" i="28"/>
  <c r="I225" i="28"/>
  <c r="H225" i="28"/>
  <c r="G225" i="28"/>
  <c r="F225" i="28"/>
  <c r="E225" i="28"/>
  <c r="D225" i="28"/>
  <c r="C225" i="28"/>
  <c r="B225" i="28"/>
  <c r="K224" i="28"/>
  <c r="J224" i="28"/>
  <c r="I224" i="28"/>
  <c r="H224" i="28"/>
  <c r="G224" i="28"/>
  <c r="F224" i="28"/>
  <c r="E224" i="28"/>
  <c r="D224" i="28"/>
  <c r="C224" i="28"/>
  <c r="B224" i="28"/>
  <c r="K223" i="28"/>
  <c r="J223" i="28"/>
  <c r="I223" i="28"/>
  <c r="H223" i="28"/>
  <c r="G223" i="28"/>
  <c r="F223" i="28"/>
  <c r="E223" i="28"/>
  <c r="D223" i="28"/>
  <c r="C223" i="28"/>
  <c r="B223" i="28"/>
  <c r="K222" i="28"/>
  <c r="J222" i="28"/>
  <c r="I222" i="28"/>
  <c r="H222" i="28"/>
  <c r="G222" i="28"/>
  <c r="F222" i="28"/>
  <c r="E222" i="28"/>
  <c r="D222" i="28"/>
  <c r="C222" i="28"/>
  <c r="B222" i="28"/>
  <c r="K221" i="28"/>
  <c r="J221" i="28"/>
  <c r="I221" i="28"/>
  <c r="H221" i="28"/>
  <c r="G221" i="28"/>
  <c r="F221" i="28"/>
  <c r="E221" i="28"/>
  <c r="D221" i="28"/>
  <c r="C221" i="28"/>
  <c r="B221" i="28"/>
  <c r="K220" i="28"/>
  <c r="J220" i="28"/>
  <c r="I220" i="28"/>
  <c r="H220" i="28"/>
  <c r="G220" i="28"/>
  <c r="F220" i="28"/>
  <c r="E220" i="28"/>
  <c r="D220" i="28"/>
  <c r="C220" i="28"/>
  <c r="B220" i="28"/>
  <c r="K219" i="28"/>
  <c r="J219" i="28"/>
  <c r="I219" i="28"/>
  <c r="H219" i="28"/>
  <c r="G219" i="28"/>
  <c r="F219" i="28"/>
  <c r="E219" i="28"/>
  <c r="D219" i="28"/>
  <c r="C219" i="28"/>
  <c r="B219" i="28"/>
  <c r="K218" i="28"/>
  <c r="J218" i="28"/>
  <c r="I218" i="28"/>
  <c r="H218" i="28"/>
  <c r="G218" i="28"/>
  <c r="F218" i="28"/>
  <c r="E218" i="28"/>
  <c r="D218" i="28"/>
  <c r="C218" i="28"/>
  <c r="B218" i="28"/>
  <c r="K217" i="28"/>
  <c r="J217" i="28"/>
  <c r="I217" i="28"/>
  <c r="H217" i="28"/>
  <c r="G217" i="28"/>
  <c r="F217" i="28"/>
  <c r="E217" i="28"/>
  <c r="D217" i="28"/>
  <c r="C217" i="28"/>
  <c r="B217" i="28"/>
  <c r="K216" i="28"/>
  <c r="J216" i="28"/>
  <c r="I216" i="28"/>
  <c r="H216" i="28"/>
  <c r="G216" i="28"/>
  <c r="F216" i="28"/>
  <c r="E216" i="28"/>
  <c r="D216" i="28"/>
  <c r="C216" i="28"/>
  <c r="B216" i="28"/>
  <c r="K215" i="28"/>
  <c r="J215" i="28"/>
  <c r="I215" i="28"/>
  <c r="H215" i="28"/>
  <c r="G215" i="28"/>
  <c r="F215" i="28"/>
  <c r="E215" i="28"/>
  <c r="D215" i="28"/>
  <c r="C215" i="28"/>
  <c r="B215" i="28"/>
  <c r="K214" i="28"/>
  <c r="J214" i="28"/>
  <c r="I214" i="28"/>
  <c r="H214" i="28"/>
  <c r="G214" i="28"/>
  <c r="F214" i="28"/>
  <c r="E214" i="28"/>
  <c r="D214" i="28"/>
  <c r="C214" i="28"/>
  <c r="B214" i="28"/>
  <c r="K213" i="28"/>
  <c r="J213" i="28"/>
  <c r="I213" i="28"/>
  <c r="H213" i="28"/>
  <c r="G213" i="28"/>
  <c r="F213" i="28"/>
  <c r="E213" i="28"/>
  <c r="D213" i="28"/>
  <c r="C213" i="28"/>
  <c r="B213" i="28"/>
  <c r="K212" i="28"/>
  <c r="J212" i="28"/>
  <c r="I212" i="28"/>
  <c r="H212" i="28"/>
  <c r="G212" i="28"/>
  <c r="F212" i="28"/>
  <c r="E212" i="28"/>
  <c r="D212" i="28"/>
  <c r="C212" i="28"/>
  <c r="B212" i="28"/>
  <c r="K211" i="28"/>
  <c r="J211" i="28"/>
  <c r="I211" i="28"/>
  <c r="H211" i="28"/>
  <c r="G211" i="28"/>
  <c r="F211" i="28"/>
  <c r="E211" i="28"/>
  <c r="D211" i="28"/>
  <c r="C211" i="28"/>
  <c r="B211" i="28"/>
  <c r="K210" i="28"/>
  <c r="J210" i="28"/>
  <c r="I210" i="28"/>
  <c r="H210" i="28"/>
  <c r="G210" i="28"/>
  <c r="F210" i="28"/>
  <c r="E210" i="28"/>
  <c r="D210" i="28"/>
  <c r="C210" i="28"/>
  <c r="B210" i="28"/>
  <c r="K209" i="28"/>
  <c r="J209" i="28"/>
  <c r="I209" i="28"/>
  <c r="H209" i="28"/>
  <c r="G209" i="28"/>
  <c r="F209" i="28"/>
  <c r="E209" i="28"/>
  <c r="D209" i="28"/>
  <c r="C209" i="28"/>
  <c r="B209" i="28"/>
  <c r="K208" i="28"/>
  <c r="J208" i="28"/>
  <c r="I208" i="28"/>
  <c r="H208" i="28"/>
  <c r="G208" i="28"/>
  <c r="F208" i="28"/>
  <c r="E208" i="28"/>
  <c r="D208" i="28"/>
  <c r="C208" i="28"/>
  <c r="B208" i="28"/>
  <c r="K207" i="28"/>
  <c r="J207" i="28"/>
  <c r="I207" i="28"/>
  <c r="H207" i="28"/>
  <c r="G207" i="28"/>
  <c r="F207" i="28"/>
  <c r="E207" i="28"/>
  <c r="D207" i="28"/>
  <c r="C207" i="28"/>
  <c r="B207" i="28"/>
  <c r="K206" i="28"/>
  <c r="J206" i="28"/>
  <c r="I206" i="28"/>
  <c r="H206" i="28"/>
  <c r="G206" i="28"/>
  <c r="F206" i="28"/>
  <c r="E206" i="28"/>
  <c r="D206" i="28"/>
  <c r="C206" i="28"/>
  <c r="B206" i="28"/>
  <c r="K205" i="28"/>
  <c r="J205" i="28"/>
  <c r="I205" i="28"/>
  <c r="H205" i="28"/>
  <c r="G205" i="28"/>
  <c r="F205" i="28"/>
  <c r="E205" i="28"/>
  <c r="D205" i="28"/>
  <c r="C205" i="28"/>
  <c r="B205" i="28"/>
  <c r="K204" i="28"/>
  <c r="J204" i="28"/>
  <c r="I204" i="28"/>
  <c r="H204" i="28"/>
  <c r="G204" i="28"/>
  <c r="F204" i="28"/>
  <c r="E204" i="28"/>
  <c r="D204" i="28"/>
  <c r="C204" i="28"/>
  <c r="B204" i="28"/>
  <c r="K203" i="28"/>
  <c r="J203" i="28"/>
  <c r="I203" i="28"/>
  <c r="H203" i="28"/>
  <c r="G203" i="28"/>
  <c r="F203" i="28"/>
  <c r="E203" i="28"/>
  <c r="D203" i="28"/>
  <c r="C203" i="28"/>
  <c r="B203" i="28"/>
  <c r="K202" i="28"/>
  <c r="J202" i="28"/>
  <c r="I202" i="28"/>
  <c r="H202" i="28"/>
  <c r="G202" i="28"/>
  <c r="F202" i="28"/>
  <c r="E202" i="28"/>
  <c r="D202" i="28"/>
  <c r="C202" i="28"/>
  <c r="B202" i="28"/>
  <c r="K201" i="28"/>
  <c r="J201" i="28"/>
  <c r="I201" i="28"/>
  <c r="H201" i="28"/>
  <c r="G201" i="28"/>
  <c r="F201" i="28"/>
  <c r="E201" i="28"/>
  <c r="D201" i="28"/>
  <c r="C201" i="28"/>
  <c r="B201" i="28"/>
  <c r="K200" i="28"/>
  <c r="J200" i="28"/>
  <c r="I200" i="28"/>
  <c r="H200" i="28"/>
  <c r="G200" i="28"/>
  <c r="F200" i="28"/>
  <c r="E200" i="28"/>
  <c r="D200" i="28"/>
  <c r="C200" i="28"/>
  <c r="B200" i="28"/>
  <c r="K199" i="28"/>
  <c r="J199" i="28"/>
  <c r="I199" i="28"/>
  <c r="H199" i="28"/>
  <c r="G199" i="28"/>
  <c r="F199" i="28"/>
  <c r="E199" i="28"/>
  <c r="D199" i="28"/>
  <c r="C199" i="28"/>
  <c r="B199" i="28"/>
  <c r="K198" i="28"/>
  <c r="J198" i="28"/>
  <c r="I198" i="28"/>
  <c r="H198" i="28"/>
  <c r="G198" i="28"/>
  <c r="F198" i="28"/>
  <c r="E198" i="28"/>
  <c r="D198" i="28"/>
  <c r="C198" i="28"/>
  <c r="B198" i="28"/>
  <c r="K197" i="28"/>
  <c r="J197" i="28"/>
  <c r="I197" i="28"/>
  <c r="H197" i="28"/>
  <c r="G197" i="28"/>
  <c r="F197" i="28"/>
  <c r="E197" i="28"/>
  <c r="D197" i="28"/>
  <c r="C197" i="28"/>
  <c r="B197" i="28"/>
  <c r="K196" i="28"/>
  <c r="J196" i="28"/>
  <c r="I196" i="28"/>
  <c r="H196" i="28"/>
  <c r="G196" i="28"/>
  <c r="F196" i="28"/>
  <c r="E196" i="28"/>
  <c r="D196" i="28"/>
  <c r="C196" i="28"/>
  <c r="B196" i="28"/>
  <c r="K195" i="28"/>
  <c r="J195" i="28"/>
  <c r="I195" i="28"/>
  <c r="H195" i="28"/>
  <c r="G195" i="28"/>
  <c r="F195" i="28"/>
  <c r="E195" i="28"/>
  <c r="D195" i="28"/>
  <c r="C195" i="28"/>
  <c r="B195" i="28"/>
  <c r="K194" i="28"/>
  <c r="J194" i="28"/>
  <c r="I194" i="28"/>
  <c r="H194" i="28"/>
  <c r="G194" i="28"/>
  <c r="F194" i="28"/>
  <c r="E194" i="28"/>
  <c r="D194" i="28"/>
  <c r="C194" i="28"/>
  <c r="B194" i="28"/>
  <c r="K193" i="28"/>
  <c r="J193" i="28"/>
  <c r="I193" i="28"/>
  <c r="H193" i="28"/>
  <c r="G193" i="28"/>
  <c r="F193" i="28"/>
  <c r="E193" i="28"/>
  <c r="D193" i="28"/>
  <c r="C193" i="28"/>
  <c r="B193" i="28"/>
  <c r="K192" i="28"/>
  <c r="J192" i="28"/>
  <c r="I192" i="28"/>
  <c r="H192" i="28"/>
  <c r="G192" i="28"/>
  <c r="F192" i="28"/>
  <c r="E192" i="28"/>
  <c r="D192" i="28"/>
  <c r="C192" i="28"/>
  <c r="B192" i="28"/>
  <c r="K191" i="28"/>
  <c r="J191" i="28"/>
  <c r="I191" i="28"/>
  <c r="H191" i="28"/>
  <c r="G191" i="28"/>
  <c r="F191" i="28"/>
  <c r="E191" i="28"/>
  <c r="D191" i="28"/>
  <c r="C191" i="28"/>
  <c r="B191" i="28"/>
  <c r="K190" i="28"/>
  <c r="J190" i="28"/>
  <c r="I190" i="28"/>
  <c r="H190" i="28"/>
  <c r="G190" i="28"/>
  <c r="F190" i="28"/>
  <c r="E190" i="28"/>
  <c r="D190" i="28"/>
  <c r="C190" i="28"/>
  <c r="B190" i="28"/>
  <c r="K189" i="28"/>
  <c r="J189" i="28"/>
  <c r="I189" i="28"/>
  <c r="H189" i="28"/>
  <c r="G189" i="28"/>
  <c r="F189" i="28"/>
  <c r="E189" i="28"/>
  <c r="D189" i="28"/>
  <c r="C189" i="28"/>
  <c r="B189" i="28"/>
  <c r="K188" i="28"/>
  <c r="J188" i="28"/>
  <c r="I188" i="28"/>
  <c r="H188" i="28"/>
  <c r="G188" i="28"/>
  <c r="F188" i="28"/>
  <c r="E188" i="28"/>
  <c r="D188" i="28"/>
  <c r="C188" i="28"/>
  <c r="B188" i="28"/>
  <c r="K187" i="28"/>
  <c r="J187" i="28"/>
  <c r="I187" i="28"/>
  <c r="H187" i="28"/>
  <c r="G187" i="28"/>
  <c r="F187" i="28"/>
  <c r="E187" i="28"/>
  <c r="D187" i="28"/>
  <c r="C187" i="28"/>
  <c r="B187" i="28"/>
  <c r="K186" i="28"/>
  <c r="J186" i="28"/>
  <c r="I186" i="28"/>
  <c r="H186" i="28"/>
  <c r="G186" i="28"/>
  <c r="F186" i="28"/>
  <c r="E186" i="28"/>
  <c r="D186" i="28"/>
  <c r="C186" i="28"/>
  <c r="B186" i="28"/>
  <c r="K185" i="28"/>
  <c r="J185" i="28"/>
  <c r="I185" i="28"/>
  <c r="H185" i="28"/>
  <c r="G185" i="28"/>
  <c r="F185" i="28"/>
  <c r="E185" i="28"/>
  <c r="D185" i="28"/>
  <c r="C185" i="28"/>
  <c r="B185" i="28"/>
  <c r="K184" i="28"/>
  <c r="J184" i="28"/>
  <c r="I184" i="28"/>
  <c r="H184" i="28"/>
  <c r="G184" i="28"/>
  <c r="F184" i="28"/>
  <c r="E184" i="28"/>
  <c r="D184" i="28"/>
  <c r="C184" i="28"/>
  <c r="B184" i="28"/>
  <c r="K183" i="28"/>
  <c r="J183" i="28"/>
  <c r="I183" i="28"/>
  <c r="H183" i="28"/>
  <c r="G183" i="28"/>
  <c r="F183" i="28"/>
  <c r="E183" i="28"/>
  <c r="D183" i="28"/>
  <c r="C183" i="28"/>
  <c r="B183" i="28"/>
  <c r="K182" i="28"/>
  <c r="J182" i="28"/>
  <c r="I182" i="28"/>
  <c r="H182" i="28"/>
  <c r="G182" i="28"/>
  <c r="F182" i="28"/>
  <c r="E182" i="28"/>
  <c r="D182" i="28"/>
  <c r="C182" i="28"/>
  <c r="B182" i="28"/>
  <c r="K181" i="28"/>
  <c r="J181" i="28"/>
  <c r="I181" i="28"/>
  <c r="H181" i="28"/>
  <c r="G181" i="28"/>
  <c r="F181" i="28"/>
  <c r="E181" i="28"/>
  <c r="D181" i="28"/>
  <c r="C181" i="28"/>
  <c r="B181" i="28"/>
  <c r="K180" i="28"/>
  <c r="J180" i="28"/>
  <c r="I180" i="28"/>
  <c r="H180" i="28"/>
  <c r="G180" i="28"/>
  <c r="F180" i="28"/>
  <c r="E180" i="28"/>
  <c r="D180" i="28"/>
  <c r="C180" i="28"/>
  <c r="B180" i="28"/>
  <c r="K179" i="28"/>
  <c r="J179" i="28"/>
  <c r="I179" i="28"/>
  <c r="H179" i="28"/>
  <c r="G179" i="28"/>
  <c r="F179" i="28"/>
  <c r="E179" i="28"/>
  <c r="D179" i="28"/>
  <c r="C179" i="28"/>
  <c r="B179" i="28"/>
  <c r="K178" i="28"/>
  <c r="J178" i="28"/>
  <c r="I178" i="28"/>
  <c r="H178" i="28"/>
  <c r="G178" i="28"/>
  <c r="F178" i="28"/>
  <c r="E178" i="28"/>
  <c r="D178" i="28"/>
  <c r="C178" i="28"/>
  <c r="B178" i="28"/>
  <c r="K177" i="28"/>
  <c r="J177" i="28"/>
  <c r="I177" i="28"/>
  <c r="H177" i="28"/>
  <c r="G177" i="28"/>
  <c r="F177" i="28"/>
  <c r="E177" i="28"/>
  <c r="D177" i="28"/>
  <c r="C177" i="28"/>
  <c r="B177" i="28"/>
  <c r="K176" i="28"/>
  <c r="J176" i="28"/>
  <c r="I176" i="28"/>
  <c r="H176" i="28"/>
  <c r="G176" i="28"/>
  <c r="F176" i="28"/>
  <c r="E176" i="28"/>
  <c r="D176" i="28"/>
  <c r="C176" i="28"/>
  <c r="B176" i="28"/>
  <c r="K175" i="28"/>
  <c r="J175" i="28"/>
  <c r="I175" i="28"/>
  <c r="H175" i="28"/>
  <c r="G175" i="28"/>
  <c r="F175" i="28"/>
  <c r="E175" i="28"/>
  <c r="D175" i="28"/>
  <c r="C175" i="28"/>
  <c r="B175" i="28"/>
  <c r="K174" i="28"/>
  <c r="J174" i="28"/>
  <c r="I174" i="28"/>
  <c r="H174" i="28"/>
  <c r="G174" i="28"/>
  <c r="F174" i="28"/>
  <c r="E174" i="28"/>
  <c r="D174" i="28"/>
  <c r="C174" i="28"/>
  <c r="B174" i="28"/>
  <c r="K173" i="28"/>
  <c r="J173" i="28"/>
  <c r="I173" i="28"/>
  <c r="H173" i="28"/>
  <c r="G173" i="28"/>
  <c r="F173" i="28"/>
  <c r="E173" i="28"/>
  <c r="D173" i="28"/>
  <c r="C173" i="28"/>
  <c r="B173" i="28"/>
  <c r="K172" i="28"/>
  <c r="J172" i="28"/>
  <c r="I172" i="28"/>
  <c r="H172" i="28"/>
  <c r="G172" i="28"/>
  <c r="F172" i="28"/>
  <c r="E172" i="28"/>
  <c r="D172" i="28"/>
  <c r="C172" i="28"/>
  <c r="B172" i="28"/>
  <c r="K171" i="28"/>
  <c r="J171" i="28"/>
  <c r="I171" i="28"/>
  <c r="H171" i="28"/>
  <c r="G171" i="28"/>
  <c r="F171" i="28"/>
  <c r="E171" i="28"/>
  <c r="D171" i="28"/>
  <c r="C171" i="28"/>
  <c r="B171" i="28"/>
  <c r="K170" i="28"/>
  <c r="J170" i="28"/>
  <c r="I170" i="28"/>
  <c r="H170" i="28"/>
  <c r="G170" i="28"/>
  <c r="F170" i="28"/>
  <c r="E170" i="28"/>
  <c r="D170" i="28"/>
  <c r="C170" i="28"/>
  <c r="B170" i="28"/>
  <c r="K169" i="28"/>
  <c r="J169" i="28"/>
  <c r="I169" i="28"/>
  <c r="H169" i="28"/>
  <c r="G169" i="28"/>
  <c r="F169" i="28"/>
  <c r="E169" i="28"/>
  <c r="D169" i="28"/>
  <c r="C169" i="28"/>
  <c r="B169" i="28"/>
  <c r="K168" i="28"/>
  <c r="J168" i="28"/>
  <c r="I168" i="28"/>
  <c r="H168" i="28"/>
  <c r="G168" i="28"/>
  <c r="F168" i="28"/>
  <c r="E168" i="28"/>
  <c r="D168" i="28"/>
  <c r="C168" i="28"/>
  <c r="B168" i="28"/>
  <c r="K167" i="28"/>
  <c r="J167" i="28"/>
  <c r="I167" i="28"/>
  <c r="H167" i="28"/>
  <c r="G167" i="28"/>
  <c r="F167" i="28"/>
  <c r="E167" i="28"/>
  <c r="D167" i="28"/>
  <c r="C167" i="28"/>
  <c r="B167" i="28"/>
  <c r="K166" i="28"/>
  <c r="J166" i="28"/>
  <c r="I166" i="28"/>
  <c r="H166" i="28"/>
  <c r="G166" i="28"/>
  <c r="F166" i="28"/>
  <c r="E166" i="28"/>
  <c r="D166" i="28"/>
  <c r="C166" i="28"/>
  <c r="B166" i="28"/>
  <c r="K165" i="28"/>
  <c r="J165" i="28"/>
  <c r="I165" i="28"/>
  <c r="H165" i="28"/>
  <c r="G165" i="28"/>
  <c r="F165" i="28"/>
  <c r="E165" i="28"/>
  <c r="D165" i="28"/>
  <c r="C165" i="28"/>
  <c r="B165" i="28"/>
  <c r="K164" i="28"/>
  <c r="J164" i="28"/>
  <c r="I164" i="28"/>
  <c r="H164" i="28"/>
  <c r="G164" i="28"/>
  <c r="F164" i="28"/>
  <c r="E164" i="28"/>
  <c r="D164" i="28"/>
  <c r="C164" i="28"/>
  <c r="B164" i="28"/>
  <c r="K163" i="28"/>
  <c r="J163" i="28"/>
  <c r="I163" i="28"/>
  <c r="H163" i="28"/>
  <c r="G163" i="28"/>
  <c r="F163" i="28"/>
  <c r="E163" i="28"/>
  <c r="D163" i="28"/>
  <c r="C163" i="28"/>
  <c r="B163" i="28"/>
  <c r="K162" i="28"/>
  <c r="J162" i="28"/>
  <c r="I162" i="28"/>
  <c r="H162" i="28"/>
  <c r="G162" i="28"/>
  <c r="F162" i="28"/>
  <c r="E162" i="28"/>
  <c r="D162" i="28"/>
  <c r="C162" i="28"/>
  <c r="B162" i="28"/>
  <c r="K161" i="28"/>
  <c r="J161" i="28"/>
  <c r="I161" i="28"/>
  <c r="H161" i="28"/>
  <c r="G161" i="28"/>
  <c r="F161" i="28"/>
  <c r="E161" i="28"/>
  <c r="D161" i="28"/>
  <c r="C161" i="28"/>
  <c r="B161" i="28"/>
  <c r="K160" i="28"/>
  <c r="J160" i="28"/>
  <c r="I160" i="28"/>
  <c r="H160" i="28"/>
  <c r="G160" i="28"/>
  <c r="F160" i="28"/>
  <c r="E160" i="28"/>
  <c r="D160" i="28"/>
  <c r="C160" i="28"/>
  <c r="B160" i="28"/>
  <c r="K159" i="28"/>
  <c r="J159" i="28"/>
  <c r="I159" i="28"/>
  <c r="H159" i="28"/>
  <c r="G159" i="28"/>
  <c r="F159" i="28"/>
  <c r="E159" i="28"/>
  <c r="D159" i="28"/>
  <c r="C159" i="28"/>
  <c r="B159" i="28"/>
  <c r="K158" i="28"/>
  <c r="J158" i="28"/>
  <c r="I158" i="28"/>
  <c r="H158" i="28"/>
  <c r="G158" i="28"/>
  <c r="F158" i="28"/>
  <c r="E158" i="28"/>
  <c r="D158" i="28"/>
  <c r="C158" i="28"/>
  <c r="B158" i="28"/>
  <c r="K157" i="28"/>
  <c r="J157" i="28"/>
  <c r="I157" i="28"/>
  <c r="H157" i="28"/>
  <c r="G157" i="28"/>
  <c r="F157" i="28"/>
  <c r="E157" i="28"/>
  <c r="D157" i="28"/>
  <c r="C157" i="28"/>
  <c r="B157" i="28"/>
  <c r="K156" i="28"/>
  <c r="J156" i="28"/>
  <c r="I156" i="28"/>
  <c r="H156" i="28"/>
  <c r="G156" i="28"/>
  <c r="F156" i="28"/>
  <c r="E156" i="28"/>
  <c r="D156" i="28"/>
  <c r="C156" i="28"/>
  <c r="B156" i="28"/>
  <c r="K155" i="28"/>
  <c r="J155" i="28"/>
  <c r="I155" i="28"/>
  <c r="H155" i="28"/>
  <c r="G155" i="28"/>
  <c r="F155" i="28"/>
  <c r="E155" i="28"/>
  <c r="D155" i="28"/>
  <c r="C155" i="28"/>
  <c r="B155" i="28"/>
  <c r="K154" i="28"/>
  <c r="J154" i="28"/>
  <c r="I154" i="28"/>
  <c r="H154" i="28"/>
  <c r="G154" i="28"/>
  <c r="F154" i="28"/>
  <c r="E154" i="28"/>
  <c r="D154" i="28"/>
  <c r="C154" i="28"/>
  <c r="B154" i="28"/>
  <c r="K153" i="28"/>
  <c r="J153" i="28"/>
  <c r="I153" i="28"/>
  <c r="H153" i="28"/>
  <c r="G153" i="28"/>
  <c r="F153" i="28"/>
  <c r="E153" i="28"/>
  <c r="D153" i="28"/>
  <c r="C153" i="28"/>
  <c r="B153" i="28"/>
  <c r="K152" i="28"/>
  <c r="J152" i="28"/>
  <c r="I152" i="28"/>
  <c r="H152" i="28"/>
  <c r="G152" i="28"/>
  <c r="F152" i="28"/>
  <c r="E152" i="28"/>
  <c r="D152" i="28"/>
  <c r="C152" i="28"/>
  <c r="B152" i="28"/>
  <c r="K151" i="28"/>
  <c r="J151" i="28"/>
  <c r="I151" i="28"/>
  <c r="H151" i="28"/>
  <c r="G151" i="28"/>
  <c r="F151" i="28"/>
  <c r="E151" i="28"/>
  <c r="D151" i="28"/>
  <c r="C151" i="28"/>
  <c r="B151" i="28"/>
  <c r="K150" i="28"/>
  <c r="J150" i="28"/>
  <c r="I150" i="28"/>
  <c r="H150" i="28"/>
  <c r="G150" i="28"/>
  <c r="F150" i="28"/>
  <c r="E150" i="28"/>
  <c r="D150" i="28"/>
  <c r="C150" i="28"/>
  <c r="B150" i="28"/>
  <c r="K149" i="28"/>
  <c r="J149" i="28"/>
  <c r="I149" i="28"/>
  <c r="H149" i="28"/>
  <c r="G149" i="28"/>
  <c r="F149" i="28"/>
  <c r="E149" i="28"/>
  <c r="D149" i="28"/>
  <c r="C149" i="28"/>
  <c r="B149" i="28"/>
  <c r="K148" i="28"/>
  <c r="J148" i="28"/>
  <c r="I148" i="28"/>
  <c r="H148" i="28"/>
  <c r="G148" i="28"/>
  <c r="F148" i="28"/>
  <c r="E148" i="28"/>
  <c r="D148" i="28"/>
  <c r="C148" i="28"/>
  <c r="B148" i="28"/>
  <c r="K147" i="28"/>
  <c r="J147" i="28"/>
  <c r="I147" i="28"/>
  <c r="H147" i="28"/>
  <c r="G147" i="28"/>
  <c r="F147" i="28"/>
  <c r="E147" i="28"/>
  <c r="D147" i="28"/>
  <c r="C147" i="28"/>
  <c r="B147" i="28"/>
  <c r="K146" i="28"/>
  <c r="J146" i="28"/>
  <c r="I146" i="28"/>
  <c r="H146" i="28"/>
  <c r="G146" i="28"/>
  <c r="F146" i="28"/>
  <c r="E146" i="28"/>
  <c r="D146" i="28"/>
  <c r="C146" i="28"/>
  <c r="B146" i="28"/>
  <c r="K145" i="28"/>
  <c r="J145" i="28"/>
  <c r="I145" i="28"/>
  <c r="H145" i="28"/>
  <c r="G145" i="28"/>
  <c r="F145" i="28"/>
  <c r="E145" i="28"/>
  <c r="D145" i="28"/>
  <c r="C145" i="28"/>
  <c r="B145" i="28"/>
  <c r="K144" i="28"/>
  <c r="J144" i="28"/>
  <c r="I144" i="28"/>
  <c r="H144" i="28"/>
  <c r="G144" i="28"/>
  <c r="F144" i="28"/>
  <c r="E144" i="28"/>
  <c r="D144" i="28"/>
  <c r="C144" i="28"/>
  <c r="B144" i="28"/>
  <c r="K143" i="28"/>
  <c r="J143" i="28"/>
  <c r="I143" i="28"/>
  <c r="H143" i="28"/>
  <c r="G143" i="28"/>
  <c r="F143" i="28"/>
  <c r="E143" i="28"/>
  <c r="D143" i="28"/>
  <c r="C143" i="28"/>
  <c r="B143" i="28"/>
  <c r="K142" i="28"/>
  <c r="J142" i="28"/>
  <c r="I142" i="28"/>
  <c r="H142" i="28"/>
  <c r="G142" i="28"/>
  <c r="F142" i="28"/>
  <c r="E142" i="28"/>
  <c r="D142" i="28"/>
  <c r="C142" i="28"/>
  <c r="B142" i="28"/>
  <c r="K141" i="28"/>
  <c r="J141" i="28"/>
  <c r="I141" i="28"/>
  <c r="H141" i="28"/>
  <c r="G141" i="28"/>
  <c r="F141" i="28"/>
  <c r="E141" i="28"/>
  <c r="D141" i="28"/>
  <c r="C141" i="28"/>
  <c r="B141" i="28"/>
  <c r="K140" i="28"/>
  <c r="J140" i="28"/>
  <c r="I140" i="28"/>
  <c r="H140" i="28"/>
  <c r="G140" i="28"/>
  <c r="F140" i="28"/>
  <c r="E140" i="28"/>
  <c r="D140" i="28"/>
  <c r="C140" i="28"/>
  <c r="B140" i="28"/>
  <c r="K139" i="28"/>
  <c r="J139" i="28"/>
  <c r="I139" i="28"/>
  <c r="H139" i="28"/>
  <c r="G139" i="28"/>
  <c r="F139" i="28"/>
  <c r="E139" i="28"/>
  <c r="D139" i="28"/>
  <c r="C139" i="28"/>
  <c r="B139" i="28"/>
  <c r="K138" i="28"/>
  <c r="J138" i="28"/>
  <c r="I138" i="28"/>
  <c r="H138" i="28"/>
  <c r="G138" i="28"/>
  <c r="F138" i="28"/>
  <c r="E138" i="28"/>
  <c r="D138" i="28"/>
  <c r="C138" i="28"/>
  <c r="B138" i="28"/>
  <c r="K137" i="28"/>
  <c r="J137" i="28"/>
  <c r="I137" i="28"/>
  <c r="H137" i="28"/>
  <c r="G137" i="28"/>
  <c r="F137" i="28"/>
  <c r="E137" i="28"/>
  <c r="D137" i="28"/>
  <c r="C137" i="28"/>
  <c r="B137" i="28"/>
  <c r="K136" i="28"/>
  <c r="J136" i="28"/>
  <c r="I136" i="28"/>
  <c r="H136" i="28"/>
  <c r="G136" i="28"/>
  <c r="F136" i="28"/>
  <c r="E136" i="28"/>
  <c r="D136" i="28"/>
  <c r="C136" i="28"/>
  <c r="B136" i="28"/>
  <c r="K135" i="28"/>
  <c r="J135" i="28"/>
  <c r="I135" i="28"/>
  <c r="H135" i="28"/>
  <c r="G135" i="28"/>
  <c r="F135" i="28"/>
  <c r="E135" i="28"/>
  <c r="D135" i="28"/>
  <c r="C135" i="28"/>
  <c r="B135" i="28"/>
  <c r="K134" i="28"/>
  <c r="J134" i="28"/>
  <c r="I134" i="28"/>
  <c r="H134" i="28"/>
  <c r="G134" i="28"/>
  <c r="F134" i="28"/>
  <c r="E134" i="28"/>
  <c r="D134" i="28"/>
  <c r="C134" i="28"/>
  <c r="B134" i="28"/>
  <c r="K133" i="28"/>
  <c r="J133" i="28"/>
  <c r="I133" i="28"/>
  <c r="H133" i="28"/>
  <c r="G133" i="28"/>
  <c r="F133" i="28"/>
  <c r="E133" i="28"/>
  <c r="D133" i="28"/>
  <c r="C133" i="28"/>
  <c r="B133" i="28"/>
  <c r="K132" i="28"/>
  <c r="J132" i="28"/>
  <c r="I132" i="28"/>
  <c r="H132" i="28"/>
  <c r="G132" i="28"/>
  <c r="F132" i="28"/>
  <c r="E132" i="28"/>
  <c r="D132" i="28"/>
  <c r="C132" i="28"/>
  <c r="B132" i="28"/>
  <c r="K131" i="28"/>
  <c r="J131" i="28"/>
  <c r="I131" i="28"/>
  <c r="H131" i="28"/>
  <c r="G131" i="28"/>
  <c r="F131" i="28"/>
  <c r="E131" i="28"/>
  <c r="D131" i="28"/>
  <c r="C131" i="28"/>
  <c r="B131" i="28"/>
  <c r="K130" i="28"/>
  <c r="J130" i="28"/>
  <c r="I130" i="28"/>
  <c r="H130" i="28"/>
  <c r="G130" i="28"/>
  <c r="F130" i="28"/>
  <c r="E130" i="28"/>
  <c r="D130" i="28"/>
  <c r="C130" i="28"/>
  <c r="B130" i="28"/>
  <c r="K129" i="28"/>
  <c r="J129" i="28"/>
  <c r="I129" i="28"/>
  <c r="H129" i="28"/>
  <c r="G129" i="28"/>
  <c r="F129" i="28"/>
  <c r="E129" i="28"/>
  <c r="D129" i="28"/>
  <c r="C129" i="28"/>
  <c r="B129" i="28"/>
  <c r="K128" i="28"/>
  <c r="J128" i="28"/>
  <c r="I128" i="28"/>
  <c r="H128" i="28"/>
  <c r="G128" i="28"/>
  <c r="F128" i="28"/>
  <c r="E128" i="28"/>
  <c r="D128" i="28"/>
  <c r="C128" i="28"/>
  <c r="B128" i="28"/>
  <c r="K127" i="28"/>
  <c r="J127" i="28"/>
  <c r="I127" i="28"/>
  <c r="H127" i="28"/>
  <c r="G127" i="28"/>
  <c r="F127" i="28"/>
  <c r="E127" i="28"/>
  <c r="D127" i="28"/>
  <c r="C127" i="28"/>
  <c r="B127" i="28"/>
  <c r="K126" i="28"/>
  <c r="J126" i="28"/>
  <c r="I126" i="28"/>
  <c r="H126" i="28"/>
  <c r="G126" i="28"/>
  <c r="F126" i="28"/>
  <c r="E126" i="28"/>
  <c r="D126" i="28"/>
  <c r="C126" i="28"/>
  <c r="B126" i="28"/>
  <c r="K125" i="28"/>
  <c r="J125" i="28"/>
  <c r="I125" i="28"/>
  <c r="H125" i="28"/>
  <c r="G125" i="28"/>
  <c r="F125" i="28"/>
  <c r="E125" i="28"/>
  <c r="D125" i="28"/>
  <c r="C125" i="28"/>
  <c r="B125" i="28"/>
  <c r="K124" i="28"/>
  <c r="J124" i="28"/>
  <c r="I124" i="28"/>
  <c r="H124" i="28"/>
  <c r="G124" i="28"/>
  <c r="F124" i="28"/>
  <c r="E124" i="28"/>
  <c r="D124" i="28"/>
  <c r="C124" i="28"/>
  <c r="B124" i="28"/>
  <c r="K123" i="28"/>
  <c r="J123" i="28"/>
  <c r="I123" i="28"/>
  <c r="H123" i="28"/>
  <c r="G123" i="28"/>
  <c r="F123" i="28"/>
  <c r="E123" i="28"/>
  <c r="D123" i="28"/>
  <c r="C123" i="28"/>
  <c r="B123" i="28"/>
  <c r="K122" i="28"/>
  <c r="J122" i="28"/>
  <c r="I122" i="28"/>
  <c r="H122" i="28"/>
  <c r="G122" i="28"/>
  <c r="F122" i="28"/>
  <c r="E122" i="28"/>
  <c r="D122" i="28"/>
  <c r="C122" i="28"/>
  <c r="B122" i="28"/>
  <c r="K121" i="28"/>
  <c r="J121" i="28"/>
  <c r="I121" i="28"/>
  <c r="H121" i="28"/>
  <c r="G121" i="28"/>
  <c r="F121" i="28"/>
  <c r="E121" i="28"/>
  <c r="D121" i="28"/>
  <c r="C121" i="28"/>
  <c r="B121" i="28"/>
  <c r="K120" i="28"/>
  <c r="J120" i="28"/>
  <c r="I120" i="28"/>
  <c r="H120" i="28"/>
  <c r="G120" i="28"/>
  <c r="F120" i="28"/>
  <c r="E120" i="28"/>
  <c r="D120" i="28"/>
  <c r="C120" i="28"/>
  <c r="B120" i="28"/>
  <c r="K119" i="28"/>
  <c r="J119" i="28"/>
  <c r="I119" i="28"/>
  <c r="H119" i="28"/>
  <c r="G119" i="28"/>
  <c r="F119" i="28"/>
  <c r="E119" i="28"/>
  <c r="D119" i="28"/>
  <c r="C119" i="28"/>
  <c r="B119" i="28"/>
  <c r="K118" i="28"/>
  <c r="J118" i="28"/>
  <c r="I118" i="28"/>
  <c r="H118" i="28"/>
  <c r="G118" i="28"/>
  <c r="F118" i="28"/>
  <c r="E118" i="28"/>
  <c r="D118" i="28"/>
  <c r="C118" i="28"/>
  <c r="B118" i="28"/>
  <c r="K117" i="28"/>
  <c r="J117" i="28"/>
  <c r="I117" i="28"/>
  <c r="H117" i="28"/>
  <c r="G117" i="28"/>
  <c r="F117" i="28"/>
  <c r="E117" i="28"/>
  <c r="D117" i="28"/>
  <c r="C117" i="28"/>
  <c r="B117" i="28"/>
  <c r="K116" i="28"/>
  <c r="J116" i="28"/>
  <c r="I116" i="28"/>
  <c r="H116" i="28"/>
  <c r="G116" i="28"/>
  <c r="F116" i="28"/>
  <c r="E116" i="28"/>
  <c r="D116" i="28"/>
  <c r="C116" i="28"/>
  <c r="B116" i="28"/>
  <c r="K115" i="28"/>
  <c r="J115" i="28"/>
  <c r="I115" i="28"/>
  <c r="H115" i="28"/>
  <c r="G115" i="28"/>
  <c r="F115" i="28"/>
  <c r="E115" i="28"/>
  <c r="D115" i="28"/>
  <c r="C115" i="28"/>
  <c r="B115" i="28"/>
  <c r="K114" i="28"/>
  <c r="J114" i="28"/>
  <c r="I114" i="28"/>
  <c r="H114" i="28"/>
  <c r="G114" i="28"/>
  <c r="F114" i="28"/>
  <c r="E114" i="28"/>
  <c r="D114" i="28"/>
  <c r="C114" i="28"/>
  <c r="B114" i="28"/>
  <c r="K113" i="28"/>
  <c r="J113" i="28"/>
  <c r="I113" i="28"/>
  <c r="H113" i="28"/>
  <c r="G113" i="28"/>
  <c r="F113" i="28"/>
  <c r="E113" i="28"/>
  <c r="D113" i="28"/>
  <c r="C113" i="28"/>
  <c r="B113" i="28"/>
  <c r="K112" i="28"/>
  <c r="J112" i="28"/>
  <c r="I112" i="28"/>
  <c r="H112" i="28"/>
  <c r="G112" i="28"/>
  <c r="F112" i="28"/>
  <c r="E112" i="28"/>
  <c r="D112" i="28"/>
  <c r="C112" i="28"/>
  <c r="B112" i="28"/>
  <c r="K111" i="28"/>
  <c r="J111" i="28"/>
  <c r="I111" i="28"/>
  <c r="H111" i="28"/>
  <c r="G111" i="28"/>
  <c r="F111" i="28"/>
  <c r="E111" i="28"/>
  <c r="D111" i="28"/>
  <c r="C111" i="28"/>
  <c r="B111" i="28"/>
  <c r="K110" i="28"/>
  <c r="J110" i="28"/>
  <c r="I110" i="28"/>
  <c r="H110" i="28"/>
  <c r="G110" i="28"/>
  <c r="F110" i="28"/>
  <c r="E110" i="28"/>
  <c r="D110" i="28"/>
  <c r="C110" i="28"/>
  <c r="B110" i="28"/>
  <c r="K109" i="28"/>
  <c r="J109" i="28"/>
  <c r="I109" i="28"/>
  <c r="H109" i="28"/>
  <c r="G109" i="28"/>
  <c r="F109" i="28"/>
  <c r="E109" i="28"/>
  <c r="D109" i="28"/>
  <c r="C109" i="28"/>
  <c r="B109" i="28"/>
  <c r="K108" i="28"/>
  <c r="J108" i="28"/>
  <c r="I108" i="28"/>
  <c r="H108" i="28"/>
  <c r="G108" i="28"/>
  <c r="F108" i="28"/>
  <c r="E108" i="28"/>
  <c r="D108" i="28"/>
  <c r="C108" i="28"/>
  <c r="B108" i="28"/>
  <c r="K107" i="28"/>
  <c r="J107" i="28"/>
  <c r="I107" i="28"/>
  <c r="H107" i="28"/>
  <c r="G107" i="28"/>
  <c r="F107" i="28"/>
  <c r="E107" i="28"/>
  <c r="D107" i="28"/>
  <c r="C107" i="28"/>
  <c r="B107" i="28"/>
  <c r="K106" i="28"/>
  <c r="J106" i="28"/>
  <c r="I106" i="28"/>
  <c r="H106" i="28"/>
  <c r="G106" i="28"/>
  <c r="F106" i="28"/>
  <c r="E106" i="28"/>
  <c r="D106" i="28"/>
  <c r="C106" i="28"/>
  <c r="B106" i="28"/>
  <c r="K105" i="28"/>
  <c r="J105" i="28"/>
  <c r="I105" i="28"/>
  <c r="H105" i="28"/>
  <c r="G105" i="28"/>
  <c r="F105" i="28"/>
  <c r="E105" i="28"/>
  <c r="D105" i="28"/>
  <c r="C105" i="28"/>
  <c r="B105" i="28"/>
  <c r="K104" i="28"/>
  <c r="J104" i="28"/>
  <c r="I104" i="28"/>
  <c r="H104" i="28"/>
  <c r="G104" i="28"/>
  <c r="F104" i="28"/>
  <c r="E104" i="28"/>
  <c r="D104" i="28"/>
  <c r="C104" i="28"/>
  <c r="B104" i="28"/>
  <c r="K103" i="28"/>
  <c r="J103" i="28"/>
  <c r="I103" i="28"/>
  <c r="H103" i="28"/>
  <c r="G103" i="28"/>
  <c r="F103" i="28"/>
  <c r="E103" i="28"/>
  <c r="D103" i="28"/>
  <c r="C103" i="28"/>
  <c r="B103" i="28"/>
  <c r="K102" i="28"/>
  <c r="J102" i="28"/>
  <c r="I102" i="28"/>
  <c r="H102" i="28"/>
  <c r="G102" i="28"/>
  <c r="F102" i="28"/>
  <c r="E102" i="28"/>
  <c r="D102" i="28"/>
  <c r="C102" i="28"/>
  <c r="B102" i="28"/>
  <c r="K101" i="28"/>
  <c r="J101" i="28"/>
  <c r="I101" i="28"/>
  <c r="H101" i="28"/>
  <c r="G101" i="28"/>
  <c r="F101" i="28"/>
  <c r="E101" i="28"/>
  <c r="D101" i="28"/>
  <c r="C101" i="28"/>
  <c r="B101" i="28"/>
  <c r="K100" i="28"/>
  <c r="J100" i="28"/>
  <c r="I100" i="28"/>
  <c r="H100" i="28"/>
  <c r="G100" i="28"/>
  <c r="F100" i="28"/>
  <c r="E100" i="28"/>
  <c r="D100" i="28"/>
  <c r="C100" i="28"/>
  <c r="B100" i="28"/>
  <c r="K99" i="28"/>
  <c r="J99" i="28"/>
  <c r="I99" i="28"/>
  <c r="H99" i="28"/>
  <c r="G99" i="28"/>
  <c r="F99" i="28"/>
  <c r="E99" i="28"/>
  <c r="D99" i="28"/>
  <c r="C99" i="28"/>
  <c r="B99" i="28"/>
  <c r="K98" i="28"/>
  <c r="J98" i="28"/>
  <c r="I98" i="28"/>
  <c r="H98" i="28"/>
  <c r="G98" i="28"/>
  <c r="F98" i="28"/>
  <c r="E98" i="28"/>
  <c r="D98" i="28"/>
  <c r="C98" i="28"/>
  <c r="B98" i="28"/>
  <c r="K97" i="28"/>
  <c r="J97" i="28"/>
  <c r="I97" i="28"/>
  <c r="H97" i="28"/>
  <c r="G97" i="28"/>
  <c r="F97" i="28"/>
  <c r="E97" i="28"/>
  <c r="D97" i="28"/>
  <c r="C97" i="28"/>
  <c r="B97" i="28"/>
  <c r="K96" i="28"/>
  <c r="J96" i="28"/>
  <c r="I96" i="28"/>
  <c r="H96" i="28"/>
  <c r="G96" i="28"/>
  <c r="F96" i="28"/>
  <c r="E96" i="28"/>
  <c r="D96" i="28"/>
  <c r="C96" i="28"/>
  <c r="B96" i="28"/>
  <c r="K95" i="28"/>
  <c r="J95" i="28"/>
  <c r="I95" i="28"/>
  <c r="H95" i="28"/>
  <c r="G95" i="28"/>
  <c r="F95" i="28"/>
  <c r="E95" i="28"/>
  <c r="D95" i="28"/>
  <c r="C95" i="28"/>
  <c r="B95" i="28"/>
  <c r="K94" i="28"/>
  <c r="J94" i="28"/>
  <c r="I94" i="28"/>
  <c r="H94" i="28"/>
  <c r="G94" i="28"/>
  <c r="F94" i="28"/>
  <c r="E94" i="28"/>
  <c r="D94" i="28"/>
  <c r="C94" i="28"/>
  <c r="B94" i="28"/>
  <c r="K93" i="28"/>
  <c r="J93" i="28"/>
  <c r="I93" i="28"/>
  <c r="H93" i="28"/>
  <c r="G93" i="28"/>
  <c r="F93" i="28"/>
  <c r="E93" i="28"/>
  <c r="D93" i="28"/>
  <c r="C93" i="28"/>
  <c r="B93" i="28"/>
  <c r="K92" i="28"/>
  <c r="J92" i="28"/>
  <c r="I92" i="28"/>
  <c r="H92" i="28"/>
  <c r="G92" i="28"/>
  <c r="F92" i="28"/>
  <c r="E92" i="28"/>
  <c r="D92" i="28"/>
  <c r="C92" i="28"/>
  <c r="B92" i="28"/>
  <c r="K91" i="28"/>
  <c r="J91" i="28"/>
  <c r="I91" i="28"/>
  <c r="H91" i="28"/>
  <c r="G91" i="28"/>
  <c r="F91" i="28"/>
  <c r="E91" i="28"/>
  <c r="D91" i="28"/>
  <c r="C91" i="28"/>
  <c r="B91" i="28"/>
  <c r="K90" i="28"/>
  <c r="J90" i="28"/>
  <c r="I90" i="28"/>
  <c r="H90" i="28"/>
  <c r="G90" i="28"/>
  <c r="F90" i="28"/>
  <c r="E90" i="28"/>
  <c r="D90" i="28"/>
  <c r="C90" i="28"/>
  <c r="B90" i="28"/>
  <c r="K89" i="28"/>
  <c r="J89" i="28"/>
  <c r="I89" i="28"/>
  <c r="H89" i="28"/>
  <c r="G89" i="28"/>
  <c r="F89" i="28"/>
  <c r="E89" i="28"/>
  <c r="D89" i="28"/>
  <c r="C89" i="28"/>
  <c r="B89" i="28"/>
  <c r="K88" i="28"/>
  <c r="J88" i="28"/>
  <c r="I88" i="28"/>
  <c r="H88" i="28"/>
  <c r="G88" i="28"/>
  <c r="F88" i="28"/>
  <c r="E88" i="28"/>
  <c r="D88" i="28"/>
  <c r="C88" i="28"/>
  <c r="B88" i="28"/>
  <c r="K87" i="28"/>
  <c r="J87" i="28"/>
  <c r="I87" i="28"/>
  <c r="H87" i="28"/>
  <c r="G87" i="28"/>
  <c r="F87" i="28"/>
  <c r="E87" i="28"/>
  <c r="D87" i="28"/>
  <c r="C87" i="28"/>
  <c r="B87" i="28"/>
  <c r="K86" i="28"/>
  <c r="J86" i="28"/>
  <c r="I86" i="28"/>
  <c r="H86" i="28"/>
  <c r="G86" i="28"/>
  <c r="F86" i="28"/>
  <c r="E86" i="28"/>
  <c r="D86" i="28"/>
  <c r="C86" i="28"/>
  <c r="B86" i="28"/>
  <c r="K85" i="28"/>
  <c r="J85" i="28"/>
  <c r="I85" i="28"/>
  <c r="H85" i="28"/>
  <c r="G85" i="28"/>
  <c r="F85" i="28"/>
  <c r="E85" i="28"/>
  <c r="D85" i="28"/>
  <c r="C85" i="28"/>
  <c r="B85" i="28"/>
  <c r="K84" i="28"/>
  <c r="J84" i="28"/>
  <c r="I84" i="28"/>
  <c r="H84" i="28"/>
  <c r="G84" i="28"/>
  <c r="F84" i="28"/>
  <c r="E84" i="28"/>
  <c r="D84" i="28"/>
  <c r="C84" i="28"/>
  <c r="B84" i="28"/>
  <c r="K83" i="28"/>
  <c r="J83" i="28"/>
  <c r="I83" i="28"/>
  <c r="H83" i="28"/>
  <c r="G83" i="28"/>
  <c r="F83" i="28"/>
  <c r="E83" i="28"/>
  <c r="D83" i="28"/>
  <c r="C83" i="28"/>
  <c r="B83" i="28"/>
  <c r="K82" i="28"/>
  <c r="J82" i="28"/>
  <c r="I82" i="28"/>
  <c r="H82" i="28"/>
  <c r="G82" i="28"/>
  <c r="F82" i="28"/>
  <c r="E82" i="28"/>
  <c r="D82" i="28"/>
  <c r="C82" i="28"/>
  <c r="B82" i="28"/>
  <c r="K81" i="28"/>
  <c r="J81" i="28"/>
  <c r="I81" i="28"/>
  <c r="H81" i="28"/>
  <c r="G81" i="28"/>
  <c r="F81" i="28"/>
  <c r="E81" i="28"/>
  <c r="D81" i="28"/>
  <c r="C81" i="28"/>
  <c r="B81" i="28"/>
  <c r="K80" i="28"/>
  <c r="J80" i="28"/>
  <c r="I80" i="28"/>
  <c r="H80" i="28"/>
  <c r="G80" i="28"/>
  <c r="F80" i="28"/>
  <c r="E80" i="28"/>
  <c r="D80" i="28"/>
  <c r="C80" i="28"/>
  <c r="B80" i="28"/>
  <c r="K79" i="28"/>
  <c r="J79" i="28"/>
  <c r="I79" i="28"/>
  <c r="H79" i="28"/>
  <c r="G79" i="28"/>
  <c r="F79" i="28"/>
  <c r="E79" i="28"/>
  <c r="D79" i="28"/>
  <c r="C79" i="28"/>
  <c r="B79" i="28"/>
  <c r="K78" i="28"/>
  <c r="J78" i="28"/>
  <c r="I78" i="28"/>
  <c r="H78" i="28"/>
  <c r="G78" i="28"/>
  <c r="F78" i="28"/>
  <c r="E78" i="28"/>
  <c r="D78" i="28"/>
  <c r="C78" i="28"/>
  <c r="B78" i="28"/>
  <c r="K77" i="28"/>
  <c r="J77" i="28"/>
  <c r="I77" i="28"/>
  <c r="H77" i="28"/>
  <c r="G77" i="28"/>
  <c r="F77" i="28"/>
  <c r="E77" i="28"/>
  <c r="D77" i="28"/>
  <c r="C77" i="28"/>
  <c r="B77" i="28"/>
  <c r="K76" i="28"/>
  <c r="J76" i="28"/>
  <c r="I76" i="28"/>
  <c r="H76" i="28"/>
  <c r="G76" i="28"/>
  <c r="F76" i="28"/>
  <c r="E76" i="28"/>
  <c r="D76" i="28"/>
  <c r="C76" i="28"/>
  <c r="B76" i="28"/>
  <c r="K75" i="28"/>
  <c r="J75" i="28"/>
  <c r="I75" i="28"/>
  <c r="H75" i="28"/>
  <c r="G75" i="28"/>
  <c r="F75" i="28"/>
  <c r="E75" i="28"/>
  <c r="D75" i="28"/>
  <c r="C75" i="28"/>
  <c r="B75" i="28"/>
  <c r="K74" i="28"/>
  <c r="J74" i="28"/>
  <c r="I74" i="28"/>
  <c r="H74" i="28"/>
  <c r="G74" i="28"/>
  <c r="F74" i="28"/>
  <c r="E74" i="28"/>
  <c r="D74" i="28"/>
  <c r="C74" i="28"/>
  <c r="B74" i="28"/>
  <c r="K73" i="28"/>
  <c r="J73" i="28"/>
  <c r="I73" i="28"/>
  <c r="H73" i="28"/>
  <c r="G73" i="28"/>
  <c r="F73" i="28"/>
  <c r="E73" i="28"/>
  <c r="D73" i="28"/>
  <c r="C73" i="28"/>
  <c r="B73" i="28"/>
  <c r="K72" i="28"/>
  <c r="J72" i="28"/>
  <c r="I72" i="28"/>
  <c r="H72" i="28"/>
  <c r="G72" i="28"/>
  <c r="F72" i="28"/>
  <c r="E72" i="28"/>
  <c r="D72" i="28"/>
  <c r="C72" i="28"/>
  <c r="B72" i="28"/>
  <c r="K71" i="28"/>
  <c r="J71" i="28"/>
  <c r="I71" i="28"/>
  <c r="H71" i="28"/>
  <c r="G71" i="28"/>
  <c r="F71" i="28"/>
  <c r="E71" i="28"/>
  <c r="D71" i="28"/>
  <c r="C71" i="28"/>
  <c r="B71" i="28"/>
  <c r="K70" i="28"/>
  <c r="J70" i="28"/>
  <c r="I70" i="28"/>
  <c r="H70" i="28"/>
  <c r="G70" i="28"/>
  <c r="F70" i="28"/>
  <c r="E70" i="28"/>
  <c r="D70" i="28"/>
  <c r="C70" i="28"/>
  <c r="B70" i="28"/>
  <c r="K69" i="28"/>
  <c r="J69" i="28"/>
  <c r="I69" i="28"/>
  <c r="H69" i="28"/>
  <c r="G69" i="28"/>
  <c r="F69" i="28"/>
  <c r="E69" i="28"/>
  <c r="D69" i="28"/>
  <c r="C69" i="28"/>
  <c r="B69" i="28"/>
  <c r="K68" i="28"/>
  <c r="J68" i="28"/>
  <c r="I68" i="28"/>
  <c r="H68" i="28"/>
  <c r="G68" i="28"/>
  <c r="F68" i="28"/>
  <c r="E68" i="28"/>
  <c r="D68" i="28"/>
  <c r="C68" i="28"/>
  <c r="B68" i="28"/>
  <c r="K67" i="28"/>
  <c r="J67" i="28"/>
  <c r="I67" i="28"/>
  <c r="H67" i="28"/>
  <c r="G67" i="28"/>
  <c r="F67" i="28"/>
  <c r="E67" i="28"/>
  <c r="D67" i="28"/>
  <c r="C67" i="28"/>
  <c r="B67" i="28"/>
  <c r="K66" i="28"/>
  <c r="J66" i="28"/>
  <c r="I66" i="28"/>
  <c r="H66" i="28"/>
  <c r="G66" i="28"/>
  <c r="F66" i="28"/>
  <c r="E66" i="28"/>
  <c r="D66" i="28"/>
  <c r="C66" i="28"/>
  <c r="B66" i="28"/>
  <c r="K65" i="28"/>
  <c r="J65" i="28"/>
  <c r="I65" i="28"/>
  <c r="H65" i="28"/>
  <c r="G65" i="28"/>
  <c r="F65" i="28"/>
  <c r="E65" i="28"/>
  <c r="D65" i="28"/>
  <c r="C65" i="28"/>
  <c r="B65" i="28"/>
  <c r="K64" i="28"/>
  <c r="J64" i="28"/>
  <c r="I64" i="28"/>
  <c r="H64" i="28"/>
  <c r="G64" i="28"/>
  <c r="F64" i="28"/>
  <c r="E64" i="28"/>
  <c r="D64" i="28"/>
  <c r="C64" i="28"/>
  <c r="B64" i="28"/>
  <c r="K63" i="28"/>
  <c r="J63" i="28"/>
  <c r="I63" i="28"/>
  <c r="H63" i="28"/>
  <c r="G63" i="28"/>
  <c r="F63" i="28"/>
  <c r="E63" i="28"/>
  <c r="D63" i="28"/>
  <c r="C63" i="28"/>
  <c r="B63" i="28"/>
  <c r="K62" i="28"/>
  <c r="J62" i="28"/>
  <c r="I62" i="28"/>
  <c r="H62" i="28"/>
  <c r="G62" i="28"/>
  <c r="F62" i="28"/>
  <c r="E62" i="28"/>
  <c r="D62" i="28"/>
  <c r="C62" i="28"/>
  <c r="B62" i="28"/>
  <c r="K61" i="28"/>
  <c r="J61" i="28"/>
  <c r="I61" i="28"/>
  <c r="H61" i="28"/>
  <c r="G61" i="28"/>
  <c r="F61" i="28"/>
  <c r="E61" i="28"/>
  <c r="D61" i="28"/>
  <c r="C61" i="28"/>
  <c r="B61" i="28"/>
  <c r="K60" i="28"/>
  <c r="J60" i="28"/>
  <c r="I60" i="28"/>
  <c r="H60" i="28"/>
  <c r="G60" i="28"/>
  <c r="F60" i="28"/>
  <c r="E60" i="28"/>
  <c r="D60" i="28"/>
  <c r="C60" i="28"/>
  <c r="B60" i="28"/>
  <c r="K59" i="28"/>
  <c r="J59" i="28"/>
  <c r="I59" i="28"/>
  <c r="H59" i="28"/>
  <c r="G59" i="28"/>
  <c r="F59" i="28"/>
  <c r="E59" i="28"/>
  <c r="D59" i="28"/>
  <c r="C59" i="28"/>
  <c r="B59" i="28"/>
  <c r="K58" i="28"/>
  <c r="J58" i="28"/>
  <c r="I58" i="28"/>
  <c r="H58" i="28"/>
  <c r="G58" i="28"/>
  <c r="F58" i="28"/>
  <c r="E58" i="28"/>
  <c r="D58" i="28"/>
  <c r="C58" i="28"/>
  <c r="B58" i="28"/>
  <c r="K57" i="28"/>
  <c r="J57" i="28"/>
  <c r="I57" i="28"/>
  <c r="H57" i="28"/>
  <c r="G57" i="28"/>
  <c r="F57" i="28"/>
  <c r="E57" i="28"/>
  <c r="D57" i="28"/>
  <c r="C57" i="28"/>
  <c r="B57" i="28"/>
  <c r="K56" i="28"/>
  <c r="J56" i="28"/>
  <c r="I56" i="28"/>
  <c r="H56" i="28"/>
  <c r="G56" i="28"/>
  <c r="F56" i="28"/>
  <c r="E56" i="28"/>
  <c r="D56" i="28"/>
  <c r="C56" i="28"/>
  <c r="B56" i="28"/>
  <c r="K55" i="28"/>
  <c r="J55" i="28"/>
  <c r="I55" i="28"/>
  <c r="H55" i="28"/>
  <c r="G55" i="28"/>
  <c r="F55" i="28"/>
  <c r="E55" i="28"/>
  <c r="D55" i="28"/>
  <c r="C55" i="28"/>
  <c r="B55" i="28"/>
  <c r="K54" i="28"/>
  <c r="J54" i="28"/>
  <c r="I54" i="28"/>
  <c r="H54" i="28"/>
  <c r="G54" i="28"/>
  <c r="F54" i="28"/>
  <c r="E54" i="28"/>
  <c r="D54" i="28"/>
  <c r="C54" i="28"/>
  <c r="B54" i="28"/>
  <c r="K53" i="28"/>
  <c r="J53" i="28"/>
  <c r="I53" i="28"/>
  <c r="H53" i="28"/>
  <c r="G53" i="28"/>
  <c r="F53" i="28"/>
  <c r="E53" i="28"/>
  <c r="D53" i="28"/>
  <c r="C53" i="28"/>
  <c r="B53" i="28"/>
  <c r="K52" i="28"/>
  <c r="J52" i="28"/>
  <c r="I52" i="28"/>
  <c r="H52" i="28"/>
  <c r="G52" i="28"/>
  <c r="F52" i="28"/>
  <c r="E52" i="28"/>
  <c r="D52" i="28"/>
  <c r="C52" i="28"/>
  <c r="B52" i="28"/>
  <c r="K51" i="28"/>
  <c r="J51" i="28"/>
  <c r="I51" i="28"/>
  <c r="H51" i="28"/>
  <c r="G51" i="28"/>
  <c r="F51" i="28"/>
  <c r="E51" i="28"/>
  <c r="D51" i="28"/>
  <c r="C51" i="28"/>
  <c r="B51" i="28"/>
  <c r="K50" i="28"/>
  <c r="J50" i="28"/>
  <c r="I50" i="28"/>
  <c r="H50" i="28"/>
  <c r="G50" i="28"/>
  <c r="F50" i="28"/>
  <c r="E50" i="28"/>
  <c r="D50" i="28"/>
  <c r="C50" i="28"/>
  <c r="B50" i="28"/>
  <c r="K49" i="28"/>
  <c r="J49" i="28"/>
  <c r="I49" i="28"/>
  <c r="H49" i="28"/>
  <c r="G49" i="28"/>
  <c r="F49" i="28"/>
  <c r="E49" i="28"/>
  <c r="D49" i="28"/>
  <c r="C49" i="28"/>
  <c r="B49" i="28"/>
  <c r="K48" i="28"/>
  <c r="J48" i="28"/>
  <c r="I48" i="28"/>
  <c r="H48" i="28"/>
  <c r="G48" i="28"/>
  <c r="F48" i="28"/>
  <c r="E48" i="28"/>
  <c r="D48" i="28"/>
  <c r="C48" i="28"/>
  <c r="B48" i="28"/>
  <c r="K47" i="28"/>
  <c r="J47" i="28"/>
  <c r="I47" i="28"/>
  <c r="H47" i="28"/>
  <c r="G47" i="28"/>
  <c r="F47" i="28"/>
  <c r="E47" i="28"/>
  <c r="D47" i="28"/>
  <c r="C47" i="28"/>
  <c r="B47" i="28"/>
  <c r="K46" i="28"/>
  <c r="J46" i="28"/>
  <c r="I46" i="28"/>
  <c r="H46" i="28"/>
  <c r="G46" i="28"/>
  <c r="F46" i="28"/>
  <c r="E46" i="28"/>
  <c r="D46" i="28"/>
  <c r="C46" i="28"/>
  <c r="B46" i="28"/>
  <c r="K45" i="28"/>
  <c r="J45" i="28"/>
  <c r="I45" i="28"/>
  <c r="H45" i="28"/>
  <c r="G45" i="28"/>
  <c r="F45" i="28"/>
  <c r="E45" i="28"/>
  <c r="D45" i="28"/>
  <c r="C45" i="28"/>
  <c r="B45" i="28"/>
  <c r="K44" i="28"/>
  <c r="J44" i="28"/>
  <c r="I44" i="28"/>
  <c r="H44" i="28"/>
  <c r="G44" i="28"/>
  <c r="F44" i="28"/>
  <c r="E44" i="28"/>
  <c r="D44" i="28"/>
  <c r="C44" i="28"/>
  <c r="B44" i="28"/>
  <c r="K43" i="28"/>
  <c r="J43" i="28"/>
  <c r="I43" i="28"/>
  <c r="H43" i="28"/>
  <c r="G43" i="28"/>
  <c r="F43" i="28"/>
  <c r="E43" i="28"/>
  <c r="D43" i="28"/>
  <c r="C43" i="28"/>
  <c r="B43" i="28"/>
  <c r="K42" i="28"/>
  <c r="J42" i="28"/>
  <c r="I42" i="28"/>
  <c r="H42" i="28"/>
  <c r="G42" i="28"/>
  <c r="F42" i="28"/>
  <c r="E42" i="28"/>
  <c r="D42" i="28"/>
  <c r="C42" i="28"/>
  <c r="B42" i="28"/>
  <c r="K41" i="28"/>
  <c r="J41" i="28"/>
  <c r="I41" i="28"/>
  <c r="H41" i="28"/>
  <c r="G41" i="28"/>
  <c r="F41" i="28"/>
  <c r="E41" i="28"/>
  <c r="D41" i="28"/>
  <c r="C41" i="28"/>
  <c r="B41" i="28"/>
  <c r="K40" i="28"/>
  <c r="J40" i="28"/>
  <c r="I40" i="28"/>
  <c r="H40" i="28"/>
  <c r="G40" i="28"/>
  <c r="F40" i="28"/>
  <c r="E40" i="28"/>
  <c r="D40" i="28"/>
  <c r="C40" i="28"/>
  <c r="B40" i="28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68" i="24"/>
  <c r="J368" i="24"/>
  <c r="I368" i="24"/>
  <c r="H368" i="24"/>
  <c r="G368" i="24"/>
  <c r="F368" i="24"/>
  <c r="E368" i="24"/>
  <c r="D368" i="24"/>
  <c r="C368" i="24"/>
  <c r="B368" i="24"/>
  <c r="K367" i="24"/>
  <c r="J367" i="24"/>
  <c r="I367" i="24"/>
  <c r="H367" i="24"/>
  <c r="G367" i="24"/>
  <c r="F367" i="24"/>
  <c r="E367" i="24"/>
  <c r="D367" i="24"/>
  <c r="C367" i="24"/>
  <c r="B367" i="24"/>
  <c r="K366" i="24"/>
  <c r="J366" i="24"/>
  <c r="I366" i="24"/>
  <c r="H366" i="24"/>
  <c r="G366" i="24"/>
  <c r="F366" i="24"/>
  <c r="E366" i="24"/>
  <c r="D366" i="24"/>
  <c r="C366" i="24"/>
  <c r="B366" i="24"/>
  <c r="K365" i="24"/>
  <c r="J365" i="24"/>
  <c r="I365" i="24"/>
  <c r="H365" i="24"/>
  <c r="G365" i="24"/>
  <c r="F365" i="24"/>
  <c r="E365" i="24"/>
  <c r="D365" i="24"/>
  <c r="C365" i="24"/>
  <c r="B365" i="24"/>
  <c r="K364" i="24"/>
  <c r="J364" i="24"/>
  <c r="I364" i="24"/>
  <c r="H364" i="24"/>
  <c r="G364" i="24"/>
  <c r="F364" i="24"/>
  <c r="E364" i="24"/>
  <c r="D364" i="24"/>
  <c r="C364" i="24"/>
  <c r="B364" i="24"/>
  <c r="K363" i="24"/>
  <c r="J363" i="24"/>
  <c r="I363" i="24"/>
  <c r="H363" i="24"/>
  <c r="G363" i="24"/>
  <c r="F363" i="24"/>
  <c r="E363" i="24"/>
  <c r="D363" i="24"/>
  <c r="C363" i="24"/>
  <c r="B363" i="24"/>
  <c r="K362" i="24"/>
  <c r="J362" i="24"/>
  <c r="I362" i="24"/>
  <c r="H362" i="24"/>
  <c r="G362" i="24"/>
  <c r="F362" i="24"/>
  <c r="E362" i="24"/>
  <c r="D362" i="24"/>
  <c r="C362" i="24"/>
  <c r="B362" i="24"/>
  <c r="K361" i="24"/>
  <c r="J361" i="24"/>
  <c r="I361" i="24"/>
  <c r="H361" i="24"/>
  <c r="G361" i="24"/>
  <c r="F361" i="24"/>
  <c r="E361" i="24"/>
  <c r="D361" i="24"/>
  <c r="C361" i="24"/>
  <c r="B361" i="24"/>
  <c r="K360" i="24"/>
  <c r="J360" i="24"/>
  <c r="I360" i="24"/>
  <c r="H360" i="24"/>
  <c r="G360" i="24"/>
  <c r="F360" i="24"/>
  <c r="E360" i="24"/>
  <c r="D360" i="24"/>
  <c r="C360" i="24"/>
  <c r="B360" i="24"/>
  <c r="K359" i="24"/>
  <c r="J359" i="24"/>
  <c r="I359" i="24"/>
  <c r="H359" i="24"/>
  <c r="G359" i="24"/>
  <c r="F359" i="24"/>
  <c r="E359" i="24"/>
  <c r="D359" i="24"/>
  <c r="C359" i="24"/>
  <c r="B359" i="24"/>
  <c r="K358" i="24"/>
  <c r="J358" i="24"/>
  <c r="I358" i="24"/>
  <c r="H358" i="24"/>
  <c r="G358" i="24"/>
  <c r="F358" i="24"/>
  <c r="E358" i="24"/>
  <c r="D358" i="24"/>
  <c r="C358" i="24"/>
  <c r="B358" i="24"/>
  <c r="K357" i="24"/>
  <c r="J357" i="24"/>
  <c r="I357" i="24"/>
  <c r="H357" i="24"/>
  <c r="G357" i="24"/>
  <c r="F357" i="24"/>
  <c r="E357" i="24"/>
  <c r="D357" i="24"/>
  <c r="C357" i="24"/>
  <c r="B357" i="24"/>
  <c r="K356" i="24"/>
  <c r="J356" i="24"/>
  <c r="I356" i="24"/>
  <c r="H356" i="24"/>
  <c r="G356" i="24"/>
  <c r="F356" i="24"/>
  <c r="E356" i="24"/>
  <c r="D356" i="24"/>
  <c r="C356" i="24"/>
  <c r="B356" i="24"/>
  <c r="K355" i="24"/>
  <c r="J355" i="24"/>
  <c r="I355" i="24"/>
  <c r="H355" i="24"/>
  <c r="G355" i="24"/>
  <c r="F355" i="24"/>
  <c r="E355" i="24"/>
  <c r="D355" i="24"/>
  <c r="C355" i="24"/>
  <c r="B355" i="24"/>
  <c r="K354" i="24"/>
  <c r="J354" i="24"/>
  <c r="I354" i="24"/>
  <c r="H354" i="24"/>
  <c r="G354" i="24"/>
  <c r="F354" i="24"/>
  <c r="E354" i="24"/>
  <c r="D354" i="24"/>
  <c r="C354" i="24"/>
  <c r="B354" i="24"/>
  <c r="K353" i="24"/>
  <c r="J353" i="24"/>
  <c r="I353" i="24"/>
  <c r="H353" i="24"/>
  <c r="G353" i="24"/>
  <c r="F353" i="24"/>
  <c r="E353" i="24"/>
  <c r="D353" i="24"/>
  <c r="C353" i="24"/>
  <c r="B353" i="24"/>
  <c r="K352" i="24"/>
  <c r="J352" i="24"/>
  <c r="I352" i="24"/>
  <c r="H352" i="24"/>
  <c r="G352" i="24"/>
  <c r="F352" i="24"/>
  <c r="E352" i="24"/>
  <c r="D352" i="24"/>
  <c r="C352" i="24"/>
  <c r="B352" i="24"/>
  <c r="K351" i="24"/>
  <c r="J351" i="24"/>
  <c r="I351" i="24"/>
  <c r="H351" i="24"/>
  <c r="G351" i="24"/>
  <c r="F351" i="24"/>
  <c r="E351" i="24"/>
  <c r="D351" i="24"/>
  <c r="C351" i="24"/>
  <c r="B351" i="24"/>
  <c r="K350" i="24"/>
  <c r="J350" i="24"/>
  <c r="I350" i="24"/>
  <c r="H350" i="24"/>
  <c r="G350" i="24"/>
  <c r="F350" i="24"/>
  <c r="E350" i="24"/>
  <c r="D350" i="24"/>
  <c r="C350" i="24"/>
  <c r="B350" i="24"/>
  <c r="K349" i="24"/>
  <c r="J349" i="24"/>
  <c r="I349" i="24"/>
  <c r="H349" i="24"/>
  <c r="G349" i="24"/>
  <c r="F349" i="24"/>
  <c r="E349" i="24"/>
  <c r="D349" i="24"/>
  <c r="C349" i="24"/>
  <c r="B349" i="24"/>
  <c r="K348" i="24"/>
  <c r="J348" i="24"/>
  <c r="I348" i="24"/>
  <c r="H348" i="24"/>
  <c r="G348" i="24"/>
  <c r="F348" i="24"/>
  <c r="E348" i="24"/>
  <c r="D348" i="24"/>
  <c r="C348" i="24"/>
  <c r="B348" i="24"/>
  <c r="K347" i="24"/>
  <c r="J347" i="24"/>
  <c r="I347" i="24"/>
  <c r="H347" i="24"/>
  <c r="G347" i="24"/>
  <c r="F347" i="24"/>
  <c r="E347" i="24"/>
  <c r="D347" i="24"/>
  <c r="C347" i="24"/>
  <c r="B347" i="24"/>
  <c r="K346" i="24"/>
  <c r="J346" i="24"/>
  <c r="I346" i="24"/>
  <c r="H346" i="24"/>
  <c r="G346" i="24"/>
  <c r="F346" i="24"/>
  <c r="E346" i="24"/>
  <c r="D346" i="24"/>
  <c r="C346" i="24"/>
  <c r="B346" i="24"/>
  <c r="K345" i="24"/>
  <c r="J345" i="24"/>
  <c r="I345" i="24"/>
  <c r="H345" i="24"/>
  <c r="G345" i="24"/>
  <c r="F345" i="24"/>
  <c r="E345" i="24"/>
  <c r="D345" i="24"/>
  <c r="C345" i="24"/>
  <c r="B345" i="24"/>
  <c r="K344" i="24"/>
  <c r="J344" i="24"/>
  <c r="I344" i="24"/>
  <c r="H344" i="24"/>
  <c r="G344" i="24"/>
  <c r="F344" i="24"/>
  <c r="E344" i="24"/>
  <c r="D344" i="24"/>
  <c r="C344" i="24"/>
  <c r="B344" i="24"/>
  <c r="K343" i="24"/>
  <c r="J343" i="24"/>
  <c r="I343" i="24"/>
  <c r="H343" i="24"/>
  <c r="G343" i="24"/>
  <c r="F343" i="24"/>
  <c r="E343" i="24"/>
  <c r="D343" i="24"/>
  <c r="C343" i="24"/>
  <c r="B343" i="24"/>
  <c r="K342" i="24"/>
  <c r="J342" i="24"/>
  <c r="I342" i="24"/>
  <c r="H342" i="24"/>
  <c r="G342" i="24"/>
  <c r="F342" i="24"/>
  <c r="E342" i="24"/>
  <c r="D342" i="24"/>
  <c r="C342" i="24"/>
  <c r="B342" i="24"/>
  <c r="K341" i="24"/>
  <c r="J341" i="24"/>
  <c r="I341" i="24"/>
  <c r="H341" i="24"/>
  <c r="G341" i="24"/>
  <c r="F341" i="24"/>
  <c r="E341" i="24"/>
  <c r="D341" i="24"/>
  <c r="C341" i="24"/>
  <c r="B341" i="24"/>
  <c r="K340" i="24"/>
  <c r="J340" i="24"/>
  <c r="I340" i="24"/>
  <c r="H340" i="24"/>
  <c r="G340" i="24"/>
  <c r="F340" i="24"/>
  <c r="E340" i="24"/>
  <c r="D340" i="24"/>
  <c r="C340" i="24"/>
  <c r="B340" i="24"/>
  <c r="K339" i="24"/>
  <c r="J339" i="24"/>
  <c r="I339" i="24"/>
  <c r="H339" i="24"/>
  <c r="G339" i="24"/>
  <c r="F339" i="24"/>
  <c r="E339" i="24"/>
  <c r="D339" i="24"/>
  <c r="C339" i="24"/>
  <c r="B339" i="24"/>
  <c r="K338" i="24"/>
  <c r="J338" i="24"/>
  <c r="I338" i="24"/>
  <c r="H338" i="24"/>
  <c r="G338" i="24"/>
  <c r="F338" i="24"/>
  <c r="E338" i="24"/>
  <c r="D338" i="24"/>
  <c r="C338" i="24"/>
  <c r="B338" i="24"/>
  <c r="K337" i="24"/>
  <c r="J337" i="24"/>
  <c r="I337" i="24"/>
  <c r="H337" i="24"/>
  <c r="G337" i="24"/>
  <c r="F337" i="24"/>
  <c r="E337" i="24"/>
  <c r="D337" i="24"/>
  <c r="C337" i="24"/>
  <c r="B337" i="24"/>
  <c r="K336" i="24"/>
  <c r="J336" i="24"/>
  <c r="I336" i="24"/>
  <c r="H336" i="24"/>
  <c r="G336" i="24"/>
  <c r="F336" i="24"/>
  <c r="E336" i="24"/>
  <c r="D336" i="24"/>
  <c r="C336" i="24"/>
  <c r="B336" i="24"/>
  <c r="K335" i="24"/>
  <c r="J335" i="24"/>
  <c r="I335" i="24"/>
  <c r="H335" i="24"/>
  <c r="G335" i="24"/>
  <c r="F335" i="24"/>
  <c r="E335" i="24"/>
  <c r="D335" i="24"/>
  <c r="C335" i="24"/>
  <c r="B335" i="24"/>
  <c r="K334" i="24"/>
  <c r="J334" i="24"/>
  <c r="I334" i="24"/>
  <c r="H334" i="24"/>
  <c r="G334" i="24"/>
  <c r="F334" i="24"/>
  <c r="E334" i="24"/>
  <c r="D334" i="24"/>
  <c r="C334" i="24"/>
  <c r="B334" i="24"/>
  <c r="K333" i="24"/>
  <c r="J333" i="24"/>
  <c r="I333" i="24"/>
  <c r="H333" i="24"/>
  <c r="G333" i="24"/>
  <c r="F333" i="24"/>
  <c r="E333" i="24"/>
  <c r="D333" i="24"/>
  <c r="C333" i="24"/>
  <c r="B333" i="24"/>
  <c r="K332" i="24"/>
  <c r="J332" i="24"/>
  <c r="I332" i="24"/>
  <c r="H332" i="24"/>
  <c r="G332" i="24"/>
  <c r="F332" i="24"/>
  <c r="E332" i="24"/>
  <c r="D332" i="24"/>
  <c r="C332" i="24"/>
  <c r="B332" i="24"/>
  <c r="K331" i="24"/>
  <c r="J331" i="24"/>
  <c r="I331" i="24"/>
  <c r="H331" i="24"/>
  <c r="G331" i="24"/>
  <c r="F331" i="24"/>
  <c r="E331" i="24"/>
  <c r="D331" i="24"/>
  <c r="C331" i="24"/>
  <c r="B331" i="24"/>
  <c r="K330" i="24"/>
  <c r="J330" i="24"/>
  <c r="I330" i="24"/>
  <c r="H330" i="24"/>
  <c r="G330" i="24"/>
  <c r="F330" i="24"/>
  <c r="E330" i="24"/>
  <c r="D330" i="24"/>
  <c r="C330" i="24"/>
  <c r="B330" i="24"/>
  <c r="K329" i="24"/>
  <c r="J329" i="24"/>
  <c r="I329" i="24"/>
  <c r="H329" i="24"/>
  <c r="G329" i="24"/>
  <c r="F329" i="24"/>
  <c r="E329" i="24"/>
  <c r="D329" i="24"/>
  <c r="C329" i="24"/>
  <c r="B329" i="24"/>
  <c r="K328" i="24"/>
  <c r="J328" i="24"/>
  <c r="I328" i="24"/>
  <c r="H328" i="24"/>
  <c r="G328" i="24"/>
  <c r="F328" i="24"/>
  <c r="E328" i="24"/>
  <c r="D328" i="24"/>
  <c r="C328" i="24"/>
  <c r="B328" i="24"/>
  <c r="K327" i="24"/>
  <c r="J327" i="24"/>
  <c r="I327" i="24"/>
  <c r="H327" i="24"/>
  <c r="G327" i="24"/>
  <c r="F327" i="24"/>
  <c r="E327" i="24"/>
  <c r="D327" i="24"/>
  <c r="C327" i="24"/>
  <c r="B327" i="24"/>
  <c r="K326" i="24"/>
  <c r="J326" i="24"/>
  <c r="I326" i="24"/>
  <c r="H326" i="24"/>
  <c r="G326" i="24"/>
  <c r="F326" i="24"/>
  <c r="E326" i="24"/>
  <c r="D326" i="24"/>
  <c r="C326" i="24"/>
  <c r="B326" i="24"/>
  <c r="K325" i="24"/>
  <c r="J325" i="24"/>
  <c r="I325" i="24"/>
  <c r="H325" i="24"/>
  <c r="G325" i="24"/>
  <c r="F325" i="24"/>
  <c r="E325" i="24"/>
  <c r="D325" i="24"/>
  <c r="C325" i="24"/>
  <c r="B325" i="24"/>
  <c r="K324" i="24"/>
  <c r="J324" i="24"/>
  <c r="I324" i="24"/>
  <c r="H324" i="24"/>
  <c r="G324" i="24"/>
  <c r="F324" i="24"/>
  <c r="E324" i="24"/>
  <c r="D324" i="24"/>
  <c r="C324" i="24"/>
  <c r="B324" i="24"/>
  <c r="K323" i="24"/>
  <c r="J323" i="24"/>
  <c r="I323" i="24"/>
  <c r="H323" i="24"/>
  <c r="G323" i="24"/>
  <c r="F323" i="24"/>
  <c r="E323" i="24"/>
  <c r="D323" i="24"/>
  <c r="C323" i="24"/>
  <c r="B323" i="24"/>
  <c r="K322" i="24"/>
  <c r="J322" i="24"/>
  <c r="I322" i="24"/>
  <c r="H322" i="24"/>
  <c r="G322" i="24"/>
  <c r="F322" i="24"/>
  <c r="E322" i="24"/>
  <c r="D322" i="24"/>
  <c r="C322" i="24"/>
  <c r="B322" i="24"/>
  <c r="K321" i="24"/>
  <c r="J321" i="24"/>
  <c r="I321" i="24"/>
  <c r="H321" i="24"/>
  <c r="G321" i="24"/>
  <c r="F321" i="24"/>
  <c r="E321" i="24"/>
  <c r="D321" i="24"/>
  <c r="C321" i="24"/>
  <c r="B321" i="24"/>
  <c r="K320" i="24"/>
  <c r="J320" i="24"/>
  <c r="I320" i="24"/>
  <c r="H320" i="24"/>
  <c r="G320" i="24"/>
  <c r="F320" i="24"/>
  <c r="E320" i="24"/>
  <c r="D320" i="24"/>
  <c r="C320" i="24"/>
  <c r="B320" i="24"/>
  <c r="K319" i="24"/>
  <c r="J319" i="24"/>
  <c r="I319" i="24"/>
  <c r="H319" i="24"/>
  <c r="G319" i="24"/>
  <c r="F319" i="24"/>
  <c r="E319" i="24"/>
  <c r="D319" i="24"/>
  <c r="C319" i="24"/>
  <c r="B319" i="24"/>
  <c r="K318" i="24"/>
  <c r="J318" i="24"/>
  <c r="I318" i="24"/>
  <c r="H318" i="24"/>
  <c r="G318" i="24"/>
  <c r="F318" i="24"/>
  <c r="E318" i="24"/>
  <c r="D318" i="24"/>
  <c r="C318" i="24"/>
  <c r="B318" i="24"/>
  <c r="K317" i="24"/>
  <c r="J317" i="24"/>
  <c r="I317" i="24"/>
  <c r="H317" i="24"/>
  <c r="G317" i="24"/>
  <c r="F317" i="24"/>
  <c r="E317" i="24"/>
  <c r="D317" i="24"/>
  <c r="C317" i="24"/>
  <c r="B317" i="24"/>
  <c r="K316" i="24"/>
  <c r="J316" i="24"/>
  <c r="I316" i="24"/>
  <c r="H316" i="24"/>
  <c r="G316" i="24"/>
  <c r="F316" i="24"/>
  <c r="E316" i="24"/>
  <c r="D316" i="24"/>
  <c r="C316" i="24"/>
  <c r="B316" i="24"/>
  <c r="K315" i="24"/>
  <c r="J315" i="24"/>
  <c r="I315" i="24"/>
  <c r="H315" i="24"/>
  <c r="G315" i="24"/>
  <c r="F315" i="24"/>
  <c r="E315" i="24"/>
  <c r="D315" i="24"/>
  <c r="C315" i="24"/>
  <c r="B315" i="24"/>
  <c r="K314" i="24"/>
  <c r="J314" i="24"/>
  <c r="I314" i="24"/>
  <c r="H314" i="24"/>
  <c r="G314" i="24"/>
  <c r="F314" i="24"/>
  <c r="E314" i="24"/>
  <c r="D314" i="24"/>
  <c r="C314" i="24"/>
  <c r="B314" i="24"/>
  <c r="K313" i="24"/>
  <c r="J313" i="24"/>
  <c r="I313" i="24"/>
  <c r="H313" i="24"/>
  <c r="G313" i="24"/>
  <c r="F313" i="24"/>
  <c r="E313" i="24"/>
  <c r="D313" i="24"/>
  <c r="C313" i="24"/>
  <c r="B313" i="24"/>
  <c r="K312" i="24"/>
  <c r="J312" i="24"/>
  <c r="I312" i="24"/>
  <c r="H312" i="24"/>
  <c r="G312" i="24"/>
  <c r="F312" i="24"/>
  <c r="E312" i="24"/>
  <c r="D312" i="24"/>
  <c r="C312" i="24"/>
  <c r="B312" i="24"/>
  <c r="K311" i="24"/>
  <c r="J311" i="24"/>
  <c r="I311" i="24"/>
  <c r="H311" i="24"/>
  <c r="G311" i="24"/>
  <c r="F311" i="24"/>
  <c r="E311" i="24"/>
  <c r="D311" i="24"/>
  <c r="C311" i="24"/>
  <c r="B311" i="24"/>
  <c r="K310" i="24"/>
  <c r="J310" i="24"/>
  <c r="I310" i="24"/>
  <c r="H310" i="24"/>
  <c r="G310" i="24"/>
  <c r="F310" i="24"/>
  <c r="E310" i="24"/>
  <c r="D310" i="24"/>
  <c r="C310" i="24"/>
  <c r="B310" i="24"/>
  <c r="K309" i="24"/>
  <c r="J309" i="24"/>
  <c r="I309" i="24"/>
  <c r="H309" i="24"/>
  <c r="G309" i="24"/>
  <c r="F309" i="24"/>
  <c r="E309" i="24"/>
  <c r="D309" i="24"/>
  <c r="C309" i="24"/>
  <c r="B309" i="24"/>
  <c r="K308" i="24"/>
  <c r="J308" i="24"/>
  <c r="I308" i="24"/>
  <c r="H308" i="24"/>
  <c r="G308" i="24"/>
  <c r="F308" i="24"/>
  <c r="E308" i="24"/>
  <c r="D308" i="24"/>
  <c r="C308" i="24"/>
  <c r="B308" i="24"/>
  <c r="K307" i="24"/>
  <c r="J307" i="24"/>
  <c r="I307" i="24"/>
  <c r="H307" i="24"/>
  <c r="G307" i="24"/>
  <c r="F307" i="24"/>
  <c r="E307" i="24"/>
  <c r="D307" i="24"/>
  <c r="C307" i="24"/>
  <c r="B307" i="24"/>
  <c r="K306" i="24"/>
  <c r="J306" i="24"/>
  <c r="I306" i="24"/>
  <c r="H306" i="24"/>
  <c r="G306" i="24"/>
  <c r="F306" i="24"/>
  <c r="E306" i="24"/>
  <c r="D306" i="24"/>
  <c r="C306" i="24"/>
  <c r="B306" i="24"/>
  <c r="K305" i="24"/>
  <c r="J305" i="24"/>
  <c r="I305" i="24"/>
  <c r="H305" i="24"/>
  <c r="G305" i="24"/>
  <c r="F305" i="24"/>
  <c r="E305" i="24"/>
  <c r="D305" i="24"/>
  <c r="C305" i="24"/>
  <c r="B305" i="24"/>
  <c r="K304" i="24"/>
  <c r="J304" i="24"/>
  <c r="I304" i="24"/>
  <c r="H304" i="24"/>
  <c r="G304" i="24"/>
  <c r="F304" i="24"/>
  <c r="E304" i="24"/>
  <c r="D304" i="24"/>
  <c r="C304" i="24"/>
  <c r="B304" i="24"/>
  <c r="K303" i="24"/>
  <c r="J303" i="24"/>
  <c r="I303" i="24"/>
  <c r="H303" i="24"/>
  <c r="G303" i="24"/>
  <c r="F303" i="24"/>
  <c r="E303" i="24"/>
  <c r="D303" i="24"/>
  <c r="C303" i="24"/>
  <c r="B303" i="24"/>
  <c r="K302" i="24"/>
  <c r="J302" i="24"/>
  <c r="I302" i="24"/>
  <c r="H302" i="24"/>
  <c r="G302" i="24"/>
  <c r="F302" i="24"/>
  <c r="E302" i="24"/>
  <c r="D302" i="24"/>
  <c r="C302" i="24"/>
  <c r="B302" i="24"/>
  <c r="K301" i="24"/>
  <c r="J301" i="24"/>
  <c r="I301" i="24"/>
  <c r="H301" i="24"/>
  <c r="G301" i="24"/>
  <c r="F301" i="24"/>
  <c r="E301" i="24"/>
  <c r="D301" i="24"/>
  <c r="C301" i="24"/>
  <c r="B301" i="24"/>
  <c r="K300" i="24"/>
  <c r="J300" i="24"/>
  <c r="I300" i="24"/>
  <c r="H300" i="24"/>
  <c r="G300" i="24"/>
  <c r="F300" i="24"/>
  <c r="E300" i="24"/>
  <c r="D300" i="24"/>
  <c r="C300" i="24"/>
  <c r="B300" i="24"/>
  <c r="K299" i="24"/>
  <c r="J299" i="24"/>
  <c r="I299" i="24"/>
  <c r="H299" i="24"/>
  <c r="G299" i="24"/>
  <c r="F299" i="24"/>
  <c r="E299" i="24"/>
  <c r="D299" i="24"/>
  <c r="C299" i="24"/>
  <c r="B299" i="24"/>
  <c r="K298" i="24"/>
  <c r="J298" i="24"/>
  <c r="I298" i="24"/>
  <c r="H298" i="24"/>
  <c r="G298" i="24"/>
  <c r="F298" i="24"/>
  <c r="E298" i="24"/>
  <c r="D298" i="24"/>
  <c r="C298" i="24"/>
  <c r="B298" i="24"/>
  <c r="K297" i="24"/>
  <c r="J297" i="24"/>
  <c r="I297" i="24"/>
  <c r="H297" i="24"/>
  <c r="G297" i="24"/>
  <c r="F297" i="24"/>
  <c r="E297" i="24"/>
  <c r="D297" i="24"/>
  <c r="C297" i="24"/>
  <c r="B297" i="24"/>
  <c r="K296" i="24"/>
  <c r="J296" i="24"/>
  <c r="I296" i="24"/>
  <c r="H296" i="24"/>
  <c r="G296" i="24"/>
  <c r="F296" i="24"/>
  <c r="E296" i="24"/>
  <c r="D296" i="24"/>
  <c r="C296" i="24"/>
  <c r="B296" i="24"/>
  <c r="K295" i="24"/>
  <c r="J295" i="24"/>
  <c r="I295" i="24"/>
  <c r="H295" i="24"/>
  <c r="G295" i="24"/>
  <c r="F295" i="24"/>
  <c r="E295" i="24"/>
  <c r="D295" i="24"/>
  <c r="C295" i="24"/>
  <c r="B295" i="24"/>
  <c r="K294" i="24"/>
  <c r="J294" i="24"/>
  <c r="I294" i="24"/>
  <c r="H294" i="24"/>
  <c r="G294" i="24"/>
  <c r="F294" i="24"/>
  <c r="E294" i="24"/>
  <c r="D294" i="24"/>
  <c r="C294" i="24"/>
  <c r="B294" i="24"/>
  <c r="K293" i="24"/>
  <c r="J293" i="24"/>
  <c r="I293" i="24"/>
  <c r="H293" i="24"/>
  <c r="G293" i="24"/>
  <c r="F293" i="24"/>
  <c r="E293" i="24"/>
  <c r="D293" i="24"/>
  <c r="C293" i="24"/>
  <c r="B293" i="24"/>
  <c r="K292" i="24"/>
  <c r="J292" i="24"/>
  <c r="I292" i="24"/>
  <c r="H292" i="24"/>
  <c r="G292" i="24"/>
  <c r="F292" i="24"/>
  <c r="E292" i="24"/>
  <c r="D292" i="24"/>
  <c r="C292" i="24"/>
  <c r="B292" i="24"/>
  <c r="K291" i="24"/>
  <c r="J291" i="24"/>
  <c r="I291" i="24"/>
  <c r="H291" i="24"/>
  <c r="G291" i="24"/>
  <c r="F291" i="24"/>
  <c r="E291" i="24"/>
  <c r="D291" i="24"/>
  <c r="C291" i="24"/>
  <c r="B291" i="24"/>
  <c r="K290" i="24"/>
  <c r="J290" i="24"/>
  <c r="I290" i="24"/>
  <c r="H290" i="24"/>
  <c r="G290" i="24"/>
  <c r="F290" i="24"/>
  <c r="E290" i="24"/>
  <c r="D290" i="24"/>
  <c r="C290" i="24"/>
  <c r="B290" i="24"/>
  <c r="K289" i="24"/>
  <c r="J289" i="24"/>
  <c r="I289" i="24"/>
  <c r="H289" i="24"/>
  <c r="G289" i="24"/>
  <c r="F289" i="24"/>
  <c r="E289" i="24"/>
  <c r="D289" i="24"/>
  <c r="C289" i="24"/>
  <c r="B289" i="24"/>
  <c r="K288" i="24"/>
  <c r="J288" i="24"/>
  <c r="I288" i="24"/>
  <c r="H288" i="24"/>
  <c r="G288" i="24"/>
  <c r="F288" i="24"/>
  <c r="E288" i="24"/>
  <c r="D288" i="24"/>
  <c r="C288" i="24"/>
  <c r="B288" i="24"/>
  <c r="K287" i="24"/>
  <c r="J287" i="24"/>
  <c r="I287" i="24"/>
  <c r="H287" i="24"/>
  <c r="G287" i="24"/>
  <c r="F287" i="24"/>
  <c r="E287" i="24"/>
  <c r="D287" i="24"/>
  <c r="C287" i="24"/>
  <c r="B287" i="24"/>
  <c r="K286" i="24"/>
  <c r="J286" i="24"/>
  <c r="I286" i="24"/>
  <c r="H286" i="24"/>
  <c r="G286" i="24"/>
  <c r="F286" i="24"/>
  <c r="E286" i="24"/>
  <c r="D286" i="24"/>
  <c r="C286" i="24"/>
  <c r="B286" i="24"/>
  <c r="K285" i="24"/>
  <c r="J285" i="24"/>
  <c r="I285" i="24"/>
  <c r="H285" i="24"/>
  <c r="G285" i="24"/>
  <c r="F285" i="24"/>
  <c r="E285" i="24"/>
  <c r="D285" i="24"/>
  <c r="C285" i="24"/>
  <c r="B285" i="24"/>
  <c r="K284" i="24"/>
  <c r="J284" i="24"/>
  <c r="I284" i="24"/>
  <c r="H284" i="24"/>
  <c r="G284" i="24"/>
  <c r="F284" i="24"/>
  <c r="E284" i="24"/>
  <c r="D284" i="24"/>
  <c r="C284" i="24"/>
  <c r="B284" i="24"/>
  <c r="K283" i="24"/>
  <c r="J283" i="24"/>
  <c r="I283" i="24"/>
  <c r="H283" i="24"/>
  <c r="G283" i="24"/>
  <c r="F283" i="24"/>
  <c r="E283" i="24"/>
  <c r="D283" i="24"/>
  <c r="C283" i="24"/>
  <c r="B283" i="24"/>
  <c r="K282" i="24"/>
  <c r="J282" i="24"/>
  <c r="I282" i="24"/>
  <c r="H282" i="24"/>
  <c r="G282" i="24"/>
  <c r="F282" i="24"/>
  <c r="E282" i="24"/>
  <c r="D282" i="24"/>
  <c r="C282" i="24"/>
  <c r="B282" i="24"/>
  <c r="K281" i="24"/>
  <c r="J281" i="24"/>
  <c r="I281" i="24"/>
  <c r="H281" i="24"/>
  <c r="G281" i="24"/>
  <c r="F281" i="24"/>
  <c r="E281" i="24"/>
  <c r="D281" i="24"/>
  <c r="C281" i="24"/>
  <c r="B281" i="24"/>
  <c r="K280" i="24"/>
  <c r="J280" i="24"/>
  <c r="I280" i="24"/>
  <c r="H280" i="24"/>
  <c r="G280" i="24"/>
  <c r="F280" i="24"/>
  <c r="E280" i="24"/>
  <c r="D280" i="24"/>
  <c r="C280" i="24"/>
  <c r="B280" i="24"/>
  <c r="K279" i="24"/>
  <c r="J279" i="24"/>
  <c r="I279" i="24"/>
  <c r="H279" i="24"/>
  <c r="G279" i="24"/>
  <c r="F279" i="24"/>
  <c r="E279" i="24"/>
  <c r="D279" i="24"/>
  <c r="C279" i="24"/>
  <c r="B279" i="24"/>
  <c r="K278" i="24"/>
  <c r="J278" i="24"/>
  <c r="I278" i="24"/>
  <c r="H278" i="24"/>
  <c r="G278" i="24"/>
  <c r="F278" i="24"/>
  <c r="E278" i="24"/>
  <c r="D278" i="24"/>
  <c r="C278" i="24"/>
  <c r="B278" i="24"/>
  <c r="K277" i="24"/>
  <c r="J277" i="24"/>
  <c r="I277" i="24"/>
  <c r="H277" i="24"/>
  <c r="G277" i="24"/>
  <c r="F277" i="24"/>
  <c r="E277" i="24"/>
  <c r="D277" i="24"/>
  <c r="C277" i="24"/>
  <c r="B277" i="24"/>
  <c r="K276" i="24"/>
  <c r="J276" i="24"/>
  <c r="I276" i="24"/>
  <c r="H276" i="24"/>
  <c r="G276" i="24"/>
  <c r="F276" i="24"/>
  <c r="E276" i="24"/>
  <c r="D276" i="24"/>
  <c r="C276" i="24"/>
  <c r="B276" i="24"/>
  <c r="K275" i="24"/>
  <c r="J275" i="24"/>
  <c r="I275" i="24"/>
  <c r="H275" i="24"/>
  <c r="G275" i="24"/>
  <c r="F275" i="24"/>
  <c r="E275" i="24"/>
  <c r="D275" i="24"/>
  <c r="C275" i="24"/>
  <c r="B275" i="24"/>
  <c r="K274" i="24"/>
  <c r="J274" i="24"/>
  <c r="I274" i="24"/>
  <c r="H274" i="24"/>
  <c r="G274" i="24"/>
  <c r="F274" i="24"/>
  <c r="E274" i="24"/>
  <c r="D274" i="24"/>
  <c r="C274" i="24"/>
  <c r="B274" i="24"/>
  <c r="K273" i="24"/>
  <c r="J273" i="24"/>
  <c r="I273" i="24"/>
  <c r="H273" i="24"/>
  <c r="G273" i="24"/>
  <c r="F273" i="24"/>
  <c r="E273" i="24"/>
  <c r="D273" i="24"/>
  <c r="C273" i="24"/>
  <c r="B273" i="24"/>
  <c r="K272" i="24"/>
  <c r="J272" i="24"/>
  <c r="I272" i="24"/>
  <c r="H272" i="24"/>
  <c r="G272" i="24"/>
  <c r="F272" i="24"/>
  <c r="E272" i="24"/>
  <c r="D272" i="24"/>
  <c r="C272" i="24"/>
  <c r="B272" i="24"/>
  <c r="K271" i="24"/>
  <c r="J271" i="24"/>
  <c r="I271" i="24"/>
  <c r="H271" i="24"/>
  <c r="G271" i="24"/>
  <c r="F271" i="24"/>
  <c r="E271" i="24"/>
  <c r="D271" i="24"/>
  <c r="C271" i="24"/>
  <c r="B271" i="24"/>
  <c r="K270" i="24"/>
  <c r="J270" i="24"/>
  <c r="I270" i="24"/>
  <c r="H270" i="24"/>
  <c r="G270" i="24"/>
  <c r="F270" i="24"/>
  <c r="E270" i="24"/>
  <c r="D270" i="24"/>
  <c r="C270" i="24"/>
  <c r="B270" i="24"/>
  <c r="K269" i="24"/>
  <c r="J269" i="24"/>
  <c r="I269" i="24"/>
  <c r="H269" i="24"/>
  <c r="G269" i="24"/>
  <c r="F269" i="24"/>
  <c r="E269" i="24"/>
  <c r="D269" i="24"/>
  <c r="C269" i="24"/>
  <c r="B269" i="24"/>
  <c r="K268" i="24"/>
  <c r="J268" i="24"/>
  <c r="I268" i="24"/>
  <c r="H268" i="24"/>
  <c r="G268" i="24"/>
  <c r="F268" i="24"/>
  <c r="E268" i="24"/>
  <c r="D268" i="24"/>
  <c r="C268" i="24"/>
  <c r="B268" i="24"/>
  <c r="K267" i="24"/>
  <c r="J267" i="24"/>
  <c r="I267" i="24"/>
  <c r="H267" i="24"/>
  <c r="G267" i="24"/>
  <c r="F267" i="24"/>
  <c r="E267" i="24"/>
  <c r="D267" i="24"/>
  <c r="C267" i="24"/>
  <c r="B267" i="24"/>
  <c r="K266" i="24"/>
  <c r="J266" i="24"/>
  <c r="I266" i="24"/>
  <c r="H266" i="24"/>
  <c r="G266" i="24"/>
  <c r="F266" i="24"/>
  <c r="E266" i="24"/>
  <c r="D266" i="24"/>
  <c r="C266" i="24"/>
  <c r="B266" i="24"/>
  <c r="K265" i="24"/>
  <c r="J265" i="24"/>
  <c r="I265" i="24"/>
  <c r="H265" i="24"/>
  <c r="G265" i="24"/>
  <c r="F265" i="24"/>
  <c r="E265" i="24"/>
  <c r="D265" i="24"/>
  <c r="C265" i="24"/>
  <c r="B265" i="24"/>
  <c r="K264" i="24"/>
  <c r="J264" i="24"/>
  <c r="I264" i="24"/>
  <c r="H264" i="24"/>
  <c r="G264" i="24"/>
  <c r="F264" i="24"/>
  <c r="E264" i="24"/>
  <c r="D264" i="24"/>
  <c r="C264" i="24"/>
  <c r="B264" i="24"/>
  <c r="K263" i="24"/>
  <c r="J263" i="24"/>
  <c r="I263" i="24"/>
  <c r="H263" i="24"/>
  <c r="G263" i="24"/>
  <c r="F263" i="24"/>
  <c r="E263" i="24"/>
  <c r="D263" i="24"/>
  <c r="C263" i="24"/>
  <c r="B263" i="24"/>
  <c r="K262" i="24"/>
  <c r="J262" i="24"/>
  <c r="I262" i="24"/>
  <c r="H262" i="24"/>
  <c r="G262" i="24"/>
  <c r="F262" i="24"/>
  <c r="E262" i="24"/>
  <c r="D262" i="24"/>
  <c r="C262" i="24"/>
  <c r="B262" i="24"/>
  <c r="K261" i="24"/>
  <c r="J261" i="24"/>
  <c r="I261" i="24"/>
  <c r="H261" i="24"/>
  <c r="G261" i="24"/>
  <c r="F261" i="24"/>
  <c r="E261" i="24"/>
  <c r="D261" i="24"/>
  <c r="C261" i="24"/>
  <c r="B261" i="24"/>
  <c r="K260" i="24"/>
  <c r="J260" i="24"/>
  <c r="I260" i="24"/>
  <c r="H260" i="24"/>
  <c r="G260" i="24"/>
  <c r="F260" i="24"/>
  <c r="E260" i="24"/>
  <c r="D260" i="24"/>
  <c r="C260" i="24"/>
  <c r="B260" i="24"/>
  <c r="K259" i="24"/>
  <c r="J259" i="24"/>
  <c r="I259" i="24"/>
  <c r="H259" i="24"/>
  <c r="G259" i="24"/>
  <c r="F259" i="24"/>
  <c r="E259" i="24"/>
  <c r="D259" i="24"/>
  <c r="C259" i="24"/>
  <c r="B259" i="24"/>
  <c r="K258" i="24"/>
  <c r="J258" i="24"/>
  <c r="I258" i="24"/>
  <c r="H258" i="24"/>
  <c r="G258" i="24"/>
  <c r="F258" i="24"/>
  <c r="E258" i="24"/>
  <c r="D258" i="24"/>
  <c r="C258" i="24"/>
  <c r="B258" i="24"/>
  <c r="K257" i="24"/>
  <c r="J257" i="24"/>
  <c r="I257" i="24"/>
  <c r="H257" i="24"/>
  <c r="G257" i="24"/>
  <c r="F257" i="24"/>
  <c r="E257" i="24"/>
  <c r="D257" i="24"/>
  <c r="C257" i="24"/>
  <c r="B257" i="24"/>
  <c r="K256" i="24"/>
  <c r="J256" i="24"/>
  <c r="I256" i="24"/>
  <c r="H256" i="24"/>
  <c r="G256" i="24"/>
  <c r="F256" i="24"/>
  <c r="E256" i="24"/>
  <c r="D256" i="24"/>
  <c r="C256" i="24"/>
  <c r="B256" i="24"/>
  <c r="K255" i="24"/>
  <c r="J255" i="24"/>
  <c r="I255" i="24"/>
  <c r="H255" i="24"/>
  <c r="G255" i="24"/>
  <c r="F255" i="24"/>
  <c r="E255" i="24"/>
  <c r="D255" i="24"/>
  <c r="C255" i="24"/>
  <c r="B255" i="24"/>
  <c r="K254" i="24"/>
  <c r="J254" i="24"/>
  <c r="I254" i="24"/>
  <c r="H254" i="24"/>
  <c r="G254" i="24"/>
  <c r="F254" i="24"/>
  <c r="E254" i="24"/>
  <c r="D254" i="24"/>
  <c r="C254" i="24"/>
  <c r="B254" i="24"/>
  <c r="K253" i="24"/>
  <c r="J253" i="24"/>
  <c r="I253" i="24"/>
  <c r="H253" i="24"/>
  <c r="G253" i="24"/>
  <c r="F253" i="24"/>
  <c r="E253" i="24"/>
  <c r="D253" i="24"/>
  <c r="C253" i="24"/>
  <c r="B253" i="24"/>
  <c r="K252" i="24"/>
  <c r="J252" i="24"/>
  <c r="I252" i="24"/>
  <c r="H252" i="24"/>
  <c r="G252" i="24"/>
  <c r="F252" i="24"/>
  <c r="E252" i="24"/>
  <c r="D252" i="24"/>
  <c r="C252" i="24"/>
  <c r="B252" i="24"/>
  <c r="K251" i="24"/>
  <c r="J251" i="24"/>
  <c r="I251" i="24"/>
  <c r="H251" i="24"/>
  <c r="G251" i="24"/>
  <c r="F251" i="24"/>
  <c r="E251" i="24"/>
  <c r="D251" i="24"/>
  <c r="C251" i="24"/>
  <c r="B251" i="24"/>
  <c r="K250" i="24"/>
  <c r="J250" i="24"/>
  <c r="I250" i="24"/>
  <c r="H250" i="24"/>
  <c r="G250" i="24"/>
  <c r="F250" i="24"/>
  <c r="E250" i="24"/>
  <c r="D250" i="24"/>
  <c r="C250" i="24"/>
  <c r="B250" i="24"/>
  <c r="K249" i="24"/>
  <c r="J249" i="24"/>
  <c r="I249" i="24"/>
  <c r="H249" i="24"/>
  <c r="G249" i="24"/>
  <c r="F249" i="24"/>
  <c r="E249" i="24"/>
  <c r="D249" i="24"/>
  <c r="C249" i="24"/>
  <c r="B249" i="24"/>
  <c r="K248" i="24"/>
  <c r="J248" i="24"/>
  <c r="I248" i="24"/>
  <c r="H248" i="24"/>
  <c r="G248" i="24"/>
  <c r="F248" i="24"/>
  <c r="E248" i="24"/>
  <c r="D248" i="24"/>
  <c r="C248" i="24"/>
  <c r="B248" i="24"/>
  <c r="K247" i="24"/>
  <c r="J247" i="24"/>
  <c r="I247" i="24"/>
  <c r="H247" i="24"/>
  <c r="G247" i="24"/>
  <c r="F247" i="24"/>
  <c r="E247" i="24"/>
  <c r="D247" i="24"/>
  <c r="C247" i="24"/>
  <c r="B247" i="24"/>
  <c r="K246" i="24"/>
  <c r="J246" i="24"/>
  <c r="I246" i="24"/>
  <c r="H246" i="24"/>
  <c r="G246" i="24"/>
  <c r="F246" i="24"/>
  <c r="E246" i="24"/>
  <c r="D246" i="24"/>
  <c r="C246" i="24"/>
  <c r="B246" i="24"/>
  <c r="K245" i="24"/>
  <c r="J245" i="24"/>
  <c r="I245" i="24"/>
  <c r="H245" i="24"/>
  <c r="G245" i="24"/>
  <c r="F245" i="24"/>
  <c r="E245" i="24"/>
  <c r="D245" i="24"/>
  <c r="C245" i="24"/>
  <c r="B245" i="24"/>
  <c r="K244" i="24"/>
  <c r="J244" i="24"/>
  <c r="I244" i="24"/>
  <c r="H244" i="24"/>
  <c r="G244" i="24"/>
  <c r="F244" i="24"/>
  <c r="E244" i="24"/>
  <c r="D244" i="24"/>
  <c r="C244" i="24"/>
  <c r="B244" i="24"/>
  <c r="K243" i="24"/>
  <c r="J243" i="24"/>
  <c r="I243" i="24"/>
  <c r="H243" i="24"/>
  <c r="G243" i="24"/>
  <c r="F243" i="24"/>
  <c r="E243" i="24"/>
  <c r="D243" i="24"/>
  <c r="C243" i="24"/>
  <c r="B243" i="24"/>
  <c r="K242" i="24"/>
  <c r="J242" i="24"/>
  <c r="I242" i="24"/>
  <c r="H242" i="24"/>
  <c r="G242" i="24"/>
  <c r="F242" i="24"/>
  <c r="E242" i="24"/>
  <c r="D242" i="24"/>
  <c r="C242" i="24"/>
  <c r="B242" i="24"/>
  <c r="K241" i="24"/>
  <c r="J241" i="24"/>
  <c r="I241" i="24"/>
  <c r="H241" i="24"/>
  <c r="G241" i="24"/>
  <c r="F241" i="24"/>
  <c r="E241" i="24"/>
  <c r="D241" i="24"/>
  <c r="C241" i="24"/>
  <c r="B241" i="24"/>
  <c r="K240" i="24"/>
  <c r="J240" i="24"/>
  <c r="I240" i="24"/>
  <c r="H240" i="24"/>
  <c r="G240" i="24"/>
  <c r="F240" i="24"/>
  <c r="E240" i="24"/>
  <c r="D240" i="24"/>
  <c r="C240" i="24"/>
  <c r="B240" i="24"/>
  <c r="K239" i="24"/>
  <c r="J239" i="24"/>
  <c r="I239" i="24"/>
  <c r="H239" i="24"/>
  <c r="G239" i="24"/>
  <c r="F239" i="24"/>
  <c r="E239" i="24"/>
  <c r="D239" i="24"/>
  <c r="C239" i="24"/>
  <c r="B239" i="24"/>
  <c r="K238" i="24"/>
  <c r="J238" i="24"/>
  <c r="I238" i="24"/>
  <c r="H238" i="24"/>
  <c r="G238" i="24"/>
  <c r="F238" i="24"/>
  <c r="E238" i="24"/>
  <c r="D238" i="24"/>
  <c r="C238" i="24"/>
  <c r="B238" i="24"/>
  <c r="K237" i="24"/>
  <c r="J237" i="24"/>
  <c r="I237" i="24"/>
  <c r="H237" i="24"/>
  <c r="G237" i="24"/>
  <c r="F237" i="24"/>
  <c r="E237" i="24"/>
  <c r="D237" i="24"/>
  <c r="C237" i="24"/>
  <c r="B237" i="24"/>
  <c r="K236" i="24"/>
  <c r="J236" i="24"/>
  <c r="I236" i="24"/>
  <c r="H236" i="24"/>
  <c r="G236" i="24"/>
  <c r="F236" i="24"/>
  <c r="E236" i="24"/>
  <c r="D236" i="24"/>
  <c r="C236" i="24"/>
  <c r="B236" i="24"/>
  <c r="K235" i="24"/>
  <c r="J235" i="24"/>
  <c r="I235" i="24"/>
  <c r="H235" i="24"/>
  <c r="G235" i="24"/>
  <c r="F235" i="24"/>
  <c r="E235" i="24"/>
  <c r="D235" i="24"/>
  <c r="C235" i="24"/>
  <c r="B235" i="24"/>
  <c r="K234" i="24"/>
  <c r="J234" i="24"/>
  <c r="I234" i="24"/>
  <c r="H234" i="24"/>
  <c r="G234" i="24"/>
  <c r="F234" i="24"/>
  <c r="E234" i="24"/>
  <c r="D234" i="24"/>
  <c r="C234" i="24"/>
  <c r="B234" i="24"/>
  <c r="K233" i="24"/>
  <c r="J233" i="24"/>
  <c r="I233" i="24"/>
  <c r="H233" i="24"/>
  <c r="G233" i="24"/>
  <c r="F233" i="24"/>
  <c r="E233" i="24"/>
  <c r="D233" i="24"/>
  <c r="C233" i="24"/>
  <c r="B233" i="24"/>
  <c r="K232" i="24"/>
  <c r="J232" i="24"/>
  <c r="I232" i="24"/>
  <c r="H232" i="24"/>
  <c r="G232" i="24"/>
  <c r="F232" i="24"/>
  <c r="E232" i="24"/>
  <c r="D232" i="24"/>
  <c r="C232" i="24"/>
  <c r="B232" i="24"/>
  <c r="K231" i="24"/>
  <c r="J231" i="24"/>
  <c r="I231" i="24"/>
  <c r="H231" i="24"/>
  <c r="G231" i="24"/>
  <c r="F231" i="24"/>
  <c r="E231" i="24"/>
  <c r="D231" i="24"/>
  <c r="C231" i="24"/>
  <c r="B231" i="24"/>
  <c r="K230" i="24"/>
  <c r="J230" i="24"/>
  <c r="I230" i="24"/>
  <c r="H230" i="24"/>
  <c r="G230" i="24"/>
  <c r="F230" i="24"/>
  <c r="E230" i="24"/>
  <c r="D230" i="24"/>
  <c r="C230" i="24"/>
  <c r="B230" i="24"/>
  <c r="K229" i="24"/>
  <c r="J229" i="24"/>
  <c r="I229" i="24"/>
  <c r="H229" i="24"/>
  <c r="G229" i="24"/>
  <c r="F229" i="24"/>
  <c r="E229" i="24"/>
  <c r="D229" i="24"/>
  <c r="C229" i="24"/>
  <c r="B229" i="24"/>
  <c r="K228" i="24"/>
  <c r="J228" i="24"/>
  <c r="I228" i="24"/>
  <c r="H228" i="24"/>
  <c r="G228" i="24"/>
  <c r="F228" i="24"/>
  <c r="E228" i="24"/>
  <c r="D228" i="24"/>
  <c r="C228" i="24"/>
  <c r="B228" i="24"/>
  <c r="K227" i="24"/>
  <c r="J227" i="24"/>
  <c r="I227" i="24"/>
  <c r="H227" i="24"/>
  <c r="G227" i="24"/>
  <c r="F227" i="24"/>
  <c r="E227" i="24"/>
  <c r="D227" i="24"/>
  <c r="C227" i="24"/>
  <c r="B227" i="24"/>
  <c r="K226" i="24"/>
  <c r="J226" i="24"/>
  <c r="I226" i="24"/>
  <c r="H226" i="24"/>
  <c r="G226" i="24"/>
  <c r="F226" i="24"/>
  <c r="E226" i="24"/>
  <c r="D226" i="24"/>
  <c r="C226" i="24"/>
  <c r="B226" i="24"/>
  <c r="K225" i="24"/>
  <c r="J225" i="24"/>
  <c r="I225" i="24"/>
  <c r="H225" i="24"/>
  <c r="G225" i="24"/>
  <c r="F225" i="24"/>
  <c r="E225" i="24"/>
  <c r="D225" i="24"/>
  <c r="C225" i="24"/>
  <c r="B225" i="24"/>
  <c r="K224" i="24"/>
  <c r="J224" i="24"/>
  <c r="I224" i="24"/>
  <c r="H224" i="24"/>
  <c r="G224" i="24"/>
  <c r="F224" i="24"/>
  <c r="E224" i="24"/>
  <c r="D224" i="24"/>
  <c r="C224" i="24"/>
  <c r="B224" i="24"/>
  <c r="K223" i="24"/>
  <c r="J223" i="24"/>
  <c r="I223" i="24"/>
  <c r="H223" i="24"/>
  <c r="G223" i="24"/>
  <c r="F223" i="24"/>
  <c r="E223" i="24"/>
  <c r="D223" i="24"/>
  <c r="C223" i="24"/>
  <c r="B223" i="24"/>
  <c r="K222" i="24"/>
  <c r="J222" i="24"/>
  <c r="I222" i="24"/>
  <c r="H222" i="24"/>
  <c r="G222" i="24"/>
  <c r="F222" i="24"/>
  <c r="E222" i="24"/>
  <c r="D222" i="24"/>
  <c r="C222" i="24"/>
  <c r="B222" i="24"/>
  <c r="K221" i="24"/>
  <c r="J221" i="24"/>
  <c r="I221" i="24"/>
  <c r="H221" i="24"/>
  <c r="G221" i="24"/>
  <c r="F221" i="24"/>
  <c r="E221" i="24"/>
  <c r="D221" i="24"/>
  <c r="C221" i="24"/>
  <c r="B221" i="24"/>
  <c r="K220" i="24"/>
  <c r="J220" i="24"/>
  <c r="I220" i="24"/>
  <c r="H220" i="24"/>
  <c r="G220" i="24"/>
  <c r="F220" i="24"/>
  <c r="E220" i="24"/>
  <c r="D220" i="24"/>
  <c r="C220" i="24"/>
  <c r="B220" i="24"/>
  <c r="K219" i="24"/>
  <c r="J219" i="24"/>
  <c r="I219" i="24"/>
  <c r="H219" i="24"/>
  <c r="G219" i="24"/>
  <c r="F219" i="24"/>
  <c r="E219" i="24"/>
  <c r="D219" i="24"/>
  <c r="C219" i="24"/>
  <c r="B219" i="24"/>
  <c r="K218" i="24"/>
  <c r="J218" i="24"/>
  <c r="I218" i="24"/>
  <c r="H218" i="24"/>
  <c r="G218" i="24"/>
  <c r="F218" i="24"/>
  <c r="E218" i="24"/>
  <c r="D218" i="24"/>
  <c r="C218" i="24"/>
  <c r="B218" i="24"/>
  <c r="K217" i="24"/>
  <c r="J217" i="24"/>
  <c r="I217" i="24"/>
  <c r="H217" i="24"/>
  <c r="G217" i="24"/>
  <c r="F217" i="24"/>
  <c r="E217" i="24"/>
  <c r="D217" i="24"/>
  <c r="C217" i="24"/>
  <c r="B217" i="24"/>
  <c r="K216" i="24"/>
  <c r="J216" i="24"/>
  <c r="I216" i="24"/>
  <c r="H216" i="24"/>
  <c r="G216" i="24"/>
  <c r="F216" i="24"/>
  <c r="E216" i="24"/>
  <c r="D216" i="24"/>
  <c r="C216" i="24"/>
  <c r="B216" i="24"/>
  <c r="K215" i="24"/>
  <c r="J215" i="24"/>
  <c r="I215" i="24"/>
  <c r="H215" i="24"/>
  <c r="G215" i="24"/>
  <c r="F215" i="24"/>
  <c r="E215" i="24"/>
  <c r="D215" i="24"/>
  <c r="C215" i="24"/>
  <c r="B215" i="24"/>
  <c r="K214" i="24"/>
  <c r="J214" i="24"/>
  <c r="I214" i="24"/>
  <c r="H214" i="24"/>
  <c r="G214" i="24"/>
  <c r="F214" i="24"/>
  <c r="E214" i="24"/>
  <c r="D214" i="24"/>
  <c r="C214" i="24"/>
  <c r="B214" i="24"/>
  <c r="K213" i="24"/>
  <c r="J213" i="24"/>
  <c r="I213" i="24"/>
  <c r="H213" i="24"/>
  <c r="G213" i="24"/>
  <c r="F213" i="24"/>
  <c r="E213" i="24"/>
  <c r="D213" i="24"/>
  <c r="C213" i="24"/>
  <c r="B213" i="24"/>
  <c r="K212" i="24"/>
  <c r="J212" i="24"/>
  <c r="I212" i="24"/>
  <c r="H212" i="24"/>
  <c r="G212" i="24"/>
  <c r="F212" i="24"/>
  <c r="E212" i="24"/>
  <c r="D212" i="24"/>
  <c r="C212" i="24"/>
  <c r="B212" i="24"/>
  <c r="K211" i="24"/>
  <c r="J211" i="24"/>
  <c r="I211" i="24"/>
  <c r="H211" i="24"/>
  <c r="G211" i="24"/>
  <c r="F211" i="24"/>
  <c r="E211" i="24"/>
  <c r="D211" i="24"/>
  <c r="C211" i="24"/>
  <c r="B211" i="24"/>
  <c r="K210" i="24"/>
  <c r="J210" i="24"/>
  <c r="I210" i="24"/>
  <c r="H210" i="24"/>
  <c r="G210" i="24"/>
  <c r="F210" i="24"/>
  <c r="E210" i="24"/>
  <c r="D210" i="24"/>
  <c r="C210" i="24"/>
  <c r="B210" i="24"/>
  <c r="K209" i="24"/>
  <c r="J209" i="24"/>
  <c r="I209" i="24"/>
  <c r="H209" i="24"/>
  <c r="G209" i="24"/>
  <c r="F209" i="24"/>
  <c r="E209" i="24"/>
  <c r="D209" i="24"/>
  <c r="C209" i="24"/>
  <c r="B209" i="24"/>
  <c r="K208" i="24"/>
  <c r="J208" i="24"/>
  <c r="I208" i="24"/>
  <c r="H208" i="24"/>
  <c r="G208" i="24"/>
  <c r="F208" i="24"/>
  <c r="E208" i="24"/>
  <c r="D208" i="24"/>
  <c r="C208" i="24"/>
  <c r="B208" i="24"/>
  <c r="K207" i="24"/>
  <c r="J207" i="24"/>
  <c r="I207" i="24"/>
  <c r="H207" i="24"/>
  <c r="G207" i="24"/>
  <c r="F207" i="24"/>
  <c r="E207" i="24"/>
  <c r="D207" i="24"/>
  <c r="C207" i="24"/>
  <c r="B207" i="24"/>
  <c r="K206" i="24"/>
  <c r="J206" i="24"/>
  <c r="I206" i="24"/>
  <c r="H206" i="24"/>
  <c r="G206" i="24"/>
  <c r="F206" i="24"/>
  <c r="E206" i="24"/>
  <c r="D206" i="24"/>
  <c r="C206" i="24"/>
  <c r="B206" i="24"/>
  <c r="K205" i="24"/>
  <c r="J205" i="24"/>
  <c r="I205" i="24"/>
  <c r="H205" i="24"/>
  <c r="G205" i="24"/>
  <c r="F205" i="24"/>
  <c r="E205" i="24"/>
  <c r="D205" i="24"/>
  <c r="C205" i="24"/>
  <c r="B205" i="24"/>
  <c r="K204" i="24"/>
  <c r="J204" i="24"/>
  <c r="I204" i="24"/>
  <c r="H204" i="24"/>
  <c r="G204" i="24"/>
  <c r="F204" i="24"/>
  <c r="E204" i="24"/>
  <c r="D204" i="24"/>
  <c r="C204" i="24"/>
  <c r="B204" i="24"/>
  <c r="K203" i="24"/>
  <c r="J203" i="24"/>
  <c r="I203" i="24"/>
  <c r="H203" i="24"/>
  <c r="G203" i="24"/>
  <c r="F203" i="24"/>
  <c r="E203" i="24"/>
  <c r="D203" i="24"/>
  <c r="C203" i="24"/>
  <c r="B203" i="24"/>
  <c r="K202" i="24"/>
  <c r="J202" i="24"/>
  <c r="I202" i="24"/>
  <c r="H202" i="24"/>
  <c r="G202" i="24"/>
  <c r="F202" i="24"/>
  <c r="E202" i="24"/>
  <c r="D202" i="24"/>
  <c r="C202" i="24"/>
  <c r="B202" i="24"/>
  <c r="K201" i="24"/>
  <c r="J201" i="24"/>
  <c r="I201" i="24"/>
  <c r="H201" i="24"/>
  <c r="G201" i="24"/>
  <c r="F201" i="24"/>
  <c r="E201" i="24"/>
  <c r="D201" i="24"/>
  <c r="C201" i="24"/>
  <c r="B201" i="24"/>
  <c r="K200" i="24"/>
  <c r="J200" i="24"/>
  <c r="I200" i="24"/>
  <c r="H200" i="24"/>
  <c r="G200" i="24"/>
  <c r="F200" i="24"/>
  <c r="E200" i="24"/>
  <c r="D200" i="24"/>
  <c r="C200" i="24"/>
  <c r="B200" i="24"/>
  <c r="K199" i="24"/>
  <c r="J199" i="24"/>
  <c r="I199" i="24"/>
  <c r="H199" i="24"/>
  <c r="G199" i="24"/>
  <c r="F199" i="24"/>
  <c r="E199" i="24"/>
  <c r="D199" i="24"/>
  <c r="C199" i="24"/>
  <c r="B199" i="24"/>
  <c r="K198" i="24"/>
  <c r="J198" i="24"/>
  <c r="I198" i="24"/>
  <c r="H198" i="24"/>
  <c r="G198" i="24"/>
  <c r="F198" i="24"/>
  <c r="E198" i="24"/>
  <c r="D198" i="24"/>
  <c r="C198" i="24"/>
  <c r="B198" i="24"/>
  <c r="K197" i="24"/>
  <c r="J197" i="24"/>
  <c r="I197" i="24"/>
  <c r="H197" i="24"/>
  <c r="G197" i="24"/>
  <c r="F197" i="24"/>
  <c r="E197" i="24"/>
  <c r="D197" i="24"/>
  <c r="C197" i="24"/>
  <c r="B197" i="24"/>
  <c r="K196" i="24"/>
  <c r="J196" i="24"/>
  <c r="I196" i="24"/>
  <c r="H196" i="24"/>
  <c r="G196" i="24"/>
  <c r="F196" i="24"/>
  <c r="E196" i="24"/>
  <c r="D196" i="24"/>
  <c r="C196" i="24"/>
  <c r="B196" i="24"/>
  <c r="K195" i="24"/>
  <c r="J195" i="24"/>
  <c r="I195" i="24"/>
  <c r="H195" i="24"/>
  <c r="G195" i="24"/>
  <c r="F195" i="24"/>
  <c r="E195" i="24"/>
  <c r="D195" i="24"/>
  <c r="C195" i="24"/>
  <c r="B195" i="24"/>
  <c r="K194" i="24"/>
  <c r="J194" i="24"/>
  <c r="I194" i="24"/>
  <c r="H194" i="24"/>
  <c r="G194" i="24"/>
  <c r="F194" i="24"/>
  <c r="E194" i="24"/>
  <c r="D194" i="24"/>
  <c r="C194" i="24"/>
  <c r="B194" i="24"/>
  <c r="K193" i="24"/>
  <c r="J193" i="24"/>
  <c r="I193" i="24"/>
  <c r="H193" i="24"/>
  <c r="G193" i="24"/>
  <c r="F193" i="24"/>
  <c r="E193" i="24"/>
  <c r="D193" i="24"/>
  <c r="C193" i="24"/>
  <c r="B193" i="24"/>
  <c r="K192" i="24"/>
  <c r="J192" i="24"/>
  <c r="I192" i="24"/>
  <c r="H192" i="24"/>
  <c r="G192" i="24"/>
  <c r="F192" i="24"/>
  <c r="E192" i="24"/>
  <c r="D192" i="24"/>
  <c r="C192" i="24"/>
  <c r="B192" i="24"/>
  <c r="K191" i="24"/>
  <c r="J191" i="24"/>
  <c r="I191" i="24"/>
  <c r="H191" i="24"/>
  <c r="G191" i="24"/>
  <c r="F191" i="24"/>
  <c r="E191" i="24"/>
  <c r="D191" i="24"/>
  <c r="C191" i="24"/>
  <c r="B191" i="24"/>
  <c r="K190" i="24"/>
  <c r="J190" i="24"/>
  <c r="I190" i="24"/>
  <c r="H190" i="24"/>
  <c r="G190" i="24"/>
  <c r="F190" i="24"/>
  <c r="E190" i="24"/>
  <c r="D190" i="24"/>
  <c r="C190" i="24"/>
  <c r="B190" i="24"/>
  <c r="K189" i="24"/>
  <c r="J189" i="24"/>
  <c r="I189" i="24"/>
  <c r="H189" i="24"/>
  <c r="G189" i="24"/>
  <c r="F189" i="24"/>
  <c r="E189" i="24"/>
  <c r="D189" i="24"/>
  <c r="C189" i="24"/>
  <c r="B189" i="24"/>
  <c r="K188" i="24"/>
  <c r="J188" i="24"/>
  <c r="I188" i="24"/>
  <c r="H188" i="24"/>
  <c r="G188" i="24"/>
  <c r="F188" i="24"/>
  <c r="E188" i="24"/>
  <c r="D188" i="24"/>
  <c r="C188" i="24"/>
  <c r="B188" i="24"/>
  <c r="K187" i="24"/>
  <c r="J187" i="24"/>
  <c r="I187" i="24"/>
  <c r="H187" i="24"/>
  <c r="G187" i="24"/>
  <c r="F187" i="24"/>
  <c r="E187" i="24"/>
  <c r="D187" i="24"/>
  <c r="C187" i="24"/>
  <c r="B187" i="24"/>
  <c r="K186" i="24"/>
  <c r="J186" i="24"/>
  <c r="I186" i="24"/>
  <c r="H186" i="24"/>
  <c r="G186" i="24"/>
  <c r="F186" i="24"/>
  <c r="E186" i="24"/>
  <c r="D186" i="24"/>
  <c r="C186" i="24"/>
  <c r="B186" i="24"/>
  <c r="K185" i="24"/>
  <c r="J185" i="24"/>
  <c r="I185" i="24"/>
  <c r="H185" i="24"/>
  <c r="G185" i="24"/>
  <c r="F185" i="24"/>
  <c r="E185" i="24"/>
  <c r="D185" i="24"/>
  <c r="C185" i="24"/>
  <c r="B185" i="24"/>
  <c r="K184" i="24"/>
  <c r="J184" i="24"/>
  <c r="I184" i="24"/>
  <c r="H184" i="24"/>
  <c r="G184" i="24"/>
  <c r="F184" i="24"/>
  <c r="E184" i="24"/>
  <c r="D184" i="24"/>
  <c r="C184" i="24"/>
  <c r="B184" i="24"/>
  <c r="K183" i="24"/>
  <c r="J183" i="24"/>
  <c r="I183" i="24"/>
  <c r="H183" i="24"/>
  <c r="G183" i="24"/>
  <c r="F183" i="24"/>
  <c r="E183" i="24"/>
  <c r="D183" i="24"/>
  <c r="C183" i="24"/>
  <c r="B183" i="24"/>
  <c r="K182" i="24"/>
  <c r="J182" i="24"/>
  <c r="I182" i="24"/>
  <c r="H182" i="24"/>
  <c r="G182" i="24"/>
  <c r="F182" i="24"/>
  <c r="E182" i="24"/>
  <c r="D182" i="24"/>
  <c r="C182" i="24"/>
  <c r="B182" i="24"/>
  <c r="K181" i="24"/>
  <c r="J181" i="24"/>
  <c r="I181" i="24"/>
  <c r="H181" i="24"/>
  <c r="G181" i="24"/>
  <c r="F181" i="24"/>
  <c r="E181" i="24"/>
  <c r="D181" i="24"/>
  <c r="C181" i="24"/>
  <c r="B181" i="24"/>
  <c r="K180" i="24"/>
  <c r="J180" i="24"/>
  <c r="I180" i="24"/>
  <c r="H180" i="24"/>
  <c r="G180" i="24"/>
  <c r="F180" i="24"/>
  <c r="E180" i="24"/>
  <c r="D180" i="24"/>
  <c r="C180" i="24"/>
  <c r="B180" i="24"/>
  <c r="K179" i="24"/>
  <c r="J179" i="24"/>
  <c r="I179" i="24"/>
  <c r="H179" i="24"/>
  <c r="G179" i="24"/>
  <c r="F179" i="24"/>
  <c r="E179" i="24"/>
  <c r="D179" i="24"/>
  <c r="C179" i="24"/>
  <c r="B179" i="24"/>
  <c r="K178" i="24"/>
  <c r="J178" i="24"/>
  <c r="I178" i="24"/>
  <c r="H178" i="24"/>
  <c r="G178" i="24"/>
  <c r="F178" i="24"/>
  <c r="E178" i="24"/>
  <c r="D178" i="24"/>
  <c r="C178" i="24"/>
  <c r="B178" i="24"/>
  <c r="K177" i="24"/>
  <c r="J177" i="24"/>
  <c r="I177" i="24"/>
  <c r="H177" i="24"/>
  <c r="G177" i="24"/>
  <c r="F177" i="24"/>
  <c r="E177" i="24"/>
  <c r="D177" i="24"/>
  <c r="C177" i="24"/>
  <c r="B177" i="24"/>
  <c r="K176" i="24"/>
  <c r="J176" i="24"/>
  <c r="I176" i="24"/>
  <c r="H176" i="24"/>
  <c r="G176" i="24"/>
  <c r="F176" i="24"/>
  <c r="E176" i="24"/>
  <c r="D176" i="24"/>
  <c r="C176" i="24"/>
  <c r="B176" i="24"/>
  <c r="K175" i="24"/>
  <c r="J175" i="24"/>
  <c r="I175" i="24"/>
  <c r="H175" i="24"/>
  <c r="G175" i="24"/>
  <c r="F175" i="24"/>
  <c r="E175" i="24"/>
  <c r="D175" i="24"/>
  <c r="C175" i="24"/>
  <c r="B175" i="24"/>
  <c r="K174" i="24"/>
  <c r="J174" i="24"/>
  <c r="I174" i="24"/>
  <c r="H174" i="24"/>
  <c r="G174" i="24"/>
  <c r="F174" i="24"/>
  <c r="E174" i="24"/>
  <c r="D174" i="24"/>
  <c r="C174" i="24"/>
  <c r="B174" i="24"/>
  <c r="K173" i="24"/>
  <c r="J173" i="24"/>
  <c r="I173" i="24"/>
  <c r="H173" i="24"/>
  <c r="G173" i="24"/>
  <c r="F173" i="24"/>
  <c r="E173" i="24"/>
  <c r="D173" i="24"/>
  <c r="C173" i="24"/>
  <c r="B173" i="24"/>
  <c r="K172" i="24"/>
  <c r="J172" i="24"/>
  <c r="I172" i="24"/>
  <c r="H172" i="24"/>
  <c r="G172" i="24"/>
  <c r="F172" i="24"/>
  <c r="E172" i="24"/>
  <c r="D172" i="24"/>
  <c r="C172" i="24"/>
  <c r="B172" i="24"/>
  <c r="K171" i="24"/>
  <c r="J171" i="24"/>
  <c r="I171" i="24"/>
  <c r="H171" i="24"/>
  <c r="G171" i="24"/>
  <c r="F171" i="24"/>
  <c r="E171" i="24"/>
  <c r="D171" i="24"/>
  <c r="C171" i="24"/>
  <c r="B171" i="24"/>
  <c r="K170" i="24"/>
  <c r="J170" i="24"/>
  <c r="I170" i="24"/>
  <c r="H170" i="24"/>
  <c r="G170" i="24"/>
  <c r="F170" i="24"/>
  <c r="E170" i="24"/>
  <c r="D170" i="24"/>
  <c r="C170" i="24"/>
  <c r="B170" i="24"/>
  <c r="K169" i="24"/>
  <c r="J169" i="24"/>
  <c r="I169" i="24"/>
  <c r="H169" i="24"/>
  <c r="G169" i="24"/>
  <c r="F169" i="24"/>
  <c r="E169" i="24"/>
  <c r="D169" i="24"/>
  <c r="C169" i="24"/>
  <c r="B169" i="24"/>
  <c r="K168" i="24"/>
  <c r="J168" i="24"/>
  <c r="I168" i="24"/>
  <c r="H168" i="24"/>
  <c r="G168" i="24"/>
  <c r="F168" i="24"/>
  <c r="E168" i="24"/>
  <c r="D168" i="24"/>
  <c r="C168" i="24"/>
  <c r="B168" i="24"/>
  <c r="K167" i="24"/>
  <c r="J167" i="24"/>
  <c r="I167" i="24"/>
  <c r="H167" i="24"/>
  <c r="G167" i="24"/>
  <c r="F167" i="24"/>
  <c r="E167" i="24"/>
  <c r="D167" i="24"/>
  <c r="C167" i="24"/>
  <c r="B167" i="24"/>
  <c r="K166" i="24"/>
  <c r="J166" i="24"/>
  <c r="I166" i="24"/>
  <c r="H166" i="24"/>
  <c r="G166" i="24"/>
  <c r="F166" i="24"/>
  <c r="E166" i="24"/>
  <c r="D166" i="24"/>
  <c r="C166" i="24"/>
  <c r="B166" i="24"/>
  <c r="K165" i="24"/>
  <c r="J165" i="24"/>
  <c r="I165" i="24"/>
  <c r="H165" i="24"/>
  <c r="G165" i="24"/>
  <c r="F165" i="24"/>
  <c r="E165" i="24"/>
  <c r="D165" i="24"/>
  <c r="C165" i="24"/>
  <c r="B165" i="24"/>
  <c r="K164" i="24"/>
  <c r="J164" i="24"/>
  <c r="I164" i="24"/>
  <c r="H164" i="24"/>
  <c r="G164" i="24"/>
  <c r="F164" i="24"/>
  <c r="E164" i="24"/>
  <c r="D164" i="24"/>
  <c r="C164" i="24"/>
  <c r="B164" i="24"/>
  <c r="K163" i="24"/>
  <c r="J163" i="24"/>
  <c r="I163" i="24"/>
  <c r="H163" i="24"/>
  <c r="G163" i="24"/>
  <c r="F163" i="24"/>
  <c r="E163" i="24"/>
  <c r="D163" i="24"/>
  <c r="C163" i="24"/>
  <c r="B163" i="24"/>
  <c r="K162" i="24"/>
  <c r="J162" i="24"/>
  <c r="I162" i="24"/>
  <c r="H162" i="24"/>
  <c r="G162" i="24"/>
  <c r="F162" i="24"/>
  <c r="E162" i="24"/>
  <c r="D162" i="24"/>
  <c r="C162" i="24"/>
  <c r="B162" i="24"/>
  <c r="K161" i="24"/>
  <c r="J161" i="24"/>
  <c r="I161" i="24"/>
  <c r="H161" i="24"/>
  <c r="G161" i="24"/>
  <c r="F161" i="24"/>
  <c r="E161" i="24"/>
  <c r="D161" i="24"/>
  <c r="C161" i="24"/>
  <c r="B161" i="24"/>
  <c r="K160" i="24"/>
  <c r="J160" i="24"/>
  <c r="I160" i="24"/>
  <c r="H160" i="24"/>
  <c r="G160" i="24"/>
  <c r="F160" i="24"/>
  <c r="E160" i="24"/>
  <c r="D160" i="24"/>
  <c r="C160" i="24"/>
  <c r="B160" i="24"/>
  <c r="K159" i="24"/>
  <c r="J159" i="24"/>
  <c r="I159" i="24"/>
  <c r="H159" i="24"/>
  <c r="G159" i="24"/>
  <c r="F159" i="24"/>
  <c r="E159" i="24"/>
  <c r="D159" i="24"/>
  <c r="C159" i="24"/>
  <c r="B159" i="24"/>
  <c r="K158" i="24"/>
  <c r="J158" i="24"/>
  <c r="I158" i="24"/>
  <c r="H158" i="24"/>
  <c r="G158" i="24"/>
  <c r="F158" i="24"/>
  <c r="E158" i="24"/>
  <c r="D158" i="24"/>
  <c r="C158" i="24"/>
  <c r="B158" i="24"/>
  <c r="K157" i="24"/>
  <c r="J157" i="24"/>
  <c r="I157" i="24"/>
  <c r="H157" i="24"/>
  <c r="G157" i="24"/>
  <c r="F157" i="24"/>
  <c r="E157" i="24"/>
  <c r="D157" i="24"/>
  <c r="C157" i="24"/>
  <c r="B157" i="24"/>
  <c r="K156" i="24"/>
  <c r="J156" i="24"/>
  <c r="I156" i="24"/>
  <c r="H156" i="24"/>
  <c r="G156" i="24"/>
  <c r="F156" i="24"/>
  <c r="E156" i="24"/>
  <c r="D156" i="24"/>
  <c r="C156" i="24"/>
  <c r="B156" i="24"/>
  <c r="K155" i="24"/>
  <c r="J155" i="24"/>
  <c r="I155" i="24"/>
  <c r="H155" i="24"/>
  <c r="G155" i="24"/>
  <c r="F155" i="24"/>
  <c r="E155" i="24"/>
  <c r="D155" i="24"/>
  <c r="C155" i="24"/>
  <c r="B155" i="24"/>
  <c r="K154" i="24"/>
  <c r="J154" i="24"/>
  <c r="I154" i="24"/>
  <c r="H154" i="24"/>
  <c r="G154" i="24"/>
  <c r="F154" i="24"/>
  <c r="E154" i="24"/>
  <c r="D154" i="24"/>
  <c r="C154" i="24"/>
  <c r="B154" i="24"/>
  <c r="K153" i="24"/>
  <c r="J153" i="24"/>
  <c r="I153" i="24"/>
  <c r="H153" i="24"/>
  <c r="G153" i="24"/>
  <c r="F153" i="24"/>
  <c r="E153" i="24"/>
  <c r="D153" i="24"/>
  <c r="C153" i="24"/>
  <c r="B153" i="24"/>
  <c r="K152" i="24"/>
  <c r="J152" i="24"/>
  <c r="I152" i="24"/>
  <c r="H152" i="24"/>
  <c r="G152" i="24"/>
  <c r="F152" i="24"/>
  <c r="E152" i="24"/>
  <c r="D152" i="24"/>
  <c r="C152" i="24"/>
  <c r="B152" i="24"/>
  <c r="K151" i="24"/>
  <c r="J151" i="24"/>
  <c r="I151" i="24"/>
  <c r="H151" i="24"/>
  <c r="G151" i="24"/>
  <c r="F151" i="24"/>
  <c r="E151" i="24"/>
  <c r="D151" i="24"/>
  <c r="C151" i="24"/>
  <c r="B151" i="24"/>
  <c r="K150" i="24"/>
  <c r="J150" i="24"/>
  <c r="I150" i="24"/>
  <c r="H150" i="24"/>
  <c r="G150" i="24"/>
  <c r="F150" i="24"/>
  <c r="E150" i="24"/>
  <c r="D150" i="24"/>
  <c r="C150" i="24"/>
  <c r="B150" i="24"/>
  <c r="K149" i="24"/>
  <c r="J149" i="24"/>
  <c r="I149" i="24"/>
  <c r="H149" i="24"/>
  <c r="G149" i="24"/>
  <c r="F149" i="24"/>
  <c r="E149" i="24"/>
  <c r="D149" i="24"/>
  <c r="C149" i="24"/>
  <c r="B149" i="24"/>
  <c r="K148" i="24"/>
  <c r="J148" i="24"/>
  <c r="I148" i="24"/>
  <c r="H148" i="24"/>
  <c r="G148" i="24"/>
  <c r="F148" i="24"/>
  <c r="E148" i="24"/>
  <c r="D148" i="24"/>
  <c r="C148" i="24"/>
  <c r="B148" i="24"/>
  <c r="K147" i="24"/>
  <c r="J147" i="24"/>
  <c r="I147" i="24"/>
  <c r="H147" i="24"/>
  <c r="G147" i="24"/>
  <c r="F147" i="24"/>
  <c r="E147" i="24"/>
  <c r="D147" i="24"/>
  <c r="C147" i="24"/>
  <c r="B147" i="24"/>
  <c r="K146" i="24"/>
  <c r="J146" i="24"/>
  <c r="I146" i="24"/>
  <c r="H146" i="24"/>
  <c r="G146" i="24"/>
  <c r="F146" i="24"/>
  <c r="E146" i="24"/>
  <c r="D146" i="24"/>
  <c r="C146" i="24"/>
  <c r="B146" i="24"/>
  <c r="K145" i="24"/>
  <c r="J145" i="24"/>
  <c r="I145" i="24"/>
  <c r="H145" i="24"/>
  <c r="G145" i="24"/>
  <c r="F145" i="24"/>
  <c r="E145" i="24"/>
  <c r="D145" i="24"/>
  <c r="C145" i="24"/>
  <c r="B145" i="24"/>
  <c r="K144" i="24"/>
  <c r="J144" i="24"/>
  <c r="I144" i="24"/>
  <c r="H144" i="24"/>
  <c r="G144" i="24"/>
  <c r="F144" i="24"/>
  <c r="E144" i="24"/>
  <c r="D144" i="24"/>
  <c r="C144" i="24"/>
  <c r="B144" i="24"/>
  <c r="K143" i="24"/>
  <c r="J143" i="24"/>
  <c r="I143" i="24"/>
  <c r="H143" i="24"/>
  <c r="G143" i="24"/>
  <c r="F143" i="24"/>
  <c r="E143" i="24"/>
  <c r="D143" i="24"/>
  <c r="C143" i="24"/>
  <c r="B143" i="24"/>
  <c r="K142" i="24"/>
  <c r="J142" i="24"/>
  <c r="I142" i="24"/>
  <c r="H142" i="24"/>
  <c r="G142" i="24"/>
  <c r="F142" i="24"/>
  <c r="E142" i="24"/>
  <c r="D142" i="24"/>
  <c r="C142" i="24"/>
  <c r="B142" i="24"/>
  <c r="K141" i="24"/>
  <c r="J141" i="24"/>
  <c r="I141" i="24"/>
  <c r="H141" i="24"/>
  <c r="G141" i="24"/>
  <c r="F141" i="24"/>
  <c r="E141" i="24"/>
  <c r="D141" i="24"/>
  <c r="C141" i="24"/>
  <c r="B141" i="24"/>
  <c r="K140" i="24"/>
  <c r="J140" i="24"/>
  <c r="I140" i="24"/>
  <c r="H140" i="24"/>
  <c r="G140" i="24"/>
  <c r="F140" i="24"/>
  <c r="E140" i="24"/>
  <c r="D140" i="24"/>
  <c r="C140" i="24"/>
  <c r="B140" i="24"/>
  <c r="K139" i="24"/>
  <c r="J139" i="24"/>
  <c r="I139" i="24"/>
  <c r="H139" i="24"/>
  <c r="G139" i="24"/>
  <c r="F139" i="24"/>
  <c r="E139" i="24"/>
  <c r="D139" i="24"/>
  <c r="C139" i="24"/>
  <c r="B139" i="24"/>
  <c r="K138" i="24"/>
  <c r="J138" i="24"/>
  <c r="I138" i="24"/>
  <c r="H138" i="24"/>
  <c r="G138" i="24"/>
  <c r="F138" i="24"/>
  <c r="E138" i="24"/>
  <c r="D138" i="24"/>
  <c r="C138" i="24"/>
  <c r="B138" i="24"/>
  <c r="K137" i="24"/>
  <c r="J137" i="24"/>
  <c r="I137" i="24"/>
  <c r="H137" i="24"/>
  <c r="G137" i="24"/>
  <c r="F137" i="24"/>
  <c r="E137" i="24"/>
  <c r="D137" i="24"/>
  <c r="C137" i="24"/>
  <c r="B137" i="24"/>
  <c r="K136" i="24"/>
  <c r="J136" i="24"/>
  <c r="I136" i="24"/>
  <c r="H136" i="24"/>
  <c r="G136" i="24"/>
  <c r="F136" i="24"/>
  <c r="E136" i="24"/>
  <c r="D136" i="24"/>
  <c r="C136" i="24"/>
  <c r="B136" i="24"/>
  <c r="K135" i="24"/>
  <c r="J135" i="24"/>
  <c r="I135" i="24"/>
  <c r="H135" i="24"/>
  <c r="G135" i="24"/>
  <c r="F135" i="24"/>
  <c r="E135" i="24"/>
  <c r="D135" i="24"/>
  <c r="C135" i="24"/>
  <c r="B135" i="24"/>
  <c r="K134" i="24"/>
  <c r="J134" i="24"/>
  <c r="I134" i="24"/>
  <c r="H134" i="24"/>
  <c r="G134" i="24"/>
  <c r="F134" i="24"/>
  <c r="E134" i="24"/>
  <c r="D134" i="24"/>
  <c r="C134" i="24"/>
  <c r="B134" i="24"/>
  <c r="K133" i="24"/>
  <c r="J133" i="24"/>
  <c r="I133" i="24"/>
  <c r="H133" i="24"/>
  <c r="G133" i="24"/>
  <c r="F133" i="24"/>
  <c r="E133" i="24"/>
  <c r="D133" i="24"/>
  <c r="C133" i="24"/>
  <c r="B133" i="24"/>
  <c r="K132" i="24"/>
  <c r="J132" i="24"/>
  <c r="I132" i="24"/>
  <c r="H132" i="24"/>
  <c r="G132" i="24"/>
  <c r="F132" i="24"/>
  <c r="E132" i="24"/>
  <c r="D132" i="24"/>
  <c r="C132" i="24"/>
  <c r="B132" i="24"/>
  <c r="K131" i="24"/>
  <c r="J131" i="24"/>
  <c r="I131" i="24"/>
  <c r="H131" i="24"/>
  <c r="G131" i="24"/>
  <c r="F131" i="24"/>
  <c r="E131" i="24"/>
  <c r="D131" i="24"/>
  <c r="C131" i="24"/>
  <c r="B131" i="24"/>
  <c r="K130" i="24"/>
  <c r="J130" i="24"/>
  <c r="I130" i="24"/>
  <c r="H130" i="24"/>
  <c r="G130" i="24"/>
  <c r="F130" i="24"/>
  <c r="E130" i="24"/>
  <c r="D130" i="24"/>
  <c r="C130" i="24"/>
  <c r="B130" i="24"/>
  <c r="K129" i="24"/>
  <c r="J129" i="24"/>
  <c r="I129" i="24"/>
  <c r="H129" i="24"/>
  <c r="G129" i="24"/>
  <c r="F129" i="24"/>
  <c r="E129" i="24"/>
  <c r="D129" i="24"/>
  <c r="C129" i="24"/>
  <c r="B129" i="24"/>
  <c r="K128" i="24"/>
  <c r="J128" i="24"/>
  <c r="I128" i="24"/>
  <c r="H128" i="24"/>
  <c r="G128" i="24"/>
  <c r="F128" i="24"/>
  <c r="E128" i="24"/>
  <c r="D128" i="24"/>
  <c r="C128" i="24"/>
  <c r="B128" i="24"/>
  <c r="K127" i="24"/>
  <c r="J127" i="24"/>
  <c r="I127" i="24"/>
  <c r="H127" i="24"/>
  <c r="G127" i="24"/>
  <c r="F127" i="24"/>
  <c r="E127" i="24"/>
  <c r="D127" i="24"/>
  <c r="C127" i="24"/>
  <c r="B127" i="24"/>
  <c r="K126" i="24"/>
  <c r="J126" i="24"/>
  <c r="I126" i="24"/>
  <c r="H126" i="24"/>
  <c r="G126" i="24"/>
  <c r="F126" i="24"/>
  <c r="E126" i="24"/>
  <c r="D126" i="24"/>
  <c r="C126" i="24"/>
  <c r="B126" i="24"/>
  <c r="K125" i="24"/>
  <c r="J125" i="24"/>
  <c r="I125" i="24"/>
  <c r="H125" i="24"/>
  <c r="G125" i="24"/>
  <c r="F125" i="24"/>
  <c r="E125" i="24"/>
  <c r="D125" i="24"/>
  <c r="C125" i="24"/>
  <c r="B125" i="24"/>
  <c r="K124" i="24"/>
  <c r="J124" i="24"/>
  <c r="I124" i="24"/>
  <c r="H124" i="24"/>
  <c r="G124" i="24"/>
  <c r="F124" i="24"/>
  <c r="E124" i="24"/>
  <c r="D124" i="24"/>
  <c r="C124" i="24"/>
  <c r="B124" i="24"/>
  <c r="K123" i="24"/>
  <c r="J123" i="24"/>
  <c r="I123" i="24"/>
  <c r="H123" i="24"/>
  <c r="G123" i="24"/>
  <c r="F123" i="24"/>
  <c r="E123" i="24"/>
  <c r="D123" i="24"/>
  <c r="C123" i="24"/>
  <c r="B123" i="24"/>
  <c r="K122" i="24"/>
  <c r="J122" i="24"/>
  <c r="I122" i="24"/>
  <c r="H122" i="24"/>
  <c r="G122" i="24"/>
  <c r="F122" i="24"/>
  <c r="E122" i="24"/>
  <c r="D122" i="24"/>
  <c r="C122" i="24"/>
  <c r="B122" i="24"/>
  <c r="K121" i="24"/>
  <c r="J121" i="24"/>
  <c r="I121" i="24"/>
  <c r="H121" i="24"/>
  <c r="G121" i="24"/>
  <c r="F121" i="24"/>
  <c r="E121" i="24"/>
  <c r="D121" i="24"/>
  <c r="C121" i="24"/>
  <c r="B121" i="24"/>
  <c r="K120" i="24"/>
  <c r="J120" i="24"/>
  <c r="I120" i="24"/>
  <c r="H120" i="24"/>
  <c r="G120" i="24"/>
  <c r="F120" i="24"/>
  <c r="E120" i="24"/>
  <c r="D120" i="24"/>
  <c r="C120" i="24"/>
  <c r="B120" i="24"/>
  <c r="K119" i="24"/>
  <c r="J119" i="24"/>
  <c r="I119" i="24"/>
  <c r="H119" i="24"/>
  <c r="G119" i="24"/>
  <c r="F119" i="24"/>
  <c r="E119" i="24"/>
  <c r="D119" i="24"/>
  <c r="C119" i="24"/>
  <c r="B119" i="24"/>
  <c r="K118" i="24"/>
  <c r="J118" i="24"/>
  <c r="I118" i="24"/>
  <c r="H118" i="24"/>
  <c r="G118" i="24"/>
  <c r="F118" i="24"/>
  <c r="E118" i="24"/>
  <c r="D118" i="24"/>
  <c r="C118" i="24"/>
  <c r="B118" i="24"/>
  <c r="K117" i="24"/>
  <c r="J117" i="24"/>
  <c r="I117" i="24"/>
  <c r="H117" i="24"/>
  <c r="G117" i="24"/>
  <c r="F117" i="24"/>
  <c r="E117" i="24"/>
  <c r="D117" i="24"/>
  <c r="C117" i="24"/>
  <c r="B117" i="24"/>
  <c r="K116" i="24"/>
  <c r="J116" i="24"/>
  <c r="I116" i="24"/>
  <c r="H116" i="24"/>
  <c r="G116" i="24"/>
  <c r="F116" i="24"/>
  <c r="E116" i="24"/>
  <c r="D116" i="24"/>
  <c r="C116" i="24"/>
  <c r="B116" i="24"/>
  <c r="K115" i="24"/>
  <c r="J115" i="24"/>
  <c r="I115" i="24"/>
  <c r="H115" i="24"/>
  <c r="G115" i="24"/>
  <c r="F115" i="24"/>
  <c r="E115" i="24"/>
  <c r="D115" i="24"/>
  <c r="C115" i="24"/>
  <c r="B115" i="24"/>
  <c r="K114" i="24"/>
  <c r="J114" i="24"/>
  <c r="I114" i="24"/>
  <c r="H114" i="24"/>
  <c r="G114" i="24"/>
  <c r="F114" i="24"/>
  <c r="E114" i="24"/>
  <c r="D114" i="24"/>
  <c r="C114" i="24"/>
  <c r="B114" i="24"/>
  <c r="K113" i="24"/>
  <c r="J113" i="24"/>
  <c r="I113" i="24"/>
  <c r="H113" i="24"/>
  <c r="G113" i="24"/>
  <c r="F113" i="24"/>
  <c r="E113" i="24"/>
  <c r="D113" i="24"/>
  <c r="C113" i="24"/>
  <c r="B113" i="24"/>
  <c r="K112" i="24"/>
  <c r="J112" i="24"/>
  <c r="I112" i="24"/>
  <c r="H112" i="24"/>
  <c r="G112" i="24"/>
  <c r="F112" i="24"/>
  <c r="E112" i="24"/>
  <c r="D112" i="24"/>
  <c r="C112" i="24"/>
  <c r="B112" i="24"/>
  <c r="K111" i="24"/>
  <c r="J111" i="24"/>
  <c r="I111" i="24"/>
  <c r="H111" i="24"/>
  <c r="G111" i="24"/>
  <c r="F111" i="24"/>
  <c r="E111" i="24"/>
  <c r="D111" i="24"/>
  <c r="C111" i="24"/>
  <c r="B111" i="24"/>
  <c r="K110" i="24"/>
  <c r="J110" i="24"/>
  <c r="I110" i="24"/>
  <c r="H110" i="24"/>
  <c r="G110" i="24"/>
  <c r="F110" i="24"/>
  <c r="E110" i="24"/>
  <c r="D110" i="24"/>
  <c r="C110" i="24"/>
  <c r="B110" i="24"/>
  <c r="K109" i="24"/>
  <c r="J109" i="24"/>
  <c r="I109" i="24"/>
  <c r="H109" i="24"/>
  <c r="G109" i="24"/>
  <c r="F109" i="24"/>
  <c r="E109" i="24"/>
  <c r="D109" i="24"/>
  <c r="C109" i="24"/>
  <c r="B109" i="24"/>
  <c r="K108" i="24"/>
  <c r="J108" i="24"/>
  <c r="I108" i="24"/>
  <c r="H108" i="24"/>
  <c r="G108" i="24"/>
  <c r="F108" i="24"/>
  <c r="E108" i="24"/>
  <c r="D108" i="24"/>
  <c r="C108" i="24"/>
  <c r="B108" i="24"/>
  <c r="K107" i="24"/>
  <c r="J107" i="24"/>
  <c r="I107" i="24"/>
  <c r="H107" i="24"/>
  <c r="G107" i="24"/>
  <c r="F107" i="24"/>
  <c r="E107" i="24"/>
  <c r="D107" i="24"/>
  <c r="C107" i="24"/>
  <c r="B107" i="24"/>
  <c r="K106" i="24"/>
  <c r="J106" i="24"/>
  <c r="I106" i="24"/>
  <c r="H106" i="24"/>
  <c r="G106" i="24"/>
  <c r="F106" i="24"/>
  <c r="E106" i="24"/>
  <c r="D106" i="24"/>
  <c r="C106" i="24"/>
  <c r="B106" i="24"/>
  <c r="K105" i="24"/>
  <c r="J105" i="24"/>
  <c r="I105" i="24"/>
  <c r="H105" i="24"/>
  <c r="G105" i="24"/>
  <c r="F105" i="24"/>
  <c r="E105" i="24"/>
  <c r="D105" i="24"/>
  <c r="C105" i="24"/>
  <c r="B105" i="24"/>
  <c r="K104" i="24"/>
  <c r="J104" i="24"/>
  <c r="I104" i="24"/>
  <c r="H104" i="24"/>
  <c r="G104" i="24"/>
  <c r="F104" i="24"/>
  <c r="E104" i="24"/>
  <c r="D104" i="24"/>
  <c r="C104" i="24"/>
  <c r="B104" i="24"/>
  <c r="K103" i="24"/>
  <c r="J103" i="24"/>
  <c r="I103" i="24"/>
  <c r="H103" i="24"/>
  <c r="G103" i="24"/>
  <c r="F103" i="24"/>
  <c r="E103" i="24"/>
  <c r="D103" i="24"/>
  <c r="C103" i="24"/>
  <c r="B103" i="24"/>
  <c r="K102" i="24"/>
  <c r="J102" i="24"/>
  <c r="I102" i="24"/>
  <c r="H102" i="24"/>
  <c r="G102" i="24"/>
  <c r="F102" i="24"/>
  <c r="E102" i="24"/>
  <c r="D102" i="24"/>
  <c r="C102" i="24"/>
  <c r="B102" i="24"/>
  <c r="K101" i="24"/>
  <c r="J101" i="24"/>
  <c r="I101" i="24"/>
  <c r="H101" i="24"/>
  <c r="G101" i="24"/>
  <c r="F101" i="24"/>
  <c r="E101" i="24"/>
  <c r="D101" i="24"/>
  <c r="C101" i="24"/>
  <c r="B101" i="24"/>
  <c r="K100" i="24"/>
  <c r="J100" i="24"/>
  <c r="I100" i="24"/>
  <c r="H100" i="24"/>
  <c r="G100" i="24"/>
  <c r="F100" i="24"/>
  <c r="E100" i="24"/>
  <c r="D100" i="24"/>
  <c r="C100" i="24"/>
  <c r="B100" i="24"/>
  <c r="K99" i="24"/>
  <c r="J99" i="24"/>
  <c r="I99" i="24"/>
  <c r="H99" i="24"/>
  <c r="G99" i="24"/>
  <c r="F99" i="24"/>
  <c r="E99" i="24"/>
  <c r="D99" i="24"/>
  <c r="C99" i="24"/>
  <c r="B99" i="24"/>
  <c r="K98" i="24"/>
  <c r="J98" i="24"/>
  <c r="I98" i="24"/>
  <c r="H98" i="24"/>
  <c r="G98" i="24"/>
  <c r="F98" i="24"/>
  <c r="E98" i="24"/>
  <c r="D98" i="24"/>
  <c r="C98" i="24"/>
  <c r="B98" i="24"/>
  <c r="K97" i="24"/>
  <c r="J97" i="24"/>
  <c r="I97" i="24"/>
  <c r="H97" i="24"/>
  <c r="G97" i="24"/>
  <c r="F97" i="24"/>
  <c r="E97" i="24"/>
  <c r="D97" i="24"/>
  <c r="C97" i="24"/>
  <c r="B97" i="24"/>
  <c r="K96" i="24"/>
  <c r="J96" i="24"/>
  <c r="I96" i="24"/>
  <c r="H96" i="24"/>
  <c r="G96" i="24"/>
  <c r="F96" i="24"/>
  <c r="E96" i="24"/>
  <c r="D96" i="24"/>
  <c r="C96" i="24"/>
  <c r="B96" i="24"/>
  <c r="K95" i="24"/>
  <c r="J95" i="24"/>
  <c r="I95" i="24"/>
  <c r="H95" i="24"/>
  <c r="G95" i="24"/>
  <c r="F95" i="24"/>
  <c r="E95" i="24"/>
  <c r="D95" i="24"/>
  <c r="C95" i="24"/>
  <c r="B95" i="24"/>
  <c r="K94" i="24"/>
  <c r="J94" i="24"/>
  <c r="I94" i="24"/>
  <c r="H94" i="24"/>
  <c r="G94" i="24"/>
  <c r="F94" i="24"/>
  <c r="E94" i="24"/>
  <c r="D94" i="24"/>
  <c r="C94" i="24"/>
  <c r="B94" i="24"/>
  <c r="K93" i="24"/>
  <c r="J93" i="24"/>
  <c r="I93" i="24"/>
  <c r="H93" i="24"/>
  <c r="G93" i="24"/>
  <c r="F93" i="24"/>
  <c r="E93" i="24"/>
  <c r="D93" i="24"/>
  <c r="C93" i="24"/>
  <c r="B93" i="24"/>
  <c r="K92" i="24"/>
  <c r="J92" i="24"/>
  <c r="I92" i="24"/>
  <c r="H92" i="24"/>
  <c r="G92" i="24"/>
  <c r="F92" i="24"/>
  <c r="E92" i="24"/>
  <c r="D92" i="24"/>
  <c r="C92" i="24"/>
  <c r="B92" i="24"/>
  <c r="K91" i="24"/>
  <c r="J91" i="24"/>
  <c r="I91" i="24"/>
  <c r="H91" i="24"/>
  <c r="G91" i="24"/>
  <c r="F91" i="24"/>
  <c r="E91" i="24"/>
  <c r="D91" i="24"/>
  <c r="C91" i="24"/>
  <c r="B91" i="24"/>
  <c r="K90" i="24"/>
  <c r="J90" i="24"/>
  <c r="I90" i="24"/>
  <c r="H90" i="24"/>
  <c r="G90" i="24"/>
  <c r="F90" i="24"/>
  <c r="E90" i="24"/>
  <c r="D90" i="24"/>
  <c r="C90" i="24"/>
  <c r="B90" i="24"/>
  <c r="K89" i="24"/>
  <c r="J89" i="24"/>
  <c r="I89" i="24"/>
  <c r="H89" i="24"/>
  <c r="G89" i="24"/>
  <c r="F89" i="24"/>
  <c r="E89" i="24"/>
  <c r="D89" i="24"/>
  <c r="C89" i="24"/>
  <c r="B89" i="24"/>
  <c r="K88" i="24"/>
  <c r="J88" i="24"/>
  <c r="I88" i="24"/>
  <c r="H88" i="24"/>
  <c r="G88" i="24"/>
  <c r="F88" i="24"/>
  <c r="E88" i="24"/>
  <c r="D88" i="24"/>
  <c r="C88" i="24"/>
  <c r="B88" i="24"/>
  <c r="K87" i="24"/>
  <c r="J87" i="24"/>
  <c r="I87" i="24"/>
  <c r="H87" i="24"/>
  <c r="G87" i="24"/>
  <c r="F87" i="24"/>
  <c r="E87" i="24"/>
  <c r="D87" i="24"/>
  <c r="C87" i="24"/>
  <c r="B87" i="24"/>
  <c r="K86" i="24"/>
  <c r="J86" i="24"/>
  <c r="I86" i="24"/>
  <c r="H86" i="24"/>
  <c r="G86" i="24"/>
  <c r="F86" i="24"/>
  <c r="E86" i="24"/>
  <c r="D86" i="24"/>
  <c r="C86" i="24"/>
  <c r="B86" i="24"/>
  <c r="K85" i="24"/>
  <c r="J85" i="24"/>
  <c r="I85" i="24"/>
  <c r="H85" i="24"/>
  <c r="G85" i="24"/>
  <c r="F85" i="24"/>
  <c r="E85" i="24"/>
  <c r="D85" i="24"/>
  <c r="C85" i="24"/>
  <c r="B85" i="24"/>
  <c r="K84" i="24"/>
  <c r="J84" i="24"/>
  <c r="I84" i="24"/>
  <c r="H84" i="24"/>
  <c r="G84" i="24"/>
  <c r="F84" i="24"/>
  <c r="E84" i="24"/>
  <c r="D84" i="24"/>
  <c r="C84" i="24"/>
  <c r="B84" i="24"/>
  <c r="K83" i="24"/>
  <c r="J83" i="24"/>
  <c r="I83" i="24"/>
  <c r="H83" i="24"/>
  <c r="G83" i="24"/>
  <c r="F83" i="24"/>
  <c r="E83" i="24"/>
  <c r="D83" i="24"/>
  <c r="C83" i="24"/>
  <c r="B83" i="24"/>
  <c r="K82" i="24"/>
  <c r="J82" i="24"/>
  <c r="I82" i="24"/>
  <c r="H82" i="24"/>
  <c r="G82" i="24"/>
  <c r="F82" i="24"/>
  <c r="E82" i="24"/>
  <c r="D82" i="24"/>
  <c r="C82" i="24"/>
  <c r="B82" i="24"/>
  <c r="K81" i="24"/>
  <c r="J81" i="24"/>
  <c r="I81" i="24"/>
  <c r="H81" i="24"/>
  <c r="G81" i="24"/>
  <c r="F81" i="24"/>
  <c r="E81" i="24"/>
  <c r="D81" i="24"/>
  <c r="C81" i="24"/>
  <c r="B81" i="24"/>
  <c r="K80" i="24"/>
  <c r="J80" i="24"/>
  <c r="I80" i="24"/>
  <c r="H80" i="24"/>
  <c r="G80" i="24"/>
  <c r="F80" i="24"/>
  <c r="E80" i="24"/>
  <c r="D80" i="24"/>
  <c r="C80" i="24"/>
  <c r="B80" i="24"/>
  <c r="K79" i="24"/>
  <c r="J79" i="24"/>
  <c r="I79" i="24"/>
  <c r="H79" i="24"/>
  <c r="G79" i="24"/>
  <c r="F79" i="24"/>
  <c r="E79" i="24"/>
  <c r="D79" i="24"/>
  <c r="C79" i="24"/>
  <c r="B79" i="24"/>
  <c r="K78" i="24"/>
  <c r="J78" i="24"/>
  <c r="I78" i="24"/>
  <c r="H78" i="24"/>
  <c r="G78" i="24"/>
  <c r="F78" i="24"/>
  <c r="E78" i="24"/>
  <c r="D78" i="24"/>
  <c r="C78" i="24"/>
  <c r="B78" i="24"/>
  <c r="K77" i="24"/>
  <c r="J77" i="24"/>
  <c r="I77" i="24"/>
  <c r="H77" i="24"/>
  <c r="G77" i="24"/>
  <c r="F77" i="24"/>
  <c r="E77" i="24"/>
  <c r="D77" i="24"/>
  <c r="C77" i="24"/>
  <c r="B77" i="24"/>
  <c r="K76" i="24"/>
  <c r="J76" i="24"/>
  <c r="I76" i="24"/>
  <c r="H76" i="24"/>
  <c r="G76" i="24"/>
  <c r="F76" i="24"/>
  <c r="E76" i="24"/>
  <c r="D76" i="24"/>
  <c r="C76" i="24"/>
  <c r="B76" i="24"/>
  <c r="K75" i="24"/>
  <c r="J75" i="24"/>
  <c r="I75" i="24"/>
  <c r="H75" i="24"/>
  <c r="G75" i="24"/>
  <c r="F75" i="24"/>
  <c r="E75" i="24"/>
  <c r="D75" i="24"/>
  <c r="C75" i="24"/>
  <c r="B75" i="24"/>
  <c r="K74" i="24"/>
  <c r="J74" i="24"/>
  <c r="I74" i="24"/>
  <c r="H74" i="24"/>
  <c r="G74" i="24"/>
  <c r="F74" i="24"/>
  <c r="E74" i="24"/>
  <c r="D74" i="24"/>
  <c r="C74" i="24"/>
  <c r="B74" i="24"/>
  <c r="K73" i="24"/>
  <c r="J73" i="24"/>
  <c r="I73" i="24"/>
  <c r="H73" i="24"/>
  <c r="G73" i="24"/>
  <c r="F73" i="24"/>
  <c r="E73" i="24"/>
  <c r="D73" i="24"/>
  <c r="C73" i="24"/>
  <c r="B73" i="24"/>
  <c r="K72" i="24"/>
  <c r="J72" i="24"/>
  <c r="I72" i="24"/>
  <c r="H72" i="24"/>
  <c r="G72" i="24"/>
  <c r="F72" i="24"/>
  <c r="E72" i="24"/>
  <c r="D72" i="24"/>
  <c r="C72" i="24"/>
  <c r="B72" i="24"/>
  <c r="K71" i="24"/>
  <c r="J71" i="24"/>
  <c r="I71" i="24"/>
  <c r="H71" i="24"/>
  <c r="G71" i="24"/>
  <c r="F71" i="24"/>
  <c r="E71" i="24"/>
  <c r="D71" i="24"/>
  <c r="C71" i="24"/>
  <c r="B71" i="24"/>
  <c r="K70" i="24"/>
  <c r="J70" i="24"/>
  <c r="I70" i="24"/>
  <c r="H70" i="24"/>
  <c r="G70" i="24"/>
  <c r="F70" i="24"/>
  <c r="E70" i="24"/>
  <c r="D70" i="24"/>
  <c r="C70" i="24"/>
  <c r="B70" i="24"/>
  <c r="K69" i="24"/>
  <c r="J69" i="24"/>
  <c r="I69" i="24"/>
  <c r="H69" i="24"/>
  <c r="G69" i="24"/>
  <c r="F69" i="24"/>
  <c r="E69" i="24"/>
  <c r="D69" i="24"/>
  <c r="C69" i="24"/>
  <c r="B69" i="24"/>
  <c r="K68" i="24"/>
  <c r="J68" i="24"/>
  <c r="I68" i="24"/>
  <c r="H68" i="24"/>
  <c r="G68" i="24"/>
  <c r="F68" i="24"/>
  <c r="E68" i="24"/>
  <c r="D68" i="24"/>
  <c r="C68" i="24"/>
  <c r="B68" i="24"/>
  <c r="K67" i="24"/>
  <c r="J67" i="24"/>
  <c r="I67" i="24"/>
  <c r="H67" i="24"/>
  <c r="G67" i="24"/>
  <c r="F67" i="24"/>
  <c r="E67" i="24"/>
  <c r="D67" i="24"/>
  <c r="C67" i="24"/>
  <c r="B67" i="24"/>
  <c r="K66" i="24"/>
  <c r="J66" i="24"/>
  <c r="I66" i="24"/>
  <c r="H66" i="24"/>
  <c r="G66" i="24"/>
  <c r="F66" i="24"/>
  <c r="E66" i="24"/>
  <c r="D66" i="24"/>
  <c r="C66" i="24"/>
  <c r="B66" i="24"/>
  <c r="K65" i="24"/>
  <c r="J65" i="24"/>
  <c r="I65" i="24"/>
  <c r="H65" i="24"/>
  <c r="G65" i="24"/>
  <c r="F65" i="24"/>
  <c r="E65" i="24"/>
  <c r="D65" i="24"/>
  <c r="C65" i="24"/>
  <c r="B65" i="24"/>
  <c r="K64" i="24"/>
  <c r="J64" i="24"/>
  <c r="I64" i="24"/>
  <c r="H64" i="24"/>
  <c r="G64" i="24"/>
  <c r="F64" i="24"/>
  <c r="E64" i="24"/>
  <c r="D64" i="24"/>
  <c r="C64" i="24"/>
  <c r="B64" i="24"/>
  <c r="K63" i="24"/>
  <c r="J63" i="24"/>
  <c r="I63" i="24"/>
  <c r="H63" i="24"/>
  <c r="G63" i="24"/>
  <c r="F63" i="24"/>
  <c r="E63" i="24"/>
  <c r="D63" i="24"/>
  <c r="C63" i="24"/>
  <c r="B63" i="24"/>
  <c r="K62" i="24"/>
  <c r="J62" i="24"/>
  <c r="I62" i="24"/>
  <c r="H62" i="24"/>
  <c r="G62" i="24"/>
  <c r="F62" i="24"/>
  <c r="E62" i="24"/>
  <c r="D62" i="24"/>
  <c r="C62" i="24"/>
  <c r="B62" i="24"/>
  <c r="K61" i="24"/>
  <c r="J61" i="24"/>
  <c r="I61" i="24"/>
  <c r="H61" i="24"/>
  <c r="G61" i="24"/>
  <c r="F61" i="24"/>
  <c r="E61" i="24"/>
  <c r="D61" i="24"/>
  <c r="C61" i="24"/>
  <c r="B61" i="24"/>
  <c r="K60" i="24"/>
  <c r="J60" i="24"/>
  <c r="I60" i="24"/>
  <c r="H60" i="24"/>
  <c r="G60" i="24"/>
  <c r="F60" i="24"/>
  <c r="E60" i="24"/>
  <c r="D60" i="24"/>
  <c r="C60" i="24"/>
  <c r="B60" i="24"/>
  <c r="K59" i="24"/>
  <c r="J59" i="24"/>
  <c r="I59" i="24"/>
  <c r="H59" i="24"/>
  <c r="G59" i="24"/>
  <c r="F59" i="24"/>
  <c r="E59" i="24"/>
  <c r="D59" i="24"/>
  <c r="C59" i="24"/>
  <c r="B59" i="24"/>
  <c r="K58" i="24"/>
  <c r="J58" i="24"/>
  <c r="I58" i="24"/>
  <c r="H58" i="24"/>
  <c r="G58" i="24"/>
  <c r="F58" i="24"/>
  <c r="E58" i="24"/>
  <c r="D58" i="24"/>
  <c r="C58" i="24"/>
  <c r="B58" i="24"/>
  <c r="K57" i="24"/>
  <c r="J57" i="24"/>
  <c r="I57" i="24"/>
  <c r="H57" i="24"/>
  <c r="G57" i="24"/>
  <c r="F57" i="24"/>
  <c r="E57" i="24"/>
  <c r="D57" i="24"/>
  <c r="C57" i="24"/>
  <c r="B57" i="24"/>
  <c r="K56" i="24"/>
  <c r="J56" i="24"/>
  <c r="I56" i="24"/>
  <c r="H56" i="24"/>
  <c r="G56" i="24"/>
  <c r="F56" i="24"/>
  <c r="E56" i="24"/>
  <c r="D56" i="24"/>
  <c r="C56" i="24"/>
  <c r="B56" i="24"/>
  <c r="K55" i="24"/>
  <c r="J55" i="24"/>
  <c r="I55" i="24"/>
  <c r="H55" i="24"/>
  <c r="G55" i="24"/>
  <c r="F55" i="24"/>
  <c r="E55" i="24"/>
  <c r="D55" i="24"/>
  <c r="C55" i="24"/>
  <c r="B55" i="24"/>
  <c r="K54" i="24"/>
  <c r="J54" i="24"/>
  <c r="I54" i="24"/>
  <c r="H54" i="24"/>
  <c r="G54" i="24"/>
  <c r="F54" i="24"/>
  <c r="E54" i="24"/>
  <c r="D54" i="24"/>
  <c r="C54" i="24"/>
  <c r="B54" i="24"/>
  <c r="K53" i="24"/>
  <c r="J53" i="24"/>
  <c r="I53" i="24"/>
  <c r="H53" i="24"/>
  <c r="G53" i="24"/>
  <c r="F53" i="24"/>
  <c r="E53" i="24"/>
  <c r="D53" i="24"/>
  <c r="C53" i="24"/>
  <c r="B53" i="24"/>
  <c r="K52" i="24"/>
  <c r="J52" i="24"/>
  <c r="I52" i="24"/>
  <c r="H52" i="24"/>
  <c r="G52" i="24"/>
  <c r="F52" i="24"/>
  <c r="E52" i="24"/>
  <c r="D52" i="24"/>
  <c r="C52" i="24"/>
  <c r="B52" i="24"/>
  <c r="K51" i="24"/>
  <c r="J51" i="24"/>
  <c r="I51" i="24"/>
  <c r="H51" i="24"/>
  <c r="G51" i="24"/>
  <c r="F51" i="24"/>
  <c r="E51" i="24"/>
  <c r="D51" i="24"/>
  <c r="C51" i="24"/>
  <c r="B51" i="24"/>
  <c r="K50" i="24"/>
  <c r="J50" i="24"/>
  <c r="I50" i="24"/>
  <c r="H50" i="24"/>
  <c r="G50" i="24"/>
  <c r="F50" i="24"/>
  <c r="E50" i="24"/>
  <c r="D50" i="24"/>
  <c r="C50" i="24"/>
  <c r="B50" i="24"/>
  <c r="K49" i="24"/>
  <c r="J49" i="24"/>
  <c r="I49" i="24"/>
  <c r="H49" i="24"/>
  <c r="G49" i="24"/>
  <c r="F49" i="24"/>
  <c r="E49" i="24"/>
  <c r="D49" i="24"/>
  <c r="C49" i="24"/>
  <c r="B49" i="24"/>
  <c r="K48" i="24"/>
  <c r="J48" i="24"/>
  <c r="I48" i="24"/>
  <c r="H48" i="24"/>
  <c r="G48" i="24"/>
  <c r="F48" i="24"/>
  <c r="E48" i="24"/>
  <c r="D48" i="24"/>
  <c r="C48" i="24"/>
  <c r="B48" i="24"/>
  <c r="K47" i="24"/>
  <c r="J47" i="24"/>
  <c r="I47" i="24"/>
  <c r="H47" i="24"/>
  <c r="G47" i="24"/>
  <c r="F47" i="24"/>
  <c r="E47" i="24"/>
  <c r="D47" i="24"/>
  <c r="C47" i="24"/>
  <c r="B47" i="24"/>
  <c r="K46" i="24"/>
  <c r="J46" i="24"/>
  <c r="I46" i="24"/>
  <c r="H46" i="24"/>
  <c r="G46" i="24"/>
  <c r="F46" i="24"/>
  <c r="E46" i="24"/>
  <c r="D46" i="24"/>
  <c r="C46" i="24"/>
  <c r="B46" i="24"/>
  <c r="K45" i="24"/>
  <c r="J45" i="24"/>
  <c r="I45" i="24"/>
  <c r="H45" i="24"/>
  <c r="G45" i="24"/>
  <c r="F45" i="24"/>
  <c r="E45" i="24"/>
  <c r="D45" i="24"/>
  <c r="C45" i="24"/>
  <c r="B45" i="24"/>
  <c r="K44" i="24"/>
  <c r="J44" i="24"/>
  <c r="I44" i="24"/>
  <c r="H44" i="24"/>
  <c r="G44" i="24"/>
  <c r="F44" i="24"/>
  <c r="E44" i="24"/>
  <c r="D44" i="24"/>
  <c r="C44" i="24"/>
  <c r="B44" i="24"/>
  <c r="K43" i="24"/>
  <c r="J43" i="24"/>
  <c r="I43" i="24"/>
  <c r="H43" i="24"/>
  <c r="G43" i="24"/>
  <c r="F43" i="24"/>
  <c r="E43" i="24"/>
  <c r="D43" i="24"/>
  <c r="C43" i="24"/>
  <c r="B43" i="24"/>
  <c r="K42" i="24"/>
  <c r="J42" i="24"/>
  <c r="I42" i="24"/>
  <c r="H42" i="24"/>
  <c r="G42" i="24"/>
  <c r="F42" i="24"/>
  <c r="E42" i="24"/>
  <c r="D42" i="24"/>
  <c r="C42" i="24"/>
  <c r="B42" i="24"/>
  <c r="K41" i="24"/>
  <c r="J41" i="24"/>
  <c r="I41" i="24"/>
  <c r="H41" i="24"/>
  <c r="G41" i="24"/>
  <c r="F41" i="24"/>
  <c r="E41" i="24"/>
  <c r="D41" i="24"/>
  <c r="C41" i="24"/>
  <c r="B41" i="24"/>
  <c r="K40" i="24"/>
  <c r="J40" i="24"/>
  <c r="I40" i="24"/>
  <c r="H40" i="24"/>
  <c r="G40" i="24"/>
  <c r="F40" i="24"/>
  <c r="E40" i="24"/>
  <c r="D40" i="24"/>
  <c r="C40" i="24"/>
  <c r="B40" i="24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68" i="25"/>
  <c r="J368" i="25"/>
  <c r="I368" i="25"/>
  <c r="H368" i="25"/>
  <c r="G368" i="25"/>
  <c r="F368" i="25"/>
  <c r="E368" i="25"/>
  <c r="D368" i="25"/>
  <c r="C368" i="25"/>
  <c r="B368" i="25"/>
  <c r="K367" i="25"/>
  <c r="J367" i="25"/>
  <c r="I367" i="25"/>
  <c r="H367" i="25"/>
  <c r="G367" i="25"/>
  <c r="F367" i="25"/>
  <c r="E367" i="25"/>
  <c r="D367" i="25"/>
  <c r="C367" i="25"/>
  <c r="B367" i="25"/>
  <c r="K366" i="25"/>
  <c r="J366" i="25"/>
  <c r="I366" i="25"/>
  <c r="H366" i="25"/>
  <c r="G366" i="25"/>
  <c r="F366" i="25"/>
  <c r="E366" i="25"/>
  <c r="D366" i="25"/>
  <c r="C366" i="25"/>
  <c r="B366" i="25"/>
  <c r="K365" i="25"/>
  <c r="J365" i="25"/>
  <c r="I365" i="25"/>
  <c r="H365" i="25"/>
  <c r="G365" i="25"/>
  <c r="F365" i="25"/>
  <c r="E365" i="25"/>
  <c r="D365" i="25"/>
  <c r="C365" i="25"/>
  <c r="B365" i="25"/>
  <c r="K364" i="25"/>
  <c r="J364" i="25"/>
  <c r="I364" i="25"/>
  <c r="H364" i="25"/>
  <c r="G364" i="25"/>
  <c r="F364" i="25"/>
  <c r="E364" i="25"/>
  <c r="D364" i="25"/>
  <c r="C364" i="25"/>
  <c r="B364" i="25"/>
  <c r="K363" i="25"/>
  <c r="J363" i="25"/>
  <c r="I363" i="25"/>
  <c r="H363" i="25"/>
  <c r="G363" i="25"/>
  <c r="F363" i="25"/>
  <c r="E363" i="25"/>
  <c r="D363" i="25"/>
  <c r="C363" i="25"/>
  <c r="B363" i="25"/>
  <c r="K362" i="25"/>
  <c r="J362" i="25"/>
  <c r="I362" i="25"/>
  <c r="H362" i="25"/>
  <c r="G362" i="25"/>
  <c r="F362" i="25"/>
  <c r="E362" i="25"/>
  <c r="D362" i="25"/>
  <c r="C362" i="25"/>
  <c r="B362" i="25"/>
  <c r="K361" i="25"/>
  <c r="J361" i="25"/>
  <c r="I361" i="25"/>
  <c r="H361" i="25"/>
  <c r="G361" i="25"/>
  <c r="F361" i="25"/>
  <c r="E361" i="25"/>
  <c r="D361" i="25"/>
  <c r="C361" i="25"/>
  <c r="B361" i="25"/>
  <c r="K360" i="25"/>
  <c r="J360" i="25"/>
  <c r="I360" i="25"/>
  <c r="H360" i="25"/>
  <c r="G360" i="25"/>
  <c r="F360" i="25"/>
  <c r="E360" i="25"/>
  <c r="D360" i="25"/>
  <c r="C360" i="25"/>
  <c r="B360" i="25"/>
  <c r="K359" i="25"/>
  <c r="J359" i="25"/>
  <c r="I359" i="25"/>
  <c r="H359" i="25"/>
  <c r="G359" i="25"/>
  <c r="F359" i="25"/>
  <c r="E359" i="25"/>
  <c r="D359" i="25"/>
  <c r="C359" i="25"/>
  <c r="B359" i="25"/>
  <c r="K358" i="25"/>
  <c r="J358" i="25"/>
  <c r="I358" i="25"/>
  <c r="H358" i="25"/>
  <c r="G358" i="25"/>
  <c r="F358" i="25"/>
  <c r="E358" i="25"/>
  <c r="D358" i="25"/>
  <c r="C358" i="25"/>
  <c r="B358" i="25"/>
  <c r="K357" i="25"/>
  <c r="J357" i="25"/>
  <c r="I357" i="25"/>
  <c r="H357" i="25"/>
  <c r="G357" i="25"/>
  <c r="F357" i="25"/>
  <c r="E357" i="25"/>
  <c r="D357" i="25"/>
  <c r="C357" i="25"/>
  <c r="B357" i="25"/>
  <c r="K356" i="25"/>
  <c r="J356" i="25"/>
  <c r="I356" i="25"/>
  <c r="H356" i="25"/>
  <c r="G356" i="25"/>
  <c r="F356" i="25"/>
  <c r="E356" i="25"/>
  <c r="D356" i="25"/>
  <c r="C356" i="25"/>
  <c r="B356" i="25"/>
  <c r="K355" i="25"/>
  <c r="J355" i="25"/>
  <c r="I355" i="25"/>
  <c r="H355" i="25"/>
  <c r="G355" i="25"/>
  <c r="F355" i="25"/>
  <c r="E355" i="25"/>
  <c r="D355" i="25"/>
  <c r="C355" i="25"/>
  <c r="B355" i="25"/>
  <c r="K354" i="25"/>
  <c r="J354" i="25"/>
  <c r="I354" i="25"/>
  <c r="H354" i="25"/>
  <c r="G354" i="25"/>
  <c r="F354" i="25"/>
  <c r="E354" i="25"/>
  <c r="D354" i="25"/>
  <c r="C354" i="25"/>
  <c r="B354" i="25"/>
  <c r="K353" i="25"/>
  <c r="J353" i="25"/>
  <c r="I353" i="25"/>
  <c r="H353" i="25"/>
  <c r="G353" i="25"/>
  <c r="F353" i="25"/>
  <c r="E353" i="25"/>
  <c r="D353" i="25"/>
  <c r="C353" i="25"/>
  <c r="B353" i="25"/>
  <c r="K352" i="25"/>
  <c r="J352" i="25"/>
  <c r="I352" i="25"/>
  <c r="H352" i="25"/>
  <c r="G352" i="25"/>
  <c r="F352" i="25"/>
  <c r="E352" i="25"/>
  <c r="D352" i="25"/>
  <c r="C352" i="25"/>
  <c r="B352" i="25"/>
  <c r="K351" i="25"/>
  <c r="J351" i="25"/>
  <c r="I351" i="25"/>
  <c r="H351" i="25"/>
  <c r="G351" i="25"/>
  <c r="F351" i="25"/>
  <c r="E351" i="25"/>
  <c r="D351" i="25"/>
  <c r="C351" i="25"/>
  <c r="B351" i="25"/>
  <c r="K350" i="25"/>
  <c r="J350" i="25"/>
  <c r="I350" i="25"/>
  <c r="H350" i="25"/>
  <c r="G350" i="25"/>
  <c r="F350" i="25"/>
  <c r="E350" i="25"/>
  <c r="D350" i="25"/>
  <c r="C350" i="25"/>
  <c r="B350" i="25"/>
  <c r="K349" i="25"/>
  <c r="J349" i="25"/>
  <c r="I349" i="25"/>
  <c r="H349" i="25"/>
  <c r="G349" i="25"/>
  <c r="F349" i="25"/>
  <c r="E349" i="25"/>
  <c r="D349" i="25"/>
  <c r="C349" i="25"/>
  <c r="B349" i="25"/>
  <c r="K348" i="25"/>
  <c r="J348" i="25"/>
  <c r="I348" i="25"/>
  <c r="H348" i="25"/>
  <c r="G348" i="25"/>
  <c r="F348" i="25"/>
  <c r="E348" i="25"/>
  <c r="D348" i="25"/>
  <c r="C348" i="25"/>
  <c r="B348" i="25"/>
  <c r="K347" i="25"/>
  <c r="J347" i="25"/>
  <c r="I347" i="25"/>
  <c r="H347" i="25"/>
  <c r="G347" i="25"/>
  <c r="F347" i="25"/>
  <c r="E347" i="25"/>
  <c r="D347" i="25"/>
  <c r="C347" i="25"/>
  <c r="B347" i="25"/>
  <c r="K346" i="25"/>
  <c r="J346" i="25"/>
  <c r="I346" i="25"/>
  <c r="H346" i="25"/>
  <c r="G346" i="25"/>
  <c r="F346" i="25"/>
  <c r="E346" i="25"/>
  <c r="D346" i="25"/>
  <c r="C346" i="25"/>
  <c r="B346" i="25"/>
  <c r="K345" i="25"/>
  <c r="J345" i="25"/>
  <c r="I345" i="25"/>
  <c r="H345" i="25"/>
  <c r="G345" i="25"/>
  <c r="F345" i="25"/>
  <c r="E345" i="25"/>
  <c r="D345" i="25"/>
  <c r="C345" i="25"/>
  <c r="B345" i="25"/>
  <c r="K344" i="25"/>
  <c r="J344" i="25"/>
  <c r="I344" i="25"/>
  <c r="H344" i="25"/>
  <c r="G344" i="25"/>
  <c r="F344" i="25"/>
  <c r="E344" i="25"/>
  <c r="D344" i="25"/>
  <c r="C344" i="25"/>
  <c r="B344" i="25"/>
  <c r="K343" i="25"/>
  <c r="J343" i="25"/>
  <c r="I343" i="25"/>
  <c r="H343" i="25"/>
  <c r="G343" i="25"/>
  <c r="F343" i="25"/>
  <c r="E343" i="25"/>
  <c r="D343" i="25"/>
  <c r="C343" i="25"/>
  <c r="B343" i="25"/>
  <c r="K342" i="25"/>
  <c r="J342" i="25"/>
  <c r="I342" i="25"/>
  <c r="H342" i="25"/>
  <c r="G342" i="25"/>
  <c r="F342" i="25"/>
  <c r="E342" i="25"/>
  <c r="D342" i="25"/>
  <c r="C342" i="25"/>
  <c r="B342" i="25"/>
  <c r="K341" i="25"/>
  <c r="J341" i="25"/>
  <c r="I341" i="25"/>
  <c r="H341" i="25"/>
  <c r="G341" i="25"/>
  <c r="F341" i="25"/>
  <c r="E341" i="25"/>
  <c r="D341" i="25"/>
  <c r="C341" i="25"/>
  <c r="B341" i="25"/>
  <c r="K340" i="25"/>
  <c r="J340" i="25"/>
  <c r="I340" i="25"/>
  <c r="H340" i="25"/>
  <c r="G340" i="25"/>
  <c r="F340" i="25"/>
  <c r="E340" i="25"/>
  <c r="D340" i="25"/>
  <c r="C340" i="25"/>
  <c r="B340" i="25"/>
  <c r="K339" i="25"/>
  <c r="J339" i="25"/>
  <c r="I339" i="25"/>
  <c r="H339" i="25"/>
  <c r="G339" i="25"/>
  <c r="F339" i="25"/>
  <c r="E339" i="25"/>
  <c r="D339" i="25"/>
  <c r="C339" i="25"/>
  <c r="B339" i="25"/>
  <c r="K338" i="25"/>
  <c r="J338" i="25"/>
  <c r="I338" i="25"/>
  <c r="H338" i="25"/>
  <c r="G338" i="25"/>
  <c r="F338" i="25"/>
  <c r="E338" i="25"/>
  <c r="D338" i="25"/>
  <c r="C338" i="25"/>
  <c r="B338" i="25"/>
  <c r="K337" i="25"/>
  <c r="J337" i="25"/>
  <c r="I337" i="25"/>
  <c r="H337" i="25"/>
  <c r="G337" i="25"/>
  <c r="F337" i="25"/>
  <c r="E337" i="25"/>
  <c r="D337" i="25"/>
  <c r="C337" i="25"/>
  <c r="B337" i="25"/>
  <c r="K336" i="25"/>
  <c r="J336" i="25"/>
  <c r="I336" i="25"/>
  <c r="H336" i="25"/>
  <c r="G336" i="25"/>
  <c r="F336" i="25"/>
  <c r="E336" i="25"/>
  <c r="D336" i="25"/>
  <c r="C336" i="25"/>
  <c r="B336" i="25"/>
  <c r="K335" i="25"/>
  <c r="J335" i="25"/>
  <c r="I335" i="25"/>
  <c r="H335" i="25"/>
  <c r="G335" i="25"/>
  <c r="F335" i="25"/>
  <c r="E335" i="25"/>
  <c r="D335" i="25"/>
  <c r="C335" i="25"/>
  <c r="B335" i="25"/>
  <c r="K334" i="25"/>
  <c r="J334" i="25"/>
  <c r="I334" i="25"/>
  <c r="H334" i="25"/>
  <c r="G334" i="25"/>
  <c r="F334" i="25"/>
  <c r="E334" i="25"/>
  <c r="D334" i="25"/>
  <c r="C334" i="25"/>
  <c r="B334" i="25"/>
  <c r="K333" i="25"/>
  <c r="J333" i="25"/>
  <c r="I333" i="25"/>
  <c r="H333" i="25"/>
  <c r="G333" i="25"/>
  <c r="F333" i="25"/>
  <c r="E333" i="25"/>
  <c r="D333" i="25"/>
  <c r="C333" i="25"/>
  <c r="B333" i="25"/>
  <c r="K332" i="25"/>
  <c r="J332" i="25"/>
  <c r="I332" i="25"/>
  <c r="H332" i="25"/>
  <c r="G332" i="25"/>
  <c r="F332" i="25"/>
  <c r="E332" i="25"/>
  <c r="D332" i="25"/>
  <c r="C332" i="25"/>
  <c r="B332" i="25"/>
  <c r="K331" i="25"/>
  <c r="J331" i="25"/>
  <c r="I331" i="25"/>
  <c r="H331" i="25"/>
  <c r="G331" i="25"/>
  <c r="F331" i="25"/>
  <c r="E331" i="25"/>
  <c r="D331" i="25"/>
  <c r="C331" i="25"/>
  <c r="B331" i="25"/>
  <c r="K330" i="25"/>
  <c r="J330" i="25"/>
  <c r="I330" i="25"/>
  <c r="H330" i="25"/>
  <c r="G330" i="25"/>
  <c r="F330" i="25"/>
  <c r="E330" i="25"/>
  <c r="D330" i="25"/>
  <c r="C330" i="25"/>
  <c r="B330" i="25"/>
  <c r="K329" i="25"/>
  <c r="J329" i="25"/>
  <c r="I329" i="25"/>
  <c r="H329" i="25"/>
  <c r="G329" i="25"/>
  <c r="F329" i="25"/>
  <c r="E329" i="25"/>
  <c r="D329" i="25"/>
  <c r="C329" i="25"/>
  <c r="B329" i="25"/>
  <c r="K328" i="25"/>
  <c r="J328" i="25"/>
  <c r="I328" i="25"/>
  <c r="H328" i="25"/>
  <c r="G328" i="25"/>
  <c r="F328" i="25"/>
  <c r="E328" i="25"/>
  <c r="D328" i="25"/>
  <c r="C328" i="25"/>
  <c r="B328" i="25"/>
  <c r="K327" i="25"/>
  <c r="J327" i="25"/>
  <c r="I327" i="25"/>
  <c r="H327" i="25"/>
  <c r="G327" i="25"/>
  <c r="F327" i="25"/>
  <c r="E327" i="25"/>
  <c r="D327" i="25"/>
  <c r="C327" i="25"/>
  <c r="B327" i="25"/>
  <c r="K326" i="25"/>
  <c r="J326" i="25"/>
  <c r="I326" i="25"/>
  <c r="H326" i="25"/>
  <c r="G326" i="25"/>
  <c r="F326" i="25"/>
  <c r="E326" i="25"/>
  <c r="D326" i="25"/>
  <c r="C326" i="25"/>
  <c r="B326" i="25"/>
  <c r="K325" i="25"/>
  <c r="J325" i="25"/>
  <c r="I325" i="25"/>
  <c r="H325" i="25"/>
  <c r="G325" i="25"/>
  <c r="F325" i="25"/>
  <c r="E325" i="25"/>
  <c r="D325" i="25"/>
  <c r="C325" i="25"/>
  <c r="B325" i="25"/>
  <c r="K324" i="25"/>
  <c r="J324" i="25"/>
  <c r="I324" i="25"/>
  <c r="H324" i="25"/>
  <c r="G324" i="25"/>
  <c r="F324" i="25"/>
  <c r="E324" i="25"/>
  <c r="D324" i="25"/>
  <c r="C324" i="25"/>
  <c r="B324" i="25"/>
  <c r="K323" i="25"/>
  <c r="J323" i="25"/>
  <c r="I323" i="25"/>
  <c r="H323" i="25"/>
  <c r="G323" i="25"/>
  <c r="F323" i="25"/>
  <c r="E323" i="25"/>
  <c r="D323" i="25"/>
  <c r="C323" i="25"/>
  <c r="B323" i="25"/>
  <c r="K322" i="25"/>
  <c r="J322" i="25"/>
  <c r="I322" i="25"/>
  <c r="H322" i="25"/>
  <c r="G322" i="25"/>
  <c r="F322" i="25"/>
  <c r="E322" i="25"/>
  <c r="D322" i="25"/>
  <c r="C322" i="25"/>
  <c r="B322" i="25"/>
  <c r="K321" i="25"/>
  <c r="J321" i="25"/>
  <c r="I321" i="25"/>
  <c r="H321" i="25"/>
  <c r="G321" i="25"/>
  <c r="F321" i="25"/>
  <c r="E321" i="25"/>
  <c r="D321" i="25"/>
  <c r="C321" i="25"/>
  <c r="B321" i="25"/>
  <c r="K320" i="25"/>
  <c r="J320" i="25"/>
  <c r="I320" i="25"/>
  <c r="H320" i="25"/>
  <c r="G320" i="25"/>
  <c r="F320" i="25"/>
  <c r="E320" i="25"/>
  <c r="D320" i="25"/>
  <c r="C320" i="25"/>
  <c r="B320" i="25"/>
  <c r="K319" i="25"/>
  <c r="J319" i="25"/>
  <c r="I319" i="25"/>
  <c r="H319" i="25"/>
  <c r="G319" i="25"/>
  <c r="F319" i="25"/>
  <c r="E319" i="25"/>
  <c r="D319" i="25"/>
  <c r="C319" i="25"/>
  <c r="B319" i="25"/>
  <c r="K318" i="25"/>
  <c r="J318" i="25"/>
  <c r="I318" i="25"/>
  <c r="H318" i="25"/>
  <c r="G318" i="25"/>
  <c r="F318" i="25"/>
  <c r="E318" i="25"/>
  <c r="D318" i="25"/>
  <c r="C318" i="25"/>
  <c r="B318" i="25"/>
  <c r="K317" i="25"/>
  <c r="J317" i="25"/>
  <c r="I317" i="25"/>
  <c r="H317" i="25"/>
  <c r="G317" i="25"/>
  <c r="F317" i="25"/>
  <c r="E317" i="25"/>
  <c r="D317" i="25"/>
  <c r="C317" i="25"/>
  <c r="B317" i="25"/>
  <c r="K316" i="25"/>
  <c r="J316" i="25"/>
  <c r="I316" i="25"/>
  <c r="H316" i="25"/>
  <c r="G316" i="25"/>
  <c r="F316" i="25"/>
  <c r="E316" i="25"/>
  <c r="D316" i="25"/>
  <c r="C316" i="25"/>
  <c r="B316" i="25"/>
  <c r="K315" i="25"/>
  <c r="J315" i="25"/>
  <c r="I315" i="25"/>
  <c r="H315" i="25"/>
  <c r="G315" i="25"/>
  <c r="F315" i="25"/>
  <c r="E315" i="25"/>
  <c r="D315" i="25"/>
  <c r="C315" i="25"/>
  <c r="B315" i="25"/>
  <c r="K314" i="25"/>
  <c r="J314" i="25"/>
  <c r="I314" i="25"/>
  <c r="H314" i="25"/>
  <c r="G314" i="25"/>
  <c r="F314" i="25"/>
  <c r="E314" i="25"/>
  <c r="D314" i="25"/>
  <c r="C314" i="25"/>
  <c r="B314" i="25"/>
  <c r="K313" i="25"/>
  <c r="J313" i="25"/>
  <c r="I313" i="25"/>
  <c r="H313" i="25"/>
  <c r="G313" i="25"/>
  <c r="F313" i="25"/>
  <c r="E313" i="25"/>
  <c r="D313" i="25"/>
  <c r="C313" i="25"/>
  <c r="B313" i="25"/>
  <c r="K312" i="25"/>
  <c r="J312" i="25"/>
  <c r="I312" i="25"/>
  <c r="H312" i="25"/>
  <c r="G312" i="25"/>
  <c r="F312" i="25"/>
  <c r="E312" i="25"/>
  <c r="D312" i="25"/>
  <c r="C312" i="25"/>
  <c r="B312" i="25"/>
  <c r="K311" i="25"/>
  <c r="J311" i="25"/>
  <c r="I311" i="25"/>
  <c r="H311" i="25"/>
  <c r="G311" i="25"/>
  <c r="F311" i="25"/>
  <c r="E311" i="25"/>
  <c r="D311" i="25"/>
  <c r="C311" i="25"/>
  <c r="B311" i="25"/>
  <c r="K310" i="25"/>
  <c r="J310" i="25"/>
  <c r="I310" i="25"/>
  <c r="H310" i="25"/>
  <c r="G310" i="25"/>
  <c r="F310" i="25"/>
  <c r="E310" i="25"/>
  <c r="D310" i="25"/>
  <c r="C310" i="25"/>
  <c r="B310" i="25"/>
  <c r="K309" i="25"/>
  <c r="J309" i="25"/>
  <c r="I309" i="25"/>
  <c r="H309" i="25"/>
  <c r="G309" i="25"/>
  <c r="F309" i="25"/>
  <c r="E309" i="25"/>
  <c r="D309" i="25"/>
  <c r="C309" i="25"/>
  <c r="B309" i="25"/>
  <c r="K308" i="25"/>
  <c r="J308" i="25"/>
  <c r="I308" i="25"/>
  <c r="H308" i="25"/>
  <c r="G308" i="25"/>
  <c r="F308" i="25"/>
  <c r="E308" i="25"/>
  <c r="D308" i="25"/>
  <c r="C308" i="25"/>
  <c r="B308" i="25"/>
  <c r="K307" i="25"/>
  <c r="J307" i="25"/>
  <c r="I307" i="25"/>
  <c r="H307" i="25"/>
  <c r="G307" i="25"/>
  <c r="F307" i="25"/>
  <c r="E307" i="25"/>
  <c r="D307" i="25"/>
  <c r="C307" i="25"/>
  <c r="B307" i="25"/>
  <c r="K306" i="25"/>
  <c r="J306" i="25"/>
  <c r="I306" i="25"/>
  <c r="H306" i="25"/>
  <c r="G306" i="25"/>
  <c r="F306" i="25"/>
  <c r="E306" i="25"/>
  <c r="D306" i="25"/>
  <c r="C306" i="25"/>
  <c r="B306" i="25"/>
  <c r="K305" i="25"/>
  <c r="J305" i="25"/>
  <c r="I305" i="25"/>
  <c r="H305" i="25"/>
  <c r="G305" i="25"/>
  <c r="F305" i="25"/>
  <c r="E305" i="25"/>
  <c r="D305" i="25"/>
  <c r="C305" i="25"/>
  <c r="B305" i="25"/>
  <c r="K304" i="25"/>
  <c r="J304" i="25"/>
  <c r="I304" i="25"/>
  <c r="H304" i="25"/>
  <c r="G304" i="25"/>
  <c r="F304" i="25"/>
  <c r="E304" i="25"/>
  <c r="D304" i="25"/>
  <c r="C304" i="25"/>
  <c r="B304" i="25"/>
  <c r="K303" i="25"/>
  <c r="J303" i="25"/>
  <c r="I303" i="25"/>
  <c r="H303" i="25"/>
  <c r="G303" i="25"/>
  <c r="F303" i="25"/>
  <c r="E303" i="25"/>
  <c r="D303" i="25"/>
  <c r="C303" i="25"/>
  <c r="B303" i="25"/>
  <c r="K302" i="25"/>
  <c r="J302" i="25"/>
  <c r="I302" i="25"/>
  <c r="H302" i="25"/>
  <c r="G302" i="25"/>
  <c r="F302" i="25"/>
  <c r="E302" i="25"/>
  <c r="D302" i="25"/>
  <c r="C302" i="25"/>
  <c r="B302" i="25"/>
  <c r="K301" i="25"/>
  <c r="J301" i="25"/>
  <c r="I301" i="25"/>
  <c r="H301" i="25"/>
  <c r="G301" i="25"/>
  <c r="F301" i="25"/>
  <c r="E301" i="25"/>
  <c r="D301" i="25"/>
  <c r="C301" i="25"/>
  <c r="B301" i="25"/>
  <c r="K300" i="25"/>
  <c r="J300" i="25"/>
  <c r="I300" i="25"/>
  <c r="H300" i="25"/>
  <c r="G300" i="25"/>
  <c r="F300" i="25"/>
  <c r="E300" i="25"/>
  <c r="D300" i="25"/>
  <c r="C300" i="25"/>
  <c r="B300" i="25"/>
  <c r="K299" i="25"/>
  <c r="J299" i="25"/>
  <c r="I299" i="25"/>
  <c r="H299" i="25"/>
  <c r="G299" i="25"/>
  <c r="F299" i="25"/>
  <c r="E299" i="25"/>
  <c r="D299" i="25"/>
  <c r="C299" i="25"/>
  <c r="B299" i="25"/>
  <c r="K298" i="25"/>
  <c r="J298" i="25"/>
  <c r="I298" i="25"/>
  <c r="H298" i="25"/>
  <c r="G298" i="25"/>
  <c r="F298" i="25"/>
  <c r="E298" i="25"/>
  <c r="D298" i="25"/>
  <c r="C298" i="25"/>
  <c r="B298" i="25"/>
  <c r="K297" i="25"/>
  <c r="J297" i="25"/>
  <c r="I297" i="25"/>
  <c r="H297" i="25"/>
  <c r="G297" i="25"/>
  <c r="F297" i="25"/>
  <c r="E297" i="25"/>
  <c r="D297" i="25"/>
  <c r="C297" i="25"/>
  <c r="B297" i="25"/>
  <c r="K296" i="25"/>
  <c r="J296" i="25"/>
  <c r="I296" i="25"/>
  <c r="H296" i="25"/>
  <c r="G296" i="25"/>
  <c r="F296" i="25"/>
  <c r="E296" i="25"/>
  <c r="D296" i="25"/>
  <c r="C296" i="25"/>
  <c r="B296" i="25"/>
  <c r="K295" i="25"/>
  <c r="J295" i="25"/>
  <c r="I295" i="25"/>
  <c r="H295" i="25"/>
  <c r="G295" i="25"/>
  <c r="F295" i="25"/>
  <c r="E295" i="25"/>
  <c r="D295" i="25"/>
  <c r="C295" i="25"/>
  <c r="B295" i="25"/>
  <c r="K294" i="25"/>
  <c r="J294" i="25"/>
  <c r="I294" i="25"/>
  <c r="H294" i="25"/>
  <c r="G294" i="25"/>
  <c r="F294" i="25"/>
  <c r="E294" i="25"/>
  <c r="D294" i="25"/>
  <c r="C294" i="25"/>
  <c r="B294" i="25"/>
  <c r="K293" i="25"/>
  <c r="J293" i="25"/>
  <c r="I293" i="25"/>
  <c r="H293" i="25"/>
  <c r="G293" i="25"/>
  <c r="F293" i="25"/>
  <c r="E293" i="25"/>
  <c r="D293" i="25"/>
  <c r="C293" i="25"/>
  <c r="B293" i="25"/>
  <c r="K292" i="25"/>
  <c r="J292" i="25"/>
  <c r="I292" i="25"/>
  <c r="H292" i="25"/>
  <c r="G292" i="25"/>
  <c r="F292" i="25"/>
  <c r="E292" i="25"/>
  <c r="D292" i="25"/>
  <c r="C292" i="25"/>
  <c r="B292" i="25"/>
  <c r="K291" i="25"/>
  <c r="J291" i="25"/>
  <c r="I291" i="25"/>
  <c r="H291" i="25"/>
  <c r="G291" i="25"/>
  <c r="F291" i="25"/>
  <c r="E291" i="25"/>
  <c r="D291" i="25"/>
  <c r="C291" i="25"/>
  <c r="B291" i="25"/>
  <c r="K290" i="25"/>
  <c r="J290" i="25"/>
  <c r="I290" i="25"/>
  <c r="H290" i="25"/>
  <c r="G290" i="25"/>
  <c r="F290" i="25"/>
  <c r="E290" i="25"/>
  <c r="D290" i="25"/>
  <c r="C290" i="25"/>
  <c r="B290" i="25"/>
  <c r="K289" i="25"/>
  <c r="J289" i="25"/>
  <c r="I289" i="25"/>
  <c r="H289" i="25"/>
  <c r="G289" i="25"/>
  <c r="F289" i="25"/>
  <c r="E289" i="25"/>
  <c r="D289" i="25"/>
  <c r="C289" i="25"/>
  <c r="B289" i="25"/>
  <c r="K288" i="25"/>
  <c r="J288" i="25"/>
  <c r="I288" i="25"/>
  <c r="H288" i="25"/>
  <c r="G288" i="25"/>
  <c r="F288" i="25"/>
  <c r="E288" i="25"/>
  <c r="D288" i="25"/>
  <c r="C288" i="25"/>
  <c r="B288" i="25"/>
  <c r="K287" i="25"/>
  <c r="J287" i="25"/>
  <c r="I287" i="25"/>
  <c r="H287" i="25"/>
  <c r="G287" i="25"/>
  <c r="F287" i="25"/>
  <c r="E287" i="25"/>
  <c r="D287" i="25"/>
  <c r="C287" i="25"/>
  <c r="B287" i="25"/>
  <c r="K286" i="25"/>
  <c r="J286" i="25"/>
  <c r="I286" i="25"/>
  <c r="H286" i="25"/>
  <c r="G286" i="25"/>
  <c r="F286" i="25"/>
  <c r="E286" i="25"/>
  <c r="D286" i="25"/>
  <c r="C286" i="25"/>
  <c r="B286" i="25"/>
  <c r="K285" i="25"/>
  <c r="J285" i="25"/>
  <c r="I285" i="25"/>
  <c r="H285" i="25"/>
  <c r="G285" i="25"/>
  <c r="F285" i="25"/>
  <c r="E285" i="25"/>
  <c r="D285" i="25"/>
  <c r="C285" i="25"/>
  <c r="B285" i="25"/>
  <c r="K284" i="25"/>
  <c r="J284" i="25"/>
  <c r="I284" i="25"/>
  <c r="H284" i="25"/>
  <c r="G284" i="25"/>
  <c r="F284" i="25"/>
  <c r="E284" i="25"/>
  <c r="D284" i="25"/>
  <c r="C284" i="25"/>
  <c r="B284" i="25"/>
  <c r="K283" i="25"/>
  <c r="J283" i="25"/>
  <c r="I283" i="25"/>
  <c r="H283" i="25"/>
  <c r="G283" i="25"/>
  <c r="F283" i="25"/>
  <c r="E283" i="25"/>
  <c r="D283" i="25"/>
  <c r="C283" i="25"/>
  <c r="B283" i="25"/>
  <c r="K282" i="25"/>
  <c r="J282" i="25"/>
  <c r="I282" i="25"/>
  <c r="H282" i="25"/>
  <c r="G282" i="25"/>
  <c r="F282" i="25"/>
  <c r="E282" i="25"/>
  <c r="D282" i="25"/>
  <c r="C282" i="25"/>
  <c r="B282" i="25"/>
  <c r="K281" i="25"/>
  <c r="J281" i="25"/>
  <c r="I281" i="25"/>
  <c r="H281" i="25"/>
  <c r="G281" i="25"/>
  <c r="F281" i="25"/>
  <c r="E281" i="25"/>
  <c r="D281" i="25"/>
  <c r="C281" i="25"/>
  <c r="B281" i="25"/>
  <c r="K280" i="25"/>
  <c r="J280" i="25"/>
  <c r="I280" i="25"/>
  <c r="H280" i="25"/>
  <c r="G280" i="25"/>
  <c r="F280" i="25"/>
  <c r="E280" i="25"/>
  <c r="D280" i="25"/>
  <c r="C280" i="25"/>
  <c r="B280" i="25"/>
  <c r="K279" i="25"/>
  <c r="J279" i="25"/>
  <c r="I279" i="25"/>
  <c r="H279" i="25"/>
  <c r="G279" i="25"/>
  <c r="F279" i="25"/>
  <c r="E279" i="25"/>
  <c r="D279" i="25"/>
  <c r="C279" i="25"/>
  <c r="B279" i="25"/>
  <c r="K278" i="25"/>
  <c r="J278" i="25"/>
  <c r="I278" i="25"/>
  <c r="H278" i="25"/>
  <c r="G278" i="25"/>
  <c r="F278" i="25"/>
  <c r="E278" i="25"/>
  <c r="D278" i="25"/>
  <c r="C278" i="25"/>
  <c r="B278" i="25"/>
  <c r="K277" i="25"/>
  <c r="J277" i="25"/>
  <c r="I277" i="25"/>
  <c r="H277" i="25"/>
  <c r="G277" i="25"/>
  <c r="F277" i="25"/>
  <c r="E277" i="25"/>
  <c r="D277" i="25"/>
  <c r="C277" i="25"/>
  <c r="B277" i="25"/>
  <c r="K276" i="25"/>
  <c r="J276" i="25"/>
  <c r="I276" i="25"/>
  <c r="H276" i="25"/>
  <c r="G276" i="25"/>
  <c r="F276" i="25"/>
  <c r="E276" i="25"/>
  <c r="D276" i="25"/>
  <c r="C276" i="25"/>
  <c r="B276" i="25"/>
  <c r="K275" i="25"/>
  <c r="J275" i="25"/>
  <c r="I275" i="25"/>
  <c r="H275" i="25"/>
  <c r="G275" i="25"/>
  <c r="F275" i="25"/>
  <c r="E275" i="25"/>
  <c r="D275" i="25"/>
  <c r="C275" i="25"/>
  <c r="B275" i="25"/>
  <c r="K274" i="25"/>
  <c r="J274" i="25"/>
  <c r="I274" i="25"/>
  <c r="H274" i="25"/>
  <c r="G274" i="25"/>
  <c r="F274" i="25"/>
  <c r="E274" i="25"/>
  <c r="D274" i="25"/>
  <c r="C274" i="25"/>
  <c r="B274" i="25"/>
  <c r="K273" i="25"/>
  <c r="J273" i="25"/>
  <c r="I273" i="25"/>
  <c r="H273" i="25"/>
  <c r="G273" i="25"/>
  <c r="F273" i="25"/>
  <c r="E273" i="25"/>
  <c r="D273" i="25"/>
  <c r="C273" i="25"/>
  <c r="B273" i="25"/>
  <c r="K272" i="25"/>
  <c r="J272" i="25"/>
  <c r="I272" i="25"/>
  <c r="H272" i="25"/>
  <c r="G272" i="25"/>
  <c r="F272" i="25"/>
  <c r="E272" i="25"/>
  <c r="D272" i="25"/>
  <c r="C272" i="25"/>
  <c r="B272" i="25"/>
  <c r="K271" i="25"/>
  <c r="J271" i="25"/>
  <c r="I271" i="25"/>
  <c r="H271" i="25"/>
  <c r="G271" i="25"/>
  <c r="F271" i="25"/>
  <c r="E271" i="25"/>
  <c r="D271" i="25"/>
  <c r="C271" i="25"/>
  <c r="B271" i="25"/>
  <c r="K270" i="25"/>
  <c r="J270" i="25"/>
  <c r="I270" i="25"/>
  <c r="H270" i="25"/>
  <c r="G270" i="25"/>
  <c r="F270" i="25"/>
  <c r="E270" i="25"/>
  <c r="D270" i="25"/>
  <c r="C270" i="25"/>
  <c r="B270" i="25"/>
  <c r="K269" i="25"/>
  <c r="J269" i="25"/>
  <c r="I269" i="25"/>
  <c r="H269" i="25"/>
  <c r="G269" i="25"/>
  <c r="F269" i="25"/>
  <c r="E269" i="25"/>
  <c r="D269" i="25"/>
  <c r="C269" i="25"/>
  <c r="B269" i="25"/>
  <c r="K268" i="25"/>
  <c r="J268" i="25"/>
  <c r="I268" i="25"/>
  <c r="H268" i="25"/>
  <c r="G268" i="25"/>
  <c r="F268" i="25"/>
  <c r="E268" i="25"/>
  <c r="D268" i="25"/>
  <c r="C268" i="25"/>
  <c r="B268" i="25"/>
  <c r="K267" i="25"/>
  <c r="J267" i="25"/>
  <c r="I267" i="25"/>
  <c r="H267" i="25"/>
  <c r="G267" i="25"/>
  <c r="F267" i="25"/>
  <c r="E267" i="25"/>
  <c r="D267" i="25"/>
  <c r="C267" i="25"/>
  <c r="B267" i="25"/>
  <c r="K266" i="25"/>
  <c r="J266" i="25"/>
  <c r="I266" i="25"/>
  <c r="H266" i="25"/>
  <c r="G266" i="25"/>
  <c r="F266" i="25"/>
  <c r="E266" i="25"/>
  <c r="D266" i="25"/>
  <c r="C266" i="25"/>
  <c r="B266" i="25"/>
  <c r="K265" i="25"/>
  <c r="J265" i="25"/>
  <c r="I265" i="25"/>
  <c r="H265" i="25"/>
  <c r="G265" i="25"/>
  <c r="F265" i="25"/>
  <c r="E265" i="25"/>
  <c r="D265" i="25"/>
  <c r="C265" i="25"/>
  <c r="B265" i="25"/>
  <c r="K264" i="25"/>
  <c r="J264" i="25"/>
  <c r="I264" i="25"/>
  <c r="H264" i="25"/>
  <c r="G264" i="25"/>
  <c r="F264" i="25"/>
  <c r="E264" i="25"/>
  <c r="D264" i="25"/>
  <c r="C264" i="25"/>
  <c r="B264" i="25"/>
  <c r="K263" i="25"/>
  <c r="J263" i="25"/>
  <c r="I263" i="25"/>
  <c r="H263" i="25"/>
  <c r="G263" i="25"/>
  <c r="F263" i="25"/>
  <c r="E263" i="25"/>
  <c r="D263" i="25"/>
  <c r="C263" i="25"/>
  <c r="B263" i="25"/>
  <c r="K262" i="25"/>
  <c r="J262" i="25"/>
  <c r="I262" i="25"/>
  <c r="H262" i="25"/>
  <c r="G262" i="25"/>
  <c r="F262" i="25"/>
  <c r="E262" i="25"/>
  <c r="D262" i="25"/>
  <c r="C262" i="25"/>
  <c r="B262" i="25"/>
  <c r="K261" i="25"/>
  <c r="J261" i="25"/>
  <c r="I261" i="25"/>
  <c r="H261" i="25"/>
  <c r="G261" i="25"/>
  <c r="F261" i="25"/>
  <c r="E261" i="25"/>
  <c r="D261" i="25"/>
  <c r="C261" i="25"/>
  <c r="B261" i="25"/>
  <c r="K260" i="25"/>
  <c r="J260" i="25"/>
  <c r="I260" i="25"/>
  <c r="H260" i="25"/>
  <c r="G260" i="25"/>
  <c r="F260" i="25"/>
  <c r="E260" i="25"/>
  <c r="D260" i="25"/>
  <c r="C260" i="25"/>
  <c r="B260" i="25"/>
  <c r="K259" i="25"/>
  <c r="J259" i="25"/>
  <c r="I259" i="25"/>
  <c r="H259" i="25"/>
  <c r="G259" i="25"/>
  <c r="F259" i="25"/>
  <c r="E259" i="25"/>
  <c r="D259" i="25"/>
  <c r="C259" i="25"/>
  <c r="B259" i="25"/>
  <c r="K258" i="25"/>
  <c r="J258" i="25"/>
  <c r="I258" i="25"/>
  <c r="H258" i="25"/>
  <c r="G258" i="25"/>
  <c r="F258" i="25"/>
  <c r="E258" i="25"/>
  <c r="D258" i="25"/>
  <c r="C258" i="25"/>
  <c r="B258" i="25"/>
  <c r="K257" i="25"/>
  <c r="J257" i="25"/>
  <c r="I257" i="25"/>
  <c r="H257" i="25"/>
  <c r="G257" i="25"/>
  <c r="F257" i="25"/>
  <c r="E257" i="25"/>
  <c r="D257" i="25"/>
  <c r="C257" i="25"/>
  <c r="B257" i="25"/>
  <c r="K256" i="25"/>
  <c r="J256" i="25"/>
  <c r="I256" i="25"/>
  <c r="H256" i="25"/>
  <c r="G256" i="25"/>
  <c r="F256" i="25"/>
  <c r="E256" i="25"/>
  <c r="D256" i="25"/>
  <c r="C256" i="25"/>
  <c r="B256" i="25"/>
  <c r="K255" i="25"/>
  <c r="J255" i="25"/>
  <c r="I255" i="25"/>
  <c r="H255" i="25"/>
  <c r="G255" i="25"/>
  <c r="F255" i="25"/>
  <c r="E255" i="25"/>
  <c r="D255" i="25"/>
  <c r="C255" i="25"/>
  <c r="B255" i="25"/>
  <c r="K254" i="25"/>
  <c r="J254" i="25"/>
  <c r="I254" i="25"/>
  <c r="H254" i="25"/>
  <c r="G254" i="25"/>
  <c r="F254" i="25"/>
  <c r="E254" i="25"/>
  <c r="D254" i="25"/>
  <c r="C254" i="25"/>
  <c r="B254" i="25"/>
  <c r="K253" i="25"/>
  <c r="J253" i="25"/>
  <c r="I253" i="25"/>
  <c r="H253" i="25"/>
  <c r="G253" i="25"/>
  <c r="F253" i="25"/>
  <c r="E253" i="25"/>
  <c r="D253" i="25"/>
  <c r="C253" i="25"/>
  <c r="B253" i="25"/>
  <c r="K252" i="25"/>
  <c r="J252" i="25"/>
  <c r="I252" i="25"/>
  <c r="H252" i="25"/>
  <c r="G252" i="25"/>
  <c r="F252" i="25"/>
  <c r="E252" i="25"/>
  <c r="D252" i="25"/>
  <c r="C252" i="25"/>
  <c r="B252" i="25"/>
  <c r="K251" i="25"/>
  <c r="J251" i="25"/>
  <c r="I251" i="25"/>
  <c r="H251" i="25"/>
  <c r="G251" i="25"/>
  <c r="F251" i="25"/>
  <c r="E251" i="25"/>
  <c r="D251" i="25"/>
  <c r="C251" i="25"/>
  <c r="B251" i="25"/>
  <c r="K250" i="25"/>
  <c r="J250" i="25"/>
  <c r="I250" i="25"/>
  <c r="H250" i="25"/>
  <c r="G250" i="25"/>
  <c r="F250" i="25"/>
  <c r="E250" i="25"/>
  <c r="D250" i="25"/>
  <c r="C250" i="25"/>
  <c r="B250" i="25"/>
  <c r="K249" i="25"/>
  <c r="J249" i="25"/>
  <c r="I249" i="25"/>
  <c r="H249" i="25"/>
  <c r="G249" i="25"/>
  <c r="F249" i="25"/>
  <c r="E249" i="25"/>
  <c r="D249" i="25"/>
  <c r="C249" i="25"/>
  <c r="B249" i="25"/>
  <c r="K248" i="25"/>
  <c r="J248" i="25"/>
  <c r="I248" i="25"/>
  <c r="H248" i="25"/>
  <c r="G248" i="25"/>
  <c r="F248" i="25"/>
  <c r="E248" i="25"/>
  <c r="D248" i="25"/>
  <c r="C248" i="25"/>
  <c r="B248" i="25"/>
  <c r="K247" i="25"/>
  <c r="J247" i="25"/>
  <c r="I247" i="25"/>
  <c r="H247" i="25"/>
  <c r="G247" i="25"/>
  <c r="F247" i="25"/>
  <c r="E247" i="25"/>
  <c r="D247" i="25"/>
  <c r="C247" i="25"/>
  <c r="B247" i="25"/>
  <c r="K246" i="25"/>
  <c r="J246" i="25"/>
  <c r="I246" i="25"/>
  <c r="H246" i="25"/>
  <c r="G246" i="25"/>
  <c r="F246" i="25"/>
  <c r="E246" i="25"/>
  <c r="D246" i="25"/>
  <c r="C246" i="25"/>
  <c r="B246" i="25"/>
  <c r="K245" i="25"/>
  <c r="J245" i="25"/>
  <c r="I245" i="25"/>
  <c r="H245" i="25"/>
  <c r="G245" i="25"/>
  <c r="F245" i="25"/>
  <c r="E245" i="25"/>
  <c r="D245" i="25"/>
  <c r="C245" i="25"/>
  <c r="B245" i="25"/>
  <c r="K244" i="25"/>
  <c r="J244" i="25"/>
  <c r="I244" i="25"/>
  <c r="H244" i="25"/>
  <c r="G244" i="25"/>
  <c r="F244" i="25"/>
  <c r="E244" i="25"/>
  <c r="D244" i="25"/>
  <c r="C244" i="25"/>
  <c r="B244" i="25"/>
  <c r="K243" i="25"/>
  <c r="J243" i="25"/>
  <c r="I243" i="25"/>
  <c r="H243" i="25"/>
  <c r="G243" i="25"/>
  <c r="F243" i="25"/>
  <c r="E243" i="25"/>
  <c r="D243" i="25"/>
  <c r="C243" i="25"/>
  <c r="B243" i="25"/>
  <c r="K242" i="25"/>
  <c r="J242" i="25"/>
  <c r="I242" i="25"/>
  <c r="H242" i="25"/>
  <c r="G242" i="25"/>
  <c r="F242" i="25"/>
  <c r="E242" i="25"/>
  <c r="D242" i="25"/>
  <c r="C242" i="25"/>
  <c r="B242" i="25"/>
  <c r="K241" i="25"/>
  <c r="J241" i="25"/>
  <c r="I241" i="25"/>
  <c r="H241" i="25"/>
  <c r="G241" i="25"/>
  <c r="F241" i="25"/>
  <c r="E241" i="25"/>
  <c r="D241" i="25"/>
  <c r="C241" i="25"/>
  <c r="B241" i="25"/>
  <c r="K240" i="25"/>
  <c r="J240" i="25"/>
  <c r="I240" i="25"/>
  <c r="H240" i="25"/>
  <c r="G240" i="25"/>
  <c r="F240" i="25"/>
  <c r="E240" i="25"/>
  <c r="D240" i="25"/>
  <c r="C240" i="25"/>
  <c r="B240" i="25"/>
  <c r="K239" i="25"/>
  <c r="J239" i="25"/>
  <c r="I239" i="25"/>
  <c r="H239" i="25"/>
  <c r="G239" i="25"/>
  <c r="F239" i="25"/>
  <c r="E239" i="25"/>
  <c r="D239" i="25"/>
  <c r="C239" i="25"/>
  <c r="B239" i="25"/>
  <c r="K238" i="25"/>
  <c r="J238" i="25"/>
  <c r="I238" i="25"/>
  <c r="H238" i="25"/>
  <c r="G238" i="25"/>
  <c r="F238" i="25"/>
  <c r="E238" i="25"/>
  <c r="D238" i="25"/>
  <c r="C238" i="25"/>
  <c r="B238" i="25"/>
  <c r="K237" i="25"/>
  <c r="J237" i="25"/>
  <c r="I237" i="25"/>
  <c r="H237" i="25"/>
  <c r="G237" i="25"/>
  <c r="F237" i="25"/>
  <c r="E237" i="25"/>
  <c r="D237" i="25"/>
  <c r="C237" i="25"/>
  <c r="B237" i="25"/>
  <c r="K236" i="25"/>
  <c r="J236" i="25"/>
  <c r="I236" i="25"/>
  <c r="H236" i="25"/>
  <c r="G236" i="25"/>
  <c r="F236" i="25"/>
  <c r="E236" i="25"/>
  <c r="D236" i="25"/>
  <c r="C236" i="25"/>
  <c r="B236" i="25"/>
  <c r="K235" i="25"/>
  <c r="J235" i="25"/>
  <c r="I235" i="25"/>
  <c r="H235" i="25"/>
  <c r="G235" i="25"/>
  <c r="F235" i="25"/>
  <c r="E235" i="25"/>
  <c r="D235" i="25"/>
  <c r="C235" i="25"/>
  <c r="B235" i="25"/>
  <c r="K234" i="25"/>
  <c r="J234" i="25"/>
  <c r="I234" i="25"/>
  <c r="H234" i="25"/>
  <c r="G234" i="25"/>
  <c r="F234" i="25"/>
  <c r="E234" i="25"/>
  <c r="D234" i="25"/>
  <c r="C234" i="25"/>
  <c r="B234" i="25"/>
  <c r="K233" i="25"/>
  <c r="J233" i="25"/>
  <c r="I233" i="25"/>
  <c r="H233" i="25"/>
  <c r="G233" i="25"/>
  <c r="F233" i="25"/>
  <c r="E233" i="25"/>
  <c r="D233" i="25"/>
  <c r="C233" i="25"/>
  <c r="B233" i="25"/>
  <c r="K232" i="25"/>
  <c r="J232" i="25"/>
  <c r="I232" i="25"/>
  <c r="H232" i="25"/>
  <c r="G232" i="25"/>
  <c r="F232" i="25"/>
  <c r="E232" i="25"/>
  <c r="D232" i="25"/>
  <c r="C232" i="25"/>
  <c r="B232" i="25"/>
  <c r="K231" i="25"/>
  <c r="J231" i="25"/>
  <c r="I231" i="25"/>
  <c r="H231" i="25"/>
  <c r="G231" i="25"/>
  <c r="F231" i="25"/>
  <c r="E231" i="25"/>
  <c r="D231" i="25"/>
  <c r="C231" i="25"/>
  <c r="B231" i="25"/>
  <c r="K230" i="25"/>
  <c r="J230" i="25"/>
  <c r="I230" i="25"/>
  <c r="H230" i="25"/>
  <c r="G230" i="25"/>
  <c r="F230" i="25"/>
  <c r="E230" i="25"/>
  <c r="D230" i="25"/>
  <c r="C230" i="25"/>
  <c r="B230" i="25"/>
  <c r="K229" i="25"/>
  <c r="J229" i="25"/>
  <c r="I229" i="25"/>
  <c r="H229" i="25"/>
  <c r="G229" i="25"/>
  <c r="F229" i="25"/>
  <c r="E229" i="25"/>
  <c r="D229" i="25"/>
  <c r="C229" i="25"/>
  <c r="B229" i="25"/>
  <c r="K228" i="25"/>
  <c r="J228" i="25"/>
  <c r="I228" i="25"/>
  <c r="H228" i="25"/>
  <c r="G228" i="25"/>
  <c r="F228" i="25"/>
  <c r="E228" i="25"/>
  <c r="D228" i="25"/>
  <c r="C228" i="25"/>
  <c r="B228" i="25"/>
  <c r="K227" i="25"/>
  <c r="J227" i="25"/>
  <c r="I227" i="25"/>
  <c r="H227" i="25"/>
  <c r="G227" i="25"/>
  <c r="F227" i="25"/>
  <c r="E227" i="25"/>
  <c r="D227" i="25"/>
  <c r="C227" i="25"/>
  <c r="B227" i="25"/>
  <c r="K226" i="25"/>
  <c r="J226" i="25"/>
  <c r="I226" i="25"/>
  <c r="H226" i="25"/>
  <c r="G226" i="25"/>
  <c r="F226" i="25"/>
  <c r="E226" i="25"/>
  <c r="D226" i="25"/>
  <c r="C226" i="25"/>
  <c r="B226" i="25"/>
  <c r="K225" i="25"/>
  <c r="J225" i="25"/>
  <c r="I225" i="25"/>
  <c r="H225" i="25"/>
  <c r="G225" i="25"/>
  <c r="F225" i="25"/>
  <c r="E225" i="25"/>
  <c r="D225" i="25"/>
  <c r="C225" i="25"/>
  <c r="B225" i="25"/>
  <c r="K224" i="25"/>
  <c r="J224" i="25"/>
  <c r="I224" i="25"/>
  <c r="H224" i="25"/>
  <c r="G224" i="25"/>
  <c r="F224" i="25"/>
  <c r="E224" i="25"/>
  <c r="D224" i="25"/>
  <c r="C224" i="25"/>
  <c r="B224" i="25"/>
  <c r="K223" i="25"/>
  <c r="J223" i="25"/>
  <c r="I223" i="25"/>
  <c r="H223" i="25"/>
  <c r="G223" i="25"/>
  <c r="F223" i="25"/>
  <c r="E223" i="25"/>
  <c r="D223" i="25"/>
  <c r="C223" i="25"/>
  <c r="B223" i="25"/>
  <c r="K222" i="25"/>
  <c r="J222" i="25"/>
  <c r="I222" i="25"/>
  <c r="H222" i="25"/>
  <c r="G222" i="25"/>
  <c r="F222" i="25"/>
  <c r="E222" i="25"/>
  <c r="D222" i="25"/>
  <c r="C222" i="25"/>
  <c r="B222" i="25"/>
  <c r="K221" i="25"/>
  <c r="J221" i="25"/>
  <c r="I221" i="25"/>
  <c r="H221" i="25"/>
  <c r="G221" i="25"/>
  <c r="F221" i="25"/>
  <c r="E221" i="25"/>
  <c r="D221" i="25"/>
  <c r="C221" i="25"/>
  <c r="B221" i="25"/>
  <c r="K220" i="25"/>
  <c r="J220" i="25"/>
  <c r="I220" i="25"/>
  <c r="H220" i="25"/>
  <c r="G220" i="25"/>
  <c r="F220" i="25"/>
  <c r="E220" i="25"/>
  <c r="D220" i="25"/>
  <c r="C220" i="25"/>
  <c r="B220" i="25"/>
  <c r="K219" i="25"/>
  <c r="J219" i="25"/>
  <c r="I219" i="25"/>
  <c r="H219" i="25"/>
  <c r="G219" i="25"/>
  <c r="F219" i="25"/>
  <c r="E219" i="25"/>
  <c r="D219" i="25"/>
  <c r="C219" i="25"/>
  <c r="B219" i="25"/>
  <c r="K218" i="25"/>
  <c r="J218" i="25"/>
  <c r="I218" i="25"/>
  <c r="H218" i="25"/>
  <c r="G218" i="25"/>
  <c r="F218" i="25"/>
  <c r="E218" i="25"/>
  <c r="D218" i="25"/>
  <c r="C218" i="25"/>
  <c r="B218" i="25"/>
  <c r="K217" i="25"/>
  <c r="J217" i="25"/>
  <c r="I217" i="25"/>
  <c r="H217" i="25"/>
  <c r="G217" i="25"/>
  <c r="F217" i="25"/>
  <c r="E217" i="25"/>
  <c r="D217" i="25"/>
  <c r="C217" i="25"/>
  <c r="B217" i="25"/>
  <c r="K216" i="25"/>
  <c r="J216" i="25"/>
  <c r="I216" i="25"/>
  <c r="H216" i="25"/>
  <c r="G216" i="25"/>
  <c r="F216" i="25"/>
  <c r="E216" i="25"/>
  <c r="D216" i="25"/>
  <c r="C216" i="25"/>
  <c r="B216" i="25"/>
  <c r="K215" i="25"/>
  <c r="J215" i="25"/>
  <c r="I215" i="25"/>
  <c r="H215" i="25"/>
  <c r="G215" i="25"/>
  <c r="F215" i="25"/>
  <c r="E215" i="25"/>
  <c r="D215" i="25"/>
  <c r="C215" i="25"/>
  <c r="B215" i="25"/>
  <c r="K214" i="25"/>
  <c r="J214" i="25"/>
  <c r="I214" i="25"/>
  <c r="H214" i="25"/>
  <c r="G214" i="25"/>
  <c r="F214" i="25"/>
  <c r="E214" i="25"/>
  <c r="D214" i="25"/>
  <c r="C214" i="25"/>
  <c r="B214" i="25"/>
  <c r="K213" i="25"/>
  <c r="J213" i="25"/>
  <c r="I213" i="25"/>
  <c r="H213" i="25"/>
  <c r="G213" i="25"/>
  <c r="F213" i="25"/>
  <c r="E213" i="25"/>
  <c r="D213" i="25"/>
  <c r="C213" i="25"/>
  <c r="B213" i="25"/>
  <c r="K212" i="25"/>
  <c r="J212" i="25"/>
  <c r="I212" i="25"/>
  <c r="H212" i="25"/>
  <c r="G212" i="25"/>
  <c r="F212" i="25"/>
  <c r="E212" i="25"/>
  <c r="D212" i="25"/>
  <c r="C212" i="25"/>
  <c r="B212" i="25"/>
  <c r="K211" i="25"/>
  <c r="J211" i="25"/>
  <c r="I211" i="25"/>
  <c r="H211" i="25"/>
  <c r="G211" i="25"/>
  <c r="F211" i="25"/>
  <c r="E211" i="25"/>
  <c r="D211" i="25"/>
  <c r="C211" i="25"/>
  <c r="B211" i="25"/>
  <c r="K210" i="25"/>
  <c r="J210" i="25"/>
  <c r="I210" i="25"/>
  <c r="H210" i="25"/>
  <c r="G210" i="25"/>
  <c r="F210" i="25"/>
  <c r="E210" i="25"/>
  <c r="D210" i="25"/>
  <c r="C210" i="25"/>
  <c r="B210" i="25"/>
  <c r="K209" i="25"/>
  <c r="J209" i="25"/>
  <c r="I209" i="25"/>
  <c r="H209" i="25"/>
  <c r="G209" i="25"/>
  <c r="F209" i="25"/>
  <c r="E209" i="25"/>
  <c r="D209" i="25"/>
  <c r="C209" i="25"/>
  <c r="B209" i="25"/>
  <c r="K208" i="25"/>
  <c r="J208" i="25"/>
  <c r="I208" i="25"/>
  <c r="H208" i="25"/>
  <c r="G208" i="25"/>
  <c r="F208" i="25"/>
  <c r="E208" i="25"/>
  <c r="D208" i="25"/>
  <c r="C208" i="25"/>
  <c r="B208" i="25"/>
  <c r="K207" i="25"/>
  <c r="J207" i="25"/>
  <c r="I207" i="25"/>
  <c r="H207" i="25"/>
  <c r="G207" i="25"/>
  <c r="F207" i="25"/>
  <c r="E207" i="25"/>
  <c r="D207" i="25"/>
  <c r="C207" i="25"/>
  <c r="B207" i="25"/>
  <c r="K206" i="25"/>
  <c r="J206" i="25"/>
  <c r="I206" i="25"/>
  <c r="H206" i="25"/>
  <c r="G206" i="25"/>
  <c r="F206" i="25"/>
  <c r="E206" i="25"/>
  <c r="D206" i="25"/>
  <c r="C206" i="25"/>
  <c r="B206" i="25"/>
  <c r="K205" i="25"/>
  <c r="J205" i="25"/>
  <c r="I205" i="25"/>
  <c r="H205" i="25"/>
  <c r="G205" i="25"/>
  <c r="F205" i="25"/>
  <c r="E205" i="25"/>
  <c r="D205" i="25"/>
  <c r="C205" i="25"/>
  <c r="B205" i="25"/>
  <c r="K204" i="25"/>
  <c r="J204" i="25"/>
  <c r="I204" i="25"/>
  <c r="H204" i="25"/>
  <c r="G204" i="25"/>
  <c r="F204" i="25"/>
  <c r="E204" i="25"/>
  <c r="D204" i="25"/>
  <c r="C204" i="25"/>
  <c r="B204" i="25"/>
  <c r="K203" i="25"/>
  <c r="J203" i="25"/>
  <c r="I203" i="25"/>
  <c r="H203" i="25"/>
  <c r="G203" i="25"/>
  <c r="F203" i="25"/>
  <c r="E203" i="25"/>
  <c r="D203" i="25"/>
  <c r="C203" i="25"/>
  <c r="B203" i="25"/>
  <c r="K202" i="25"/>
  <c r="J202" i="25"/>
  <c r="I202" i="25"/>
  <c r="H202" i="25"/>
  <c r="G202" i="25"/>
  <c r="F202" i="25"/>
  <c r="E202" i="25"/>
  <c r="D202" i="25"/>
  <c r="C202" i="25"/>
  <c r="B202" i="25"/>
  <c r="K201" i="25"/>
  <c r="J201" i="25"/>
  <c r="I201" i="25"/>
  <c r="H201" i="25"/>
  <c r="G201" i="25"/>
  <c r="F201" i="25"/>
  <c r="E201" i="25"/>
  <c r="D201" i="25"/>
  <c r="C201" i="25"/>
  <c r="B201" i="25"/>
  <c r="K200" i="25"/>
  <c r="J200" i="25"/>
  <c r="I200" i="25"/>
  <c r="H200" i="25"/>
  <c r="G200" i="25"/>
  <c r="F200" i="25"/>
  <c r="E200" i="25"/>
  <c r="D200" i="25"/>
  <c r="C200" i="25"/>
  <c r="B200" i="25"/>
  <c r="K199" i="25"/>
  <c r="J199" i="25"/>
  <c r="I199" i="25"/>
  <c r="H199" i="25"/>
  <c r="G199" i="25"/>
  <c r="F199" i="25"/>
  <c r="E199" i="25"/>
  <c r="D199" i="25"/>
  <c r="C199" i="25"/>
  <c r="B199" i="25"/>
  <c r="K198" i="25"/>
  <c r="J198" i="25"/>
  <c r="I198" i="25"/>
  <c r="H198" i="25"/>
  <c r="G198" i="25"/>
  <c r="F198" i="25"/>
  <c r="E198" i="25"/>
  <c r="D198" i="25"/>
  <c r="C198" i="25"/>
  <c r="B198" i="25"/>
  <c r="K197" i="25"/>
  <c r="J197" i="25"/>
  <c r="I197" i="25"/>
  <c r="H197" i="25"/>
  <c r="G197" i="25"/>
  <c r="F197" i="25"/>
  <c r="E197" i="25"/>
  <c r="D197" i="25"/>
  <c r="C197" i="25"/>
  <c r="B197" i="25"/>
  <c r="K196" i="25"/>
  <c r="J196" i="25"/>
  <c r="I196" i="25"/>
  <c r="H196" i="25"/>
  <c r="G196" i="25"/>
  <c r="F196" i="25"/>
  <c r="E196" i="25"/>
  <c r="D196" i="25"/>
  <c r="C196" i="25"/>
  <c r="B196" i="25"/>
  <c r="K195" i="25"/>
  <c r="J195" i="25"/>
  <c r="I195" i="25"/>
  <c r="H195" i="25"/>
  <c r="G195" i="25"/>
  <c r="F195" i="25"/>
  <c r="E195" i="25"/>
  <c r="D195" i="25"/>
  <c r="C195" i="25"/>
  <c r="B195" i="25"/>
  <c r="K194" i="25"/>
  <c r="J194" i="25"/>
  <c r="I194" i="25"/>
  <c r="H194" i="25"/>
  <c r="G194" i="25"/>
  <c r="F194" i="25"/>
  <c r="E194" i="25"/>
  <c r="D194" i="25"/>
  <c r="C194" i="25"/>
  <c r="B194" i="25"/>
  <c r="K193" i="25"/>
  <c r="J193" i="25"/>
  <c r="I193" i="25"/>
  <c r="H193" i="25"/>
  <c r="G193" i="25"/>
  <c r="F193" i="25"/>
  <c r="E193" i="25"/>
  <c r="D193" i="25"/>
  <c r="C193" i="25"/>
  <c r="B193" i="25"/>
  <c r="K192" i="25"/>
  <c r="J192" i="25"/>
  <c r="I192" i="25"/>
  <c r="H192" i="25"/>
  <c r="G192" i="25"/>
  <c r="F192" i="25"/>
  <c r="E192" i="25"/>
  <c r="D192" i="25"/>
  <c r="C192" i="25"/>
  <c r="B192" i="25"/>
  <c r="K191" i="25"/>
  <c r="J191" i="25"/>
  <c r="I191" i="25"/>
  <c r="H191" i="25"/>
  <c r="G191" i="25"/>
  <c r="F191" i="25"/>
  <c r="E191" i="25"/>
  <c r="D191" i="25"/>
  <c r="C191" i="25"/>
  <c r="B191" i="25"/>
  <c r="K190" i="25"/>
  <c r="J190" i="25"/>
  <c r="I190" i="25"/>
  <c r="H190" i="25"/>
  <c r="G190" i="25"/>
  <c r="F190" i="25"/>
  <c r="E190" i="25"/>
  <c r="D190" i="25"/>
  <c r="C190" i="25"/>
  <c r="B190" i="25"/>
  <c r="K189" i="25"/>
  <c r="J189" i="25"/>
  <c r="I189" i="25"/>
  <c r="H189" i="25"/>
  <c r="G189" i="25"/>
  <c r="F189" i="25"/>
  <c r="E189" i="25"/>
  <c r="D189" i="25"/>
  <c r="C189" i="25"/>
  <c r="B189" i="25"/>
  <c r="K188" i="25"/>
  <c r="J188" i="25"/>
  <c r="I188" i="25"/>
  <c r="H188" i="25"/>
  <c r="G188" i="25"/>
  <c r="F188" i="25"/>
  <c r="E188" i="25"/>
  <c r="D188" i="25"/>
  <c r="C188" i="25"/>
  <c r="B188" i="25"/>
  <c r="K187" i="25"/>
  <c r="J187" i="25"/>
  <c r="I187" i="25"/>
  <c r="H187" i="25"/>
  <c r="G187" i="25"/>
  <c r="F187" i="25"/>
  <c r="E187" i="25"/>
  <c r="D187" i="25"/>
  <c r="C187" i="25"/>
  <c r="B187" i="25"/>
  <c r="K186" i="25"/>
  <c r="J186" i="25"/>
  <c r="I186" i="25"/>
  <c r="H186" i="25"/>
  <c r="G186" i="25"/>
  <c r="F186" i="25"/>
  <c r="E186" i="25"/>
  <c r="D186" i="25"/>
  <c r="C186" i="25"/>
  <c r="B186" i="25"/>
  <c r="K185" i="25"/>
  <c r="J185" i="25"/>
  <c r="I185" i="25"/>
  <c r="H185" i="25"/>
  <c r="G185" i="25"/>
  <c r="F185" i="25"/>
  <c r="E185" i="25"/>
  <c r="D185" i="25"/>
  <c r="C185" i="25"/>
  <c r="B185" i="25"/>
  <c r="K184" i="25"/>
  <c r="J184" i="25"/>
  <c r="I184" i="25"/>
  <c r="H184" i="25"/>
  <c r="G184" i="25"/>
  <c r="F184" i="25"/>
  <c r="E184" i="25"/>
  <c r="D184" i="25"/>
  <c r="C184" i="25"/>
  <c r="B184" i="25"/>
  <c r="K183" i="25"/>
  <c r="J183" i="25"/>
  <c r="I183" i="25"/>
  <c r="H183" i="25"/>
  <c r="G183" i="25"/>
  <c r="F183" i="25"/>
  <c r="E183" i="25"/>
  <c r="D183" i="25"/>
  <c r="C183" i="25"/>
  <c r="B183" i="25"/>
  <c r="K182" i="25"/>
  <c r="J182" i="25"/>
  <c r="I182" i="25"/>
  <c r="H182" i="25"/>
  <c r="G182" i="25"/>
  <c r="F182" i="25"/>
  <c r="E182" i="25"/>
  <c r="D182" i="25"/>
  <c r="C182" i="25"/>
  <c r="B182" i="25"/>
  <c r="K181" i="25"/>
  <c r="J181" i="25"/>
  <c r="I181" i="25"/>
  <c r="H181" i="25"/>
  <c r="G181" i="25"/>
  <c r="F181" i="25"/>
  <c r="E181" i="25"/>
  <c r="D181" i="25"/>
  <c r="C181" i="25"/>
  <c r="B181" i="25"/>
  <c r="K180" i="25"/>
  <c r="J180" i="25"/>
  <c r="I180" i="25"/>
  <c r="H180" i="25"/>
  <c r="G180" i="25"/>
  <c r="F180" i="25"/>
  <c r="E180" i="25"/>
  <c r="D180" i="25"/>
  <c r="C180" i="25"/>
  <c r="B180" i="25"/>
  <c r="K179" i="25"/>
  <c r="J179" i="25"/>
  <c r="I179" i="25"/>
  <c r="H179" i="25"/>
  <c r="G179" i="25"/>
  <c r="F179" i="25"/>
  <c r="E179" i="25"/>
  <c r="D179" i="25"/>
  <c r="C179" i="25"/>
  <c r="B179" i="25"/>
  <c r="K178" i="25"/>
  <c r="J178" i="25"/>
  <c r="I178" i="25"/>
  <c r="H178" i="25"/>
  <c r="G178" i="25"/>
  <c r="F178" i="25"/>
  <c r="E178" i="25"/>
  <c r="D178" i="25"/>
  <c r="C178" i="25"/>
  <c r="B178" i="25"/>
  <c r="K177" i="25"/>
  <c r="J177" i="25"/>
  <c r="I177" i="25"/>
  <c r="H177" i="25"/>
  <c r="G177" i="25"/>
  <c r="F177" i="25"/>
  <c r="E177" i="25"/>
  <c r="D177" i="25"/>
  <c r="C177" i="25"/>
  <c r="B177" i="25"/>
  <c r="K176" i="25"/>
  <c r="J176" i="25"/>
  <c r="I176" i="25"/>
  <c r="H176" i="25"/>
  <c r="G176" i="25"/>
  <c r="F176" i="25"/>
  <c r="E176" i="25"/>
  <c r="D176" i="25"/>
  <c r="C176" i="25"/>
  <c r="B176" i="25"/>
  <c r="K175" i="25"/>
  <c r="J175" i="25"/>
  <c r="I175" i="25"/>
  <c r="H175" i="25"/>
  <c r="G175" i="25"/>
  <c r="F175" i="25"/>
  <c r="E175" i="25"/>
  <c r="D175" i="25"/>
  <c r="C175" i="25"/>
  <c r="B175" i="25"/>
  <c r="K174" i="25"/>
  <c r="J174" i="25"/>
  <c r="I174" i="25"/>
  <c r="H174" i="25"/>
  <c r="G174" i="25"/>
  <c r="F174" i="25"/>
  <c r="E174" i="25"/>
  <c r="D174" i="25"/>
  <c r="C174" i="25"/>
  <c r="B174" i="25"/>
  <c r="K173" i="25"/>
  <c r="J173" i="25"/>
  <c r="I173" i="25"/>
  <c r="H173" i="25"/>
  <c r="G173" i="25"/>
  <c r="F173" i="25"/>
  <c r="E173" i="25"/>
  <c r="D173" i="25"/>
  <c r="C173" i="25"/>
  <c r="B173" i="25"/>
  <c r="K172" i="25"/>
  <c r="J172" i="25"/>
  <c r="I172" i="25"/>
  <c r="H172" i="25"/>
  <c r="G172" i="25"/>
  <c r="F172" i="25"/>
  <c r="E172" i="25"/>
  <c r="D172" i="25"/>
  <c r="C172" i="25"/>
  <c r="B172" i="25"/>
  <c r="K171" i="25"/>
  <c r="J171" i="25"/>
  <c r="I171" i="25"/>
  <c r="H171" i="25"/>
  <c r="G171" i="25"/>
  <c r="F171" i="25"/>
  <c r="E171" i="25"/>
  <c r="D171" i="25"/>
  <c r="C171" i="25"/>
  <c r="B171" i="25"/>
  <c r="K170" i="25"/>
  <c r="J170" i="25"/>
  <c r="I170" i="25"/>
  <c r="H170" i="25"/>
  <c r="G170" i="25"/>
  <c r="F170" i="25"/>
  <c r="E170" i="25"/>
  <c r="D170" i="25"/>
  <c r="C170" i="25"/>
  <c r="B170" i="25"/>
  <c r="K169" i="25"/>
  <c r="J169" i="25"/>
  <c r="I169" i="25"/>
  <c r="H169" i="25"/>
  <c r="G169" i="25"/>
  <c r="F169" i="25"/>
  <c r="E169" i="25"/>
  <c r="D169" i="25"/>
  <c r="C169" i="25"/>
  <c r="B169" i="25"/>
  <c r="K168" i="25"/>
  <c r="J168" i="25"/>
  <c r="I168" i="25"/>
  <c r="H168" i="25"/>
  <c r="G168" i="25"/>
  <c r="F168" i="25"/>
  <c r="E168" i="25"/>
  <c r="D168" i="25"/>
  <c r="C168" i="25"/>
  <c r="B168" i="25"/>
  <c r="K167" i="25"/>
  <c r="J167" i="25"/>
  <c r="I167" i="25"/>
  <c r="H167" i="25"/>
  <c r="G167" i="25"/>
  <c r="F167" i="25"/>
  <c r="E167" i="25"/>
  <c r="D167" i="25"/>
  <c r="C167" i="25"/>
  <c r="B167" i="25"/>
  <c r="K166" i="25"/>
  <c r="J166" i="25"/>
  <c r="I166" i="25"/>
  <c r="H166" i="25"/>
  <c r="G166" i="25"/>
  <c r="F166" i="25"/>
  <c r="E166" i="25"/>
  <c r="D166" i="25"/>
  <c r="C166" i="25"/>
  <c r="B166" i="25"/>
  <c r="K165" i="25"/>
  <c r="J165" i="25"/>
  <c r="I165" i="25"/>
  <c r="H165" i="25"/>
  <c r="G165" i="25"/>
  <c r="F165" i="25"/>
  <c r="E165" i="25"/>
  <c r="D165" i="25"/>
  <c r="C165" i="25"/>
  <c r="B165" i="25"/>
  <c r="K164" i="25"/>
  <c r="J164" i="25"/>
  <c r="I164" i="25"/>
  <c r="H164" i="25"/>
  <c r="G164" i="25"/>
  <c r="F164" i="25"/>
  <c r="E164" i="25"/>
  <c r="D164" i="25"/>
  <c r="C164" i="25"/>
  <c r="B164" i="25"/>
  <c r="K163" i="25"/>
  <c r="J163" i="25"/>
  <c r="I163" i="25"/>
  <c r="H163" i="25"/>
  <c r="G163" i="25"/>
  <c r="F163" i="25"/>
  <c r="E163" i="25"/>
  <c r="D163" i="25"/>
  <c r="C163" i="25"/>
  <c r="B163" i="25"/>
  <c r="K162" i="25"/>
  <c r="J162" i="25"/>
  <c r="I162" i="25"/>
  <c r="H162" i="25"/>
  <c r="G162" i="25"/>
  <c r="F162" i="25"/>
  <c r="E162" i="25"/>
  <c r="D162" i="25"/>
  <c r="C162" i="25"/>
  <c r="B162" i="25"/>
  <c r="K161" i="25"/>
  <c r="J161" i="25"/>
  <c r="I161" i="25"/>
  <c r="H161" i="25"/>
  <c r="G161" i="25"/>
  <c r="F161" i="25"/>
  <c r="E161" i="25"/>
  <c r="D161" i="25"/>
  <c r="C161" i="25"/>
  <c r="B161" i="25"/>
  <c r="K160" i="25"/>
  <c r="J160" i="25"/>
  <c r="I160" i="25"/>
  <c r="H160" i="25"/>
  <c r="G160" i="25"/>
  <c r="F160" i="25"/>
  <c r="E160" i="25"/>
  <c r="D160" i="25"/>
  <c r="C160" i="25"/>
  <c r="B160" i="25"/>
  <c r="K159" i="25"/>
  <c r="J159" i="25"/>
  <c r="I159" i="25"/>
  <c r="H159" i="25"/>
  <c r="G159" i="25"/>
  <c r="F159" i="25"/>
  <c r="E159" i="25"/>
  <c r="D159" i="25"/>
  <c r="C159" i="25"/>
  <c r="B159" i="25"/>
  <c r="K158" i="25"/>
  <c r="J158" i="25"/>
  <c r="I158" i="25"/>
  <c r="H158" i="25"/>
  <c r="G158" i="25"/>
  <c r="F158" i="25"/>
  <c r="E158" i="25"/>
  <c r="D158" i="25"/>
  <c r="C158" i="25"/>
  <c r="B158" i="25"/>
  <c r="K157" i="25"/>
  <c r="J157" i="25"/>
  <c r="I157" i="25"/>
  <c r="H157" i="25"/>
  <c r="G157" i="25"/>
  <c r="F157" i="25"/>
  <c r="E157" i="25"/>
  <c r="D157" i="25"/>
  <c r="C157" i="25"/>
  <c r="B157" i="25"/>
  <c r="K156" i="25"/>
  <c r="J156" i="25"/>
  <c r="I156" i="25"/>
  <c r="H156" i="25"/>
  <c r="G156" i="25"/>
  <c r="F156" i="25"/>
  <c r="E156" i="25"/>
  <c r="D156" i="25"/>
  <c r="C156" i="25"/>
  <c r="B156" i="25"/>
  <c r="K155" i="25"/>
  <c r="J155" i="25"/>
  <c r="I155" i="25"/>
  <c r="H155" i="25"/>
  <c r="G155" i="25"/>
  <c r="F155" i="25"/>
  <c r="E155" i="25"/>
  <c r="D155" i="25"/>
  <c r="C155" i="25"/>
  <c r="B155" i="25"/>
  <c r="K154" i="25"/>
  <c r="J154" i="25"/>
  <c r="I154" i="25"/>
  <c r="H154" i="25"/>
  <c r="G154" i="25"/>
  <c r="F154" i="25"/>
  <c r="E154" i="25"/>
  <c r="D154" i="25"/>
  <c r="C154" i="25"/>
  <c r="B154" i="25"/>
  <c r="K153" i="25"/>
  <c r="J153" i="25"/>
  <c r="I153" i="25"/>
  <c r="H153" i="25"/>
  <c r="G153" i="25"/>
  <c r="F153" i="25"/>
  <c r="E153" i="25"/>
  <c r="D153" i="25"/>
  <c r="C153" i="25"/>
  <c r="B153" i="25"/>
  <c r="K152" i="25"/>
  <c r="J152" i="25"/>
  <c r="I152" i="25"/>
  <c r="H152" i="25"/>
  <c r="G152" i="25"/>
  <c r="F152" i="25"/>
  <c r="E152" i="25"/>
  <c r="D152" i="25"/>
  <c r="C152" i="25"/>
  <c r="B152" i="25"/>
  <c r="K151" i="25"/>
  <c r="J151" i="25"/>
  <c r="I151" i="25"/>
  <c r="H151" i="25"/>
  <c r="G151" i="25"/>
  <c r="F151" i="25"/>
  <c r="E151" i="25"/>
  <c r="D151" i="25"/>
  <c r="C151" i="25"/>
  <c r="B151" i="25"/>
  <c r="K150" i="25"/>
  <c r="J150" i="25"/>
  <c r="I150" i="25"/>
  <c r="H150" i="25"/>
  <c r="G150" i="25"/>
  <c r="F150" i="25"/>
  <c r="E150" i="25"/>
  <c r="D150" i="25"/>
  <c r="C150" i="25"/>
  <c r="B150" i="25"/>
  <c r="K149" i="25"/>
  <c r="J149" i="25"/>
  <c r="I149" i="25"/>
  <c r="H149" i="25"/>
  <c r="G149" i="25"/>
  <c r="F149" i="25"/>
  <c r="E149" i="25"/>
  <c r="D149" i="25"/>
  <c r="C149" i="25"/>
  <c r="B149" i="25"/>
  <c r="K148" i="25"/>
  <c r="J148" i="25"/>
  <c r="I148" i="25"/>
  <c r="H148" i="25"/>
  <c r="G148" i="25"/>
  <c r="F148" i="25"/>
  <c r="E148" i="25"/>
  <c r="D148" i="25"/>
  <c r="C148" i="25"/>
  <c r="B148" i="25"/>
  <c r="K147" i="25"/>
  <c r="J147" i="25"/>
  <c r="I147" i="25"/>
  <c r="H147" i="25"/>
  <c r="G147" i="25"/>
  <c r="F147" i="25"/>
  <c r="E147" i="25"/>
  <c r="D147" i="25"/>
  <c r="C147" i="25"/>
  <c r="B147" i="25"/>
  <c r="K146" i="25"/>
  <c r="J146" i="25"/>
  <c r="I146" i="25"/>
  <c r="H146" i="25"/>
  <c r="G146" i="25"/>
  <c r="F146" i="25"/>
  <c r="E146" i="25"/>
  <c r="D146" i="25"/>
  <c r="C146" i="25"/>
  <c r="B146" i="25"/>
  <c r="K145" i="25"/>
  <c r="J145" i="25"/>
  <c r="I145" i="25"/>
  <c r="H145" i="25"/>
  <c r="G145" i="25"/>
  <c r="F145" i="25"/>
  <c r="E145" i="25"/>
  <c r="D145" i="25"/>
  <c r="C145" i="25"/>
  <c r="B145" i="25"/>
  <c r="K144" i="25"/>
  <c r="J144" i="25"/>
  <c r="I144" i="25"/>
  <c r="H144" i="25"/>
  <c r="G144" i="25"/>
  <c r="F144" i="25"/>
  <c r="E144" i="25"/>
  <c r="D144" i="25"/>
  <c r="C144" i="25"/>
  <c r="B144" i="25"/>
  <c r="K143" i="25"/>
  <c r="J143" i="25"/>
  <c r="I143" i="25"/>
  <c r="H143" i="25"/>
  <c r="G143" i="25"/>
  <c r="F143" i="25"/>
  <c r="E143" i="25"/>
  <c r="D143" i="25"/>
  <c r="C143" i="25"/>
  <c r="B143" i="25"/>
  <c r="K142" i="25"/>
  <c r="J142" i="25"/>
  <c r="I142" i="25"/>
  <c r="H142" i="25"/>
  <c r="G142" i="25"/>
  <c r="F142" i="25"/>
  <c r="E142" i="25"/>
  <c r="D142" i="25"/>
  <c r="C142" i="25"/>
  <c r="B142" i="25"/>
  <c r="K141" i="25"/>
  <c r="J141" i="25"/>
  <c r="I141" i="25"/>
  <c r="H141" i="25"/>
  <c r="G141" i="25"/>
  <c r="F141" i="25"/>
  <c r="E141" i="25"/>
  <c r="D141" i="25"/>
  <c r="C141" i="25"/>
  <c r="B141" i="25"/>
  <c r="K140" i="25"/>
  <c r="J140" i="25"/>
  <c r="I140" i="25"/>
  <c r="H140" i="25"/>
  <c r="G140" i="25"/>
  <c r="F140" i="25"/>
  <c r="E140" i="25"/>
  <c r="D140" i="25"/>
  <c r="C140" i="25"/>
  <c r="B140" i="25"/>
  <c r="K139" i="25"/>
  <c r="J139" i="25"/>
  <c r="I139" i="25"/>
  <c r="H139" i="25"/>
  <c r="G139" i="25"/>
  <c r="F139" i="25"/>
  <c r="E139" i="25"/>
  <c r="D139" i="25"/>
  <c r="C139" i="25"/>
  <c r="B139" i="25"/>
  <c r="K138" i="25"/>
  <c r="J138" i="25"/>
  <c r="I138" i="25"/>
  <c r="H138" i="25"/>
  <c r="G138" i="25"/>
  <c r="F138" i="25"/>
  <c r="E138" i="25"/>
  <c r="D138" i="25"/>
  <c r="C138" i="25"/>
  <c r="B138" i="25"/>
  <c r="K137" i="25"/>
  <c r="J137" i="25"/>
  <c r="I137" i="25"/>
  <c r="H137" i="25"/>
  <c r="G137" i="25"/>
  <c r="F137" i="25"/>
  <c r="E137" i="25"/>
  <c r="D137" i="25"/>
  <c r="C137" i="25"/>
  <c r="B137" i="25"/>
  <c r="K136" i="25"/>
  <c r="J136" i="25"/>
  <c r="I136" i="25"/>
  <c r="H136" i="25"/>
  <c r="G136" i="25"/>
  <c r="F136" i="25"/>
  <c r="E136" i="25"/>
  <c r="D136" i="25"/>
  <c r="C136" i="25"/>
  <c r="B136" i="25"/>
  <c r="K135" i="25"/>
  <c r="J135" i="25"/>
  <c r="I135" i="25"/>
  <c r="H135" i="25"/>
  <c r="G135" i="25"/>
  <c r="F135" i="25"/>
  <c r="E135" i="25"/>
  <c r="D135" i="25"/>
  <c r="C135" i="25"/>
  <c r="B135" i="25"/>
  <c r="K134" i="25"/>
  <c r="J134" i="25"/>
  <c r="I134" i="25"/>
  <c r="H134" i="25"/>
  <c r="G134" i="25"/>
  <c r="F134" i="25"/>
  <c r="E134" i="25"/>
  <c r="D134" i="25"/>
  <c r="C134" i="25"/>
  <c r="B134" i="25"/>
  <c r="K133" i="25"/>
  <c r="J133" i="25"/>
  <c r="I133" i="25"/>
  <c r="H133" i="25"/>
  <c r="G133" i="25"/>
  <c r="F133" i="25"/>
  <c r="E133" i="25"/>
  <c r="D133" i="25"/>
  <c r="C133" i="25"/>
  <c r="B133" i="25"/>
  <c r="K132" i="25"/>
  <c r="J132" i="25"/>
  <c r="I132" i="25"/>
  <c r="H132" i="25"/>
  <c r="G132" i="25"/>
  <c r="F132" i="25"/>
  <c r="E132" i="25"/>
  <c r="D132" i="25"/>
  <c r="C132" i="25"/>
  <c r="B132" i="25"/>
  <c r="K131" i="25"/>
  <c r="J131" i="25"/>
  <c r="I131" i="25"/>
  <c r="H131" i="25"/>
  <c r="G131" i="25"/>
  <c r="F131" i="25"/>
  <c r="E131" i="25"/>
  <c r="D131" i="25"/>
  <c r="C131" i="25"/>
  <c r="B131" i="25"/>
  <c r="K130" i="25"/>
  <c r="J130" i="25"/>
  <c r="I130" i="25"/>
  <c r="H130" i="25"/>
  <c r="G130" i="25"/>
  <c r="F130" i="25"/>
  <c r="E130" i="25"/>
  <c r="D130" i="25"/>
  <c r="C130" i="25"/>
  <c r="B130" i="25"/>
  <c r="K129" i="25"/>
  <c r="J129" i="25"/>
  <c r="I129" i="25"/>
  <c r="H129" i="25"/>
  <c r="G129" i="25"/>
  <c r="F129" i="25"/>
  <c r="E129" i="25"/>
  <c r="D129" i="25"/>
  <c r="C129" i="25"/>
  <c r="B129" i="25"/>
  <c r="K128" i="25"/>
  <c r="J128" i="25"/>
  <c r="I128" i="25"/>
  <c r="H128" i="25"/>
  <c r="G128" i="25"/>
  <c r="F128" i="25"/>
  <c r="E128" i="25"/>
  <c r="D128" i="25"/>
  <c r="C128" i="25"/>
  <c r="B128" i="25"/>
  <c r="K127" i="25"/>
  <c r="J127" i="25"/>
  <c r="I127" i="25"/>
  <c r="H127" i="25"/>
  <c r="G127" i="25"/>
  <c r="F127" i="25"/>
  <c r="E127" i="25"/>
  <c r="D127" i="25"/>
  <c r="C127" i="25"/>
  <c r="B127" i="25"/>
  <c r="K126" i="25"/>
  <c r="J126" i="25"/>
  <c r="I126" i="25"/>
  <c r="H126" i="25"/>
  <c r="G126" i="25"/>
  <c r="F126" i="25"/>
  <c r="E126" i="25"/>
  <c r="D126" i="25"/>
  <c r="C126" i="25"/>
  <c r="B126" i="25"/>
  <c r="K125" i="25"/>
  <c r="J125" i="25"/>
  <c r="I125" i="25"/>
  <c r="H125" i="25"/>
  <c r="G125" i="25"/>
  <c r="F125" i="25"/>
  <c r="E125" i="25"/>
  <c r="D125" i="25"/>
  <c r="C125" i="25"/>
  <c r="B125" i="25"/>
  <c r="K124" i="25"/>
  <c r="J124" i="25"/>
  <c r="I124" i="25"/>
  <c r="H124" i="25"/>
  <c r="G124" i="25"/>
  <c r="F124" i="25"/>
  <c r="E124" i="25"/>
  <c r="D124" i="25"/>
  <c r="C124" i="25"/>
  <c r="B124" i="25"/>
  <c r="K123" i="25"/>
  <c r="J123" i="25"/>
  <c r="I123" i="25"/>
  <c r="H123" i="25"/>
  <c r="G123" i="25"/>
  <c r="F123" i="25"/>
  <c r="E123" i="25"/>
  <c r="D123" i="25"/>
  <c r="C123" i="25"/>
  <c r="B123" i="25"/>
  <c r="K122" i="25"/>
  <c r="J122" i="25"/>
  <c r="I122" i="25"/>
  <c r="H122" i="25"/>
  <c r="G122" i="25"/>
  <c r="F122" i="25"/>
  <c r="E122" i="25"/>
  <c r="D122" i="25"/>
  <c r="C122" i="25"/>
  <c r="B122" i="25"/>
  <c r="K121" i="25"/>
  <c r="J121" i="25"/>
  <c r="I121" i="25"/>
  <c r="H121" i="25"/>
  <c r="G121" i="25"/>
  <c r="F121" i="25"/>
  <c r="E121" i="25"/>
  <c r="D121" i="25"/>
  <c r="C121" i="25"/>
  <c r="B121" i="25"/>
  <c r="K120" i="25"/>
  <c r="J120" i="25"/>
  <c r="I120" i="25"/>
  <c r="H120" i="25"/>
  <c r="G120" i="25"/>
  <c r="F120" i="25"/>
  <c r="E120" i="25"/>
  <c r="D120" i="25"/>
  <c r="C120" i="25"/>
  <c r="B120" i="25"/>
  <c r="K119" i="25"/>
  <c r="J119" i="25"/>
  <c r="I119" i="25"/>
  <c r="H119" i="25"/>
  <c r="G119" i="25"/>
  <c r="F119" i="25"/>
  <c r="E119" i="25"/>
  <c r="D119" i="25"/>
  <c r="C119" i="25"/>
  <c r="B119" i="25"/>
  <c r="K118" i="25"/>
  <c r="J118" i="25"/>
  <c r="I118" i="25"/>
  <c r="H118" i="25"/>
  <c r="G118" i="25"/>
  <c r="F118" i="25"/>
  <c r="E118" i="25"/>
  <c r="D118" i="25"/>
  <c r="C118" i="25"/>
  <c r="B118" i="25"/>
  <c r="K117" i="25"/>
  <c r="J117" i="25"/>
  <c r="I117" i="25"/>
  <c r="H117" i="25"/>
  <c r="G117" i="25"/>
  <c r="F117" i="25"/>
  <c r="E117" i="25"/>
  <c r="D117" i="25"/>
  <c r="C117" i="25"/>
  <c r="B117" i="25"/>
  <c r="K116" i="25"/>
  <c r="J116" i="25"/>
  <c r="I116" i="25"/>
  <c r="H116" i="25"/>
  <c r="G116" i="25"/>
  <c r="F116" i="25"/>
  <c r="E116" i="25"/>
  <c r="D116" i="25"/>
  <c r="C116" i="25"/>
  <c r="B116" i="25"/>
  <c r="K115" i="25"/>
  <c r="J115" i="25"/>
  <c r="I115" i="25"/>
  <c r="H115" i="25"/>
  <c r="G115" i="25"/>
  <c r="F115" i="25"/>
  <c r="E115" i="25"/>
  <c r="D115" i="25"/>
  <c r="C115" i="25"/>
  <c r="B115" i="25"/>
  <c r="K114" i="25"/>
  <c r="J114" i="25"/>
  <c r="I114" i="25"/>
  <c r="H114" i="25"/>
  <c r="G114" i="25"/>
  <c r="F114" i="25"/>
  <c r="E114" i="25"/>
  <c r="D114" i="25"/>
  <c r="C114" i="25"/>
  <c r="B114" i="25"/>
  <c r="K113" i="25"/>
  <c r="J113" i="25"/>
  <c r="I113" i="25"/>
  <c r="H113" i="25"/>
  <c r="G113" i="25"/>
  <c r="F113" i="25"/>
  <c r="E113" i="25"/>
  <c r="D113" i="25"/>
  <c r="C113" i="25"/>
  <c r="B113" i="25"/>
  <c r="K112" i="25"/>
  <c r="J112" i="25"/>
  <c r="I112" i="25"/>
  <c r="H112" i="25"/>
  <c r="G112" i="25"/>
  <c r="F112" i="25"/>
  <c r="E112" i="25"/>
  <c r="D112" i="25"/>
  <c r="C112" i="25"/>
  <c r="B112" i="25"/>
  <c r="K111" i="25"/>
  <c r="J111" i="25"/>
  <c r="I111" i="25"/>
  <c r="H111" i="25"/>
  <c r="G111" i="25"/>
  <c r="F111" i="25"/>
  <c r="E111" i="25"/>
  <c r="D111" i="25"/>
  <c r="C111" i="25"/>
  <c r="B111" i="25"/>
  <c r="K110" i="25"/>
  <c r="J110" i="25"/>
  <c r="I110" i="25"/>
  <c r="H110" i="25"/>
  <c r="G110" i="25"/>
  <c r="F110" i="25"/>
  <c r="E110" i="25"/>
  <c r="D110" i="25"/>
  <c r="C110" i="25"/>
  <c r="B110" i="25"/>
  <c r="K109" i="25"/>
  <c r="J109" i="25"/>
  <c r="I109" i="25"/>
  <c r="H109" i="25"/>
  <c r="G109" i="25"/>
  <c r="F109" i="25"/>
  <c r="E109" i="25"/>
  <c r="D109" i="25"/>
  <c r="C109" i="25"/>
  <c r="B109" i="25"/>
  <c r="K108" i="25"/>
  <c r="J108" i="25"/>
  <c r="I108" i="25"/>
  <c r="H108" i="25"/>
  <c r="G108" i="25"/>
  <c r="F108" i="25"/>
  <c r="E108" i="25"/>
  <c r="D108" i="25"/>
  <c r="C108" i="25"/>
  <c r="B108" i="25"/>
  <c r="K107" i="25"/>
  <c r="J107" i="25"/>
  <c r="I107" i="25"/>
  <c r="H107" i="25"/>
  <c r="G107" i="25"/>
  <c r="F107" i="25"/>
  <c r="E107" i="25"/>
  <c r="D107" i="25"/>
  <c r="C107" i="25"/>
  <c r="B107" i="25"/>
  <c r="K106" i="25"/>
  <c r="J106" i="25"/>
  <c r="I106" i="25"/>
  <c r="H106" i="25"/>
  <c r="G106" i="25"/>
  <c r="F106" i="25"/>
  <c r="E106" i="25"/>
  <c r="D106" i="25"/>
  <c r="C106" i="25"/>
  <c r="B106" i="25"/>
  <c r="K105" i="25"/>
  <c r="J105" i="25"/>
  <c r="I105" i="25"/>
  <c r="H105" i="25"/>
  <c r="G105" i="25"/>
  <c r="F105" i="25"/>
  <c r="E105" i="25"/>
  <c r="D105" i="25"/>
  <c r="C105" i="25"/>
  <c r="B105" i="25"/>
  <c r="K104" i="25"/>
  <c r="J104" i="25"/>
  <c r="I104" i="25"/>
  <c r="H104" i="25"/>
  <c r="G104" i="25"/>
  <c r="F104" i="25"/>
  <c r="E104" i="25"/>
  <c r="D104" i="25"/>
  <c r="C104" i="25"/>
  <c r="B104" i="25"/>
  <c r="K103" i="25"/>
  <c r="J103" i="25"/>
  <c r="I103" i="25"/>
  <c r="H103" i="25"/>
  <c r="G103" i="25"/>
  <c r="F103" i="25"/>
  <c r="E103" i="25"/>
  <c r="D103" i="25"/>
  <c r="C103" i="25"/>
  <c r="B103" i="25"/>
  <c r="K102" i="25"/>
  <c r="J102" i="25"/>
  <c r="I102" i="25"/>
  <c r="H102" i="25"/>
  <c r="G102" i="25"/>
  <c r="F102" i="25"/>
  <c r="E102" i="25"/>
  <c r="D102" i="25"/>
  <c r="C102" i="25"/>
  <c r="B102" i="25"/>
  <c r="K101" i="25"/>
  <c r="J101" i="25"/>
  <c r="I101" i="25"/>
  <c r="H101" i="25"/>
  <c r="G101" i="25"/>
  <c r="F101" i="25"/>
  <c r="E101" i="25"/>
  <c r="D101" i="25"/>
  <c r="C101" i="25"/>
  <c r="B101" i="25"/>
  <c r="K100" i="25"/>
  <c r="J100" i="25"/>
  <c r="I100" i="25"/>
  <c r="H100" i="25"/>
  <c r="G100" i="25"/>
  <c r="F100" i="25"/>
  <c r="E100" i="25"/>
  <c r="D100" i="25"/>
  <c r="C100" i="25"/>
  <c r="B100" i="25"/>
  <c r="K99" i="25"/>
  <c r="J99" i="25"/>
  <c r="I99" i="25"/>
  <c r="H99" i="25"/>
  <c r="G99" i="25"/>
  <c r="F99" i="25"/>
  <c r="E99" i="25"/>
  <c r="D99" i="25"/>
  <c r="C99" i="25"/>
  <c r="B99" i="25"/>
  <c r="K98" i="25"/>
  <c r="J98" i="25"/>
  <c r="I98" i="25"/>
  <c r="H98" i="25"/>
  <c r="G98" i="25"/>
  <c r="F98" i="25"/>
  <c r="E98" i="25"/>
  <c r="D98" i="25"/>
  <c r="C98" i="25"/>
  <c r="B98" i="25"/>
  <c r="K97" i="25"/>
  <c r="J97" i="25"/>
  <c r="I97" i="25"/>
  <c r="H97" i="25"/>
  <c r="G97" i="25"/>
  <c r="F97" i="25"/>
  <c r="E97" i="25"/>
  <c r="D97" i="25"/>
  <c r="C97" i="25"/>
  <c r="B97" i="25"/>
  <c r="K96" i="25"/>
  <c r="J96" i="25"/>
  <c r="I96" i="25"/>
  <c r="H96" i="25"/>
  <c r="G96" i="25"/>
  <c r="F96" i="25"/>
  <c r="E96" i="25"/>
  <c r="D96" i="25"/>
  <c r="C96" i="25"/>
  <c r="B96" i="25"/>
  <c r="K95" i="25"/>
  <c r="J95" i="25"/>
  <c r="I95" i="25"/>
  <c r="H95" i="25"/>
  <c r="G95" i="25"/>
  <c r="F95" i="25"/>
  <c r="E95" i="25"/>
  <c r="D95" i="25"/>
  <c r="C95" i="25"/>
  <c r="B95" i="25"/>
  <c r="K94" i="25"/>
  <c r="J94" i="25"/>
  <c r="I94" i="25"/>
  <c r="H94" i="25"/>
  <c r="G94" i="25"/>
  <c r="F94" i="25"/>
  <c r="E94" i="25"/>
  <c r="D94" i="25"/>
  <c r="C94" i="25"/>
  <c r="B94" i="25"/>
  <c r="K93" i="25"/>
  <c r="J93" i="25"/>
  <c r="I93" i="25"/>
  <c r="H93" i="25"/>
  <c r="G93" i="25"/>
  <c r="F93" i="25"/>
  <c r="E93" i="25"/>
  <c r="D93" i="25"/>
  <c r="C93" i="25"/>
  <c r="B93" i="25"/>
  <c r="K92" i="25"/>
  <c r="J92" i="25"/>
  <c r="I92" i="25"/>
  <c r="H92" i="25"/>
  <c r="G92" i="25"/>
  <c r="F92" i="25"/>
  <c r="E92" i="25"/>
  <c r="D92" i="25"/>
  <c r="C92" i="25"/>
  <c r="B92" i="25"/>
  <c r="K91" i="25"/>
  <c r="J91" i="25"/>
  <c r="I91" i="25"/>
  <c r="H91" i="25"/>
  <c r="G91" i="25"/>
  <c r="F91" i="25"/>
  <c r="E91" i="25"/>
  <c r="D91" i="25"/>
  <c r="C91" i="25"/>
  <c r="B91" i="25"/>
  <c r="K90" i="25"/>
  <c r="J90" i="25"/>
  <c r="I90" i="25"/>
  <c r="H90" i="25"/>
  <c r="G90" i="25"/>
  <c r="F90" i="25"/>
  <c r="E90" i="25"/>
  <c r="D90" i="25"/>
  <c r="C90" i="25"/>
  <c r="B90" i="25"/>
  <c r="K89" i="25"/>
  <c r="J89" i="25"/>
  <c r="I89" i="25"/>
  <c r="H89" i="25"/>
  <c r="G89" i="25"/>
  <c r="F89" i="25"/>
  <c r="E89" i="25"/>
  <c r="D89" i="25"/>
  <c r="C89" i="25"/>
  <c r="B89" i="25"/>
  <c r="K88" i="25"/>
  <c r="J88" i="25"/>
  <c r="I88" i="25"/>
  <c r="H88" i="25"/>
  <c r="G88" i="25"/>
  <c r="F88" i="25"/>
  <c r="E88" i="25"/>
  <c r="D88" i="25"/>
  <c r="C88" i="25"/>
  <c r="B88" i="25"/>
  <c r="K87" i="25"/>
  <c r="J87" i="25"/>
  <c r="I87" i="25"/>
  <c r="H87" i="25"/>
  <c r="G87" i="25"/>
  <c r="F87" i="25"/>
  <c r="E87" i="25"/>
  <c r="D87" i="25"/>
  <c r="C87" i="25"/>
  <c r="B87" i="25"/>
  <c r="K86" i="25"/>
  <c r="J86" i="25"/>
  <c r="I86" i="25"/>
  <c r="H86" i="25"/>
  <c r="G86" i="25"/>
  <c r="F86" i="25"/>
  <c r="E86" i="25"/>
  <c r="D86" i="25"/>
  <c r="C86" i="25"/>
  <c r="B86" i="25"/>
  <c r="K85" i="25"/>
  <c r="J85" i="25"/>
  <c r="I85" i="25"/>
  <c r="H85" i="25"/>
  <c r="G85" i="25"/>
  <c r="F85" i="25"/>
  <c r="E85" i="25"/>
  <c r="D85" i="25"/>
  <c r="C85" i="25"/>
  <c r="B85" i="25"/>
  <c r="K84" i="25"/>
  <c r="J84" i="25"/>
  <c r="I84" i="25"/>
  <c r="H84" i="25"/>
  <c r="G84" i="25"/>
  <c r="F84" i="25"/>
  <c r="E84" i="25"/>
  <c r="D84" i="25"/>
  <c r="C84" i="25"/>
  <c r="B84" i="25"/>
  <c r="K83" i="25"/>
  <c r="J83" i="25"/>
  <c r="I83" i="25"/>
  <c r="H83" i="25"/>
  <c r="G83" i="25"/>
  <c r="F83" i="25"/>
  <c r="E83" i="25"/>
  <c r="D83" i="25"/>
  <c r="C83" i="25"/>
  <c r="B83" i="25"/>
  <c r="K82" i="25"/>
  <c r="J82" i="25"/>
  <c r="I82" i="25"/>
  <c r="H82" i="25"/>
  <c r="G82" i="25"/>
  <c r="F82" i="25"/>
  <c r="E82" i="25"/>
  <c r="D82" i="25"/>
  <c r="C82" i="25"/>
  <c r="B82" i="25"/>
  <c r="K81" i="25"/>
  <c r="J81" i="25"/>
  <c r="I81" i="25"/>
  <c r="H81" i="25"/>
  <c r="G81" i="25"/>
  <c r="F81" i="25"/>
  <c r="E81" i="25"/>
  <c r="D81" i="25"/>
  <c r="C81" i="25"/>
  <c r="B81" i="25"/>
  <c r="K80" i="25"/>
  <c r="J80" i="25"/>
  <c r="I80" i="25"/>
  <c r="H80" i="25"/>
  <c r="G80" i="25"/>
  <c r="F80" i="25"/>
  <c r="E80" i="25"/>
  <c r="D80" i="25"/>
  <c r="C80" i="25"/>
  <c r="B80" i="25"/>
  <c r="K79" i="25"/>
  <c r="J79" i="25"/>
  <c r="I79" i="25"/>
  <c r="H79" i="25"/>
  <c r="G79" i="25"/>
  <c r="F79" i="25"/>
  <c r="E79" i="25"/>
  <c r="D79" i="25"/>
  <c r="C79" i="25"/>
  <c r="B79" i="25"/>
  <c r="K78" i="25"/>
  <c r="J78" i="25"/>
  <c r="I78" i="25"/>
  <c r="H78" i="25"/>
  <c r="G78" i="25"/>
  <c r="F78" i="25"/>
  <c r="E78" i="25"/>
  <c r="D78" i="25"/>
  <c r="C78" i="25"/>
  <c r="B78" i="25"/>
  <c r="K77" i="25"/>
  <c r="J77" i="25"/>
  <c r="I77" i="25"/>
  <c r="H77" i="25"/>
  <c r="G77" i="25"/>
  <c r="F77" i="25"/>
  <c r="E77" i="25"/>
  <c r="D77" i="25"/>
  <c r="C77" i="25"/>
  <c r="B77" i="25"/>
  <c r="K76" i="25"/>
  <c r="J76" i="25"/>
  <c r="I76" i="25"/>
  <c r="H76" i="25"/>
  <c r="G76" i="25"/>
  <c r="F76" i="25"/>
  <c r="E76" i="25"/>
  <c r="D76" i="25"/>
  <c r="C76" i="25"/>
  <c r="B76" i="25"/>
  <c r="K75" i="25"/>
  <c r="J75" i="25"/>
  <c r="I75" i="25"/>
  <c r="H75" i="25"/>
  <c r="G75" i="25"/>
  <c r="F75" i="25"/>
  <c r="E75" i="25"/>
  <c r="D75" i="25"/>
  <c r="C75" i="25"/>
  <c r="B75" i="25"/>
  <c r="K74" i="25"/>
  <c r="J74" i="25"/>
  <c r="I74" i="25"/>
  <c r="H74" i="25"/>
  <c r="G74" i="25"/>
  <c r="F74" i="25"/>
  <c r="E74" i="25"/>
  <c r="D74" i="25"/>
  <c r="C74" i="25"/>
  <c r="B74" i="25"/>
  <c r="K73" i="25"/>
  <c r="J73" i="25"/>
  <c r="I73" i="25"/>
  <c r="H73" i="25"/>
  <c r="G73" i="25"/>
  <c r="F73" i="25"/>
  <c r="E73" i="25"/>
  <c r="D73" i="25"/>
  <c r="C73" i="25"/>
  <c r="B73" i="25"/>
  <c r="K72" i="25"/>
  <c r="J72" i="25"/>
  <c r="I72" i="25"/>
  <c r="H72" i="25"/>
  <c r="G72" i="25"/>
  <c r="F72" i="25"/>
  <c r="E72" i="25"/>
  <c r="D72" i="25"/>
  <c r="C72" i="25"/>
  <c r="B72" i="25"/>
  <c r="K71" i="25"/>
  <c r="J71" i="25"/>
  <c r="I71" i="25"/>
  <c r="H71" i="25"/>
  <c r="G71" i="25"/>
  <c r="F71" i="25"/>
  <c r="E71" i="25"/>
  <c r="D71" i="25"/>
  <c r="C71" i="25"/>
  <c r="B71" i="25"/>
  <c r="K70" i="25"/>
  <c r="J70" i="25"/>
  <c r="I70" i="25"/>
  <c r="H70" i="25"/>
  <c r="G70" i="25"/>
  <c r="F70" i="25"/>
  <c r="E70" i="25"/>
  <c r="D70" i="25"/>
  <c r="C70" i="25"/>
  <c r="B70" i="25"/>
  <c r="K69" i="25"/>
  <c r="J69" i="25"/>
  <c r="I69" i="25"/>
  <c r="H69" i="25"/>
  <c r="G69" i="25"/>
  <c r="F69" i="25"/>
  <c r="E69" i="25"/>
  <c r="D69" i="25"/>
  <c r="C69" i="25"/>
  <c r="B69" i="25"/>
  <c r="K68" i="25"/>
  <c r="J68" i="25"/>
  <c r="I68" i="25"/>
  <c r="H68" i="25"/>
  <c r="G68" i="25"/>
  <c r="F68" i="25"/>
  <c r="E68" i="25"/>
  <c r="D68" i="25"/>
  <c r="C68" i="25"/>
  <c r="B68" i="25"/>
  <c r="K67" i="25"/>
  <c r="J67" i="25"/>
  <c r="I67" i="25"/>
  <c r="H67" i="25"/>
  <c r="G67" i="25"/>
  <c r="F67" i="25"/>
  <c r="E67" i="25"/>
  <c r="D67" i="25"/>
  <c r="C67" i="25"/>
  <c r="B67" i="25"/>
  <c r="K66" i="25"/>
  <c r="J66" i="25"/>
  <c r="I66" i="25"/>
  <c r="H66" i="25"/>
  <c r="G66" i="25"/>
  <c r="F66" i="25"/>
  <c r="E66" i="25"/>
  <c r="D66" i="25"/>
  <c r="C66" i="25"/>
  <c r="B66" i="25"/>
  <c r="K65" i="25"/>
  <c r="J65" i="25"/>
  <c r="I65" i="25"/>
  <c r="H65" i="25"/>
  <c r="G65" i="25"/>
  <c r="F65" i="25"/>
  <c r="E65" i="25"/>
  <c r="D65" i="25"/>
  <c r="C65" i="25"/>
  <c r="B65" i="25"/>
  <c r="K64" i="25"/>
  <c r="J64" i="25"/>
  <c r="I64" i="25"/>
  <c r="H64" i="25"/>
  <c r="G64" i="25"/>
  <c r="F64" i="25"/>
  <c r="E64" i="25"/>
  <c r="D64" i="25"/>
  <c r="C64" i="25"/>
  <c r="B64" i="25"/>
  <c r="K63" i="25"/>
  <c r="J63" i="25"/>
  <c r="I63" i="25"/>
  <c r="H63" i="25"/>
  <c r="G63" i="25"/>
  <c r="F63" i="25"/>
  <c r="E63" i="25"/>
  <c r="D63" i="25"/>
  <c r="C63" i="25"/>
  <c r="B63" i="25"/>
  <c r="K62" i="25"/>
  <c r="J62" i="25"/>
  <c r="I62" i="25"/>
  <c r="H62" i="25"/>
  <c r="G62" i="25"/>
  <c r="F62" i="25"/>
  <c r="E62" i="25"/>
  <c r="D62" i="25"/>
  <c r="C62" i="25"/>
  <c r="B62" i="25"/>
  <c r="K61" i="25"/>
  <c r="J61" i="25"/>
  <c r="I61" i="25"/>
  <c r="H61" i="25"/>
  <c r="G61" i="25"/>
  <c r="F61" i="25"/>
  <c r="E61" i="25"/>
  <c r="D61" i="25"/>
  <c r="C61" i="25"/>
  <c r="B61" i="25"/>
  <c r="K60" i="25"/>
  <c r="J60" i="25"/>
  <c r="I60" i="25"/>
  <c r="H60" i="25"/>
  <c r="G60" i="25"/>
  <c r="F60" i="25"/>
  <c r="E60" i="25"/>
  <c r="D60" i="25"/>
  <c r="C60" i="25"/>
  <c r="B60" i="25"/>
  <c r="K59" i="25"/>
  <c r="J59" i="25"/>
  <c r="I59" i="25"/>
  <c r="H59" i="25"/>
  <c r="G59" i="25"/>
  <c r="F59" i="25"/>
  <c r="E59" i="25"/>
  <c r="D59" i="25"/>
  <c r="C59" i="25"/>
  <c r="B59" i="25"/>
  <c r="K58" i="25"/>
  <c r="J58" i="25"/>
  <c r="I58" i="25"/>
  <c r="H58" i="25"/>
  <c r="G58" i="25"/>
  <c r="F58" i="25"/>
  <c r="E58" i="25"/>
  <c r="D58" i="25"/>
  <c r="C58" i="25"/>
  <c r="B58" i="25"/>
  <c r="K57" i="25"/>
  <c r="J57" i="25"/>
  <c r="I57" i="25"/>
  <c r="H57" i="25"/>
  <c r="G57" i="25"/>
  <c r="F57" i="25"/>
  <c r="E57" i="25"/>
  <c r="D57" i="25"/>
  <c r="C57" i="25"/>
  <c r="B57" i="25"/>
  <c r="K56" i="25"/>
  <c r="J56" i="25"/>
  <c r="I56" i="25"/>
  <c r="H56" i="25"/>
  <c r="G56" i="25"/>
  <c r="F56" i="25"/>
  <c r="E56" i="25"/>
  <c r="D56" i="25"/>
  <c r="C56" i="25"/>
  <c r="B56" i="25"/>
  <c r="K55" i="25"/>
  <c r="J55" i="25"/>
  <c r="I55" i="25"/>
  <c r="H55" i="25"/>
  <c r="G55" i="25"/>
  <c r="F55" i="25"/>
  <c r="E55" i="25"/>
  <c r="D55" i="25"/>
  <c r="C55" i="25"/>
  <c r="B55" i="25"/>
  <c r="K54" i="25"/>
  <c r="J54" i="25"/>
  <c r="I54" i="25"/>
  <c r="H54" i="25"/>
  <c r="G54" i="25"/>
  <c r="F54" i="25"/>
  <c r="E54" i="25"/>
  <c r="D54" i="25"/>
  <c r="C54" i="25"/>
  <c r="B54" i="25"/>
  <c r="K53" i="25"/>
  <c r="J53" i="25"/>
  <c r="I53" i="25"/>
  <c r="H53" i="25"/>
  <c r="G53" i="25"/>
  <c r="F53" i="25"/>
  <c r="E53" i="25"/>
  <c r="D53" i="25"/>
  <c r="C53" i="25"/>
  <c r="B53" i="25"/>
  <c r="K52" i="25"/>
  <c r="J52" i="25"/>
  <c r="I52" i="25"/>
  <c r="H52" i="25"/>
  <c r="G52" i="25"/>
  <c r="F52" i="25"/>
  <c r="E52" i="25"/>
  <c r="D52" i="25"/>
  <c r="C52" i="25"/>
  <c r="B52" i="25"/>
  <c r="K51" i="25"/>
  <c r="J51" i="25"/>
  <c r="I51" i="25"/>
  <c r="H51" i="25"/>
  <c r="G51" i="25"/>
  <c r="F51" i="25"/>
  <c r="E51" i="25"/>
  <c r="D51" i="25"/>
  <c r="C51" i="25"/>
  <c r="B51" i="25"/>
  <c r="K50" i="25"/>
  <c r="J50" i="25"/>
  <c r="I50" i="25"/>
  <c r="H50" i="25"/>
  <c r="G50" i="25"/>
  <c r="F50" i="25"/>
  <c r="E50" i="25"/>
  <c r="D50" i="25"/>
  <c r="C50" i="25"/>
  <c r="B50" i="25"/>
  <c r="K49" i="25"/>
  <c r="J49" i="25"/>
  <c r="I49" i="25"/>
  <c r="H49" i="25"/>
  <c r="G49" i="25"/>
  <c r="F49" i="25"/>
  <c r="E49" i="25"/>
  <c r="D49" i="25"/>
  <c r="C49" i="25"/>
  <c r="B49" i="25"/>
  <c r="K48" i="25"/>
  <c r="J48" i="25"/>
  <c r="I48" i="25"/>
  <c r="H48" i="25"/>
  <c r="G48" i="25"/>
  <c r="F48" i="25"/>
  <c r="E48" i="25"/>
  <c r="D48" i="25"/>
  <c r="C48" i="25"/>
  <c r="B48" i="25"/>
  <c r="K47" i="25"/>
  <c r="J47" i="25"/>
  <c r="I47" i="25"/>
  <c r="H47" i="25"/>
  <c r="G47" i="25"/>
  <c r="F47" i="25"/>
  <c r="E47" i="25"/>
  <c r="D47" i="25"/>
  <c r="C47" i="25"/>
  <c r="B47" i="25"/>
  <c r="K46" i="25"/>
  <c r="J46" i="25"/>
  <c r="I46" i="25"/>
  <c r="H46" i="25"/>
  <c r="G46" i="25"/>
  <c r="F46" i="25"/>
  <c r="E46" i="25"/>
  <c r="D46" i="25"/>
  <c r="C46" i="25"/>
  <c r="B46" i="25"/>
  <c r="K45" i="25"/>
  <c r="J45" i="25"/>
  <c r="I45" i="25"/>
  <c r="H45" i="25"/>
  <c r="G45" i="25"/>
  <c r="F45" i="25"/>
  <c r="E45" i="25"/>
  <c r="D45" i="25"/>
  <c r="C45" i="25"/>
  <c r="B45" i="25"/>
  <c r="K44" i="25"/>
  <c r="J44" i="25"/>
  <c r="I44" i="25"/>
  <c r="H44" i="25"/>
  <c r="G44" i="25"/>
  <c r="F44" i="25"/>
  <c r="E44" i="25"/>
  <c r="D44" i="25"/>
  <c r="C44" i="25"/>
  <c r="B44" i="25"/>
  <c r="K43" i="25"/>
  <c r="J43" i="25"/>
  <c r="I43" i="25"/>
  <c r="H43" i="25"/>
  <c r="G43" i="25"/>
  <c r="F43" i="25"/>
  <c r="E43" i="25"/>
  <c r="D43" i="25"/>
  <c r="C43" i="25"/>
  <c r="B43" i="25"/>
  <c r="K42" i="25"/>
  <c r="J42" i="25"/>
  <c r="I42" i="25"/>
  <c r="H42" i="25"/>
  <c r="G42" i="25"/>
  <c r="F42" i="25"/>
  <c r="E42" i="25"/>
  <c r="D42" i="25"/>
  <c r="C42" i="25"/>
  <c r="B42" i="25"/>
  <c r="K41" i="25"/>
  <c r="J41" i="25"/>
  <c r="I41" i="25"/>
  <c r="H41" i="25"/>
  <c r="G41" i="25"/>
  <c r="F41" i="25"/>
  <c r="E41" i="25"/>
  <c r="D41" i="25"/>
  <c r="C41" i="25"/>
  <c r="B41" i="25"/>
  <c r="K40" i="25"/>
  <c r="J40" i="25"/>
  <c r="I40" i="25"/>
  <c r="H40" i="25"/>
  <c r="G40" i="25"/>
  <c r="F40" i="25"/>
  <c r="E40" i="25"/>
  <c r="D40" i="25"/>
  <c r="C40" i="25"/>
  <c r="B40" i="25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68" i="26"/>
  <c r="J368" i="26"/>
  <c r="I368" i="26"/>
  <c r="H368" i="26"/>
  <c r="G368" i="26"/>
  <c r="F368" i="26"/>
  <c r="E368" i="26"/>
  <c r="D368" i="26"/>
  <c r="C368" i="26"/>
  <c r="B368" i="26"/>
  <c r="K367" i="26"/>
  <c r="J367" i="26"/>
  <c r="I367" i="26"/>
  <c r="H367" i="26"/>
  <c r="G367" i="26"/>
  <c r="F367" i="26"/>
  <c r="E367" i="26"/>
  <c r="D367" i="26"/>
  <c r="C367" i="26"/>
  <c r="B367" i="26"/>
  <c r="K366" i="26"/>
  <c r="J366" i="26"/>
  <c r="I366" i="26"/>
  <c r="H366" i="26"/>
  <c r="G366" i="26"/>
  <c r="F366" i="26"/>
  <c r="E366" i="26"/>
  <c r="D366" i="26"/>
  <c r="C366" i="26"/>
  <c r="B366" i="26"/>
  <c r="K365" i="26"/>
  <c r="J365" i="26"/>
  <c r="I365" i="26"/>
  <c r="H365" i="26"/>
  <c r="G365" i="26"/>
  <c r="F365" i="26"/>
  <c r="E365" i="26"/>
  <c r="D365" i="26"/>
  <c r="C365" i="26"/>
  <c r="B365" i="26"/>
  <c r="K364" i="26"/>
  <c r="J364" i="26"/>
  <c r="I364" i="26"/>
  <c r="H364" i="26"/>
  <c r="G364" i="26"/>
  <c r="F364" i="26"/>
  <c r="E364" i="26"/>
  <c r="D364" i="26"/>
  <c r="C364" i="26"/>
  <c r="B364" i="26"/>
  <c r="K363" i="26"/>
  <c r="J363" i="26"/>
  <c r="I363" i="26"/>
  <c r="H363" i="26"/>
  <c r="G363" i="26"/>
  <c r="F363" i="26"/>
  <c r="E363" i="26"/>
  <c r="D363" i="26"/>
  <c r="C363" i="26"/>
  <c r="B363" i="26"/>
  <c r="K362" i="26"/>
  <c r="J362" i="26"/>
  <c r="I362" i="26"/>
  <c r="H362" i="26"/>
  <c r="G362" i="26"/>
  <c r="F362" i="26"/>
  <c r="E362" i="26"/>
  <c r="D362" i="26"/>
  <c r="C362" i="26"/>
  <c r="B362" i="26"/>
  <c r="K361" i="26"/>
  <c r="J361" i="26"/>
  <c r="I361" i="26"/>
  <c r="H361" i="26"/>
  <c r="G361" i="26"/>
  <c r="F361" i="26"/>
  <c r="E361" i="26"/>
  <c r="D361" i="26"/>
  <c r="C361" i="26"/>
  <c r="B361" i="26"/>
  <c r="K360" i="26"/>
  <c r="J360" i="26"/>
  <c r="I360" i="26"/>
  <c r="H360" i="26"/>
  <c r="G360" i="26"/>
  <c r="F360" i="26"/>
  <c r="E360" i="26"/>
  <c r="D360" i="26"/>
  <c r="C360" i="26"/>
  <c r="B360" i="26"/>
  <c r="K359" i="26"/>
  <c r="J359" i="26"/>
  <c r="I359" i="26"/>
  <c r="H359" i="26"/>
  <c r="G359" i="26"/>
  <c r="F359" i="26"/>
  <c r="E359" i="26"/>
  <c r="D359" i="26"/>
  <c r="C359" i="26"/>
  <c r="B359" i="26"/>
  <c r="K358" i="26"/>
  <c r="J358" i="26"/>
  <c r="I358" i="26"/>
  <c r="H358" i="26"/>
  <c r="G358" i="26"/>
  <c r="F358" i="26"/>
  <c r="E358" i="26"/>
  <c r="D358" i="26"/>
  <c r="C358" i="26"/>
  <c r="B358" i="26"/>
  <c r="K357" i="26"/>
  <c r="J357" i="26"/>
  <c r="I357" i="26"/>
  <c r="H357" i="26"/>
  <c r="G357" i="26"/>
  <c r="F357" i="26"/>
  <c r="E357" i="26"/>
  <c r="D357" i="26"/>
  <c r="C357" i="26"/>
  <c r="B357" i="26"/>
  <c r="K356" i="26"/>
  <c r="J356" i="26"/>
  <c r="I356" i="26"/>
  <c r="H356" i="26"/>
  <c r="G356" i="26"/>
  <c r="F356" i="26"/>
  <c r="E356" i="26"/>
  <c r="D356" i="26"/>
  <c r="C356" i="26"/>
  <c r="B356" i="26"/>
  <c r="K355" i="26"/>
  <c r="J355" i="26"/>
  <c r="I355" i="26"/>
  <c r="H355" i="26"/>
  <c r="G355" i="26"/>
  <c r="F355" i="26"/>
  <c r="E355" i="26"/>
  <c r="D355" i="26"/>
  <c r="C355" i="26"/>
  <c r="B355" i="26"/>
  <c r="K354" i="26"/>
  <c r="J354" i="26"/>
  <c r="I354" i="26"/>
  <c r="H354" i="26"/>
  <c r="G354" i="26"/>
  <c r="F354" i="26"/>
  <c r="E354" i="26"/>
  <c r="D354" i="26"/>
  <c r="C354" i="26"/>
  <c r="B354" i="26"/>
  <c r="K353" i="26"/>
  <c r="J353" i="26"/>
  <c r="I353" i="26"/>
  <c r="H353" i="26"/>
  <c r="G353" i="26"/>
  <c r="F353" i="26"/>
  <c r="E353" i="26"/>
  <c r="D353" i="26"/>
  <c r="C353" i="26"/>
  <c r="B353" i="26"/>
  <c r="K352" i="26"/>
  <c r="J352" i="26"/>
  <c r="I352" i="26"/>
  <c r="H352" i="26"/>
  <c r="G352" i="26"/>
  <c r="F352" i="26"/>
  <c r="E352" i="26"/>
  <c r="D352" i="26"/>
  <c r="C352" i="26"/>
  <c r="B352" i="26"/>
  <c r="K351" i="26"/>
  <c r="J351" i="26"/>
  <c r="I351" i="26"/>
  <c r="H351" i="26"/>
  <c r="G351" i="26"/>
  <c r="F351" i="26"/>
  <c r="E351" i="26"/>
  <c r="D351" i="26"/>
  <c r="C351" i="26"/>
  <c r="B351" i="26"/>
  <c r="K350" i="26"/>
  <c r="J350" i="26"/>
  <c r="I350" i="26"/>
  <c r="H350" i="26"/>
  <c r="G350" i="26"/>
  <c r="F350" i="26"/>
  <c r="E350" i="26"/>
  <c r="D350" i="26"/>
  <c r="C350" i="26"/>
  <c r="B350" i="26"/>
  <c r="K349" i="26"/>
  <c r="J349" i="26"/>
  <c r="I349" i="26"/>
  <c r="H349" i="26"/>
  <c r="G349" i="26"/>
  <c r="F349" i="26"/>
  <c r="E349" i="26"/>
  <c r="D349" i="26"/>
  <c r="C349" i="26"/>
  <c r="B349" i="26"/>
  <c r="K348" i="26"/>
  <c r="J348" i="26"/>
  <c r="I348" i="26"/>
  <c r="H348" i="26"/>
  <c r="G348" i="26"/>
  <c r="F348" i="26"/>
  <c r="E348" i="26"/>
  <c r="D348" i="26"/>
  <c r="C348" i="26"/>
  <c r="B348" i="26"/>
  <c r="K347" i="26"/>
  <c r="J347" i="26"/>
  <c r="I347" i="26"/>
  <c r="H347" i="26"/>
  <c r="G347" i="26"/>
  <c r="F347" i="26"/>
  <c r="E347" i="26"/>
  <c r="D347" i="26"/>
  <c r="C347" i="26"/>
  <c r="B347" i="26"/>
  <c r="K346" i="26"/>
  <c r="J346" i="26"/>
  <c r="I346" i="26"/>
  <c r="H346" i="26"/>
  <c r="G346" i="26"/>
  <c r="F346" i="26"/>
  <c r="E346" i="26"/>
  <c r="D346" i="26"/>
  <c r="C346" i="26"/>
  <c r="B346" i="26"/>
  <c r="K345" i="26"/>
  <c r="J345" i="26"/>
  <c r="I345" i="26"/>
  <c r="H345" i="26"/>
  <c r="G345" i="26"/>
  <c r="F345" i="26"/>
  <c r="E345" i="26"/>
  <c r="D345" i="26"/>
  <c r="C345" i="26"/>
  <c r="B345" i="26"/>
  <c r="K344" i="26"/>
  <c r="J344" i="26"/>
  <c r="I344" i="26"/>
  <c r="H344" i="26"/>
  <c r="G344" i="26"/>
  <c r="F344" i="26"/>
  <c r="E344" i="26"/>
  <c r="D344" i="26"/>
  <c r="C344" i="26"/>
  <c r="B344" i="26"/>
  <c r="K343" i="26"/>
  <c r="J343" i="26"/>
  <c r="I343" i="26"/>
  <c r="H343" i="26"/>
  <c r="G343" i="26"/>
  <c r="F343" i="26"/>
  <c r="E343" i="26"/>
  <c r="D343" i="26"/>
  <c r="C343" i="26"/>
  <c r="B343" i="26"/>
  <c r="K342" i="26"/>
  <c r="J342" i="26"/>
  <c r="I342" i="26"/>
  <c r="H342" i="26"/>
  <c r="G342" i="26"/>
  <c r="F342" i="26"/>
  <c r="E342" i="26"/>
  <c r="D342" i="26"/>
  <c r="C342" i="26"/>
  <c r="B342" i="26"/>
  <c r="K341" i="26"/>
  <c r="J341" i="26"/>
  <c r="I341" i="26"/>
  <c r="H341" i="26"/>
  <c r="G341" i="26"/>
  <c r="F341" i="26"/>
  <c r="E341" i="26"/>
  <c r="D341" i="26"/>
  <c r="C341" i="26"/>
  <c r="B341" i="26"/>
  <c r="K340" i="26"/>
  <c r="J340" i="26"/>
  <c r="I340" i="26"/>
  <c r="H340" i="26"/>
  <c r="G340" i="26"/>
  <c r="F340" i="26"/>
  <c r="E340" i="26"/>
  <c r="D340" i="26"/>
  <c r="C340" i="26"/>
  <c r="B340" i="26"/>
  <c r="K339" i="26"/>
  <c r="J339" i="26"/>
  <c r="I339" i="26"/>
  <c r="H339" i="26"/>
  <c r="G339" i="26"/>
  <c r="F339" i="26"/>
  <c r="E339" i="26"/>
  <c r="D339" i="26"/>
  <c r="C339" i="26"/>
  <c r="B339" i="26"/>
  <c r="K338" i="26"/>
  <c r="J338" i="26"/>
  <c r="I338" i="26"/>
  <c r="H338" i="26"/>
  <c r="G338" i="26"/>
  <c r="F338" i="26"/>
  <c r="E338" i="26"/>
  <c r="D338" i="26"/>
  <c r="C338" i="26"/>
  <c r="B338" i="26"/>
  <c r="K337" i="26"/>
  <c r="J337" i="26"/>
  <c r="I337" i="26"/>
  <c r="H337" i="26"/>
  <c r="G337" i="26"/>
  <c r="F337" i="26"/>
  <c r="E337" i="26"/>
  <c r="D337" i="26"/>
  <c r="C337" i="26"/>
  <c r="B337" i="26"/>
  <c r="K336" i="26"/>
  <c r="J336" i="26"/>
  <c r="I336" i="26"/>
  <c r="H336" i="26"/>
  <c r="G336" i="26"/>
  <c r="F336" i="26"/>
  <c r="E336" i="26"/>
  <c r="D336" i="26"/>
  <c r="C336" i="26"/>
  <c r="B336" i="26"/>
  <c r="K335" i="26"/>
  <c r="J335" i="26"/>
  <c r="I335" i="26"/>
  <c r="H335" i="26"/>
  <c r="G335" i="26"/>
  <c r="F335" i="26"/>
  <c r="E335" i="26"/>
  <c r="D335" i="26"/>
  <c r="C335" i="26"/>
  <c r="B335" i="26"/>
  <c r="K334" i="26"/>
  <c r="J334" i="26"/>
  <c r="I334" i="26"/>
  <c r="H334" i="26"/>
  <c r="G334" i="26"/>
  <c r="F334" i="26"/>
  <c r="E334" i="26"/>
  <c r="D334" i="26"/>
  <c r="C334" i="26"/>
  <c r="B334" i="26"/>
  <c r="K333" i="26"/>
  <c r="J333" i="26"/>
  <c r="I333" i="26"/>
  <c r="H333" i="26"/>
  <c r="G333" i="26"/>
  <c r="F333" i="26"/>
  <c r="E333" i="26"/>
  <c r="D333" i="26"/>
  <c r="C333" i="26"/>
  <c r="B333" i="26"/>
  <c r="K332" i="26"/>
  <c r="J332" i="26"/>
  <c r="I332" i="26"/>
  <c r="H332" i="26"/>
  <c r="G332" i="26"/>
  <c r="F332" i="26"/>
  <c r="E332" i="26"/>
  <c r="D332" i="26"/>
  <c r="C332" i="26"/>
  <c r="B332" i="26"/>
  <c r="K331" i="26"/>
  <c r="J331" i="26"/>
  <c r="I331" i="26"/>
  <c r="H331" i="26"/>
  <c r="G331" i="26"/>
  <c r="F331" i="26"/>
  <c r="E331" i="26"/>
  <c r="D331" i="26"/>
  <c r="C331" i="26"/>
  <c r="B331" i="26"/>
  <c r="K330" i="26"/>
  <c r="J330" i="26"/>
  <c r="I330" i="26"/>
  <c r="H330" i="26"/>
  <c r="G330" i="26"/>
  <c r="F330" i="26"/>
  <c r="E330" i="26"/>
  <c r="D330" i="26"/>
  <c r="C330" i="26"/>
  <c r="B330" i="26"/>
  <c r="K329" i="26"/>
  <c r="J329" i="26"/>
  <c r="I329" i="26"/>
  <c r="H329" i="26"/>
  <c r="G329" i="26"/>
  <c r="F329" i="26"/>
  <c r="E329" i="26"/>
  <c r="D329" i="26"/>
  <c r="C329" i="26"/>
  <c r="B329" i="26"/>
  <c r="K328" i="26"/>
  <c r="J328" i="26"/>
  <c r="I328" i="26"/>
  <c r="H328" i="26"/>
  <c r="G328" i="26"/>
  <c r="F328" i="26"/>
  <c r="E328" i="26"/>
  <c r="D328" i="26"/>
  <c r="C328" i="26"/>
  <c r="B328" i="26"/>
  <c r="K327" i="26"/>
  <c r="J327" i="26"/>
  <c r="I327" i="26"/>
  <c r="H327" i="26"/>
  <c r="G327" i="26"/>
  <c r="F327" i="26"/>
  <c r="E327" i="26"/>
  <c r="D327" i="26"/>
  <c r="C327" i="26"/>
  <c r="B327" i="26"/>
  <c r="K326" i="26"/>
  <c r="J326" i="26"/>
  <c r="I326" i="26"/>
  <c r="H326" i="26"/>
  <c r="G326" i="26"/>
  <c r="F326" i="26"/>
  <c r="E326" i="26"/>
  <c r="D326" i="26"/>
  <c r="C326" i="26"/>
  <c r="B326" i="26"/>
  <c r="K325" i="26"/>
  <c r="J325" i="26"/>
  <c r="I325" i="26"/>
  <c r="H325" i="26"/>
  <c r="G325" i="26"/>
  <c r="F325" i="26"/>
  <c r="E325" i="26"/>
  <c r="D325" i="26"/>
  <c r="C325" i="26"/>
  <c r="B325" i="26"/>
  <c r="K324" i="26"/>
  <c r="J324" i="26"/>
  <c r="I324" i="26"/>
  <c r="H324" i="26"/>
  <c r="G324" i="26"/>
  <c r="F324" i="26"/>
  <c r="E324" i="26"/>
  <c r="D324" i="26"/>
  <c r="C324" i="26"/>
  <c r="B324" i="26"/>
  <c r="K323" i="26"/>
  <c r="J323" i="26"/>
  <c r="I323" i="26"/>
  <c r="H323" i="26"/>
  <c r="G323" i="26"/>
  <c r="F323" i="26"/>
  <c r="E323" i="26"/>
  <c r="D323" i="26"/>
  <c r="C323" i="26"/>
  <c r="B323" i="26"/>
  <c r="K322" i="26"/>
  <c r="J322" i="26"/>
  <c r="I322" i="26"/>
  <c r="H322" i="26"/>
  <c r="G322" i="26"/>
  <c r="F322" i="26"/>
  <c r="E322" i="26"/>
  <c r="D322" i="26"/>
  <c r="C322" i="26"/>
  <c r="B322" i="26"/>
  <c r="K321" i="26"/>
  <c r="J321" i="26"/>
  <c r="I321" i="26"/>
  <c r="H321" i="26"/>
  <c r="G321" i="26"/>
  <c r="F321" i="26"/>
  <c r="E321" i="26"/>
  <c r="D321" i="26"/>
  <c r="C321" i="26"/>
  <c r="B321" i="26"/>
  <c r="K320" i="26"/>
  <c r="J320" i="26"/>
  <c r="I320" i="26"/>
  <c r="H320" i="26"/>
  <c r="G320" i="26"/>
  <c r="F320" i="26"/>
  <c r="E320" i="26"/>
  <c r="D320" i="26"/>
  <c r="C320" i="26"/>
  <c r="B320" i="26"/>
  <c r="K319" i="26"/>
  <c r="J319" i="26"/>
  <c r="I319" i="26"/>
  <c r="H319" i="26"/>
  <c r="G319" i="26"/>
  <c r="F319" i="26"/>
  <c r="E319" i="26"/>
  <c r="D319" i="26"/>
  <c r="C319" i="26"/>
  <c r="B319" i="26"/>
  <c r="K318" i="26"/>
  <c r="J318" i="26"/>
  <c r="I318" i="26"/>
  <c r="H318" i="26"/>
  <c r="G318" i="26"/>
  <c r="F318" i="26"/>
  <c r="E318" i="26"/>
  <c r="D318" i="26"/>
  <c r="C318" i="26"/>
  <c r="B318" i="26"/>
  <c r="K317" i="26"/>
  <c r="J317" i="26"/>
  <c r="I317" i="26"/>
  <c r="H317" i="26"/>
  <c r="G317" i="26"/>
  <c r="F317" i="26"/>
  <c r="E317" i="26"/>
  <c r="D317" i="26"/>
  <c r="C317" i="26"/>
  <c r="B317" i="26"/>
  <c r="K316" i="26"/>
  <c r="J316" i="26"/>
  <c r="I316" i="26"/>
  <c r="H316" i="26"/>
  <c r="G316" i="26"/>
  <c r="F316" i="26"/>
  <c r="E316" i="26"/>
  <c r="D316" i="26"/>
  <c r="C316" i="26"/>
  <c r="B316" i="26"/>
  <c r="K315" i="26"/>
  <c r="J315" i="26"/>
  <c r="I315" i="26"/>
  <c r="H315" i="26"/>
  <c r="G315" i="26"/>
  <c r="F315" i="26"/>
  <c r="E315" i="26"/>
  <c r="D315" i="26"/>
  <c r="C315" i="26"/>
  <c r="B315" i="26"/>
  <c r="K314" i="26"/>
  <c r="J314" i="26"/>
  <c r="I314" i="26"/>
  <c r="H314" i="26"/>
  <c r="G314" i="26"/>
  <c r="F314" i="26"/>
  <c r="E314" i="26"/>
  <c r="D314" i="26"/>
  <c r="C314" i="26"/>
  <c r="B314" i="26"/>
  <c r="K313" i="26"/>
  <c r="J313" i="26"/>
  <c r="I313" i="26"/>
  <c r="H313" i="26"/>
  <c r="G313" i="26"/>
  <c r="F313" i="26"/>
  <c r="E313" i="26"/>
  <c r="D313" i="26"/>
  <c r="C313" i="26"/>
  <c r="B313" i="26"/>
  <c r="K312" i="26"/>
  <c r="J312" i="26"/>
  <c r="I312" i="26"/>
  <c r="H312" i="26"/>
  <c r="G312" i="26"/>
  <c r="F312" i="26"/>
  <c r="E312" i="26"/>
  <c r="D312" i="26"/>
  <c r="C312" i="26"/>
  <c r="B312" i="26"/>
  <c r="K311" i="26"/>
  <c r="J311" i="26"/>
  <c r="I311" i="26"/>
  <c r="H311" i="26"/>
  <c r="G311" i="26"/>
  <c r="F311" i="26"/>
  <c r="E311" i="26"/>
  <c r="D311" i="26"/>
  <c r="C311" i="26"/>
  <c r="B311" i="26"/>
  <c r="K310" i="26"/>
  <c r="J310" i="26"/>
  <c r="I310" i="26"/>
  <c r="H310" i="26"/>
  <c r="G310" i="26"/>
  <c r="F310" i="26"/>
  <c r="E310" i="26"/>
  <c r="D310" i="26"/>
  <c r="C310" i="26"/>
  <c r="B310" i="26"/>
  <c r="K309" i="26"/>
  <c r="J309" i="26"/>
  <c r="I309" i="26"/>
  <c r="H309" i="26"/>
  <c r="G309" i="26"/>
  <c r="F309" i="26"/>
  <c r="E309" i="26"/>
  <c r="D309" i="26"/>
  <c r="C309" i="26"/>
  <c r="B309" i="26"/>
  <c r="K308" i="26"/>
  <c r="J308" i="26"/>
  <c r="I308" i="26"/>
  <c r="H308" i="26"/>
  <c r="G308" i="26"/>
  <c r="F308" i="26"/>
  <c r="E308" i="26"/>
  <c r="D308" i="26"/>
  <c r="C308" i="26"/>
  <c r="B308" i="26"/>
  <c r="K307" i="26"/>
  <c r="J307" i="26"/>
  <c r="I307" i="26"/>
  <c r="H307" i="26"/>
  <c r="G307" i="26"/>
  <c r="F307" i="26"/>
  <c r="E307" i="26"/>
  <c r="D307" i="26"/>
  <c r="C307" i="26"/>
  <c r="B307" i="26"/>
  <c r="K306" i="26"/>
  <c r="J306" i="26"/>
  <c r="I306" i="26"/>
  <c r="H306" i="26"/>
  <c r="G306" i="26"/>
  <c r="F306" i="26"/>
  <c r="E306" i="26"/>
  <c r="D306" i="26"/>
  <c r="C306" i="26"/>
  <c r="B306" i="26"/>
  <c r="K305" i="26"/>
  <c r="J305" i="26"/>
  <c r="I305" i="26"/>
  <c r="H305" i="26"/>
  <c r="G305" i="26"/>
  <c r="F305" i="26"/>
  <c r="E305" i="26"/>
  <c r="D305" i="26"/>
  <c r="C305" i="26"/>
  <c r="B305" i="26"/>
  <c r="K304" i="26"/>
  <c r="J304" i="26"/>
  <c r="I304" i="26"/>
  <c r="H304" i="26"/>
  <c r="G304" i="26"/>
  <c r="F304" i="26"/>
  <c r="E304" i="26"/>
  <c r="D304" i="26"/>
  <c r="C304" i="26"/>
  <c r="B304" i="26"/>
  <c r="K303" i="26"/>
  <c r="J303" i="26"/>
  <c r="I303" i="26"/>
  <c r="H303" i="26"/>
  <c r="G303" i="26"/>
  <c r="F303" i="26"/>
  <c r="E303" i="26"/>
  <c r="D303" i="26"/>
  <c r="C303" i="26"/>
  <c r="B303" i="26"/>
  <c r="K302" i="26"/>
  <c r="J302" i="26"/>
  <c r="I302" i="26"/>
  <c r="H302" i="26"/>
  <c r="G302" i="26"/>
  <c r="F302" i="26"/>
  <c r="E302" i="26"/>
  <c r="D302" i="26"/>
  <c r="C302" i="26"/>
  <c r="B302" i="26"/>
  <c r="K301" i="26"/>
  <c r="J301" i="26"/>
  <c r="I301" i="26"/>
  <c r="H301" i="26"/>
  <c r="G301" i="26"/>
  <c r="F301" i="26"/>
  <c r="E301" i="26"/>
  <c r="D301" i="26"/>
  <c r="C301" i="26"/>
  <c r="B301" i="26"/>
  <c r="K300" i="26"/>
  <c r="J300" i="26"/>
  <c r="I300" i="26"/>
  <c r="H300" i="26"/>
  <c r="G300" i="26"/>
  <c r="F300" i="26"/>
  <c r="E300" i="26"/>
  <c r="D300" i="26"/>
  <c r="C300" i="26"/>
  <c r="B300" i="26"/>
  <c r="K299" i="26"/>
  <c r="J299" i="26"/>
  <c r="I299" i="26"/>
  <c r="H299" i="26"/>
  <c r="G299" i="26"/>
  <c r="F299" i="26"/>
  <c r="E299" i="26"/>
  <c r="D299" i="26"/>
  <c r="C299" i="26"/>
  <c r="B299" i="26"/>
  <c r="K298" i="26"/>
  <c r="J298" i="26"/>
  <c r="I298" i="26"/>
  <c r="H298" i="26"/>
  <c r="G298" i="26"/>
  <c r="F298" i="26"/>
  <c r="E298" i="26"/>
  <c r="D298" i="26"/>
  <c r="C298" i="26"/>
  <c r="B298" i="26"/>
  <c r="K297" i="26"/>
  <c r="J297" i="26"/>
  <c r="I297" i="26"/>
  <c r="H297" i="26"/>
  <c r="G297" i="26"/>
  <c r="F297" i="26"/>
  <c r="E297" i="26"/>
  <c r="D297" i="26"/>
  <c r="C297" i="26"/>
  <c r="B297" i="26"/>
  <c r="K296" i="26"/>
  <c r="J296" i="26"/>
  <c r="I296" i="26"/>
  <c r="H296" i="26"/>
  <c r="G296" i="26"/>
  <c r="F296" i="26"/>
  <c r="E296" i="26"/>
  <c r="D296" i="26"/>
  <c r="C296" i="26"/>
  <c r="B296" i="26"/>
  <c r="K295" i="26"/>
  <c r="J295" i="26"/>
  <c r="I295" i="26"/>
  <c r="H295" i="26"/>
  <c r="G295" i="26"/>
  <c r="F295" i="26"/>
  <c r="E295" i="26"/>
  <c r="D295" i="26"/>
  <c r="C295" i="26"/>
  <c r="B295" i="26"/>
  <c r="K294" i="26"/>
  <c r="J294" i="26"/>
  <c r="I294" i="26"/>
  <c r="H294" i="26"/>
  <c r="G294" i="26"/>
  <c r="F294" i="26"/>
  <c r="E294" i="26"/>
  <c r="D294" i="26"/>
  <c r="C294" i="26"/>
  <c r="B294" i="26"/>
  <c r="K293" i="26"/>
  <c r="J293" i="26"/>
  <c r="I293" i="26"/>
  <c r="H293" i="26"/>
  <c r="G293" i="26"/>
  <c r="F293" i="26"/>
  <c r="E293" i="26"/>
  <c r="D293" i="26"/>
  <c r="C293" i="26"/>
  <c r="B293" i="26"/>
  <c r="K292" i="26"/>
  <c r="J292" i="26"/>
  <c r="I292" i="26"/>
  <c r="H292" i="26"/>
  <c r="G292" i="26"/>
  <c r="F292" i="26"/>
  <c r="E292" i="26"/>
  <c r="D292" i="26"/>
  <c r="C292" i="26"/>
  <c r="B292" i="26"/>
  <c r="K291" i="26"/>
  <c r="J291" i="26"/>
  <c r="I291" i="26"/>
  <c r="H291" i="26"/>
  <c r="G291" i="26"/>
  <c r="F291" i="26"/>
  <c r="E291" i="26"/>
  <c r="D291" i="26"/>
  <c r="C291" i="26"/>
  <c r="B291" i="26"/>
  <c r="K290" i="26"/>
  <c r="J290" i="26"/>
  <c r="I290" i="26"/>
  <c r="H290" i="26"/>
  <c r="G290" i="26"/>
  <c r="F290" i="26"/>
  <c r="E290" i="26"/>
  <c r="D290" i="26"/>
  <c r="C290" i="26"/>
  <c r="B290" i="26"/>
  <c r="K289" i="26"/>
  <c r="J289" i="26"/>
  <c r="I289" i="26"/>
  <c r="H289" i="26"/>
  <c r="G289" i="26"/>
  <c r="F289" i="26"/>
  <c r="E289" i="26"/>
  <c r="D289" i="26"/>
  <c r="C289" i="26"/>
  <c r="B289" i="26"/>
  <c r="K288" i="26"/>
  <c r="J288" i="26"/>
  <c r="I288" i="26"/>
  <c r="H288" i="26"/>
  <c r="G288" i="26"/>
  <c r="F288" i="26"/>
  <c r="E288" i="26"/>
  <c r="D288" i="26"/>
  <c r="C288" i="26"/>
  <c r="B288" i="26"/>
  <c r="K287" i="26"/>
  <c r="J287" i="26"/>
  <c r="I287" i="26"/>
  <c r="H287" i="26"/>
  <c r="G287" i="26"/>
  <c r="F287" i="26"/>
  <c r="E287" i="26"/>
  <c r="D287" i="26"/>
  <c r="C287" i="26"/>
  <c r="B287" i="26"/>
  <c r="K286" i="26"/>
  <c r="J286" i="26"/>
  <c r="I286" i="26"/>
  <c r="H286" i="26"/>
  <c r="G286" i="26"/>
  <c r="F286" i="26"/>
  <c r="E286" i="26"/>
  <c r="D286" i="26"/>
  <c r="C286" i="26"/>
  <c r="B286" i="26"/>
  <c r="K285" i="26"/>
  <c r="J285" i="26"/>
  <c r="I285" i="26"/>
  <c r="H285" i="26"/>
  <c r="G285" i="26"/>
  <c r="F285" i="26"/>
  <c r="E285" i="26"/>
  <c r="D285" i="26"/>
  <c r="C285" i="26"/>
  <c r="B285" i="26"/>
  <c r="K284" i="26"/>
  <c r="J284" i="26"/>
  <c r="I284" i="26"/>
  <c r="H284" i="26"/>
  <c r="G284" i="26"/>
  <c r="F284" i="26"/>
  <c r="E284" i="26"/>
  <c r="D284" i="26"/>
  <c r="C284" i="26"/>
  <c r="B284" i="26"/>
  <c r="K283" i="26"/>
  <c r="J283" i="26"/>
  <c r="I283" i="26"/>
  <c r="H283" i="26"/>
  <c r="G283" i="26"/>
  <c r="F283" i="26"/>
  <c r="E283" i="26"/>
  <c r="D283" i="26"/>
  <c r="C283" i="26"/>
  <c r="B283" i="26"/>
  <c r="K282" i="26"/>
  <c r="J282" i="26"/>
  <c r="I282" i="26"/>
  <c r="H282" i="26"/>
  <c r="G282" i="26"/>
  <c r="F282" i="26"/>
  <c r="E282" i="26"/>
  <c r="D282" i="26"/>
  <c r="C282" i="26"/>
  <c r="B282" i="26"/>
  <c r="K281" i="26"/>
  <c r="J281" i="26"/>
  <c r="I281" i="26"/>
  <c r="H281" i="26"/>
  <c r="G281" i="26"/>
  <c r="F281" i="26"/>
  <c r="E281" i="26"/>
  <c r="D281" i="26"/>
  <c r="C281" i="26"/>
  <c r="B281" i="26"/>
  <c r="K280" i="26"/>
  <c r="J280" i="26"/>
  <c r="I280" i="26"/>
  <c r="H280" i="26"/>
  <c r="G280" i="26"/>
  <c r="F280" i="26"/>
  <c r="E280" i="26"/>
  <c r="D280" i="26"/>
  <c r="C280" i="26"/>
  <c r="B280" i="26"/>
  <c r="K279" i="26"/>
  <c r="J279" i="26"/>
  <c r="I279" i="26"/>
  <c r="H279" i="26"/>
  <c r="G279" i="26"/>
  <c r="F279" i="26"/>
  <c r="E279" i="26"/>
  <c r="D279" i="26"/>
  <c r="C279" i="26"/>
  <c r="B279" i="26"/>
  <c r="K278" i="26"/>
  <c r="J278" i="26"/>
  <c r="I278" i="26"/>
  <c r="H278" i="26"/>
  <c r="G278" i="26"/>
  <c r="F278" i="26"/>
  <c r="E278" i="26"/>
  <c r="D278" i="26"/>
  <c r="C278" i="26"/>
  <c r="B278" i="26"/>
  <c r="K277" i="26"/>
  <c r="J277" i="26"/>
  <c r="I277" i="26"/>
  <c r="H277" i="26"/>
  <c r="G277" i="26"/>
  <c r="F277" i="26"/>
  <c r="E277" i="26"/>
  <c r="D277" i="26"/>
  <c r="C277" i="26"/>
  <c r="B277" i="26"/>
  <c r="K276" i="26"/>
  <c r="J276" i="26"/>
  <c r="I276" i="26"/>
  <c r="H276" i="26"/>
  <c r="G276" i="26"/>
  <c r="F276" i="26"/>
  <c r="E276" i="26"/>
  <c r="D276" i="26"/>
  <c r="C276" i="26"/>
  <c r="B276" i="26"/>
  <c r="K275" i="26"/>
  <c r="J275" i="26"/>
  <c r="I275" i="26"/>
  <c r="H275" i="26"/>
  <c r="G275" i="26"/>
  <c r="F275" i="26"/>
  <c r="E275" i="26"/>
  <c r="D275" i="26"/>
  <c r="C275" i="26"/>
  <c r="B275" i="26"/>
  <c r="K274" i="26"/>
  <c r="J274" i="26"/>
  <c r="I274" i="26"/>
  <c r="H274" i="26"/>
  <c r="G274" i="26"/>
  <c r="F274" i="26"/>
  <c r="E274" i="26"/>
  <c r="D274" i="26"/>
  <c r="C274" i="26"/>
  <c r="B274" i="26"/>
  <c r="K273" i="26"/>
  <c r="J273" i="26"/>
  <c r="I273" i="26"/>
  <c r="H273" i="26"/>
  <c r="G273" i="26"/>
  <c r="F273" i="26"/>
  <c r="E273" i="26"/>
  <c r="D273" i="26"/>
  <c r="C273" i="26"/>
  <c r="B273" i="26"/>
  <c r="K272" i="26"/>
  <c r="J272" i="26"/>
  <c r="I272" i="26"/>
  <c r="H272" i="26"/>
  <c r="G272" i="26"/>
  <c r="F272" i="26"/>
  <c r="E272" i="26"/>
  <c r="D272" i="26"/>
  <c r="C272" i="26"/>
  <c r="B272" i="26"/>
  <c r="K271" i="26"/>
  <c r="J271" i="26"/>
  <c r="I271" i="26"/>
  <c r="H271" i="26"/>
  <c r="G271" i="26"/>
  <c r="F271" i="26"/>
  <c r="E271" i="26"/>
  <c r="D271" i="26"/>
  <c r="C271" i="26"/>
  <c r="B271" i="26"/>
  <c r="K270" i="26"/>
  <c r="J270" i="26"/>
  <c r="I270" i="26"/>
  <c r="H270" i="26"/>
  <c r="G270" i="26"/>
  <c r="F270" i="26"/>
  <c r="E270" i="26"/>
  <c r="D270" i="26"/>
  <c r="C270" i="26"/>
  <c r="B270" i="26"/>
  <c r="K269" i="26"/>
  <c r="J269" i="26"/>
  <c r="I269" i="26"/>
  <c r="H269" i="26"/>
  <c r="G269" i="26"/>
  <c r="F269" i="26"/>
  <c r="E269" i="26"/>
  <c r="D269" i="26"/>
  <c r="C269" i="26"/>
  <c r="B269" i="26"/>
  <c r="K268" i="26"/>
  <c r="J268" i="26"/>
  <c r="I268" i="26"/>
  <c r="H268" i="26"/>
  <c r="G268" i="26"/>
  <c r="F268" i="26"/>
  <c r="E268" i="26"/>
  <c r="D268" i="26"/>
  <c r="C268" i="26"/>
  <c r="B268" i="26"/>
  <c r="K267" i="26"/>
  <c r="J267" i="26"/>
  <c r="I267" i="26"/>
  <c r="H267" i="26"/>
  <c r="G267" i="26"/>
  <c r="F267" i="26"/>
  <c r="E267" i="26"/>
  <c r="D267" i="26"/>
  <c r="C267" i="26"/>
  <c r="B267" i="26"/>
  <c r="K266" i="26"/>
  <c r="J266" i="26"/>
  <c r="I266" i="26"/>
  <c r="H266" i="26"/>
  <c r="G266" i="26"/>
  <c r="F266" i="26"/>
  <c r="E266" i="26"/>
  <c r="D266" i="26"/>
  <c r="C266" i="26"/>
  <c r="B266" i="26"/>
  <c r="K265" i="26"/>
  <c r="J265" i="26"/>
  <c r="I265" i="26"/>
  <c r="H265" i="26"/>
  <c r="G265" i="26"/>
  <c r="F265" i="26"/>
  <c r="E265" i="26"/>
  <c r="D265" i="26"/>
  <c r="C265" i="26"/>
  <c r="B265" i="26"/>
  <c r="K264" i="26"/>
  <c r="J264" i="26"/>
  <c r="I264" i="26"/>
  <c r="H264" i="26"/>
  <c r="G264" i="26"/>
  <c r="F264" i="26"/>
  <c r="E264" i="26"/>
  <c r="D264" i="26"/>
  <c r="C264" i="26"/>
  <c r="B264" i="26"/>
  <c r="K263" i="26"/>
  <c r="J263" i="26"/>
  <c r="I263" i="26"/>
  <c r="H263" i="26"/>
  <c r="G263" i="26"/>
  <c r="F263" i="26"/>
  <c r="E263" i="26"/>
  <c r="D263" i="26"/>
  <c r="C263" i="26"/>
  <c r="B263" i="26"/>
  <c r="K262" i="26"/>
  <c r="J262" i="26"/>
  <c r="I262" i="26"/>
  <c r="H262" i="26"/>
  <c r="G262" i="26"/>
  <c r="F262" i="26"/>
  <c r="E262" i="26"/>
  <c r="D262" i="26"/>
  <c r="C262" i="26"/>
  <c r="B262" i="26"/>
  <c r="K261" i="26"/>
  <c r="J261" i="26"/>
  <c r="I261" i="26"/>
  <c r="H261" i="26"/>
  <c r="G261" i="26"/>
  <c r="F261" i="26"/>
  <c r="E261" i="26"/>
  <c r="D261" i="26"/>
  <c r="C261" i="26"/>
  <c r="B261" i="26"/>
  <c r="K260" i="26"/>
  <c r="J260" i="26"/>
  <c r="I260" i="26"/>
  <c r="H260" i="26"/>
  <c r="G260" i="26"/>
  <c r="F260" i="26"/>
  <c r="E260" i="26"/>
  <c r="D260" i="26"/>
  <c r="C260" i="26"/>
  <c r="B260" i="26"/>
  <c r="K259" i="26"/>
  <c r="J259" i="26"/>
  <c r="I259" i="26"/>
  <c r="H259" i="26"/>
  <c r="G259" i="26"/>
  <c r="F259" i="26"/>
  <c r="E259" i="26"/>
  <c r="D259" i="26"/>
  <c r="C259" i="26"/>
  <c r="B259" i="26"/>
  <c r="K258" i="26"/>
  <c r="J258" i="26"/>
  <c r="I258" i="26"/>
  <c r="H258" i="26"/>
  <c r="G258" i="26"/>
  <c r="F258" i="26"/>
  <c r="E258" i="26"/>
  <c r="D258" i="26"/>
  <c r="C258" i="26"/>
  <c r="B258" i="26"/>
  <c r="K257" i="26"/>
  <c r="J257" i="26"/>
  <c r="I257" i="26"/>
  <c r="H257" i="26"/>
  <c r="G257" i="26"/>
  <c r="F257" i="26"/>
  <c r="E257" i="26"/>
  <c r="D257" i="26"/>
  <c r="C257" i="26"/>
  <c r="B257" i="26"/>
  <c r="K256" i="26"/>
  <c r="J256" i="26"/>
  <c r="I256" i="26"/>
  <c r="H256" i="26"/>
  <c r="G256" i="26"/>
  <c r="F256" i="26"/>
  <c r="E256" i="26"/>
  <c r="D256" i="26"/>
  <c r="C256" i="26"/>
  <c r="B256" i="26"/>
  <c r="K255" i="26"/>
  <c r="J255" i="26"/>
  <c r="I255" i="26"/>
  <c r="H255" i="26"/>
  <c r="G255" i="26"/>
  <c r="F255" i="26"/>
  <c r="E255" i="26"/>
  <c r="D255" i="26"/>
  <c r="C255" i="26"/>
  <c r="B255" i="26"/>
  <c r="K254" i="26"/>
  <c r="J254" i="26"/>
  <c r="I254" i="26"/>
  <c r="H254" i="26"/>
  <c r="G254" i="26"/>
  <c r="F254" i="26"/>
  <c r="E254" i="26"/>
  <c r="D254" i="26"/>
  <c r="C254" i="26"/>
  <c r="B254" i="26"/>
  <c r="K253" i="26"/>
  <c r="J253" i="26"/>
  <c r="I253" i="26"/>
  <c r="H253" i="26"/>
  <c r="G253" i="26"/>
  <c r="F253" i="26"/>
  <c r="E253" i="26"/>
  <c r="D253" i="26"/>
  <c r="C253" i="26"/>
  <c r="B253" i="26"/>
  <c r="K252" i="26"/>
  <c r="J252" i="26"/>
  <c r="I252" i="26"/>
  <c r="H252" i="26"/>
  <c r="G252" i="26"/>
  <c r="F252" i="26"/>
  <c r="E252" i="26"/>
  <c r="D252" i="26"/>
  <c r="C252" i="26"/>
  <c r="B252" i="26"/>
  <c r="K251" i="26"/>
  <c r="J251" i="26"/>
  <c r="I251" i="26"/>
  <c r="H251" i="26"/>
  <c r="G251" i="26"/>
  <c r="F251" i="26"/>
  <c r="E251" i="26"/>
  <c r="D251" i="26"/>
  <c r="C251" i="26"/>
  <c r="B251" i="26"/>
  <c r="K250" i="26"/>
  <c r="J250" i="26"/>
  <c r="I250" i="26"/>
  <c r="H250" i="26"/>
  <c r="G250" i="26"/>
  <c r="F250" i="26"/>
  <c r="E250" i="26"/>
  <c r="D250" i="26"/>
  <c r="C250" i="26"/>
  <c r="B250" i="26"/>
  <c r="K249" i="26"/>
  <c r="J249" i="26"/>
  <c r="I249" i="26"/>
  <c r="H249" i="26"/>
  <c r="G249" i="26"/>
  <c r="F249" i="26"/>
  <c r="E249" i="26"/>
  <c r="D249" i="26"/>
  <c r="C249" i="26"/>
  <c r="B249" i="26"/>
  <c r="K248" i="26"/>
  <c r="J248" i="26"/>
  <c r="I248" i="26"/>
  <c r="H248" i="26"/>
  <c r="G248" i="26"/>
  <c r="F248" i="26"/>
  <c r="E248" i="26"/>
  <c r="D248" i="26"/>
  <c r="C248" i="26"/>
  <c r="B248" i="26"/>
  <c r="K247" i="26"/>
  <c r="J247" i="26"/>
  <c r="I247" i="26"/>
  <c r="H247" i="26"/>
  <c r="G247" i="26"/>
  <c r="F247" i="26"/>
  <c r="E247" i="26"/>
  <c r="D247" i="26"/>
  <c r="C247" i="26"/>
  <c r="B247" i="26"/>
  <c r="K246" i="26"/>
  <c r="J246" i="26"/>
  <c r="I246" i="26"/>
  <c r="H246" i="26"/>
  <c r="G246" i="26"/>
  <c r="F246" i="26"/>
  <c r="E246" i="26"/>
  <c r="D246" i="26"/>
  <c r="C246" i="26"/>
  <c r="B246" i="26"/>
  <c r="K245" i="26"/>
  <c r="J245" i="26"/>
  <c r="I245" i="26"/>
  <c r="H245" i="26"/>
  <c r="G245" i="26"/>
  <c r="F245" i="26"/>
  <c r="E245" i="26"/>
  <c r="D245" i="26"/>
  <c r="C245" i="26"/>
  <c r="B245" i="26"/>
  <c r="K244" i="26"/>
  <c r="J244" i="26"/>
  <c r="I244" i="26"/>
  <c r="H244" i="26"/>
  <c r="G244" i="26"/>
  <c r="F244" i="26"/>
  <c r="E244" i="26"/>
  <c r="D244" i="26"/>
  <c r="C244" i="26"/>
  <c r="B244" i="26"/>
  <c r="K243" i="26"/>
  <c r="J243" i="26"/>
  <c r="I243" i="26"/>
  <c r="H243" i="26"/>
  <c r="G243" i="26"/>
  <c r="F243" i="26"/>
  <c r="E243" i="26"/>
  <c r="D243" i="26"/>
  <c r="C243" i="26"/>
  <c r="B243" i="26"/>
  <c r="K242" i="26"/>
  <c r="J242" i="26"/>
  <c r="I242" i="26"/>
  <c r="H242" i="26"/>
  <c r="G242" i="26"/>
  <c r="F242" i="26"/>
  <c r="E242" i="26"/>
  <c r="D242" i="26"/>
  <c r="C242" i="26"/>
  <c r="B242" i="26"/>
  <c r="K241" i="26"/>
  <c r="J241" i="26"/>
  <c r="I241" i="26"/>
  <c r="H241" i="26"/>
  <c r="G241" i="26"/>
  <c r="F241" i="26"/>
  <c r="E241" i="26"/>
  <c r="D241" i="26"/>
  <c r="C241" i="26"/>
  <c r="B241" i="26"/>
  <c r="K240" i="26"/>
  <c r="J240" i="26"/>
  <c r="I240" i="26"/>
  <c r="H240" i="26"/>
  <c r="G240" i="26"/>
  <c r="F240" i="26"/>
  <c r="E240" i="26"/>
  <c r="D240" i="26"/>
  <c r="C240" i="26"/>
  <c r="B240" i="26"/>
  <c r="K239" i="26"/>
  <c r="J239" i="26"/>
  <c r="I239" i="26"/>
  <c r="H239" i="26"/>
  <c r="G239" i="26"/>
  <c r="F239" i="26"/>
  <c r="E239" i="26"/>
  <c r="D239" i="26"/>
  <c r="C239" i="26"/>
  <c r="B239" i="26"/>
  <c r="K238" i="26"/>
  <c r="J238" i="26"/>
  <c r="I238" i="26"/>
  <c r="H238" i="26"/>
  <c r="G238" i="26"/>
  <c r="F238" i="26"/>
  <c r="E238" i="26"/>
  <c r="D238" i="26"/>
  <c r="C238" i="26"/>
  <c r="B238" i="26"/>
  <c r="K237" i="26"/>
  <c r="J237" i="26"/>
  <c r="I237" i="26"/>
  <c r="H237" i="26"/>
  <c r="G237" i="26"/>
  <c r="F237" i="26"/>
  <c r="E237" i="26"/>
  <c r="D237" i="26"/>
  <c r="C237" i="26"/>
  <c r="B237" i="26"/>
  <c r="K236" i="26"/>
  <c r="J236" i="26"/>
  <c r="I236" i="26"/>
  <c r="H236" i="26"/>
  <c r="G236" i="26"/>
  <c r="F236" i="26"/>
  <c r="E236" i="26"/>
  <c r="D236" i="26"/>
  <c r="C236" i="26"/>
  <c r="B236" i="26"/>
  <c r="K235" i="26"/>
  <c r="J235" i="26"/>
  <c r="I235" i="26"/>
  <c r="H235" i="26"/>
  <c r="G235" i="26"/>
  <c r="F235" i="26"/>
  <c r="E235" i="26"/>
  <c r="D235" i="26"/>
  <c r="C235" i="26"/>
  <c r="B235" i="26"/>
  <c r="K234" i="26"/>
  <c r="J234" i="26"/>
  <c r="I234" i="26"/>
  <c r="H234" i="26"/>
  <c r="G234" i="26"/>
  <c r="F234" i="26"/>
  <c r="E234" i="26"/>
  <c r="D234" i="26"/>
  <c r="C234" i="26"/>
  <c r="B234" i="26"/>
  <c r="K233" i="26"/>
  <c r="J233" i="26"/>
  <c r="I233" i="26"/>
  <c r="H233" i="26"/>
  <c r="G233" i="26"/>
  <c r="F233" i="26"/>
  <c r="E233" i="26"/>
  <c r="D233" i="26"/>
  <c r="C233" i="26"/>
  <c r="B233" i="26"/>
  <c r="K232" i="26"/>
  <c r="J232" i="26"/>
  <c r="I232" i="26"/>
  <c r="H232" i="26"/>
  <c r="G232" i="26"/>
  <c r="F232" i="26"/>
  <c r="E232" i="26"/>
  <c r="D232" i="26"/>
  <c r="C232" i="26"/>
  <c r="B232" i="26"/>
  <c r="K231" i="26"/>
  <c r="J231" i="26"/>
  <c r="I231" i="26"/>
  <c r="H231" i="26"/>
  <c r="G231" i="26"/>
  <c r="F231" i="26"/>
  <c r="E231" i="26"/>
  <c r="D231" i="26"/>
  <c r="C231" i="26"/>
  <c r="B231" i="26"/>
  <c r="K230" i="26"/>
  <c r="J230" i="26"/>
  <c r="I230" i="26"/>
  <c r="H230" i="26"/>
  <c r="G230" i="26"/>
  <c r="F230" i="26"/>
  <c r="E230" i="26"/>
  <c r="D230" i="26"/>
  <c r="C230" i="26"/>
  <c r="B230" i="26"/>
  <c r="K229" i="26"/>
  <c r="J229" i="26"/>
  <c r="I229" i="26"/>
  <c r="H229" i="26"/>
  <c r="G229" i="26"/>
  <c r="F229" i="26"/>
  <c r="E229" i="26"/>
  <c r="D229" i="26"/>
  <c r="C229" i="26"/>
  <c r="B229" i="26"/>
  <c r="K228" i="26"/>
  <c r="J228" i="26"/>
  <c r="I228" i="26"/>
  <c r="H228" i="26"/>
  <c r="G228" i="26"/>
  <c r="F228" i="26"/>
  <c r="E228" i="26"/>
  <c r="D228" i="26"/>
  <c r="C228" i="26"/>
  <c r="B228" i="26"/>
  <c r="K227" i="26"/>
  <c r="J227" i="26"/>
  <c r="I227" i="26"/>
  <c r="H227" i="26"/>
  <c r="G227" i="26"/>
  <c r="F227" i="26"/>
  <c r="E227" i="26"/>
  <c r="D227" i="26"/>
  <c r="C227" i="26"/>
  <c r="B227" i="26"/>
  <c r="K226" i="26"/>
  <c r="J226" i="26"/>
  <c r="I226" i="26"/>
  <c r="H226" i="26"/>
  <c r="G226" i="26"/>
  <c r="F226" i="26"/>
  <c r="E226" i="26"/>
  <c r="D226" i="26"/>
  <c r="C226" i="26"/>
  <c r="B226" i="26"/>
  <c r="K225" i="26"/>
  <c r="J225" i="26"/>
  <c r="I225" i="26"/>
  <c r="H225" i="26"/>
  <c r="G225" i="26"/>
  <c r="F225" i="26"/>
  <c r="E225" i="26"/>
  <c r="D225" i="26"/>
  <c r="C225" i="26"/>
  <c r="B225" i="26"/>
  <c r="K224" i="26"/>
  <c r="J224" i="26"/>
  <c r="I224" i="26"/>
  <c r="H224" i="26"/>
  <c r="G224" i="26"/>
  <c r="F224" i="26"/>
  <c r="E224" i="26"/>
  <c r="D224" i="26"/>
  <c r="C224" i="26"/>
  <c r="B224" i="26"/>
  <c r="K223" i="26"/>
  <c r="J223" i="26"/>
  <c r="I223" i="26"/>
  <c r="H223" i="26"/>
  <c r="G223" i="26"/>
  <c r="F223" i="26"/>
  <c r="E223" i="26"/>
  <c r="D223" i="26"/>
  <c r="C223" i="26"/>
  <c r="B223" i="26"/>
  <c r="K222" i="26"/>
  <c r="J222" i="26"/>
  <c r="I222" i="26"/>
  <c r="H222" i="26"/>
  <c r="G222" i="26"/>
  <c r="F222" i="26"/>
  <c r="E222" i="26"/>
  <c r="D222" i="26"/>
  <c r="C222" i="26"/>
  <c r="B222" i="26"/>
  <c r="K221" i="26"/>
  <c r="J221" i="26"/>
  <c r="I221" i="26"/>
  <c r="H221" i="26"/>
  <c r="G221" i="26"/>
  <c r="F221" i="26"/>
  <c r="E221" i="26"/>
  <c r="D221" i="26"/>
  <c r="C221" i="26"/>
  <c r="B221" i="26"/>
  <c r="K220" i="26"/>
  <c r="J220" i="26"/>
  <c r="I220" i="26"/>
  <c r="H220" i="26"/>
  <c r="G220" i="26"/>
  <c r="F220" i="26"/>
  <c r="E220" i="26"/>
  <c r="D220" i="26"/>
  <c r="C220" i="26"/>
  <c r="B220" i="26"/>
  <c r="K219" i="26"/>
  <c r="J219" i="26"/>
  <c r="I219" i="26"/>
  <c r="H219" i="26"/>
  <c r="G219" i="26"/>
  <c r="F219" i="26"/>
  <c r="E219" i="26"/>
  <c r="D219" i="26"/>
  <c r="C219" i="26"/>
  <c r="B219" i="26"/>
  <c r="K218" i="26"/>
  <c r="J218" i="26"/>
  <c r="I218" i="26"/>
  <c r="H218" i="26"/>
  <c r="G218" i="26"/>
  <c r="F218" i="26"/>
  <c r="E218" i="26"/>
  <c r="D218" i="26"/>
  <c r="C218" i="26"/>
  <c r="B218" i="26"/>
  <c r="K217" i="26"/>
  <c r="J217" i="26"/>
  <c r="I217" i="26"/>
  <c r="H217" i="26"/>
  <c r="G217" i="26"/>
  <c r="F217" i="26"/>
  <c r="E217" i="26"/>
  <c r="D217" i="26"/>
  <c r="C217" i="26"/>
  <c r="B217" i="26"/>
  <c r="K216" i="26"/>
  <c r="J216" i="26"/>
  <c r="I216" i="26"/>
  <c r="H216" i="26"/>
  <c r="G216" i="26"/>
  <c r="F216" i="26"/>
  <c r="E216" i="26"/>
  <c r="D216" i="26"/>
  <c r="C216" i="26"/>
  <c r="B216" i="26"/>
  <c r="K215" i="26"/>
  <c r="J215" i="26"/>
  <c r="I215" i="26"/>
  <c r="H215" i="26"/>
  <c r="G215" i="26"/>
  <c r="F215" i="26"/>
  <c r="E215" i="26"/>
  <c r="D215" i="26"/>
  <c r="C215" i="26"/>
  <c r="B215" i="26"/>
  <c r="K214" i="26"/>
  <c r="J214" i="26"/>
  <c r="I214" i="26"/>
  <c r="H214" i="26"/>
  <c r="G214" i="26"/>
  <c r="F214" i="26"/>
  <c r="E214" i="26"/>
  <c r="D214" i="26"/>
  <c r="C214" i="26"/>
  <c r="B214" i="26"/>
  <c r="K213" i="26"/>
  <c r="J213" i="26"/>
  <c r="I213" i="26"/>
  <c r="H213" i="26"/>
  <c r="G213" i="26"/>
  <c r="F213" i="26"/>
  <c r="E213" i="26"/>
  <c r="D213" i="26"/>
  <c r="C213" i="26"/>
  <c r="B213" i="26"/>
  <c r="K212" i="26"/>
  <c r="J212" i="26"/>
  <c r="I212" i="26"/>
  <c r="H212" i="26"/>
  <c r="G212" i="26"/>
  <c r="F212" i="26"/>
  <c r="E212" i="26"/>
  <c r="D212" i="26"/>
  <c r="C212" i="26"/>
  <c r="B212" i="26"/>
  <c r="K211" i="26"/>
  <c r="J211" i="26"/>
  <c r="I211" i="26"/>
  <c r="H211" i="26"/>
  <c r="G211" i="26"/>
  <c r="F211" i="26"/>
  <c r="E211" i="26"/>
  <c r="D211" i="26"/>
  <c r="C211" i="26"/>
  <c r="B211" i="26"/>
  <c r="K210" i="26"/>
  <c r="J210" i="26"/>
  <c r="I210" i="26"/>
  <c r="H210" i="26"/>
  <c r="G210" i="26"/>
  <c r="F210" i="26"/>
  <c r="E210" i="26"/>
  <c r="D210" i="26"/>
  <c r="C210" i="26"/>
  <c r="B210" i="26"/>
  <c r="K209" i="26"/>
  <c r="J209" i="26"/>
  <c r="I209" i="26"/>
  <c r="H209" i="26"/>
  <c r="G209" i="26"/>
  <c r="F209" i="26"/>
  <c r="E209" i="26"/>
  <c r="D209" i="26"/>
  <c r="C209" i="26"/>
  <c r="B209" i="26"/>
  <c r="K208" i="26"/>
  <c r="J208" i="26"/>
  <c r="I208" i="26"/>
  <c r="H208" i="26"/>
  <c r="G208" i="26"/>
  <c r="F208" i="26"/>
  <c r="E208" i="26"/>
  <c r="D208" i="26"/>
  <c r="C208" i="26"/>
  <c r="B208" i="26"/>
  <c r="K207" i="26"/>
  <c r="J207" i="26"/>
  <c r="I207" i="26"/>
  <c r="H207" i="26"/>
  <c r="G207" i="26"/>
  <c r="F207" i="26"/>
  <c r="E207" i="26"/>
  <c r="D207" i="26"/>
  <c r="C207" i="26"/>
  <c r="B207" i="26"/>
  <c r="K206" i="26"/>
  <c r="J206" i="26"/>
  <c r="I206" i="26"/>
  <c r="H206" i="26"/>
  <c r="G206" i="26"/>
  <c r="F206" i="26"/>
  <c r="E206" i="26"/>
  <c r="D206" i="26"/>
  <c r="C206" i="26"/>
  <c r="B206" i="26"/>
  <c r="K205" i="26"/>
  <c r="J205" i="26"/>
  <c r="I205" i="26"/>
  <c r="H205" i="26"/>
  <c r="G205" i="26"/>
  <c r="F205" i="26"/>
  <c r="E205" i="26"/>
  <c r="D205" i="26"/>
  <c r="C205" i="26"/>
  <c r="B205" i="26"/>
  <c r="K204" i="26"/>
  <c r="J204" i="26"/>
  <c r="I204" i="26"/>
  <c r="H204" i="26"/>
  <c r="G204" i="26"/>
  <c r="F204" i="26"/>
  <c r="E204" i="26"/>
  <c r="D204" i="26"/>
  <c r="C204" i="26"/>
  <c r="B204" i="26"/>
  <c r="K203" i="26"/>
  <c r="J203" i="26"/>
  <c r="I203" i="26"/>
  <c r="H203" i="26"/>
  <c r="G203" i="26"/>
  <c r="F203" i="26"/>
  <c r="E203" i="26"/>
  <c r="D203" i="26"/>
  <c r="C203" i="26"/>
  <c r="B203" i="26"/>
  <c r="K202" i="26"/>
  <c r="J202" i="26"/>
  <c r="I202" i="26"/>
  <c r="H202" i="26"/>
  <c r="G202" i="26"/>
  <c r="F202" i="26"/>
  <c r="E202" i="26"/>
  <c r="D202" i="26"/>
  <c r="C202" i="26"/>
  <c r="B202" i="26"/>
  <c r="K201" i="26"/>
  <c r="J201" i="26"/>
  <c r="I201" i="26"/>
  <c r="H201" i="26"/>
  <c r="G201" i="26"/>
  <c r="F201" i="26"/>
  <c r="E201" i="26"/>
  <c r="D201" i="26"/>
  <c r="C201" i="26"/>
  <c r="B201" i="26"/>
  <c r="K200" i="26"/>
  <c r="J200" i="26"/>
  <c r="I200" i="26"/>
  <c r="H200" i="26"/>
  <c r="G200" i="26"/>
  <c r="F200" i="26"/>
  <c r="E200" i="26"/>
  <c r="D200" i="26"/>
  <c r="C200" i="26"/>
  <c r="B200" i="26"/>
  <c r="K199" i="26"/>
  <c r="J199" i="26"/>
  <c r="I199" i="26"/>
  <c r="H199" i="26"/>
  <c r="G199" i="26"/>
  <c r="F199" i="26"/>
  <c r="E199" i="26"/>
  <c r="D199" i="26"/>
  <c r="C199" i="26"/>
  <c r="B199" i="26"/>
  <c r="K198" i="26"/>
  <c r="J198" i="26"/>
  <c r="I198" i="26"/>
  <c r="H198" i="26"/>
  <c r="G198" i="26"/>
  <c r="F198" i="26"/>
  <c r="E198" i="26"/>
  <c r="D198" i="26"/>
  <c r="C198" i="26"/>
  <c r="B198" i="26"/>
  <c r="K197" i="26"/>
  <c r="J197" i="26"/>
  <c r="I197" i="26"/>
  <c r="H197" i="26"/>
  <c r="G197" i="26"/>
  <c r="F197" i="26"/>
  <c r="E197" i="26"/>
  <c r="D197" i="26"/>
  <c r="C197" i="26"/>
  <c r="B197" i="26"/>
  <c r="K196" i="26"/>
  <c r="J196" i="26"/>
  <c r="I196" i="26"/>
  <c r="H196" i="26"/>
  <c r="G196" i="26"/>
  <c r="F196" i="26"/>
  <c r="E196" i="26"/>
  <c r="D196" i="26"/>
  <c r="C196" i="26"/>
  <c r="B196" i="26"/>
  <c r="K195" i="26"/>
  <c r="J195" i="26"/>
  <c r="I195" i="26"/>
  <c r="H195" i="26"/>
  <c r="G195" i="26"/>
  <c r="F195" i="26"/>
  <c r="E195" i="26"/>
  <c r="D195" i="26"/>
  <c r="C195" i="26"/>
  <c r="B195" i="26"/>
  <c r="K194" i="26"/>
  <c r="J194" i="26"/>
  <c r="I194" i="26"/>
  <c r="H194" i="26"/>
  <c r="G194" i="26"/>
  <c r="F194" i="26"/>
  <c r="E194" i="26"/>
  <c r="D194" i="26"/>
  <c r="C194" i="26"/>
  <c r="B194" i="26"/>
  <c r="K193" i="26"/>
  <c r="J193" i="26"/>
  <c r="I193" i="26"/>
  <c r="H193" i="26"/>
  <c r="G193" i="26"/>
  <c r="F193" i="26"/>
  <c r="E193" i="26"/>
  <c r="D193" i="26"/>
  <c r="C193" i="26"/>
  <c r="B193" i="26"/>
  <c r="K192" i="26"/>
  <c r="J192" i="26"/>
  <c r="I192" i="26"/>
  <c r="H192" i="26"/>
  <c r="G192" i="26"/>
  <c r="F192" i="26"/>
  <c r="E192" i="26"/>
  <c r="D192" i="26"/>
  <c r="C192" i="26"/>
  <c r="B192" i="26"/>
  <c r="K191" i="26"/>
  <c r="J191" i="26"/>
  <c r="I191" i="26"/>
  <c r="H191" i="26"/>
  <c r="G191" i="26"/>
  <c r="F191" i="26"/>
  <c r="E191" i="26"/>
  <c r="D191" i="26"/>
  <c r="C191" i="26"/>
  <c r="B191" i="26"/>
  <c r="K190" i="26"/>
  <c r="J190" i="26"/>
  <c r="I190" i="26"/>
  <c r="H190" i="26"/>
  <c r="G190" i="26"/>
  <c r="F190" i="26"/>
  <c r="E190" i="26"/>
  <c r="D190" i="26"/>
  <c r="C190" i="26"/>
  <c r="B190" i="26"/>
  <c r="K189" i="26"/>
  <c r="J189" i="26"/>
  <c r="I189" i="26"/>
  <c r="H189" i="26"/>
  <c r="G189" i="26"/>
  <c r="F189" i="26"/>
  <c r="E189" i="26"/>
  <c r="D189" i="26"/>
  <c r="C189" i="26"/>
  <c r="B189" i="26"/>
  <c r="K188" i="26"/>
  <c r="J188" i="26"/>
  <c r="I188" i="26"/>
  <c r="H188" i="26"/>
  <c r="G188" i="26"/>
  <c r="F188" i="26"/>
  <c r="E188" i="26"/>
  <c r="D188" i="26"/>
  <c r="C188" i="26"/>
  <c r="B188" i="26"/>
  <c r="K187" i="26"/>
  <c r="J187" i="26"/>
  <c r="I187" i="26"/>
  <c r="H187" i="26"/>
  <c r="G187" i="26"/>
  <c r="F187" i="26"/>
  <c r="E187" i="26"/>
  <c r="D187" i="26"/>
  <c r="C187" i="26"/>
  <c r="B187" i="26"/>
  <c r="K186" i="26"/>
  <c r="J186" i="26"/>
  <c r="I186" i="26"/>
  <c r="H186" i="26"/>
  <c r="G186" i="26"/>
  <c r="F186" i="26"/>
  <c r="E186" i="26"/>
  <c r="D186" i="26"/>
  <c r="C186" i="26"/>
  <c r="B186" i="26"/>
  <c r="K185" i="26"/>
  <c r="J185" i="26"/>
  <c r="I185" i="26"/>
  <c r="H185" i="26"/>
  <c r="G185" i="26"/>
  <c r="F185" i="26"/>
  <c r="E185" i="26"/>
  <c r="D185" i="26"/>
  <c r="C185" i="26"/>
  <c r="B185" i="26"/>
  <c r="K184" i="26"/>
  <c r="J184" i="26"/>
  <c r="I184" i="26"/>
  <c r="H184" i="26"/>
  <c r="G184" i="26"/>
  <c r="F184" i="26"/>
  <c r="E184" i="26"/>
  <c r="D184" i="26"/>
  <c r="C184" i="26"/>
  <c r="B184" i="26"/>
  <c r="K183" i="26"/>
  <c r="J183" i="26"/>
  <c r="I183" i="26"/>
  <c r="H183" i="26"/>
  <c r="G183" i="26"/>
  <c r="F183" i="26"/>
  <c r="E183" i="26"/>
  <c r="D183" i="26"/>
  <c r="C183" i="26"/>
  <c r="B183" i="26"/>
  <c r="K182" i="26"/>
  <c r="J182" i="26"/>
  <c r="I182" i="26"/>
  <c r="H182" i="26"/>
  <c r="G182" i="26"/>
  <c r="F182" i="26"/>
  <c r="E182" i="26"/>
  <c r="D182" i="26"/>
  <c r="C182" i="26"/>
  <c r="B182" i="26"/>
  <c r="K181" i="26"/>
  <c r="J181" i="26"/>
  <c r="I181" i="26"/>
  <c r="H181" i="26"/>
  <c r="G181" i="26"/>
  <c r="F181" i="26"/>
  <c r="E181" i="26"/>
  <c r="D181" i="26"/>
  <c r="C181" i="26"/>
  <c r="B181" i="26"/>
  <c r="K180" i="26"/>
  <c r="J180" i="26"/>
  <c r="I180" i="26"/>
  <c r="H180" i="26"/>
  <c r="G180" i="26"/>
  <c r="F180" i="26"/>
  <c r="E180" i="26"/>
  <c r="D180" i="26"/>
  <c r="C180" i="26"/>
  <c r="B180" i="26"/>
  <c r="K179" i="26"/>
  <c r="J179" i="26"/>
  <c r="I179" i="26"/>
  <c r="H179" i="26"/>
  <c r="G179" i="26"/>
  <c r="F179" i="26"/>
  <c r="E179" i="26"/>
  <c r="D179" i="26"/>
  <c r="C179" i="26"/>
  <c r="B179" i="26"/>
  <c r="K178" i="26"/>
  <c r="J178" i="26"/>
  <c r="I178" i="26"/>
  <c r="H178" i="26"/>
  <c r="G178" i="26"/>
  <c r="F178" i="26"/>
  <c r="E178" i="26"/>
  <c r="D178" i="26"/>
  <c r="C178" i="26"/>
  <c r="B178" i="26"/>
  <c r="K177" i="26"/>
  <c r="J177" i="26"/>
  <c r="I177" i="26"/>
  <c r="H177" i="26"/>
  <c r="G177" i="26"/>
  <c r="F177" i="26"/>
  <c r="E177" i="26"/>
  <c r="D177" i="26"/>
  <c r="C177" i="26"/>
  <c r="B177" i="26"/>
  <c r="K176" i="26"/>
  <c r="J176" i="26"/>
  <c r="I176" i="26"/>
  <c r="H176" i="26"/>
  <c r="G176" i="26"/>
  <c r="F176" i="26"/>
  <c r="E176" i="26"/>
  <c r="D176" i="26"/>
  <c r="C176" i="26"/>
  <c r="B176" i="26"/>
  <c r="K175" i="26"/>
  <c r="J175" i="26"/>
  <c r="I175" i="26"/>
  <c r="H175" i="26"/>
  <c r="G175" i="26"/>
  <c r="F175" i="26"/>
  <c r="E175" i="26"/>
  <c r="D175" i="26"/>
  <c r="C175" i="26"/>
  <c r="B175" i="26"/>
  <c r="K174" i="26"/>
  <c r="J174" i="26"/>
  <c r="I174" i="26"/>
  <c r="H174" i="26"/>
  <c r="G174" i="26"/>
  <c r="F174" i="26"/>
  <c r="E174" i="26"/>
  <c r="D174" i="26"/>
  <c r="C174" i="26"/>
  <c r="B174" i="26"/>
  <c r="K173" i="26"/>
  <c r="J173" i="26"/>
  <c r="I173" i="26"/>
  <c r="H173" i="26"/>
  <c r="G173" i="26"/>
  <c r="F173" i="26"/>
  <c r="E173" i="26"/>
  <c r="D173" i="26"/>
  <c r="C173" i="26"/>
  <c r="B173" i="26"/>
  <c r="K172" i="26"/>
  <c r="J172" i="26"/>
  <c r="I172" i="26"/>
  <c r="H172" i="26"/>
  <c r="G172" i="26"/>
  <c r="F172" i="26"/>
  <c r="E172" i="26"/>
  <c r="D172" i="26"/>
  <c r="C172" i="26"/>
  <c r="B172" i="26"/>
  <c r="K171" i="26"/>
  <c r="J171" i="26"/>
  <c r="I171" i="26"/>
  <c r="H171" i="26"/>
  <c r="G171" i="26"/>
  <c r="F171" i="26"/>
  <c r="E171" i="26"/>
  <c r="D171" i="26"/>
  <c r="C171" i="26"/>
  <c r="B171" i="26"/>
  <c r="K170" i="26"/>
  <c r="J170" i="26"/>
  <c r="I170" i="26"/>
  <c r="H170" i="26"/>
  <c r="G170" i="26"/>
  <c r="F170" i="26"/>
  <c r="E170" i="26"/>
  <c r="D170" i="26"/>
  <c r="C170" i="26"/>
  <c r="B170" i="26"/>
  <c r="K169" i="26"/>
  <c r="J169" i="26"/>
  <c r="I169" i="26"/>
  <c r="H169" i="26"/>
  <c r="G169" i="26"/>
  <c r="F169" i="26"/>
  <c r="E169" i="26"/>
  <c r="D169" i="26"/>
  <c r="C169" i="26"/>
  <c r="B169" i="26"/>
  <c r="K168" i="26"/>
  <c r="J168" i="26"/>
  <c r="I168" i="26"/>
  <c r="H168" i="26"/>
  <c r="G168" i="26"/>
  <c r="F168" i="26"/>
  <c r="E168" i="26"/>
  <c r="D168" i="26"/>
  <c r="C168" i="26"/>
  <c r="B168" i="26"/>
  <c r="K167" i="26"/>
  <c r="J167" i="26"/>
  <c r="I167" i="26"/>
  <c r="H167" i="26"/>
  <c r="G167" i="26"/>
  <c r="F167" i="26"/>
  <c r="E167" i="26"/>
  <c r="D167" i="26"/>
  <c r="C167" i="26"/>
  <c r="B167" i="26"/>
  <c r="K166" i="26"/>
  <c r="J166" i="26"/>
  <c r="I166" i="26"/>
  <c r="H166" i="26"/>
  <c r="G166" i="26"/>
  <c r="F166" i="26"/>
  <c r="E166" i="26"/>
  <c r="D166" i="26"/>
  <c r="C166" i="26"/>
  <c r="B166" i="26"/>
  <c r="K165" i="26"/>
  <c r="J165" i="26"/>
  <c r="I165" i="26"/>
  <c r="H165" i="26"/>
  <c r="G165" i="26"/>
  <c r="F165" i="26"/>
  <c r="E165" i="26"/>
  <c r="D165" i="26"/>
  <c r="C165" i="26"/>
  <c r="B165" i="26"/>
  <c r="K164" i="26"/>
  <c r="J164" i="26"/>
  <c r="I164" i="26"/>
  <c r="H164" i="26"/>
  <c r="G164" i="26"/>
  <c r="F164" i="26"/>
  <c r="E164" i="26"/>
  <c r="D164" i="26"/>
  <c r="C164" i="26"/>
  <c r="B164" i="26"/>
  <c r="K163" i="26"/>
  <c r="J163" i="26"/>
  <c r="I163" i="26"/>
  <c r="H163" i="26"/>
  <c r="G163" i="26"/>
  <c r="F163" i="26"/>
  <c r="E163" i="26"/>
  <c r="D163" i="26"/>
  <c r="C163" i="26"/>
  <c r="B163" i="26"/>
  <c r="K162" i="26"/>
  <c r="J162" i="26"/>
  <c r="I162" i="26"/>
  <c r="H162" i="26"/>
  <c r="G162" i="26"/>
  <c r="F162" i="26"/>
  <c r="E162" i="26"/>
  <c r="D162" i="26"/>
  <c r="C162" i="26"/>
  <c r="B162" i="26"/>
  <c r="K161" i="26"/>
  <c r="J161" i="26"/>
  <c r="I161" i="26"/>
  <c r="H161" i="26"/>
  <c r="G161" i="26"/>
  <c r="F161" i="26"/>
  <c r="E161" i="26"/>
  <c r="D161" i="26"/>
  <c r="C161" i="26"/>
  <c r="B161" i="26"/>
  <c r="K160" i="26"/>
  <c r="J160" i="26"/>
  <c r="I160" i="26"/>
  <c r="H160" i="26"/>
  <c r="G160" i="26"/>
  <c r="F160" i="26"/>
  <c r="E160" i="26"/>
  <c r="D160" i="26"/>
  <c r="C160" i="26"/>
  <c r="B160" i="26"/>
  <c r="K159" i="26"/>
  <c r="J159" i="26"/>
  <c r="I159" i="26"/>
  <c r="H159" i="26"/>
  <c r="G159" i="26"/>
  <c r="F159" i="26"/>
  <c r="E159" i="26"/>
  <c r="D159" i="26"/>
  <c r="C159" i="26"/>
  <c r="B159" i="26"/>
  <c r="K158" i="26"/>
  <c r="J158" i="26"/>
  <c r="I158" i="26"/>
  <c r="H158" i="26"/>
  <c r="G158" i="26"/>
  <c r="F158" i="26"/>
  <c r="E158" i="26"/>
  <c r="D158" i="26"/>
  <c r="C158" i="26"/>
  <c r="B158" i="26"/>
  <c r="K157" i="26"/>
  <c r="J157" i="26"/>
  <c r="I157" i="26"/>
  <c r="H157" i="26"/>
  <c r="G157" i="26"/>
  <c r="F157" i="26"/>
  <c r="E157" i="26"/>
  <c r="D157" i="26"/>
  <c r="C157" i="26"/>
  <c r="B157" i="26"/>
  <c r="K156" i="26"/>
  <c r="J156" i="26"/>
  <c r="I156" i="26"/>
  <c r="H156" i="26"/>
  <c r="G156" i="26"/>
  <c r="F156" i="26"/>
  <c r="E156" i="26"/>
  <c r="D156" i="26"/>
  <c r="C156" i="26"/>
  <c r="B156" i="26"/>
  <c r="K155" i="26"/>
  <c r="J155" i="26"/>
  <c r="I155" i="26"/>
  <c r="H155" i="26"/>
  <c r="G155" i="26"/>
  <c r="F155" i="26"/>
  <c r="E155" i="26"/>
  <c r="D155" i="26"/>
  <c r="C155" i="26"/>
  <c r="B155" i="26"/>
  <c r="K154" i="26"/>
  <c r="J154" i="26"/>
  <c r="I154" i="26"/>
  <c r="H154" i="26"/>
  <c r="G154" i="26"/>
  <c r="F154" i="26"/>
  <c r="E154" i="26"/>
  <c r="D154" i="26"/>
  <c r="C154" i="26"/>
  <c r="B154" i="26"/>
  <c r="K153" i="26"/>
  <c r="J153" i="26"/>
  <c r="I153" i="26"/>
  <c r="H153" i="26"/>
  <c r="G153" i="26"/>
  <c r="F153" i="26"/>
  <c r="E153" i="26"/>
  <c r="D153" i="26"/>
  <c r="C153" i="26"/>
  <c r="B153" i="26"/>
  <c r="K152" i="26"/>
  <c r="J152" i="26"/>
  <c r="I152" i="26"/>
  <c r="H152" i="26"/>
  <c r="G152" i="26"/>
  <c r="F152" i="26"/>
  <c r="E152" i="26"/>
  <c r="D152" i="26"/>
  <c r="C152" i="26"/>
  <c r="B152" i="26"/>
  <c r="K151" i="26"/>
  <c r="J151" i="26"/>
  <c r="I151" i="26"/>
  <c r="H151" i="26"/>
  <c r="G151" i="26"/>
  <c r="F151" i="26"/>
  <c r="E151" i="26"/>
  <c r="D151" i="26"/>
  <c r="C151" i="26"/>
  <c r="B151" i="26"/>
  <c r="K150" i="26"/>
  <c r="J150" i="26"/>
  <c r="I150" i="26"/>
  <c r="H150" i="26"/>
  <c r="G150" i="26"/>
  <c r="F150" i="26"/>
  <c r="E150" i="26"/>
  <c r="D150" i="26"/>
  <c r="C150" i="26"/>
  <c r="B150" i="26"/>
  <c r="K149" i="26"/>
  <c r="J149" i="26"/>
  <c r="I149" i="26"/>
  <c r="H149" i="26"/>
  <c r="G149" i="26"/>
  <c r="F149" i="26"/>
  <c r="E149" i="26"/>
  <c r="D149" i="26"/>
  <c r="C149" i="26"/>
  <c r="B149" i="26"/>
  <c r="K148" i="26"/>
  <c r="J148" i="26"/>
  <c r="I148" i="26"/>
  <c r="H148" i="26"/>
  <c r="G148" i="26"/>
  <c r="F148" i="26"/>
  <c r="E148" i="26"/>
  <c r="D148" i="26"/>
  <c r="C148" i="26"/>
  <c r="B148" i="26"/>
  <c r="K147" i="26"/>
  <c r="J147" i="26"/>
  <c r="I147" i="26"/>
  <c r="H147" i="26"/>
  <c r="G147" i="26"/>
  <c r="F147" i="26"/>
  <c r="E147" i="26"/>
  <c r="D147" i="26"/>
  <c r="C147" i="26"/>
  <c r="B147" i="26"/>
  <c r="K146" i="26"/>
  <c r="J146" i="26"/>
  <c r="I146" i="26"/>
  <c r="H146" i="26"/>
  <c r="G146" i="26"/>
  <c r="F146" i="26"/>
  <c r="E146" i="26"/>
  <c r="D146" i="26"/>
  <c r="C146" i="26"/>
  <c r="B146" i="26"/>
  <c r="K145" i="26"/>
  <c r="J145" i="26"/>
  <c r="I145" i="26"/>
  <c r="H145" i="26"/>
  <c r="G145" i="26"/>
  <c r="F145" i="26"/>
  <c r="E145" i="26"/>
  <c r="D145" i="26"/>
  <c r="C145" i="26"/>
  <c r="B145" i="26"/>
  <c r="K144" i="26"/>
  <c r="J144" i="26"/>
  <c r="I144" i="26"/>
  <c r="H144" i="26"/>
  <c r="G144" i="26"/>
  <c r="F144" i="26"/>
  <c r="E144" i="26"/>
  <c r="D144" i="26"/>
  <c r="C144" i="26"/>
  <c r="B144" i="26"/>
  <c r="K143" i="26"/>
  <c r="J143" i="26"/>
  <c r="I143" i="26"/>
  <c r="H143" i="26"/>
  <c r="G143" i="26"/>
  <c r="F143" i="26"/>
  <c r="E143" i="26"/>
  <c r="D143" i="26"/>
  <c r="C143" i="26"/>
  <c r="B143" i="26"/>
  <c r="K142" i="26"/>
  <c r="J142" i="26"/>
  <c r="I142" i="26"/>
  <c r="H142" i="26"/>
  <c r="G142" i="26"/>
  <c r="F142" i="26"/>
  <c r="E142" i="26"/>
  <c r="D142" i="26"/>
  <c r="C142" i="26"/>
  <c r="B142" i="26"/>
  <c r="K141" i="26"/>
  <c r="J141" i="26"/>
  <c r="I141" i="26"/>
  <c r="H141" i="26"/>
  <c r="G141" i="26"/>
  <c r="F141" i="26"/>
  <c r="E141" i="26"/>
  <c r="D141" i="26"/>
  <c r="C141" i="26"/>
  <c r="B141" i="26"/>
  <c r="K140" i="26"/>
  <c r="J140" i="26"/>
  <c r="I140" i="26"/>
  <c r="H140" i="26"/>
  <c r="G140" i="26"/>
  <c r="F140" i="26"/>
  <c r="E140" i="26"/>
  <c r="D140" i="26"/>
  <c r="C140" i="26"/>
  <c r="B140" i="26"/>
  <c r="K139" i="26"/>
  <c r="J139" i="26"/>
  <c r="I139" i="26"/>
  <c r="H139" i="26"/>
  <c r="G139" i="26"/>
  <c r="F139" i="26"/>
  <c r="E139" i="26"/>
  <c r="D139" i="26"/>
  <c r="C139" i="26"/>
  <c r="B139" i="26"/>
  <c r="K138" i="26"/>
  <c r="J138" i="26"/>
  <c r="I138" i="26"/>
  <c r="H138" i="26"/>
  <c r="G138" i="26"/>
  <c r="F138" i="26"/>
  <c r="E138" i="26"/>
  <c r="D138" i="26"/>
  <c r="C138" i="26"/>
  <c r="B138" i="26"/>
  <c r="K137" i="26"/>
  <c r="J137" i="26"/>
  <c r="I137" i="26"/>
  <c r="H137" i="26"/>
  <c r="G137" i="26"/>
  <c r="F137" i="26"/>
  <c r="E137" i="26"/>
  <c r="D137" i="26"/>
  <c r="C137" i="26"/>
  <c r="B137" i="26"/>
  <c r="K136" i="26"/>
  <c r="J136" i="26"/>
  <c r="I136" i="26"/>
  <c r="H136" i="26"/>
  <c r="G136" i="26"/>
  <c r="F136" i="26"/>
  <c r="E136" i="26"/>
  <c r="D136" i="26"/>
  <c r="C136" i="26"/>
  <c r="B136" i="26"/>
  <c r="K135" i="26"/>
  <c r="J135" i="26"/>
  <c r="I135" i="26"/>
  <c r="H135" i="26"/>
  <c r="G135" i="26"/>
  <c r="F135" i="26"/>
  <c r="E135" i="26"/>
  <c r="D135" i="26"/>
  <c r="C135" i="26"/>
  <c r="B135" i="26"/>
  <c r="K134" i="26"/>
  <c r="J134" i="26"/>
  <c r="I134" i="26"/>
  <c r="H134" i="26"/>
  <c r="G134" i="26"/>
  <c r="F134" i="26"/>
  <c r="E134" i="26"/>
  <c r="D134" i="26"/>
  <c r="C134" i="26"/>
  <c r="B134" i="26"/>
  <c r="K133" i="26"/>
  <c r="J133" i="26"/>
  <c r="I133" i="26"/>
  <c r="H133" i="26"/>
  <c r="G133" i="26"/>
  <c r="F133" i="26"/>
  <c r="E133" i="26"/>
  <c r="D133" i="26"/>
  <c r="C133" i="26"/>
  <c r="B133" i="26"/>
  <c r="K132" i="26"/>
  <c r="J132" i="26"/>
  <c r="I132" i="26"/>
  <c r="H132" i="26"/>
  <c r="G132" i="26"/>
  <c r="F132" i="26"/>
  <c r="E132" i="26"/>
  <c r="D132" i="26"/>
  <c r="C132" i="26"/>
  <c r="B132" i="26"/>
  <c r="K131" i="26"/>
  <c r="J131" i="26"/>
  <c r="I131" i="26"/>
  <c r="H131" i="26"/>
  <c r="G131" i="26"/>
  <c r="F131" i="26"/>
  <c r="E131" i="26"/>
  <c r="D131" i="26"/>
  <c r="C131" i="26"/>
  <c r="B131" i="26"/>
  <c r="K130" i="26"/>
  <c r="J130" i="26"/>
  <c r="I130" i="26"/>
  <c r="H130" i="26"/>
  <c r="G130" i="26"/>
  <c r="F130" i="26"/>
  <c r="E130" i="26"/>
  <c r="D130" i="26"/>
  <c r="C130" i="26"/>
  <c r="B130" i="26"/>
  <c r="K129" i="26"/>
  <c r="J129" i="26"/>
  <c r="I129" i="26"/>
  <c r="H129" i="26"/>
  <c r="G129" i="26"/>
  <c r="F129" i="26"/>
  <c r="E129" i="26"/>
  <c r="D129" i="26"/>
  <c r="C129" i="26"/>
  <c r="B129" i="26"/>
  <c r="K128" i="26"/>
  <c r="J128" i="26"/>
  <c r="I128" i="26"/>
  <c r="H128" i="26"/>
  <c r="G128" i="26"/>
  <c r="F128" i="26"/>
  <c r="E128" i="26"/>
  <c r="D128" i="26"/>
  <c r="C128" i="26"/>
  <c r="B128" i="26"/>
  <c r="K127" i="26"/>
  <c r="J127" i="26"/>
  <c r="I127" i="26"/>
  <c r="H127" i="26"/>
  <c r="G127" i="26"/>
  <c r="F127" i="26"/>
  <c r="E127" i="26"/>
  <c r="D127" i="26"/>
  <c r="C127" i="26"/>
  <c r="B127" i="26"/>
  <c r="K126" i="26"/>
  <c r="J126" i="26"/>
  <c r="I126" i="26"/>
  <c r="H126" i="26"/>
  <c r="G126" i="26"/>
  <c r="F126" i="26"/>
  <c r="E126" i="26"/>
  <c r="D126" i="26"/>
  <c r="C126" i="26"/>
  <c r="B126" i="26"/>
  <c r="K125" i="26"/>
  <c r="J125" i="26"/>
  <c r="I125" i="26"/>
  <c r="H125" i="26"/>
  <c r="G125" i="26"/>
  <c r="F125" i="26"/>
  <c r="E125" i="26"/>
  <c r="D125" i="26"/>
  <c r="C125" i="26"/>
  <c r="B125" i="26"/>
  <c r="K124" i="26"/>
  <c r="J124" i="26"/>
  <c r="I124" i="26"/>
  <c r="H124" i="26"/>
  <c r="G124" i="26"/>
  <c r="F124" i="26"/>
  <c r="E124" i="26"/>
  <c r="D124" i="26"/>
  <c r="C124" i="26"/>
  <c r="B124" i="26"/>
  <c r="K123" i="26"/>
  <c r="J123" i="26"/>
  <c r="I123" i="26"/>
  <c r="H123" i="26"/>
  <c r="G123" i="26"/>
  <c r="F123" i="26"/>
  <c r="E123" i="26"/>
  <c r="D123" i="26"/>
  <c r="C123" i="26"/>
  <c r="B123" i="26"/>
  <c r="K122" i="26"/>
  <c r="J122" i="26"/>
  <c r="I122" i="26"/>
  <c r="H122" i="26"/>
  <c r="G122" i="26"/>
  <c r="F122" i="26"/>
  <c r="E122" i="26"/>
  <c r="D122" i="26"/>
  <c r="C122" i="26"/>
  <c r="B122" i="26"/>
  <c r="K121" i="26"/>
  <c r="J121" i="26"/>
  <c r="I121" i="26"/>
  <c r="H121" i="26"/>
  <c r="G121" i="26"/>
  <c r="F121" i="26"/>
  <c r="E121" i="26"/>
  <c r="D121" i="26"/>
  <c r="C121" i="26"/>
  <c r="B121" i="26"/>
  <c r="K120" i="26"/>
  <c r="J120" i="26"/>
  <c r="I120" i="26"/>
  <c r="H120" i="26"/>
  <c r="G120" i="26"/>
  <c r="F120" i="26"/>
  <c r="E120" i="26"/>
  <c r="D120" i="26"/>
  <c r="C120" i="26"/>
  <c r="B120" i="26"/>
  <c r="K119" i="26"/>
  <c r="J119" i="26"/>
  <c r="I119" i="26"/>
  <c r="H119" i="26"/>
  <c r="G119" i="26"/>
  <c r="F119" i="26"/>
  <c r="E119" i="26"/>
  <c r="D119" i="26"/>
  <c r="C119" i="26"/>
  <c r="B119" i="26"/>
  <c r="K118" i="26"/>
  <c r="J118" i="26"/>
  <c r="I118" i="26"/>
  <c r="H118" i="26"/>
  <c r="G118" i="26"/>
  <c r="F118" i="26"/>
  <c r="E118" i="26"/>
  <c r="D118" i="26"/>
  <c r="C118" i="26"/>
  <c r="B118" i="26"/>
  <c r="K117" i="26"/>
  <c r="J117" i="26"/>
  <c r="I117" i="26"/>
  <c r="H117" i="26"/>
  <c r="G117" i="26"/>
  <c r="F117" i="26"/>
  <c r="E117" i="26"/>
  <c r="D117" i="26"/>
  <c r="C117" i="26"/>
  <c r="B117" i="26"/>
  <c r="K116" i="26"/>
  <c r="J116" i="26"/>
  <c r="I116" i="26"/>
  <c r="H116" i="26"/>
  <c r="G116" i="26"/>
  <c r="F116" i="26"/>
  <c r="E116" i="26"/>
  <c r="D116" i="26"/>
  <c r="C116" i="26"/>
  <c r="B116" i="26"/>
  <c r="K115" i="26"/>
  <c r="J115" i="26"/>
  <c r="I115" i="26"/>
  <c r="H115" i="26"/>
  <c r="G115" i="26"/>
  <c r="F115" i="26"/>
  <c r="E115" i="26"/>
  <c r="D115" i="26"/>
  <c r="C115" i="26"/>
  <c r="B115" i="26"/>
  <c r="K114" i="26"/>
  <c r="J114" i="26"/>
  <c r="I114" i="26"/>
  <c r="H114" i="26"/>
  <c r="G114" i="26"/>
  <c r="F114" i="26"/>
  <c r="E114" i="26"/>
  <c r="D114" i="26"/>
  <c r="C114" i="26"/>
  <c r="B114" i="26"/>
  <c r="K113" i="26"/>
  <c r="J113" i="26"/>
  <c r="I113" i="26"/>
  <c r="H113" i="26"/>
  <c r="G113" i="26"/>
  <c r="F113" i="26"/>
  <c r="E113" i="26"/>
  <c r="D113" i="26"/>
  <c r="C113" i="26"/>
  <c r="B113" i="26"/>
  <c r="K112" i="26"/>
  <c r="J112" i="26"/>
  <c r="I112" i="26"/>
  <c r="H112" i="26"/>
  <c r="G112" i="26"/>
  <c r="F112" i="26"/>
  <c r="E112" i="26"/>
  <c r="D112" i="26"/>
  <c r="C112" i="26"/>
  <c r="B112" i="26"/>
  <c r="K111" i="26"/>
  <c r="J111" i="26"/>
  <c r="I111" i="26"/>
  <c r="H111" i="26"/>
  <c r="G111" i="26"/>
  <c r="F111" i="26"/>
  <c r="E111" i="26"/>
  <c r="D111" i="26"/>
  <c r="C111" i="26"/>
  <c r="B111" i="26"/>
  <c r="K110" i="26"/>
  <c r="J110" i="26"/>
  <c r="I110" i="26"/>
  <c r="H110" i="26"/>
  <c r="G110" i="26"/>
  <c r="F110" i="26"/>
  <c r="E110" i="26"/>
  <c r="D110" i="26"/>
  <c r="C110" i="26"/>
  <c r="B110" i="26"/>
  <c r="K109" i="26"/>
  <c r="J109" i="26"/>
  <c r="I109" i="26"/>
  <c r="H109" i="26"/>
  <c r="G109" i="26"/>
  <c r="F109" i="26"/>
  <c r="E109" i="26"/>
  <c r="D109" i="26"/>
  <c r="C109" i="26"/>
  <c r="B109" i="26"/>
  <c r="K108" i="26"/>
  <c r="J108" i="26"/>
  <c r="I108" i="26"/>
  <c r="H108" i="26"/>
  <c r="G108" i="26"/>
  <c r="F108" i="26"/>
  <c r="E108" i="26"/>
  <c r="D108" i="26"/>
  <c r="C108" i="26"/>
  <c r="B108" i="26"/>
  <c r="K107" i="26"/>
  <c r="J107" i="26"/>
  <c r="I107" i="26"/>
  <c r="H107" i="26"/>
  <c r="G107" i="26"/>
  <c r="F107" i="26"/>
  <c r="E107" i="26"/>
  <c r="D107" i="26"/>
  <c r="C107" i="26"/>
  <c r="B107" i="26"/>
  <c r="K106" i="26"/>
  <c r="J106" i="26"/>
  <c r="I106" i="26"/>
  <c r="H106" i="26"/>
  <c r="G106" i="26"/>
  <c r="F106" i="26"/>
  <c r="E106" i="26"/>
  <c r="D106" i="26"/>
  <c r="C106" i="26"/>
  <c r="B106" i="26"/>
  <c r="K105" i="26"/>
  <c r="J105" i="26"/>
  <c r="I105" i="26"/>
  <c r="H105" i="26"/>
  <c r="G105" i="26"/>
  <c r="F105" i="26"/>
  <c r="E105" i="26"/>
  <c r="D105" i="26"/>
  <c r="C105" i="26"/>
  <c r="B105" i="26"/>
  <c r="K104" i="26"/>
  <c r="J104" i="26"/>
  <c r="I104" i="26"/>
  <c r="H104" i="26"/>
  <c r="G104" i="26"/>
  <c r="F104" i="26"/>
  <c r="E104" i="26"/>
  <c r="D104" i="26"/>
  <c r="C104" i="26"/>
  <c r="B104" i="26"/>
  <c r="K103" i="26"/>
  <c r="J103" i="26"/>
  <c r="I103" i="26"/>
  <c r="H103" i="26"/>
  <c r="G103" i="26"/>
  <c r="F103" i="26"/>
  <c r="E103" i="26"/>
  <c r="D103" i="26"/>
  <c r="C103" i="26"/>
  <c r="B103" i="26"/>
  <c r="K102" i="26"/>
  <c r="J102" i="26"/>
  <c r="I102" i="26"/>
  <c r="H102" i="26"/>
  <c r="G102" i="26"/>
  <c r="F102" i="26"/>
  <c r="E102" i="26"/>
  <c r="D102" i="26"/>
  <c r="C102" i="26"/>
  <c r="B102" i="26"/>
  <c r="K101" i="26"/>
  <c r="J101" i="26"/>
  <c r="I101" i="26"/>
  <c r="H101" i="26"/>
  <c r="G101" i="26"/>
  <c r="F101" i="26"/>
  <c r="E101" i="26"/>
  <c r="D101" i="26"/>
  <c r="C101" i="26"/>
  <c r="B101" i="26"/>
  <c r="K100" i="26"/>
  <c r="J100" i="26"/>
  <c r="I100" i="26"/>
  <c r="H100" i="26"/>
  <c r="G100" i="26"/>
  <c r="F100" i="26"/>
  <c r="E100" i="26"/>
  <c r="D100" i="26"/>
  <c r="C100" i="26"/>
  <c r="B100" i="26"/>
  <c r="K99" i="26"/>
  <c r="J99" i="26"/>
  <c r="I99" i="26"/>
  <c r="H99" i="26"/>
  <c r="G99" i="26"/>
  <c r="F99" i="26"/>
  <c r="E99" i="26"/>
  <c r="D99" i="26"/>
  <c r="C99" i="26"/>
  <c r="B99" i="26"/>
  <c r="K98" i="26"/>
  <c r="J98" i="26"/>
  <c r="I98" i="26"/>
  <c r="H98" i="26"/>
  <c r="G98" i="26"/>
  <c r="F98" i="26"/>
  <c r="E98" i="26"/>
  <c r="D98" i="26"/>
  <c r="C98" i="26"/>
  <c r="B98" i="26"/>
  <c r="K97" i="26"/>
  <c r="J97" i="26"/>
  <c r="I97" i="26"/>
  <c r="H97" i="26"/>
  <c r="G97" i="26"/>
  <c r="F97" i="26"/>
  <c r="E97" i="26"/>
  <c r="D97" i="26"/>
  <c r="C97" i="26"/>
  <c r="B97" i="26"/>
  <c r="K96" i="26"/>
  <c r="J96" i="26"/>
  <c r="I96" i="26"/>
  <c r="H96" i="26"/>
  <c r="G96" i="26"/>
  <c r="F96" i="26"/>
  <c r="E96" i="26"/>
  <c r="D96" i="26"/>
  <c r="C96" i="26"/>
  <c r="B96" i="26"/>
  <c r="K95" i="26"/>
  <c r="J95" i="26"/>
  <c r="I95" i="26"/>
  <c r="H95" i="26"/>
  <c r="G95" i="26"/>
  <c r="F95" i="26"/>
  <c r="E95" i="26"/>
  <c r="D95" i="26"/>
  <c r="C95" i="26"/>
  <c r="B95" i="26"/>
  <c r="K94" i="26"/>
  <c r="J94" i="26"/>
  <c r="I94" i="26"/>
  <c r="H94" i="26"/>
  <c r="G94" i="26"/>
  <c r="F94" i="26"/>
  <c r="E94" i="26"/>
  <c r="D94" i="26"/>
  <c r="C94" i="26"/>
  <c r="B94" i="26"/>
  <c r="K93" i="26"/>
  <c r="J93" i="26"/>
  <c r="I93" i="26"/>
  <c r="H93" i="26"/>
  <c r="G93" i="26"/>
  <c r="F93" i="26"/>
  <c r="E93" i="26"/>
  <c r="D93" i="26"/>
  <c r="C93" i="26"/>
  <c r="B93" i="26"/>
  <c r="K92" i="26"/>
  <c r="J92" i="26"/>
  <c r="I92" i="26"/>
  <c r="H92" i="26"/>
  <c r="G92" i="26"/>
  <c r="F92" i="26"/>
  <c r="E92" i="26"/>
  <c r="D92" i="26"/>
  <c r="C92" i="26"/>
  <c r="B92" i="26"/>
  <c r="K91" i="26"/>
  <c r="J91" i="26"/>
  <c r="I91" i="26"/>
  <c r="H91" i="26"/>
  <c r="G91" i="26"/>
  <c r="F91" i="26"/>
  <c r="E91" i="26"/>
  <c r="D91" i="26"/>
  <c r="C91" i="26"/>
  <c r="B91" i="26"/>
  <c r="K90" i="26"/>
  <c r="J90" i="26"/>
  <c r="I90" i="26"/>
  <c r="H90" i="26"/>
  <c r="G90" i="26"/>
  <c r="F90" i="26"/>
  <c r="E90" i="26"/>
  <c r="D90" i="26"/>
  <c r="C90" i="26"/>
  <c r="B90" i="26"/>
  <c r="K89" i="26"/>
  <c r="J89" i="26"/>
  <c r="I89" i="26"/>
  <c r="H89" i="26"/>
  <c r="G89" i="26"/>
  <c r="F89" i="26"/>
  <c r="E89" i="26"/>
  <c r="D89" i="26"/>
  <c r="C89" i="26"/>
  <c r="B89" i="26"/>
  <c r="K88" i="26"/>
  <c r="J88" i="26"/>
  <c r="I88" i="26"/>
  <c r="H88" i="26"/>
  <c r="G88" i="26"/>
  <c r="F88" i="26"/>
  <c r="E88" i="26"/>
  <c r="D88" i="26"/>
  <c r="C88" i="26"/>
  <c r="B88" i="26"/>
  <c r="K87" i="26"/>
  <c r="J87" i="26"/>
  <c r="I87" i="26"/>
  <c r="H87" i="26"/>
  <c r="G87" i="26"/>
  <c r="F87" i="26"/>
  <c r="E87" i="26"/>
  <c r="D87" i="26"/>
  <c r="C87" i="26"/>
  <c r="B87" i="26"/>
  <c r="K86" i="26"/>
  <c r="J86" i="26"/>
  <c r="I86" i="26"/>
  <c r="H86" i="26"/>
  <c r="G86" i="26"/>
  <c r="F86" i="26"/>
  <c r="E86" i="26"/>
  <c r="D86" i="26"/>
  <c r="C86" i="26"/>
  <c r="B86" i="26"/>
  <c r="K85" i="26"/>
  <c r="J85" i="26"/>
  <c r="I85" i="26"/>
  <c r="H85" i="26"/>
  <c r="G85" i="26"/>
  <c r="F85" i="26"/>
  <c r="E85" i="26"/>
  <c r="D85" i="26"/>
  <c r="C85" i="26"/>
  <c r="B85" i="26"/>
  <c r="K84" i="26"/>
  <c r="J84" i="26"/>
  <c r="I84" i="26"/>
  <c r="H84" i="26"/>
  <c r="G84" i="26"/>
  <c r="F84" i="26"/>
  <c r="E84" i="26"/>
  <c r="D84" i="26"/>
  <c r="C84" i="26"/>
  <c r="B84" i="26"/>
  <c r="K83" i="26"/>
  <c r="J83" i="26"/>
  <c r="I83" i="26"/>
  <c r="H83" i="26"/>
  <c r="G83" i="26"/>
  <c r="F83" i="26"/>
  <c r="E83" i="26"/>
  <c r="D83" i="26"/>
  <c r="C83" i="26"/>
  <c r="B83" i="26"/>
  <c r="K82" i="26"/>
  <c r="J82" i="26"/>
  <c r="I82" i="26"/>
  <c r="H82" i="26"/>
  <c r="G82" i="26"/>
  <c r="F82" i="26"/>
  <c r="E82" i="26"/>
  <c r="D82" i="26"/>
  <c r="C82" i="26"/>
  <c r="B82" i="26"/>
  <c r="K81" i="26"/>
  <c r="J81" i="26"/>
  <c r="I81" i="26"/>
  <c r="H81" i="26"/>
  <c r="G81" i="26"/>
  <c r="F81" i="26"/>
  <c r="E81" i="26"/>
  <c r="D81" i="26"/>
  <c r="C81" i="26"/>
  <c r="B81" i="26"/>
  <c r="K80" i="26"/>
  <c r="J80" i="26"/>
  <c r="I80" i="26"/>
  <c r="H80" i="26"/>
  <c r="G80" i="26"/>
  <c r="F80" i="26"/>
  <c r="E80" i="26"/>
  <c r="D80" i="26"/>
  <c r="C80" i="26"/>
  <c r="B80" i="26"/>
  <c r="K79" i="26"/>
  <c r="J79" i="26"/>
  <c r="I79" i="26"/>
  <c r="H79" i="26"/>
  <c r="G79" i="26"/>
  <c r="F79" i="26"/>
  <c r="E79" i="26"/>
  <c r="D79" i="26"/>
  <c r="C79" i="26"/>
  <c r="B79" i="26"/>
  <c r="K78" i="26"/>
  <c r="J78" i="26"/>
  <c r="I78" i="26"/>
  <c r="H78" i="26"/>
  <c r="G78" i="26"/>
  <c r="F78" i="26"/>
  <c r="E78" i="26"/>
  <c r="D78" i="26"/>
  <c r="C78" i="26"/>
  <c r="B78" i="26"/>
  <c r="K77" i="26"/>
  <c r="J77" i="26"/>
  <c r="I77" i="26"/>
  <c r="H77" i="26"/>
  <c r="G77" i="26"/>
  <c r="F77" i="26"/>
  <c r="E77" i="26"/>
  <c r="D77" i="26"/>
  <c r="C77" i="26"/>
  <c r="B77" i="26"/>
  <c r="K76" i="26"/>
  <c r="J76" i="26"/>
  <c r="I76" i="26"/>
  <c r="H76" i="26"/>
  <c r="G76" i="26"/>
  <c r="F76" i="26"/>
  <c r="E76" i="26"/>
  <c r="D76" i="26"/>
  <c r="C76" i="26"/>
  <c r="B76" i="26"/>
  <c r="K75" i="26"/>
  <c r="J75" i="26"/>
  <c r="I75" i="26"/>
  <c r="H75" i="26"/>
  <c r="G75" i="26"/>
  <c r="F75" i="26"/>
  <c r="E75" i="26"/>
  <c r="D75" i="26"/>
  <c r="C75" i="26"/>
  <c r="B75" i="26"/>
  <c r="K74" i="26"/>
  <c r="J74" i="26"/>
  <c r="I74" i="26"/>
  <c r="H74" i="26"/>
  <c r="G74" i="26"/>
  <c r="F74" i="26"/>
  <c r="E74" i="26"/>
  <c r="D74" i="26"/>
  <c r="C74" i="26"/>
  <c r="B74" i="26"/>
  <c r="K73" i="26"/>
  <c r="J73" i="26"/>
  <c r="I73" i="26"/>
  <c r="H73" i="26"/>
  <c r="G73" i="26"/>
  <c r="F73" i="26"/>
  <c r="E73" i="26"/>
  <c r="D73" i="26"/>
  <c r="C73" i="26"/>
  <c r="B73" i="26"/>
  <c r="K72" i="26"/>
  <c r="J72" i="26"/>
  <c r="I72" i="26"/>
  <c r="H72" i="26"/>
  <c r="G72" i="26"/>
  <c r="F72" i="26"/>
  <c r="E72" i="26"/>
  <c r="D72" i="26"/>
  <c r="C72" i="26"/>
  <c r="B72" i="26"/>
  <c r="K71" i="26"/>
  <c r="J71" i="26"/>
  <c r="I71" i="26"/>
  <c r="H71" i="26"/>
  <c r="G71" i="26"/>
  <c r="F71" i="26"/>
  <c r="E71" i="26"/>
  <c r="D71" i="26"/>
  <c r="C71" i="26"/>
  <c r="B71" i="26"/>
  <c r="K70" i="26"/>
  <c r="J70" i="26"/>
  <c r="I70" i="26"/>
  <c r="H70" i="26"/>
  <c r="G70" i="26"/>
  <c r="F70" i="26"/>
  <c r="E70" i="26"/>
  <c r="D70" i="26"/>
  <c r="C70" i="26"/>
  <c r="B70" i="26"/>
  <c r="K69" i="26"/>
  <c r="J69" i="26"/>
  <c r="I69" i="26"/>
  <c r="H69" i="26"/>
  <c r="G69" i="26"/>
  <c r="F69" i="26"/>
  <c r="E69" i="26"/>
  <c r="D69" i="26"/>
  <c r="C69" i="26"/>
  <c r="B69" i="26"/>
  <c r="K68" i="26"/>
  <c r="J68" i="26"/>
  <c r="I68" i="26"/>
  <c r="H68" i="26"/>
  <c r="G68" i="26"/>
  <c r="F68" i="26"/>
  <c r="E68" i="26"/>
  <c r="D68" i="26"/>
  <c r="C68" i="26"/>
  <c r="B68" i="26"/>
  <c r="K67" i="26"/>
  <c r="J67" i="26"/>
  <c r="I67" i="26"/>
  <c r="H67" i="26"/>
  <c r="G67" i="26"/>
  <c r="F67" i="26"/>
  <c r="E67" i="26"/>
  <c r="D67" i="26"/>
  <c r="C67" i="26"/>
  <c r="B67" i="26"/>
  <c r="K66" i="26"/>
  <c r="J66" i="26"/>
  <c r="I66" i="26"/>
  <c r="H66" i="26"/>
  <c r="G66" i="26"/>
  <c r="F66" i="26"/>
  <c r="E66" i="26"/>
  <c r="D66" i="26"/>
  <c r="C66" i="26"/>
  <c r="B66" i="26"/>
  <c r="K65" i="26"/>
  <c r="J65" i="26"/>
  <c r="I65" i="26"/>
  <c r="H65" i="26"/>
  <c r="G65" i="26"/>
  <c r="F65" i="26"/>
  <c r="E65" i="26"/>
  <c r="D65" i="26"/>
  <c r="C65" i="26"/>
  <c r="B65" i="26"/>
  <c r="K64" i="26"/>
  <c r="J64" i="26"/>
  <c r="I64" i="26"/>
  <c r="H64" i="26"/>
  <c r="G64" i="26"/>
  <c r="F64" i="26"/>
  <c r="E64" i="26"/>
  <c r="D64" i="26"/>
  <c r="C64" i="26"/>
  <c r="B64" i="26"/>
  <c r="K63" i="26"/>
  <c r="J63" i="26"/>
  <c r="I63" i="26"/>
  <c r="H63" i="26"/>
  <c r="G63" i="26"/>
  <c r="F63" i="26"/>
  <c r="E63" i="26"/>
  <c r="D63" i="26"/>
  <c r="C63" i="26"/>
  <c r="B63" i="26"/>
  <c r="K62" i="26"/>
  <c r="J62" i="26"/>
  <c r="I62" i="26"/>
  <c r="H62" i="26"/>
  <c r="G62" i="26"/>
  <c r="F62" i="26"/>
  <c r="E62" i="26"/>
  <c r="D62" i="26"/>
  <c r="C62" i="26"/>
  <c r="B62" i="26"/>
  <c r="K61" i="26"/>
  <c r="J61" i="26"/>
  <c r="I61" i="26"/>
  <c r="H61" i="26"/>
  <c r="G61" i="26"/>
  <c r="F61" i="26"/>
  <c r="E61" i="26"/>
  <c r="D61" i="26"/>
  <c r="C61" i="26"/>
  <c r="B61" i="26"/>
  <c r="K60" i="26"/>
  <c r="J60" i="26"/>
  <c r="I60" i="26"/>
  <c r="H60" i="26"/>
  <c r="G60" i="26"/>
  <c r="F60" i="26"/>
  <c r="E60" i="26"/>
  <c r="D60" i="26"/>
  <c r="C60" i="26"/>
  <c r="B60" i="26"/>
  <c r="K59" i="26"/>
  <c r="J59" i="26"/>
  <c r="I59" i="26"/>
  <c r="H59" i="26"/>
  <c r="G59" i="26"/>
  <c r="F59" i="26"/>
  <c r="E59" i="26"/>
  <c r="D59" i="26"/>
  <c r="C59" i="26"/>
  <c r="B59" i="26"/>
  <c r="K58" i="26"/>
  <c r="J58" i="26"/>
  <c r="I58" i="26"/>
  <c r="H58" i="26"/>
  <c r="G58" i="26"/>
  <c r="F58" i="26"/>
  <c r="E58" i="26"/>
  <c r="D58" i="26"/>
  <c r="C58" i="26"/>
  <c r="B58" i="26"/>
  <c r="K57" i="26"/>
  <c r="J57" i="26"/>
  <c r="I57" i="26"/>
  <c r="H57" i="26"/>
  <c r="G57" i="26"/>
  <c r="F57" i="26"/>
  <c r="E57" i="26"/>
  <c r="D57" i="26"/>
  <c r="C57" i="26"/>
  <c r="B57" i="26"/>
  <c r="K56" i="26"/>
  <c r="J56" i="26"/>
  <c r="I56" i="26"/>
  <c r="H56" i="26"/>
  <c r="G56" i="26"/>
  <c r="F56" i="26"/>
  <c r="E56" i="26"/>
  <c r="D56" i="26"/>
  <c r="C56" i="26"/>
  <c r="B56" i="26"/>
  <c r="K55" i="26"/>
  <c r="J55" i="26"/>
  <c r="I55" i="26"/>
  <c r="H55" i="26"/>
  <c r="G55" i="26"/>
  <c r="F55" i="26"/>
  <c r="E55" i="26"/>
  <c r="D55" i="26"/>
  <c r="C55" i="26"/>
  <c r="B55" i="26"/>
  <c r="K54" i="26"/>
  <c r="J54" i="26"/>
  <c r="I54" i="26"/>
  <c r="H54" i="26"/>
  <c r="G54" i="26"/>
  <c r="F54" i="26"/>
  <c r="E54" i="26"/>
  <c r="D54" i="26"/>
  <c r="C54" i="26"/>
  <c r="B54" i="26"/>
  <c r="K53" i="26"/>
  <c r="J53" i="26"/>
  <c r="I53" i="26"/>
  <c r="H53" i="26"/>
  <c r="G53" i="26"/>
  <c r="F53" i="26"/>
  <c r="E53" i="26"/>
  <c r="D53" i="26"/>
  <c r="C53" i="26"/>
  <c r="B53" i="26"/>
  <c r="K52" i="26"/>
  <c r="J52" i="26"/>
  <c r="I52" i="26"/>
  <c r="H52" i="26"/>
  <c r="G52" i="26"/>
  <c r="F52" i="26"/>
  <c r="E52" i="26"/>
  <c r="D52" i="26"/>
  <c r="C52" i="26"/>
  <c r="B52" i="26"/>
  <c r="K51" i="26"/>
  <c r="J51" i="26"/>
  <c r="I51" i="26"/>
  <c r="H51" i="26"/>
  <c r="G51" i="26"/>
  <c r="F51" i="26"/>
  <c r="E51" i="26"/>
  <c r="D51" i="26"/>
  <c r="C51" i="26"/>
  <c r="B51" i="26"/>
  <c r="K50" i="26"/>
  <c r="J50" i="26"/>
  <c r="I50" i="26"/>
  <c r="H50" i="26"/>
  <c r="G50" i="26"/>
  <c r="F50" i="26"/>
  <c r="E50" i="26"/>
  <c r="D50" i="26"/>
  <c r="C50" i="26"/>
  <c r="B50" i="26"/>
  <c r="K49" i="26"/>
  <c r="J49" i="26"/>
  <c r="I49" i="26"/>
  <c r="H49" i="26"/>
  <c r="G49" i="26"/>
  <c r="F49" i="26"/>
  <c r="E49" i="26"/>
  <c r="D49" i="26"/>
  <c r="C49" i="26"/>
  <c r="B49" i="26"/>
  <c r="K48" i="26"/>
  <c r="J48" i="26"/>
  <c r="I48" i="26"/>
  <c r="H48" i="26"/>
  <c r="G48" i="26"/>
  <c r="F48" i="26"/>
  <c r="E48" i="26"/>
  <c r="D48" i="26"/>
  <c r="C48" i="26"/>
  <c r="B48" i="26"/>
  <c r="K47" i="26"/>
  <c r="J47" i="26"/>
  <c r="I47" i="26"/>
  <c r="H47" i="26"/>
  <c r="G47" i="26"/>
  <c r="F47" i="26"/>
  <c r="E47" i="26"/>
  <c r="D47" i="26"/>
  <c r="C47" i="26"/>
  <c r="B47" i="26"/>
  <c r="K46" i="26"/>
  <c r="J46" i="26"/>
  <c r="I46" i="26"/>
  <c r="H46" i="26"/>
  <c r="G46" i="26"/>
  <c r="F46" i="26"/>
  <c r="E46" i="26"/>
  <c r="D46" i="26"/>
  <c r="C46" i="26"/>
  <c r="B46" i="26"/>
  <c r="K45" i="26"/>
  <c r="J45" i="26"/>
  <c r="I45" i="26"/>
  <c r="H45" i="26"/>
  <c r="G45" i="26"/>
  <c r="F45" i="26"/>
  <c r="E45" i="26"/>
  <c r="D45" i="26"/>
  <c r="C45" i="26"/>
  <c r="B45" i="26"/>
  <c r="K44" i="26"/>
  <c r="J44" i="26"/>
  <c r="I44" i="26"/>
  <c r="H44" i="26"/>
  <c r="G44" i="26"/>
  <c r="F44" i="26"/>
  <c r="E44" i="26"/>
  <c r="D44" i="26"/>
  <c r="C44" i="26"/>
  <c r="B44" i="26"/>
  <c r="K43" i="26"/>
  <c r="J43" i="26"/>
  <c r="I43" i="26"/>
  <c r="H43" i="26"/>
  <c r="G43" i="26"/>
  <c r="F43" i="26"/>
  <c r="E43" i="26"/>
  <c r="D43" i="26"/>
  <c r="C43" i="26"/>
  <c r="B43" i="26"/>
  <c r="K42" i="26"/>
  <c r="J42" i="26"/>
  <c r="I42" i="26"/>
  <c r="H42" i="26"/>
  <c r="G42" i="26"/>
  <c r="F42" i="26"/>
  <c r="E42" i="26"/>
  <c r="D42" i="26"/>
  <c r="C42" i="26"/>
  <c r="B42" i="26"/>
  <c r="K41" i="26"/>
  <c r="J41" i="26"/>
  <c r="I41" i="26"/>
  <c r="H41" i="26"/>
  <c r="G41" i="26"/>
  <c r="F41" i="26"/>
  <c r="E41" i="26"/>
  <c r="D41" i="26"/>
  <c r="C41" i="26"/>
  <c r="B41" i="26"/>
  <c r="K40" i="26"/>
  <c r="J40" i="26"/>
  <c r="I40" i="26"/>
  <c r="H40" i="26"/>
  <c r="G40" i="26"/>
  <c r="F40" i="26"/>
  <c r="E40" i="26"/>
  <c r="D40" i="26"/>
  <c r="C40" i="26"/>
  <c r="B40" i="26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68" i="27"/>
  <c r="J368" i="27"/>
  <c r="I368" i="27"/>
  <c r="H368" i="27"/>
  <c r="G368" i="27"/>
  <c r="F368" i="27"/>
  <c r="E368" i="27"/>
  <c r="D368" i="27"/>
  <c r="C368" i="27"/>
  <c r="B368" i="27"/>
  <c r="K367" i="27"/>
  <c r="J367" i="27"/>
  <c r="I367" i="27"/>
  <c r="H367" i="27"/>
  <c r="G367" i="27"/>
  <c r="F367" i="27"/>
  <c r="E367" i="27"/>
  <c r="D367" i="27"/>
  <c r="C367" i="27"/>
  <c r="B367" i="27"/>
  <c r="K366" i="27"/>
  <c r="J366" i="27"/>
  <c r="I366" i="27"/>
  <c r="H366" i="27"/>
  <c r="G366" i="27"/>
  <c r="F366" i="27"/>
  <c r="E366" i="27"/>
  <c r="D366" i="27"/>
  <c r="C366" i="27"/>
  <c r="B366" i="27"/>
  <c r="K365" i="27"/>
  <c r="J365" i="27"/>
  <c r="I365" i="27"/>
  <c r="H365" i="27"/>
  <c r="G365" i="27"/>
  <c r="F365" i="27"/>
  <c r="E365" i="27"/>
  <c r="D365" i="27"/>
  <c r="C365" i="27"/>
  <c r="B365" i="27"/>
  <c r="K364" i="27"/>
  <c r="J364" i="27"/>
  <c r="I364" i="27"/>
  <c r="H364" i="27"/>
  <c r="G364" i="27"/>
  <c r="F364" i="27"/>
  <c r="E364" i="27"/>
  <c r="D364" i="27"/>
  <c r="C364" i="27"/>
  <c r="B364" i="27"/>
  <c r="K363" i="27"/>
  <c r="J363" i="27"/>
  <c r="I363" i="27"/>
  <c r="H363" i="27"/>
  <c r="G363" i="27"/>
  <c r="F363" i="27"/>
  <c r="E363" i="27"/>
  <c r="D363" i="27"/>
  <c r="C363" i="27"/>
  <c r="B363" i="27"/>
  <c r="K362" i="27"/>
  <c r="J362" i="27"/>
  <c r="I362" i="27"/>
  <c r="H362" i="27"/>
  <c r="G362" i="27"/>
  <c r="F362" i="27"/>
  <c r="E362" i="27"/>
  <c r="D362" i="27"/>
  <c r="C362" i="27"/>
  <c r="B362" i="27"/>
  <c r="K361" i="27"/>
  <c r="J361" i="27"/>
  <c r="I361" i="27"/>
  <c r="H361" i="27"/>
  <c r="G361" i="27"/>
  <c r="F361" i="27"/>
  <c r="E361" i="27"/>
  <c r="D361" i="27"/>
  <c r="C361" i="27"/>
  <c r="B361" i="27"/>
  <c r="K360" i="27"/>
  <c r="J360" i="27"/>
  <c r="I360" i="27"/>
  <c r="H360" i="27"/>
  <c r="G360" i="27"/>
  <c r="F360" i="27"/>
  <c r="E360" i="27"/>
  <c r="D360" i="27"/>
  <c r="C360" i="27"/>
  <c r="B360" i="27"/>
  <c r="K359" i="27"/>
  <c r="J359" i="27"/>
  <c r="I359" i="27"/>
  <c r="H359" i="27"/>
  <c r="G359" i="27"/>
  <c r="F359" i="27"/>
  <c r="E359" i="27"/>
  <c r="D359" i="27"/>
  <c r="C359" i="27"/>
  <c r="B359" i="27"/>
  <c r="K358" i="27"/>
  <c r="J358" i="27"/>
  <c r="I358" i="27"/>
  <c r="H358" i="27"/>
  <c r="G358" i="27"/>
  <c r="F358" i="27"/>
  <c r="E358" i="27"/>
  <c r="D358" i="27"/>
  <c r="C358" i="27"/>
  <c r="B358" i="27"/>
  <c r="K357" i="27"/>
  <c r="J357" i="27"/>
  <c r="I357" i="27"/>
  <c r="H357" i="27"/>
  <c r="G357" i="27"/>
  <c r="F357" i="27"/>
  <c r="E357" i="27"/>
  <c r="D357" i="27"/>
  <c r="C357" i="27"/>
  <c r="B357" i="27"/>
  <c r="K356" i="27"/>
  <c r="J356" i="27"/>
  <c r="I356" i="27"/>
  <c r="H356" i="27"/>
  <c r="G356" i="27"/>
  <c r="F356" i="27"/>
  <c r="E356" i="27"/>
  <c r="D356" i="27"/>
  <c r="C356" i="27"/>
  <c r="B356" i="27"/>
  <c r="K355" i="27"/>
  <c r="J355" i="27"/>
  <c r="I355" i="27"/>
  <c r="H355" i="27"/>
  <c r="G355" i="27"/>
  <c r="F355" i="27"/>
  <c r="E355" i="27"/>
  <c r="D355" i="27"/>
  <c r="C355" i="27"/>
  <c r="B355" i="27"/>
  <c r="K354" i="27"/>
  <c r="J354" i="27"/>
  <c r="I354" i="27"/>
  <c r="H354" i="27"/>
  <c r="G354" i="27"/>
  <c r="F354" i="27"/>
  <c r="E354" i="27"/>
  <c r="D354" i="27"/>
  <c r="C354" i="27"/>
  <c r="B354" i="27"/>
  <c r="K353" i="27"/>
  <c r="J353" i="27"/>
  <c r="I353" i="27"/>
  <c r="H353" i="27"/>
  <c r="G353" i="27"/>
  <c r="F353" i="27"/>
  <c r="E353" i="27"/>
  <c r="D353" i="27"/>
  <c r="C353" i="27"/>
  <c r="B353" i="27"/>
  <c r="K352" i="27"/>
  <c r="J352" i="27"/>
  <c r="I352" i="27"/>
  <c r="H352" i="27"/>
  <c r="G352" i="27"/>
  <c r="F352" i="27"/>
  <c r="E352" i="27"/>
  <c r="D352" i="27"/>
  <c r="C352" i="27"/>
  <c r="B352" i="27"/>
  <c r="K351" i="27"/>
  <c r="J351" i="27"/>
  <c r="I351" i="27"/>
  <c r="H351" i="27"/>
  <c r="G351" i="27"/>
  <c r="F351" i="27"/>
  <c r="E351" i="27"/>
  <c r="D351" i="27"/>
  <c r="C351" i="27"/>
  <c r="B351" i="27"/>
  <c r="K350" i="27"/>
  <c r="J350" i="27"/>
  <c r="I350" i="27"/>
  <c r="H350" i="27"/>
  <c r="G350" i="27"/>
  <c r="F350" i="27"/>
  <c r="E350" i="27"/>
  <c r="D350" i="27"/>
  <c r="C350" i="27"/>
  <c r="B350" i="27"/>
  <c r="K349" i="27"/>
  <c r="J349" i="27"/>
  <c r="I349" i="27"/>
  <c r="H349" i="27"/>
  <c r="G349" i="27"/>
  <c r="F349" i="27"/>
  <c r="E349" i="27"/>
  <c r="D349" i="27"/>
  <c r="C349" i="27"/>
  <c r="B349" i="27"/>
  <c r="K348" i="27"/>
  <c r="J348" i="27"/>
  <c r="I348" i="27"/>
  <c r="H348" i="27"/>
  <c r="G348" i="27"/>
  <c r="F348" i="27"/>
  <c r="E348" i="27"/>
  <c r="D348" i="27"/>
  <c r="C348" i="27"/>
  <c r="B348" i="27"/>
  <c r="K347" i="27"/>
  <c r="J347" i="27"/>
  <c r="I347" i="27"/>
  <c r="H347" i="27"/>
  <c r="G347" i="27"/>
  <c r="F347" i="27"/>
  <c r="E347" i="27"/>
  <c r="D347" i="27"/>
  <c r="C347" i="27"/>
  <c r="B347" i="27"/>
  <c r="K346" i="27"/>
  <c r="J346" i="27"/>
  <c r="I346" i="27"/>
  <c r="H346" i="27"/>
  <c r="G346" i="27"/>
  <c r="F346" i="27"/>
  <c r="E346" i="27"/>
  <c r="D346" i="27"/>
  <c r="C346" i="27"/>
  <c r="B346" i="27"/>
  <c r="K345" i="27"/>
  <c r="J345" i="27"/>
  <c r="I345" i="27"/>
  <c r="H345" i="27"/>
  <c r="G345" i="27"/>
  <c r="F345" i="27"/>
  <c r="E345" i="27"/>
  <c r="D345" i="27"/>
  <c r="C345" i="27"/>
  <c r="B345" i="27"/>
  <c r="K344" i="27"/>
  <c r="J344" i="27"/>
  <c r="I344" i="27"/>
  <c r="H344" i="27"/>
  <c r="G344" i="27"/>
  <c r="F344" i="27"/>
  <c r="E344" i="27"/>
  <c r="D344" i="27"/>
  <c r="C344" i="27"/>
  <c r="B344" i="27"/>
  <c r="K343" i="27"/>
  <c r="J343" i="27"/>
  <c r="I343" i="27"/>
  <c r="H343" i="27"/>
  <c r="G343" i="27"/>
  <c r="F343" i="27"/>
  <c r="E343" i="27"/>
  <c r="D343" i="27"/>
  <c r="C343" i="27"/>
  <c r="B343" i="27"/>
  <c r="K342" i="27"/>
  <c r="J342" i="27"/>
  <c r="I342" i="27"/>
  <c r="H342" i="27"/>
  <c r="G342" i="27"/>
  <c r="F342" i="27"/>
  <c r="E342" i="27"/>
  <c r="D342" i="27"/>
  <c r="C342" i="27"/>
  <c r="B342" i="27"/>
  <c r="K341" i="27"/>
  <c r="J341" i="27"/>
  <c r="I341" i="27"/>
  <c r="H341" i="27"/>
  <c r="G341" i="27"/>
  <c r="F341" i="27"/>
  <c r="E341" i="27"/>
  <c r="D341" i="27"/>
  <c r="C341" i="27"/>
  <c r="B341" i="27"/>
  <c r="K340" i="27"/>
  <c r="J340" i="27"/>
  <c r="I340" i="27"/>
  <c r="H340" i="27"/>
  <c r="G340" i="27"/>
  <c r="F340" i="27"/>
  <c r="E340" i="27"/>
  <c r="D340" i="27"/>
  <c r="C340" i="27"/>
  <c r="B340" i="27"/>
  <c r="K339" i="27"/>
  <c r="J339" i="27"/>
  <c r="I339" i="27"/>
  <c r="H339" i="27"/>
  <c r="G339" i="27"/>
  <c r="F339" i="27"/>
  <c r="E339" i="27"/>
  <c r="D339" i="27"/>
  <c r="C339" i="27"/>
  <c r="B339" i="27"/>
  <c r="K338" i="27"/>
  <c r="J338" i="27"/>
  <c r="I338" i="27"/>
  <c r="H338" i="27"/>
  <c r="G338" i="27"/>
  <c r="F338" i="27"/>
  <c r="E338" i="27"/>
  <c r="D338" i="27"/>
  <c r="C338" i="27"/>
  <c r="B338" i="27"/>
  <c r="K337" i="27"/>
  <c r="J337" i="27"/>
  <c r="I337" i="27"/>
  <c r="H337" i="27"/>
  <c r="G337" i="27"/>
  <c r="F337" i="27"/>
  <c r="E337" i="27"/>
  <c r="D337" i="27"/>
  <c r="C337" i="27"/>
  <c r="B337" i="27"/>
  <c r="K336" i="27"/>
  <c r="J336" i="27"/>
  <c r="I336" i="27"/>
  <c r="H336" i="27"/>
  <c r="G336" i="27"/>
  <c r="F336" i="27"/>
  <c r="E336" i="27"/>
  <c r="D336" i="27"/>
  <c r="C336" i="27"/>
  <c r="B336" i="27"/>
  <c r="K335" i="27"/>
  <c r="J335" i="27"/>
  <c r="I335" i="27"/>
  <c r="H335" i="27"/>
  <c r="G335" i="27"/>
  <c r="F335" i="27"/>
  <c r="E335" i="27"/>
  <c r="D335" i="27"/>
  <c r="C335" i="27"/>
  <c r="B335" i="27"/>
  <c r="K334" i="27"/>
  <c r="J334" i="27"/>
  <c r="I334" i="27"/>
  <c r="H334" i="27"/>
  <c r="G334" i="27"/>
  <c r="F334" i="27"/>
  <c r="E334" i="27"/>
  <c r="D334" i="27"/>
  <c r="C334" i="27"/>
  <c r="B334" i="27"/>
  <c r="K333" i="27"/>
  <c r="J333" i="27"/>
  <c r="I333" i="27"/>
  <c r="H333" i="27"/>
  <c r="G333" i="27"/>
  <c r="F333" i="27"/>
  <c r="E333" i="27"/>
  <c r="D333" i="27"/>
  <c r="C333" i="27"/>
  <c r="B333" i="27"/>
  <c r="K332" i="27"/>
  <c r="J332" i="27"/>
  <c r="I332" i="27"/>
  <c r="H332" i="27"/>
  <c r="G332" i="27"/>
  <c r="F332" i="27"/>
  <c r="E332" i="27"/>
  <c r="D332" i="27"/>
  <c r="C332" i="27"/>
  <c r="B332" i="27"/>
  <c r="K331" i="27"/>
  <c r="J331" i="27"/>
  <c r="I331" i="27"/>
  <c r="H331" i="27"/>
  <c r="G331" i="27"/>
  <c r="F331" i="27"/>
  <c r="E331" i="27"/>
  <c r="D331" i="27"/>
  <c r="C331" i="27"/>
  <c r="B331" i="27"/>
  <c r="K330" i="27"/>
  <c r="J330" i="27"/>
  <c r="I330" i="27"/>
  <c r="H330" i="27"/>
  <c r="G330" i="27"/>
  <c r="F330" i="27"/>
  <c r="E330" i="27"/>
  <c r="D330" i="27"/>
  <c r="C330" i="27"/>
  <c r="B330" i="27"/>
  <c r="K329" i="27"/>
  <c r="J329" i="27"/>
  <c r="I329" i="27"/>
  <c r="H329" i="27"/>
  <c r="G329" i="27"/>
  <c r="F329" i="27"/>
  <c r="E329" i="27"/>
  <c r="D329" i="27"/>
  <c r="C329" i="27"/>
  <c r="B329" i="27"/>
  <c r="K328" i="27"/>
  <c r="J328" i="27"/>
  <c r="I328" i="27"/>
  <c r="H328" i="27"/>
  <c r="G328" i="27"/>
  <c r="F328" i="27"/>
  <c r="E328" i="27"/>
  <c r="D328" i="27"/>
  <c r="C328" i="27"/>
  <c r="B328" i="27"/>
  <c r="K327" i="27"/>
  <c r="J327" i="27"/>
  <c r="I327" i="27"/>
  <c r="H327" i="27"/>
  <c r="G327" i="27"/>
  <c r="F327" i="27"/>
  <c r="E327" i="27"/>
  <c r="D327" i="27"/>
  <c r="C327" i="27"/>
  <c r="B327" i="27"/>
  <c r="K326" i="27"/>
  <c r="J326" i="27"/>
  <c r="I326" i="27"/>
  <c r="H326" i="27"/>
  <c r="G326" i="27"/>
  <c r="F326" i="27"/>
  <c r="E326" i="27"/>
  <c r="D326" i="27"/>
  <c r="C326" i="27"/>
  <c r="B326" i="27"/>
  <c r="K325" i="27"/>
  <c r="J325" i="27"/>
  <c r="I325" i="27"/>
  <c r="H325" i="27"/>
  <c r="G325" i="27"/>
  <c r="F325" i="27"/>
  <c r="E325" i="27"/>
  <c r="D325" i="27"/>
  <c r="C325" i="27"/>
  <c r="B325" i="27"/>
  <c r="K324" i="27"/>
  <c r="J324" i="27"/>
  <c r="I324" i="27"/>
  <c r="H324" i="27"/>
  <c r="G324" i="27"/>
  <c r="F324" i="27"/>
  <c r="E324" i="27"/>
  <c r="D324" i="27"/>
  <c r="C324" i="27"/>
  <c r="B324" i="27"/>
  <c r="K323" i="27"/>
  <c r="J323" i="27"/>
  <c r="I323" i="27"/>
  <c r="H323" i="27"/>
  <c r="G323" i="27"/>
  <c r="F323" i="27"/>
  <c r="E323" i="27"/>
  <c r="D323" i="27"/>
  <c r="C323" i="27"/>
  <c r="B323" i="27"/>
  <c r="K322" i="27"/>
  <c r="J322" i="27"/>
  <c r="I322" i="27"/>
  <c r="H322" i="27"/>
  <c r="G322" i="27"/>
  <c r="F322" i="27"/>
  <c r="E322" i="27"/>
  <c r="D322" i="27"/>
  <c r="C322" i="27"/>
  <c r="B322" i="27"/>
  <c r="K321" i="27"/>
  <c r="J321" i="27"/>
  <c r="I321" i="27"/>
  <c r="H321" i="27"/>
  <c r="G321" i="27"/>
  <c r="F321" i="27"/>
  <c r="E321" i="27"/>
  <c r="D321" i="27"/>
  <c r="C321" i="27"/>
  <c r="B321" i="27"/>
  <c r="K320" i="27"/>
  <c r="J320" i="27"/>
  <c r="I320" i="27"/>
  <c r="H320" i="27"/>
  <c r="G320" i="27"/>
  <c r="F320" i="27"/>
  <c r="E320" i="27"/>
  <c r="D320" i="27"/>
  <c r="C320" i="27"/>
  <c r="B320" i="27"/>
  <c r="K319" i="27"/>
  <c r="J319" i="27"/>
  <c r="I319" i="27"/>
  <c r="H319" i="27"/>
  <c r="G319" i="27"/>
  <c r="F319" i="27"/>
  <c r="E319" i="27"/>
  <c r="D319" i="27"/>
  <c r="C319" i="27"/>
  <c r="B319" i="27"/>
  <c r="K318" i="27"/>
  <c r="J318" i="27"/>
  <c r="I318" i="27"/>
  <c r="H318" i="27"/>
  <c r="G318" i="27"/>
  <c r="F318" i="27"/>
  <c r="E318" i="27"/>
  <c r="D318" i="27"/>
  <c r="C318" i="27"/>
  <c r="B318" i="27"/>
  <c r="K317" i="27"/>
  <c r="J317" i="27"/>
  <c r="I317" i="27"/>
  <c r="H317" i="27"/>
  <c r="G317" i="27"/>
  <c r="F317" i="27"/>
  <c r="E317" i="27"/>
  <c r="D317" i="27"/>
  <c r="C317" i="27"/>
  <c r="B317" i="27"/>
  <c r="K316" i="27"/>
  <c r="J316" i="27"/>
  <c r="I316" i="27"/>
  <c r="H316" i="27"/>
  <c r="G316" i="27"/>
  <c r="F316" i="27"/>
  <c r="E316" i="27"/>
  <c r="D316" i="27"/>
  <c r="C316" i="27"/>
  <c r="B316" i="27"/>
  <c r="K315" i="27"/>
  <c r="J315" i="27"/>
  <c r="I315" i="27"/>
  <c r="H315" i="27"/>
  <c r="G315" i="27"/>
  <c r="F315" i="27"/>
  <c r="E315" i="27"/>
  <c r="D315" i="27"/>
  <c r="C315" i="27"/>
  <c r="B315" i="27"/>
  <c r="K314" i="27"/>
  <c r="J314" i="27"/>
  <c r="I314" i="27"/>
  <c r="H314" i="27"/>
  <c r="G314" i="27"/>
  <c r="F314" i="27"/>
  <c r="E314" i="27"/>
  <c r="D314" i="27"/>
  <c r="C314" i="27"/>
  <c r="B314" i="27"/>
  <c r="K313" i="27"/>
  <c r="J313" i="27"/>
  <c r="I313" i="27"/>
  <c r="H313" i="27"/>
  <c r="G313" i="27"/>
  <c r="F313" i="27"/>
  <c r="E313" i="27"/>
  <c r="D313" i="27"/>
  <c r="C313" i="27"/>
  <c r="B313" i="27"/>
  <c r="K312" i="27"/>
  <c r="J312" i="27"/>
  <c r="I312" i="27"/>
  <c r="H312" i="27"/>
  <c r="G312" i="27"/>
  <c r="F312" i="27"/>
  <c r="E312" i="27"/>
  <c r="D312" i="27"/>
  <c r="C312" i="27"/>
  <c r="B312" i="27"/>
  <c r="K311" i="27"/>
  <c r="J311" i="27"/>
  <c r="I311" i="27"/>
  <c r="H311" i="27"/>
  <c r="G311" i="27"/>
  <c r="F311" i="27"/>
  <c r="E311" i="27"/>
  <c r="D311" i="27"/>
  <c r="C311" i="27"/>
  <c r="B311" i="27"/>
  <c r="K310" i="27"/>
  <c r="J310" i="27"/>
  <c r="I310" i="27"/>
  <c r="H310" i="27"/>
  <c r="G310" i="27"/>
  <c r="F310" i="27"/>
  <c r="E310" i="27"/>
  <c r="D310" i="27"/>
  <c r="C310" i="27"/>
  <c r="B310" i="27"/>
  <c r="K309" i="27"/>
  <c r="J309" i="27"/>
  <c r="I309" i="27"/>
  <c r="H309" i="27"/>
  <c r="G309" i="27"/>
  <c r="F309" i="27"/>
  <c r="E309" i="27"/>
  <c r="D309" i="27"/>
  <c r="C309" i="27"/>
  <c r="B309" i="27"/>
  <c r="K308" i="27"/>
  <c r="J308" i="27"/>
  <c r="I308" i="27"/>
  <c r="H308" i="27"/>
  <c r="G308" i="27"/>
  <c r="F308" i="27"/>
  <c r="E308" i="27"/>
  <c r="D308" i="27"/>
  <c r="C308" i="27"/>
  <c r="B308" i="27"/>
  <c r="K307" i="27"/>
  <c r="J307" i="27"/>
  <c r="I307" i="27"/>
  <c r="H307" i="27"/>
  <c r="G307" i="27"/>
  <c r="F307" i="27"/>
  <c r="E307" i="27"/>
  <c r="D307" i="27"/>
  <c r="C307" i="27"/>
  <c r="B307" i="27"/>
  <c r="K306" i="27"/>
  <c r="J306" i="27"/>
  <c r="I306" i="27"/>
  <c r="H306" i="27"/>
  <c r="G306" i="27"/>
  <c r="F306" i="27"/>
  <c r="E306" i="27"/>
  <c r="D306" i="27"/>
  <c r="C306" i="27"/>
  <c r="B306" i="27"/>
  <c r="K305" i="27"/>
  <c r="J305" i="27"/>
  <c r="I305" i="27"/>
  <c r="H305" i="27"/>
  <c r="G305" i="27"/>
  <c r="F305" i="27"/>
  <c r="E305" i="27"/>
  <c r="D305" i="27"/>
  <c r="C305" i="27"/>
  <c r="B305" i="27"/>
  <c r="K304" i="27"/>
  <c r="J304" i="27"/>
  <c r="I304" i="27"/>
  <c r="H304" i="27"/>
  <c r="G304" i="27"/>
  <c r="F304" i="27"/>
  <c r="E304" i="27"/>
  <c r="D304" i="27"/>
  <c r="C304" i="27"/>
  <c r="B304" i="27"/>
  <c r="K303" i="27"/>
  <c r="J303" i="27"/>
  <c r="I303" i="27"/>
  <c r="H303" i="27"/>
  <c r="G303" i="27"/>
  <c r="F303" i="27"/>
  <c r="E303" i="27"/>
  <c r="D303" i="27"/>
  <c r="C303" i="27"/>
  <c r="B303" i="27"/>
  <c r="K302" i="27"/>
  <c r="J302" i="27"/>
  <c r="I302" i="27"/>
  <c r="H302" i="27"/>
  <c r="G302" i="27"/>
  <c r="F302" i="27"/>
  <c r="E302" i="27"/>
  <c r="D302" i="27"/>
  <c r="C302" i="27"/>
  <c r="B302" i="27"/>
  <c r="K301" i="27"/>
  <c r="J301" i="27"/>
  <c r="I301" i="27"/>
  <c r="H301" i="27"/>
  <c r="G301" i="27"/>
  <c r="F301" i="27"/>
  <c r="E301" i="27"/>
  <c r="D301" i="27"/>
  <c r="C301" i="27"/>
  <c r="B301" i="27"/>
  <c r="K300" i="27"/>
  <c r="J300" i="27"/>
  <c r="I300" i="27"/>
  <c r="H300" i="27"/>
  <c r="G300" i="27"/>
  <c r="F300" i="27"/>
  <c r="E300" i="27"/>
  <c r="D300" i="27"/>
  <c r="C300" i="27"/>
  <c r="B300" i="27"/>
  <c r="K299" i="27"/>
  <c r="J299" i="27"/>
  <c r="I299" i="27"/>
  <c r="H299" i="27"/>
  <c r="G299" i="27"/>
  <c r="F299" i="27"/>
  <c r="E299" i="27"/>
  <c r="D299" i="27"/>
  <c r="C299" i="27"/>
  <c r="B299" i="27"/>
  <c r="K298" i="27"/>
  <c r="J298" i="27"/>
  <c r="I298" i="27"/>
  <c r="H298" i="27"/>
  <c r="G298" i="27"/>
  <c r="F298" i="27"/>
  <c r="E298" i="27"/>
  <c r="D298" i="27"/>
  <c r="C298" i="27"/>
  <c r="B298" i="27"/>
  <c r="K297" i="27"/>
  <c r="J297" i="27"/>
  <c r="I297" i="27"/>
  <c r="H297" i="27"/>
  <c r="G297" i="27"/>
  <c r="F297" i="27"/>
  <c r="E297" i="27"/>
  <c r="D297" i="27"/>
  <c r="C297" i="27"/>
  <c r="B297" i="27"/>
  <c r="K296" i="27"/>
  <c r="J296" i="27"/>
  <c r="I296" i="27"/>
  <c r="H296" i="27"/>
  <c r="G296" i="27"/>
  <c r="F296" i="27"/>
  <c r="E296" i="27"/>
  <c r="D296" i="27"/>
  <c r="C296" i="27"/>
  <c r="B296" i="27"/>
  <c r="K295" i="27"/>
  <c r="J295" i="27"/>
  <c r="I295" i="27"/>
  <c r="H295" i="27"/>
  <c r="G295" i="27"/>
  <c r="F295" i="27"/>
  <c r="E295" i="27"/>
  <c r="D295" i="27"/>
  <c r="C295" i="27"/>
  <c r="B295" i="27"/>
  <c r="K294" i="27"/>
  <c r="J294" i="27"/>
  <c r="I294" i="27"/>
  <c r="H294" i="27"/>
  <c r="G294" i="27"/>
  <c r="F294" i="27"/>
  <c r="E294" i="27"/>
  <c r="D294" i="27"/>
  <c r="C294" i="27"/>
  <c r="B294" i="27"/>
  <c r="K293" i="27"/>
  <c r="J293" i="27"/>
  <c r="I293" i="27"/>
  <c r="H293" i="27"/>
  <c r="G293" i="27"/>
  <c r="F293" i="27"/>
  <c r="E293" i="27"/>
  <c r="D293" i="27"/>
  <c r="C293" i="27"/>
  <c r="B293" i="27"/>
  <c r="K292" i="27"/>
  <c r="J292" i="27"/>
  <c r="I292" i="27"/>
  <c r="H292" i="27"/>
  <c r="G292" i="27"/>
  <c r="F292" i="27"/>
  <c r="E292" i="27"/>
  <c r="D292" i="27"/>
  <c r="C292" i="27"/>
  <c r="B292" i="27"/>
  <c r="K291" i="27"/>
  <c r="J291" i="27"/>
  <c r="I291" i="27"/>
  <c r="H291" i="27"/>
  <c r="G291" i="27"/>
  <c r="F291" i="27"/>
  <c r="E291" i="27"/>
  <c r="D291" i="27"/>
  <c r="C291" i="27"/>
  <c r="B291" i="27"/>
  <c r="K290" i="27"/>
  <c r="J290" i="27"/>
  <c r="I290" i="27"/>
  <c r="H290" i="27"/>
  <c r="G290" i="27"/>
  <c r="F290" i="27"/>
  <c r="E290" i="27"/>
  <c r="D290" i="27"/>
  <c r="C290" i="27"/>
  <c r="B290" i="27"/>
  <c r="K289" i="27"/>
  <c r="J289" i="27"/>
  <c r="I289" i="27"/>
  <c r="H289" i="27"/>
  <c r="G289" i="27"/>
  <c r="F289" i="27"/>
  <c r="E289" i="27"/>
  <c r="D289" i="27"/>
  <c r="C289" i="27"/>
  <c r="B289" i="27"/>
  <c r="K288" i="27"/>
  <c r="J288" i="27"/>
  <c r="I288" i="27"/>
  <c r="H288" i="27"/>
  <c r="G288" i="27"/>
  <c r="F288" i="27"/>
  <c r="E288" i="27"/>
  <c r="D288" i="27"/>
  <c r="C288" i="27"/>
  <c r="B288" i="27"/>
  <c r="K287" i="27"/>
  <c r="J287" i="27"/>
  <c r="I287" i="27"/>
  <c r="H287" i="27"/>
  <c r="G287" i="27"/>
  <c r="F287" i="27"/>
  <c r="E287" i="27"/>
  <c r="D287" i="27"/>
  <c r="C287" i="27"/>
  <c r="B287" i="27"/>
  <c r="K286" i="27"/>
  <c r="J286" i="27"/>
  <c r="I286" i="27"/>
  <c r="H286" i="27"/>
  <c r="G286" i="27"/>
  <c r="F286" i="27"/>
  <c r="E286" i="27"/>
  <c r="D286" i="27"/>
  <c r="C286" i="27"/>
  <c r="B286" i="27"/>
  <c r="K285" i="27"/>
  <c r="J285" i="27"/>
  <c r="I285" i="27"/>
  <c r="H285" i="27"/>
  <c r="G285" i="27"/>
  <c r="F285" i="27"/>
  <c r="E285" i="27"/>
  <c r="D285" i="27"/>
  <c r="C285" i="27"/>
  <c r="B285" i="27"/>
  <c r="K284" i="27"/>
  <c r="J284" i="27"/>
  <c r="I284" i="27"/>
  <c r="H284" i="27"/>
  <c r="G284" i="27"/>
  <c r="F284" i="27"/>
  <c r="E284" i="27"/>
  <c r="D284" i="27"/>
  <c r="C284" i="27"/>
  <c r="B284" i="27"/>
  <c r="K283" i="27"/>
  <c r="J283" i="27"/>
  <c r="I283" i="27"/>
  <c r="H283" i="27"/>
  <c r="G283" i="27"/>
  <c r="F283" i="27"/>
  <c r="E283" i="27"/>
  <c r="D283" i="27"/>
  <c r="C283" i="27"/>
  <c r="B283" i="27"/>
  <c r="K282" i="27"/>
  <c r="J282" i="27"/>
  <c r="I282" i="27"/>
  <c r="H282" i="27"/>
  <c r="G282" i="27"/>
  <c r="F282" i="27"/>
  <c r="E282" i="27"/>
  <c r="D282" i="27"/>
  <c r="C282" i="27"/>
  <c r="B282" i="27"/>
  <c r="K281" i="27"/>
  <c r="J281" i="27"/>
  <c r="I281" i="27"/>
  <c r="H281" i="27"/>
  <c r="G281" i="27"/>
  <c r="F281" i="27"/>
  <c r="E281" i="27"/>
  <c r="D281" i="27"/>
  <c r="C281" i="27"/>
  <c r="B281" i="27"/>
  <c r="K280" i="27"/>
  <c r="J280" i="27"/>
  <c r="I280" i="27"/>
  <c r="H280" i="27"/>
  <c r="G280" i="27"/>
  <c r="F280" i="27"/>
  <c r="E280" i="27"/>
  <c r="D280" i="27"/>
  <c r="C280" i="27"/>
  <c r="B280" i="27"/>
  <c r="K279" i="27"/>
  <c r="J279" i="27"/>
  <c r="I279" i="27"/>
  <c r="H279" i="27"/>
  <c r="G279" i="27"/>
  <c r="F279" i="27"/>
  <c r="E279" i="27"/>
  <c r="D279" i="27"/>
  <c r="C279" i="27"/>
  <c r="B279" i="27"/>
  <c r="K278" i="27"/>
  <c r="J278" i="27"/>
  <c r="I278" i="27"/>
  <c r="H278" i="27"/>
  <c r="G278" i="27"/>
  <c r="F278" i="27"/>
  <c r="E278" i="27"/>
  <c r="D278" i="27"/>
  <c r="C278" i="27"/>
  <c r="B278" i="27"/>
  <c r="K277" i="27"/>
  <c r="J277" i="27"/>
  <c r="I277" i="27"/>
  <c r="H277" i="27"/>
  <c r="G277" i="27"/>
  <c r="F277" i="27"/>
  <c r="E277" i="27"/>
  <c r="D277" i="27"/>
  <c r="C277" i="27"/>
  <c r="B277" i="27"/>
  <c r="K276" i="27"/>
  <c r="J276" i="27"/>
  <c r="I276" i="27"/>
  <c r="H276" i="27"/>
  <c r="G276" i="27"/>
  <c r="F276" i="27"/>
  <c r="E276" i="27"/>
  <c r="D276" i="27"/>
  <c r="C276" i="27"/>
  <c r="B276" i="27"/>
  <c r="K275" i="27"/>
  <c r="J275" i="27"/>
  <c r="I275" i="27"/>
  <c r="H275" i="27"/>
  <c r="G275" i="27"/>
  <c r="F275" i="27"/>
  <c r="E275" i="27"/>
  <c r="D275" i="27"/>
  <c r="C275" i="27"/>
  <c r="B275" i="27"/>
  <c r="K274" i="27"/>
  <c r="J274" i="27"/>
  <c r="I274" i="27"/>
  <c r="H274" i="27"/>
  <c r="G274" i="27"/>
  <c r="F274" i="27"/>
  <c r="E274" i="27"/>
  <c r="D274" i="27"/>
  <c r="C274" i="27"/>
  <c r="B274" i="27"/>
  <c r="K273" i="27"/>
  <c r="J273" i="27"/>
  <c r="I273" i="27"/>
  <c r="H273" i="27"/>
  <c r="G273" i="27"/>
  <c r="F273" i="27"/>
  <c r="E273" i="27"/>
  <c r="D273" i="27"/>
  <c r="C273" i="27"/>
  <c r="B273" i="27"/>
  <c r="K272" i="27"/>
  <c r="J272" i="27"/>
  <c r="I272" i="27"/>
  <c r="H272" i="27"/>
  <c r="G272" i="27"/>
  <c r="F272" i="27"/>
  <c r="E272" i="27"/>
  <c r="D272" i="27"/>
  <c r="C272" i="27"/>
  <c r="B272" i="27"/>
  <c r="K271" i="27"/>
  <c r="J271" i="27"/>
  <c r="I271" i="27"/>
  <c r="H271" i="27"/>
  <c r="G271" i="27"/>
  <c r="F271" i="27"/>
  <c r="E271" i="27"/>
  <c r="D271" i="27"/>
  <c r="C271" i="27"/>
  <c r="B271" i="27"/>
  <c r="K270" i="27"/>
  <c r="J270" i="27"/>
  <c r="I270" i="27"/>
  <c r="H270" i="27"/>
  <c r="G270" i="27"/>
  <c r="F270" i="27"/>
  <c r="E270" i="27"/>
  <c r="D270" i="27"/>
  <c r="C270" i="27"/>
  <c r="B270" i="27"/>
  <c r="K269" i="27"/>
  <c r="J269" i="27"/>
  <c r="I269" i="27"/>
  <c r="H269" i="27"/>
  <c r="G269" i="27"/>
  <c r="F269" i="27"/>
  <c r="E269" i="27"/>
  <c r="D269" i="27"/>
  <c r="C269" i="27"/>
  <c r="B269" i="27"/>
  <c r="K268" i="27"/>
  <c r="J268" i="27"/>
  <c r="I268" i="27"/>
  <c r="H268" i="27"/>
  <c r="G268" i="27"/>
  <c r="F268" i="27"/>
  <c r="E268" i="27"/>
  <c r="D268" i="27"/>
  <c r="C268" i="27"/>
  <c r="B268" i="27"/>
  <c r="K267" i="27"/>
  <c r="J267" i="27"/>
  <c r="I267" i="27"/>
  <c r="H267" i="27"/>
  <c r="G267" i="27"/>
  <c r="F267" i="27"/>
  <c r="E267" i="27"/>
  <c r="D267" i="27"/>
  <c r="C267" i="27"/>
  <c r="B267" i="27"/>
  <c r="K266" i="27"/>
  <c r="J266" i="27"/>
  <c r="I266" i="27"/>
  <c r="H266" i="27"/>
  <c r="G266" i="27"/>
  <c r="F266" i="27"/>
  <c r="E266" i="27"/>
  <c r="D266" i="27"/>
  <c r="C266" i="27"/>
  <c r="B266" i="27"/>
  <c r="K265" i="27"/>
  <c r="J265" i="27"/>
  <c r="I265" i="27"/>
  <c r="H265" i="27"/>
  <c r="G265" i="27"/>
  <c r="F265" i="27"/>
  <c r="E265" i="27"/>
  <c r="D265" i="27"/>
  <c r="C265" i="27"/>
  <c r="B265" i="27"/>
  <c r="K264" i="27"/>
  <c r="J264" i="27"/>
  <c r="I264" i="27"/>
  <c r="H264" i="27"/>
  <c r="G264" i="27"/>
  <c r="F264" i="27"/>
  <c r="E264" i="27"/>
  <c r="D264" i="27"/>
  <c r="C264" i="27"/>
  <c r="B264" i="27"/>
  <c r="K263" i="27"/>
  <c r="J263" i="27"/>
  <c r="I263" i="27"/>
  <c r="H263" i="27"/>
  <c r="G263" i="27"/>
  <c r="F263" i="27"/>
  <c r="E263" i="27"/>
  <c r="D263" i="27"/>
  <c r="C263" i="27"/>
  <c r="B263" i="27"/>
  <c r="K262" i="27"/>
  <c r="J262" i="27"/>
  <c r="I262" i="27"/>
  <c r="H262" i="27"/>
  <c r="G262" i="27"/>
  <c r="F262" i="27"/>
  <c r="E262" i="27"/>
  <c r="D262" i="27"/>
  <c r="C262" i="27"/>
  <c r="B262" i="27"/>
  <c r="K261" i="27"/>
  <c r="J261" i="27"/>
  <c r="I261" i="27"/>
  <c r="H261" i="27"/>
  <c r="G261" i="27"/>
  <c r="F261" i="27"/>
  <c r="E261" i="27"/>
  <c r="D261" i="27"/>
  <c r="C261" i="27"/>
  <c r="B261" i="27"/>
  <c r="K260" i="27"/>
  <c r="J260" i="27"/>
  <c r="I260" i="27"/>
  <c r="H260" i="27"/>
  <c r="G260" i="27"/>
  <c r="F260" i="27"/>
  <c r="E260" i="27"/>
  <c r="D260" i="27"/>
  <c r="C260" i="27"/>
  <c r="B260" i="27"/>
  <c r="K259" i="27"/>
  <c r="J259" i="27"/>
  <c r="I259" i="27"/>
  <c r="H259" i="27"/>
  <c r="G259" i="27"/>
  <c r="F259" i="27"/>
  <c r="E259" i="27"/>
  <c r="D259" i="27"/>
  <c r="C259" i="27"/>
  <c r="B259" i="27"/>
  <c r="K258" i="27"/>
  <c r="J258" i="27"/>
  <c r="I258" i="27"/>
  <c r="H258" i="27"/>
  <c r="G258" i="27"/>
  <c r="F258" i="27"/>
  <c r="E258" i="27"/>
  <c r="D258" i="27"/>
  <c r="C258" i="27"/>
  <c r="B258" i="27"/>
  <c r="K257" i="27"/>
  <c r="J257" i="27"/>
  <c r="I257" i="27"/>
  <c r="H257" i="27"/>
  <c r="G257" i="27"/>
  <c r="F257" i="27"/>
  <c r="E257" i="27"/>
  <c r="D257" i="27"/>
  <c r="C257" i="27"/>
  <c r="B257" i="27"/>
  <c r="K256" i="27"/>
  <c r="J256" i="27"/>
  <c r="I256" i="27"/>
  <c r="H256" i="27"/>
  <c r="G256" i="27"/>
  <c r="F256" i="27"/>
  <c r="E256" i="27"/>
  <c r="D256" i="27"/>
  <c r="C256" i="27"/>
  <c r="B256" i="27"/>
  <c r="K255" i="27"/>
  <c r="J255" i="27"/>
  <c r="I255" i="27"/>
  <c r="H255" i="27"/>
  <c r="G255" i="27"/>
  <c r="F255" i="27"/>
  <c r="E255" i="27"/>
  <c r="D255" i="27"/>
  <c r="C255" i="27"/>
  <c r="B255" i="27"/>
  <c r="K254" i="27"/>
  <c r="J254" i="27"/>
  <c r="I254" i="27"/>
  <c r="H254" i="27"/>
  <c r="G254" i="27"/>
  <c r="F254" i="27"/>
  <c r="E254" i="27"/>
  <c r="D254" i="27"/>
  <c r="C254" i="27"/>
  <c r="B254" i="27"/>
  <c r="K253" i="27"/>
  <c r="J253" i="27"/>
  <c r="I253" i="27"/>
  <c r="H253" i="27"/>
  <c r="G253" i="27"/>
  <c r="F253" i="27"/>
  <c r="E253" i="27"/>
  <c r="D253" i="27"/>
  <c r="C253" i="27"/>
  <c r="B253" i="27"/>
  <c r="K252" i="27"/>
  <c r="J252" i="27"/>
  <c r="I252" i="27"/>
  <c r="H252" i="27"/>
  <c r="G252" i="27"/>
  <c r="F252" i="27"/>
  <c r="E252" i="27"/>
  <c r="D252" i="27"/>
  <c r="C252" i="27"/>
  <c r="B252" i="27"/>
  <c r="K251" i="27"/>
  <c r="J251" i="27"/>
  <c r="I251" i="27"/>
  <c r="H251" i="27"/>
  <c r="G251" i="27"/>
  <c r="F251" i="27"/>
  <c r="E251" i="27"/>
  <c r="D251" i="27"/>
  <c r="C251" i="27"/>
  <c r="B251" i="27"/>
  <c r="K250" i="27"/>
  <c r="J250" i="27"/>
  <c r="I250" i="27"/>
  <c r="H250" i="27"/>
  <c r="G250" i="27"/>
  <c r="F250" i="27"/>
  <c r="E250" i="27"/>
  <c r="D250" i="27"/>
  <c r="C250" i="27"/>
  <c r="B250" i="27"/>
  <c r="K249" i="27"/>
  <c r="J249" i="27"/>
  <c r="I249" i="27"/>
  <c r="H249" i="27"/>
  <c r="G249" i="27"/>
  <c r="F249" i="27"/>
  <c r="E249" i="27"/>
  <c r="D249" i="27"/>
  <c r="C249" i="27"/>
  <c r="B249" i="27"/>
  <c r="K248" i="27"/>
  <c r="J248" i="27"/>
  <c r="I248" i="27"/>
  <c r="H248" i="27"/>
  <c r="G248" i="27"/>
  <c r="F248" i="27"/>
  <c r="E248" i="27"/>
  <c r="D248" i="27"/>
  <c r="C248" i="27"/>
  <c r="B248" i="27"/>
  <c r="K247" i="27"/>
  <c r="J247" i="27"/>
  <c r="I247" i="27"/>
  <c r="H247" i="27"/>
  <c r="G247" i="27"/>
  <c r="F247" i="27"/>
  <c r="E247" i="27"/>
  <c r="D247" i="27"/>
  <c r="C247" i="27"/>
  <c r="B247" i="27"/>
  <c r="K246" i="27"/>
  <c r="J246" i="27"/>
  <c r="I246" i="27"/>
  <c r="H246" i="27"/>
  <c r="G246" i="27"/>
  <c r="F246" i="27"/>
  <c r="E246" i="27"/>
  <c r="D246" i="27"/>
  <c r="C246" i="27"/>
  <c r="B246" i="27"/>
  <c r="K245" i="27"/>
  <c r="J245" i="27"/>
  <c r="I245" i="27"/>
  <c r="H245" i="27"/>
  <c r="G245" i="27"/>
  <c r="F245" i="27"/>
  <c r="E245" i="27"/>
  <c r="D245" i="27"/>
  <c r="C245" i="27"/>
  <c r="B245" i="27"/>
  <c r="K244" i="27"/>
  <c r="J244" i="27"/>
  <c r="I244" i="27"/>
  <c r="H244" i="27"/>
  <c r="G244" i="27"/>
  <c r="F244" i="27"/>
  <c r="E244" i="27"/>
  <c r="D244" i="27"/>
  <c r="C244" i="27"/>
  <c r="B244" i="27"/>
  <c r="K243" i="27"/>
  <c r="J243" i="27"/>
  <c r="I243" i="27"/>
  <c r="H243" i="27"/>
  <c r="G243" i="27"/>
  <c r="F243" i="27"/>
  <c r="E243" i="27"/>
  <c r="D243" i="27"/>
  <c r="C243" i="27"/>
  <c r="B243" i="27"/>
  <c r="K242" i="27"/>
  <c r="J242" i="27"/>
  <c r="I242" i="27"/>
  <c r="H242" i="27"/>
  <c r="G242" i="27"/>
  <c r="F242" i="27"/>
  <c r="E242" i="27"/>
  <c r="D242" i="27"/>
  <c r="C242" i="27"/>
  <c r="B242" i="27"/>
  <c r="K241" i="27"/>
  <c r="J241" i="27"/>
  <c r="I241" i="27"/>
  <c r="H241" i="27"/>
  <c r="G241" i="27"/>
  <c r="F241" i="27"/>
  <c r="E241" i="27"/>
  <c r="D241" i="27"/>
  <c r="C241" i="27"/>
  <c r="B241" i="27"/>
  <c r="K240" i="27"/>
  <c r="J240" i="27"/>
  <c r="I240" i="27"/>
  <c r="H240" i="27"/>
  <c r="G240" i="27"/>
  <c r="F240" i="27"/>
  <c r="E240" i="27"/>
  <c r="D240" i="27"/>
  <c r="C240" i="27"/>
  <c r="B240" i="27"/>
  <c r="K239" i="27"/>
  <c r="J239" i="27"/>
  <c r="I239" i="27"/>
  <c r="H239" i="27"/>
  <c r="G239" i="27"/>
  <c r="F239" i="27"/>
  <c r="E239" i="27"/>
  <c r="D239" i="27"/>
  <c r="C239" i="27"/>
  <c r="B239" i="27"/>
  <c r="K238" i="27"/>
  <c r="J238" i="27"/>
  <c r="I238" i="27"/>
  <c r="H238" i="27"/>
  <c r="G238" i="27"/>
  <c r="F238" i="27"/>
  <c r="E238" i="27"/>
  <c r="D238" i="27"/>
  <c r="C238" i="27"/>
  <c r="B238" i="27"/>
  <c r="K237" i="27"/>
  <c r="J237" i="27"/>
  <c r="I237" i="27"/>
  <c r="H237" i="27"/>
  <c r="G237" i="27"/>
  <c r="F237" i="27"/>
  <c r="E237" i="27"/>
  <c r="D237" i="27"/>
  <c r="C237" i="27"/>
  <c r="B237" i="27"/>
  <c r="K236" i="27"/>
  <c r="J236" i="27"/>
  <c r="I236" i="27"/>
  <c r="H236" i="27"/>
  <c r="G236" i="27"/>
  <c r="F236" i="27"/>
  <c r="E236" i="27"/>
  <c r="D236" i="27"/>
  <c r="C236" i="27"/>
  <c r="B236" i="27"/>
  <c r="K235" i="27"/>
  <c r="J235" i="27"/>
  <c r="I235" i="27"/>
  <c r="H235" i="27"/>
  <c r="G235" i="27"/>
  <c r="F235" i="27"/>
  <c r="E235" i="27"/>
  <c r="D235" i="27"/>
  <c r="C235" i="27"/>
  <c r="B235" i="27"/>
  <c r="K234" i="27"/>
  <c r="J234" i="27"/>
  <c r="I234" i="27"/>
  <c r="H234" i="27"/>
  <c r="G234" i="27"/>
  <c r="F234" i="27"/>
  <c r="E234" i="27"/>
  <c r="D234" i="27"/>
  <c r="C234" i="27"/>
  <c r="B234" i="27"/>
  <c r="K233" i="27"/>
  <c r="J233" i="27"/>
  <c r="I233" i="27"/>
  <c r="H233" i="27"/>
  <c r="G233" i="27"/>
  <c r="F233" i="27"/>
  <c r="E233" i="27"/>
  <c r="D233" i="27"/>
  <c r="C233" i="27"/>
  <c r="B233" i="27"/>
  <c r="K232" i="27"/>
  <c r="J232" i="27"/>
  <c r="I232" i="27"/>
  <c r="H232" i="27"/>
  <c r="G232" i="27"/>
  <c r="F232" i="27"/>
  <c r="E232" i="27"/>
  <c r="D232" i="27"/>
  <c r="C232" i="27"/>
  <c r="B232" i="27"/>
  <c r="K231" i="27"/>
  <c r="J231" i="27"/>
  <c r="I231" i="27"/>
  <c r="H231" i="27"/>
  <c r="G231" i="27"/>
  <c r="F231" i="27"/>
  <c r="E231" i="27"/>
  <c r="D231" i="27"/>
  <c r="C231" i="27"/>
  <c r="B231" i="27"/>
  <c r="K230" i="27"/>
  <c r="J230" i="27"/>
  <c r="I230" i="27"/>
  <c r="H230" i="27"/>
  <c r="G230" i="27"/>
  <c r="F230" i="27"/>
  <c r="E230" i="27"/>
  <c r="D230" i="27"/>
  <c r="C230" i="27"/>
  <c r="B230" i="27"/>
  <c r="K229" i="27"/>
  <c r="J229" i="27"/>
  <c r="I229" i="27"/>
  <c r="H229" i="27"/>
  <c r="G229" i="27"/>
  <c r="F229" i="27"/>
  <c r="E229" i="27"/>
  <c r="D229" i="27"/>
  <c r="C229" i="27"/>
  <c r="B229" i="27"/>
  <c r="K228" i="27"/>
  <c r="J228" i="27"/>
  <c r="I228" i="27"/>
  <c r="H228" i="27"/>
  <c r="G228" i="27"/>
  <c r="F228" i="27"/>
  <c r="E228" i="27"/>
  <c r="D228" i="27"/>
  <c r="C228" i="27"/>
  <c r="B228" i="27"/>
  <c r="K227" i="27"/>
  <c r="J227" i="27"/>
  <c r="I227" i="27"/>
  <c r="H227" i="27"/>
  <c r="G227" i="27"/>
  <c r="F227" i="27"/>
  <c r="E227" i="27"/>
  <c r="D227" i="27"/>
  <c r="C227" i="27"/>
  <c r="B227" i="27"/>
  <c r="K226" i="27"/>
  <c r="J226" i="27"/>
  <c r="I226" i="27"/>
  <c r="H226" i="27"/>
  <c r="G226" i="27"/>
  <c r="F226" i="27"/>
  <c r="E226" i="27"/>
  <c r="D226" i="27"/>
  <c r="C226" i="27"/>
  <c r="B226" i="27"/>
  <c r="K225" i="27"/>
  <c r="J225" i="27"/>
  <c r="I225" i="27"/>
  <c r="H225" i="27"/>
  <c r="G225" i="27"/>
  <c r="F225" i="27"/>
  <c r="E225" i="27"/>
  <c r="D225" i="27"/>
  <c r="C225" i="27"/>
  <c r="B225" i="27"/>
  <c r="K224" i="27"/>
  <c r="J224" i="27"/>
  <c r="I224" i="27"/>
  <c r="H224" i="27"/>
  <c r="G224" i="27"/>
  <c r="F224" i="27"/>
  <c r="E224" i="27"/>
  <c r="D224" i="27"/>
  <c r="C224" i="27"/>
  <c r="B224" i="27"/>
  <c r="K223" i="27"/>
  <c r="J223" i="27"/>
  <c r="I223" i="27"/>
  <c r="H223" i="27"/>
  <c r="G223" i="27"/>
  <c r="F223" i="27"/>
  <c r="E223" i="27"/>
  <c r="D223" i="27"/>
  <c r="C223" i="27"/>
  <c r="B223" i="27"/>
  <c r="K222" i="27"/>
  <c r="J222" i="27"/>
  <c r="I222" i="27"/>
  <c r="H222" i="27"/>
  <c r="G222" i="27"/>
  <c r="F222" i="27"/>
  <c r="E222" i="27"/>
  <c r="D222" i="27"/>
  <c r="C222" i="27"/>
  <c r="B222" i="27"/>
  <c r="K221" i="27"/>
  <c r="J221" i="27"/>
  <c r="I221" i="27"/>
  <c r="H221" i="27"/>
  <c r="G221" i="27"/>
  <c r="F221" i="27"/>
  <c r="E221" i="27"/>
  <c r="D221" i="27"/>
  <c r="C221" i="27"/>
  <c r="B221" i="27"/>
  <c r="K220" i="27"/>
  <c r="J220" i="27"/>
  <c r="I220" i="27"/>
  <c r="H220" i="27"/>
  <c r="G220" i="27"/>
  <c r="F220" i="27"/>
  <c r="E220" i="27"/>
  <c r="D220" i="27"/>
  <c r="C220" i="27"/>
  <c r="B220" i="27"/>
  <c r="K219" i="27"/>
  <c r="J219" i="27"/>
  <c r="I219" i="27"/>
  <c r="H219" i="27"/>
  <c r="G219" i="27"/>
  <c r="F219" i="27"/>
  <c r="E219" i="27"/>
  <c r="D219" i="27"/>
  <c r="C219" i="27"/>
  <c r="B219" i="27"/>
  <c r="K218" i="27"/>
  <c r="J218" i="27"/>
  <c r="I218" i="27"/>
  <c r="H218" i="27"/>
  <c r="G218" i="27"/>
  <c r="F218" i="27"/>
  <c r="E218" i="27"/>
  <c r="D218" i="27"/>
  <c r="C218" i="27"/>
  <c r="B218" i="27"/>
  <c r="K217" i="27"/>
  <c r="J217" i="27"/>
  <c r="I217" i="27"/>
  <c r="H217" i="27"/>
  <c r="G217" i="27"/>
  <c r="F217" i="27"/>
  <c r="E217" i="27"/>
  <c r="D217" i="27"/>
  <c r="C217" i="27"/>
  <c r="B217" i="27"/>
  <c r="K216" i="27"/>
  <c r="J216" i="27"/>
  <c r="I216" i="27"/>
  <c r="H216" i="27"/>
  <c r="G216" i="27"/>
  <c r="F216" i="27"/>
  <c r="E216" i="27"/>
  <c r="D216" i="27"/>
  <c r="C216" i="27"/>
  <c r="B216" i="27"/>
  <c r="K215" i="27"/>
  <c r="J215" i="27"/>
  <c r="I215" i="27"/>
  <c r="H215" i="27"/>
  <c r="G215" i="27"/>
  <c r="F215" i="27"/>
  <c r="E215" i="27"/>
  <c r="D215" i="27"/>
  <c r="C215" i="27"/>
  <c r="B215" i="27"/>
  <c r="K214" i="27"/>
  <c r="J214" i="27"/>
  <c r="I214" i="27"/>
  <c r="H214" i="27"/>
  <c r="G214" i="27"/>
  <c r="F214" i="27"/>
  <c r="E214" i="27"/>
  <c r="D214" i="27"/>
  <c r="C214" i="27"/>
  <c r="B214" i="27"/>
  <c r="K213" i="27"/>
  <c r="J213" i="27"/>
  <c r="I213" i="27"/>
  <c r="H213" i="27"/>
  <c r="G213" i="27"/>
  <c r="F213" i="27"/>
  <c r="E213" i="27"/>
  <c r="D213" i="27"/>
  <c r="C213" i="27"/>
  <c r="B213" i="27"/>
  <c r="K212" i="27"/>
  <c r="J212" i="27"/>
  <c r="I212" i="27"/>
  <c r="H212" i="27"/>
  <c r="G212" i="27"/>
  <c r="F212" i="27"/>
  <c r="E212" i="27"/>
  <c r="D212" i="27"/>
  <c r="C212" i="27"/>
  <c r="B212" i="27"/>
  <c r="K211" i="27"/>
  <c r="J211" i="27"/>
  <c r="I211" i="27"/>
  <c r="H211" i="27"/>
  <c r="G211" i="27"/>
  <c r="F211" i="27"/>
  <c r="E211" i="27"/>
  <c r="D211" i="27"/>
  <c r="C211" i="27"/>
  <c r="B211" i="27"/>
  <c r="K210" i="27"/>
  <c r="J210" i="27"/>
  <c r="I210" i="27"/>
  <c r="H210" i="27"/>
  <c r="G210" i="27"/>
  <c r="F210" i="27"/>
  <c r="E210" i="27"/>
  <c r="D210" i="27"/>
  <c r="C210" i="27"/>
  <c r="B210" i="27"/>
  <c r="K209" i="27"/>
  <c r="J209" i="27"/>
  <c r="I209" i="27"/>
  <c r="H209" i="27"/>
  <c r="G209" i="27"/>
  <c r="F209" i="27"/>
  <c r="E209" i="27"/>
  <c r="D209" i="27"/>
  <c r="C209" i="27"/>
  <c r="B209" i="27"/>
  <c r="K208" i="27"/>
  <c r="J208" i="27"/>
  <c r="I208" i="27"/>
  <c r="H208" i="27"/>
  <c r="G208" i="27"/>
  <c r="F208" i="27"/>
  <c r="E208" i="27"/>
  <c r="D208" i="27"/>
  <c r="C208" i="27"/>
  <c r="B208" i="27"/>
  <c r="K207" i="27"/>
  <c r="J207" i="27"/>
  <c r="I207" i="27"/>
  <c r="H207" i="27"/>
  <c r="G207" i="27"/>
  <c r="F207" i="27"/>
  <c r="E207" i="27"/>
  <c r="D207" i="27"/>
  <c r="C207" i="27"/>
  <c r="B207" i="27"/>
  <c r="K206" i="27"/>
  <c r="J206" i="27"/>
  <c r="I206" i="27"/>
  <c r="H206" i="27"/>
  <c r="G206" i="27"/>
  <c r="F206" i="27"/>
  <c r="E206" i="27"/>
  <c r="D206" i="27"/>
  <c r="C206" i="27"/>
  <c r="B206" i="27"/>
  <c r="K205" i="27"/>
  <c r="J205" i="27"/>
  <c r="I205" i="27"/>
  <c r="H205" i="27"/>
  <c r="G205" i="27"/>
  <c r="F205" i="27"/>
  <c r="E205" i="27"/>
  <c r="D205" i="27"/>
  <c r="C205" i="27"/>
  <c r="B205" i="27"/>
  <c r="K204" i="27"/>
  <c r="J204" i="27"/>
  <c r="I204" i="27"/>
  <c r="H204" i="27"/>
  <c r="G204" i="27"/>
  <c r="F204" i="27"/>
  <c r="E204" i="27"/>
  <c r="D204" i="27"/>
  <c r="C204" i="27"/>
  <c r="B204" i="27"/>
  <c r="K203" i="27"/>
  <c r="J203" i="27"/>
  <c r="I203" i="27"/>
  <c r="H203" i="27"/>
  <c r="G203" i="27"/>
  <c r="F203" i="27"/>
  <c r="E203" i="27"/>
  <c r="D203" i="27"/>
  <c r="C203" i="27"/>
  <c r="B203" i="27"/>
  <c r="K202" i="27"/>
  <c r="J202" i="27"/>
  <c r="I202" i="27"/>
  <c r="H202" i="27"/>
  <c r="G202" i="27"/>
  <c r="F202" i="27"/>
  <c r="E202" i="27"/>
  <c r="D202" i="27"/>
  <c r="C202" i="27"/>
  <c r="B202" i="27"/>
  <c r="K201" i="27"/>
  <c r="J201" i="27"/>
  <c r="I201" i="27"/>
  <c r="H201" i="27"/>
  <c r="G201" i="27"/>
  <c r="F201" i="27"/>
  <c r="E201" i="27"/>
  <c r="D201" i="27"/>
  <c r="C201" i="27"/>
  <c r="B201" i="27"/>
  <c r="K200" i="27"/>
  <c r="J200" i="27"/>
  <c r="I200" i="27"/>
  <c r="H200" i="27"/>
  <c r="G200" i="27"/>
  <c r="F200" i="27"/>
  <c r="E200" i="27"/>
  <c r="D200" i="27"/>
  <c r="C200" i="27"/>
  <c r="B200" i="27"/>
  <c r="K199" i="27"/>
  <c r="J199" i="27"/>
  <c r="I199" i="27"/>
  <c r="H199" i="27"/>
  <c r="G199" i="27"/>
  <c r="F199" i="27"/>
  <c r="E199" i="27"/>
  <c r="D199" i="27"/>
  <c r="C199" i="27"/>
  <c r="B199" i="27"/>
  <c r="K198" i="27"/>
  <c r="J198" i="27"/>
  <c r="I198" i="27"/>
  <c r="H198" i="27"/>
  <c r="G198" i="27"/>
  <c r="F198" i="27"/>
  <c r="E198" i="27"/>
  <c r="D198" i="27"/>
  <c r="C198" i="27"/>
  <c r="B198" i="27"/>
  <c r="K197" i="27"/>
  <c r="J197" i="27"/>
  <c r="I197" i="27"/>
  <c r="H197" i="27"/>
  <c r="G197" i="27"/>
  <c r="F197" i="27"/>
  <c r="E197" i="27"/>
  <c r="D197" i="27"/>
  <c r="C197" i="27"/>
  <c r="B197" i="27"/>
  <c r="K196" i="27"/>
  <c r="J196" i="27"/>
  <c r="I196" i="27"/>
  <c r="H196" i="27"/>
  <c r="G196" i="27"/>
  <c r="F196" i="27"/>
  <c r="E196" i="27"/>
  <c r="D196" i="27"/>
  <c r="C196" i="27"/>
  <c r="B196" i="27"/>
  <c r="K195" i="27"/>
  <c r="J195" i="27"/>
  <c r="I195" i="27"/>
  <c r="H195" i="27"/>
  <c r="G195" i="27"/>
  <c r="F195" i="27"/>
  <c r="E195" i="27"/>
  <c r="D195" i="27"/>
  <c r="C195" i="27"/>
  <c r="B195" i="27"/>
  <c r="K194" i="27"/>
  <c r="J194" i="27"/>
  <c r="I194" i="27"/>
  <c r="H194" i="27"/>
  <c r="G194" i="27"/>
  <c r="F194" i="27"/>
  <c r="E194" i="27"/>
  <c r="D194" i="27"/>
  <c r="C194" i="27"/>
  <c r="B194" i="27"/>
  <c r="K193" i="27"/>
  <c r="J193" i="27"/>
  <c r="I193" i="27"/>
  <c r="H193" i="27"/>
  <c r="G193" i="27"/>
  <c r="F193" i="27"/>
  <c r="E193" i="27"/>
  <c r="D193" i="27"/>
  <c r="C193" i="27"/>
  <c r="B193" i="27"/>
  <c r="K192" i="27"/>
  <c r="J192" i="27"/>
  <c r="I192" i="27"/>
  <c r="H192" i="27"/>
  <c r="G192" i="27"/>
  <c r="F192" i="27"/>
  <c r="E192" i="27"/>
  <c r="D192" i="27"/>
  <c r="C192" i="27"/>
  <c r="B192" i="27"/>
  <c r="K191" i="27"/>
  <c r="J191" i="27"/>
  <c r="I191" i="27"/>
  <c r="H191" i="27"/>
  <c r="G191" i="27"/>
  <c r="F191" i="27"/>
  <c r="E191" i="27"/>
  <c r="D191" i="27"/>
  <c r="C191" i="27"/>
  <c r="B191" i="27"/>
  <c r="K190" i="27"/>
  <c r="J190" i="27"/>
  <c r="I190" i="27"/>
  <c r="H190" i="27"/>
  <c r="G190" i="27"/>
  <c r="F190" i="27"/>
  <c r="E190" i="27"/>
  <c r="D190" i="27"/>
  <c r="C190" i="27"/>
  <c r="B190" i="27"/>
  <c r="K189" i="27"/>
  <c r="J189" i="27"/>
  <c r="I189" i="27"/>
  <c r="H189" i="27"/>
  <c r="G189" i="27"/>
  <c r="F189" i="27"/>
  <c r="E189" i="27"/>
  <c r="D189" i="27"/>
  <c r="C189" i="27"/>
  <c r="B189" i="27"/>
  <c r="K188" i="27"/>
  <c r="J188" i="27"/>
  <c r="I188" i="27"/>
  <c r="H188" i="27"/>
  <c r="G188" i="27"/>
  <c r="F188" i="27"/>
  <c r="E188" i="27"/>
  <c r="D188" i="27"/>
  <c r="C188" i="27"/>
  <c r="B188" i="27"/>
  <c r="K187" i="27"/>
  <c r="J187" i="27"/>
  <c r="I187" i="27"/>
  <c r="H187" i="27"/>
  <c r="G187" i="27"/>
  <c r="F187" i="27"/>
  <c r="E187" i="27"/>
  <c r="D187" i="27"/>
  <c r="C187" i="27"/>
  <c r="B187" i="27"/>
  <c r="K186" i="27"/>
  <c r="J186" i="27"/>
  <c r="I186" i="27"/>
  <c r="H186" i="27"/>
  <c r="G186" i="27"/>
  <c r="F186" i="27"/>
  <c r="E186" i="27"/>
  <c r="D186" i="27"/>
  <c r="C186" i="27"/>
  <c r="B186" i="27"/>
  <c r="K185" i="27"/>
  <c r="J185" i="27"/>
  <c r="I185" i="27"/>
  <c r="H185" i="27"/>
  <c r="G185" i="27"/>
  <c r="F185" i="27"/>
  <c r="E185" i="27"/>
  <c r="D185" i="27"/>
  <c r="C185" i="27"/>
  <c r="B185" i="27"/>
  <c r="K184" i="27"/>
  <c r="J184" i="27"/>
  <c r="I184" i="27"/>
  <c r="H184" i="27"/>
  <c r="G184" i="27"/>
  <c r="F184" i="27"/>
  <c r="E184" i="27"/>
  <c r="D184" i="27"/>
  <c r="C184" i="27"/>
  <c r="B184" i="27"/>
  <c r="K183" i="27"/>
  <c r="J183" i="27"/>
  <c r="I183" i="27"/>
  <c r="H183" i="27"/>
  <c r="G183" i="27"/>
  <c r="F183" i="27"/>
  <c r="E183" i="27"/>
  <c r="D183" i="27"/>
  <c r="C183" i="27"/>
  <c r="B183" i="27"/>
  <c r="K182" i="27"/>
  <c r="J182" i="27"/>
  <c r="I182" i="27"/>
  <c r="H182" i="27"/>
  <c r="G182" i="27"/>
  <c r="F182" i="27"/>
  <c r="E182" i="27"/>
  <c r="D182" i="27"/>
  <c r="C182" i="27"/>
  <c r="B182" i="27"/>
  <c r="K181" i="27"/>
  <c r="J181" i="27"/>
  <c r="I181" i="27"/>
  <c r="H181" i="27"/>
  <c r="G181" i="27"/>
  <c r="F181" i="27"/>
  <c r="E181" i="27"/>
  <c r="D181" i="27"/>
  <c r="C181" i="27"/>
  <c r="B181" i="27"/>
  <c r="K180" i="27"/>
  <c r="J180" i="27"/>
  <c r="I180" i="27"/>
  <c r="H180" i="27"/>
  <c r="G180" i="27"/>
  <c r="F180" i="27"/>
  <c r="E180" i="27"/>
  <c r="D180" i="27"/>
  <c r="C180" i="27"/>
  <c r="B180" i="27"/>
  <c r="K179" i="27"/>
  <c r="J179" i="27"/>
  <c r="I179" i="27"/>
  <c r="H179" i="27"/>
  <c r="G179" i="27"/>
  <c r="F179" i="27"/>
  <c r="E179" i="27"/>
  <c r="D179" i="27"/>
  <c r="C179" i="27"/>
  <c r="B179" i="27"/>
  <c r="K178" i="27"/>
  <c r="J178" i="27"/>
  <c r="I178" i="27"/>
  <c r="H178" i="27"/>
  <c r="G178" i="27"/>
  <c r="F178" i="27"/>
  <c r="E178" i="27"/>
  <c r="D178" i="27"/>
  <c r="C178" i="27"/>
  <c r="B178" i="27"/>
  <c r="K177" i="27"/>
  <c r="J177" i="27"/>
  <c r="I177" i="27"/>
  <c r="H177" i="27"/>
  <c r="G177" i="27"/>
  <c r="F177" i="27"/>
  <c r="E177" i="27"/>
  <c r="D177" i="27"/>
  <c r="C177" i="27"/>
  <c r="B177" i="27"/>
  <c r="K176" i="27"/>
  <c r="J176" i="27"/>
  <c r="I176" i="27"/>
  <c r="H176" i="27"/>
  <c r="G176" i="27"/>
  <c r="F176" i="27"/>
  <c r="E176" i="27"/>
  <c r="D176" i="27"/>
  <c r="C176" i="27"/>
  <c r="B176" i="27"/>
  <c r="K175" i="27"/>
  <c r="J175" i="27"/>
  <c r="I175" i="27"/>
  <c r="H175" i="27"/>
  <c r="G175" i="27"/>
  <c r="F175" i="27"/>
  <c r="E175" i="27"/>
  <c r="D175" i="27"/>
  <c r="C175" i="27"/>
  <c r="B175" i="27"/>
  <c r="K174" i="27"/>
  <c r="J174" i="27"/>
  <c r="I174" i="27"/>
  <c r="H174" i="27"/>
  <c r="G174" i="27"/>
  <c r="F174" i="27"/>
  <c r="E174" i="27"/>
  <c r="D174" i="27"/>
  <c r="C174" i="27"/>
  <c r="B174" i="27"/>
  <c r="K173" i="27"/>
  <c r="J173" i="27"/>
  <c r="I173" i="27"/>
  <c r="H173" i="27"/>
  <c r="G173" i="27"/>
  <c r="F173" i="27"/>
  <c r="E173" i="27"/>
  <c r="D173" i="27"/>
  <c r="C173" i="27"/>
  <c r="B173" i="27"/>
  <c r="K172" i="27"/>
  <c r="J172" i="27"/>
  <c r="I172" i="27"/>
  <c r="H172" i="27"/>
  <c r="G172" i="27"/>
  <c r="F172" i="27"/>
  <c r="E172" i="27"/>
  <c r="D172" i="27"/>
  <c r="C172" i="27"/>
  <c r="B172" i="27"/>
  <c r="K171" i="27"/>
  <c r="J171" i="27"/>
  <c r="I171" i="27"/>
  <c r="H171" i="27"/>
  <c r="G171" i="27"/>
  <c r="F171" i="27"/>
  <c r="E171" i="27"/>
  <c r="D171" i="27"/>
  <c r="C171" i="27"/>
  <c r="B171" i="27"/>
  <c r="K170" i="27"/>
  <c r="J170" i="27"/>
  <c r="I170" i="27"/>
  <c r="H170" i="27"/>
  <c r="G170" i="27"/>
  <c r="F170" i="27"/>
  <c r="E170" i="27"/>
  <c r="D170" i="27"/>
  <c r="C170" i="27"/>
  <c r="B170" i="27"/>
  <c r="K169" i="27"/>
  <c r="J169" i="27"/>
  <c r="I169" i="27"/>
  <c r="H169" i="27"/>
  <c r="G169" i="27"/>
  <c r="F169" i="27"/>
  <c r="E169" i="27"/>
  <c r="D169" i="27"/>
  <c r="C169" i="27"/>
  <c r="B169" i="27"/>
  <c r="K168" i="27"/>
  <c r="J168" i="27"/>
  <c r="I168" i="27"/>
  <c r="H168" i="27"/>
  <c r="G168" i="27"/>
  <c r="F168" i="27"/>
  <c r="E168" i="27"/>
  <c r="D168" i="27"/>
  <c r="C168" i="27"/>
  <c r="B168" i="27"/>
  <c r="K167" i="27"/>
  <c r="J167" i="27"/>
  <c r="I167" i="27"/>
  <c r="H167" i="27"/>
  <c r="G167" i="27"/>
  <c r="F167" i="27"/>
  <c r="E167" i="27"/>
  <c r="D167" i="27"/>
  <c r="C167" i="27"/>
  <c r="B167" i="27"/>
  <c r="K166" i="27"/>
  <c r="J166" i="27"/>
  <c r="I166" i="27"/>
  <c r="H166" i="27"/>
  <c r="G166" i="27"/>
  <c r="F166" i="27"/>
  <c r="E166" i="27"/>
  <c r="D166" i="27"/>
  <c r="C166" i="27"/>
  <c r="B166" i="27"/>
  <c r="K165" i="27"/>
  <c r="J165" i="27"/>
  <c r="I165" i="27"/>
  <c r="H165" i="27"/>
  <c r="G165" i="27"/>
  <c r="F165" i="27"/>
  <c r="E165" i="27"/>
  <c r="D165" i="27"/>
  <c r="C165" i="27"/>
  <c r="B165" i="27"/>
  <c r="K164" i="27"/>
  <c r="J164" i="27"/>
  <c r="I164" i="27"/>
  <c r="H164" i="27"/>
  <c r="G164" i="27"/>
  <c r="F164" i="27"/>
  <c r="E164" i="27"/>
  <c r="D164" i="27"/>
  <c r="C164" i="27"/>
  <c r="B164" i="27"/>
  <c r="K163" i="27"/>
  <c r="J163" i="27"/>
  <c r="I163" i="27"/>
  <c r="H163" i="27"/>
  <c r="G163" i="27"/>
  <c r="F163" i="27"/>
  <c r="E163" i="27"/>
  <c r="D163" i="27"/>
  <c r="C163" i="27"/>
  <c r="B163" i="27"/>
  <c r="K162" i="27"/>
  <c r="J162" i="27"/>
  <c r="I162" i="27"/>
  <c r="H162" i="27"/>
  <c r="G162" i="27"/>
  <c r="F162" i="27"/>
  <c r="E162" i="27"/>
  <c r="D162" i="27"/>
  <c r="C162" i="27"/>
  <c r="B162" i="27"/>
  <c r="K161" i="27"/>
  <c r="J161" i="27"/>
  <c r="I161" i="27"/>
  <c r="H161" i="27"/>
  <c r="G161" i="27"/>
  <c r="F161" i="27"/>
  <c r="E161" i="27"/>
  <c r="D161" i="27"/>
  <c r="C161" i="27"/>
  <c r="B161" i="27"/>
  <c r="K160" i="27"/>
  <c r="J160" i="27"/>
  <c r="I160" i="27"/>
  <c r="H160" i="27"/>
  <c r="G160" i="27"/>
  <c r="F160" i="27"/>
  <c r="E160" i="27"/>
  <c r="D160" i="27"/>
  <c r="C160" i="27"/>
  <c r="B160" i="27"/>
  <c r="K159" i="27"/>
  <c r="J159" i="27"/>
  <c r="I159" i="27"/>
  <c r="H159" i="27"/>
  <c r="G159" i="27"/>
  <c r="F159" i="27"/>
  <c r="E159" i="27"/>
  <c r="D159" i="27"/>
  <c r="C159" i="27"/>
  <c r="B159" i="27"/>
  <c r="K158" i="27"/>
  <c r="J158" i="27"/>
  <c r="I158" i="27"/>
  <c r="H158" i="27"/>
  <c r="G158" i="27"/>
  <c r="F158" i="27"/>
  <c r="E158" i="27"/>
  <c r="D158" i="27"/>
  <c r="C158" i="27"/>
  <c r="B158" i="27"/>
  <c r="K157" i="27"/>
  <c r="J157" i="27"/>
  <c r="I157" i="27"/>
  <c r="H157" i="27"/>
  <c r="G157" i="27"/>
  <c r="F157" i="27"/>
  <c r="E157" i="27"/>
  <c r="D157" i="27"/>
  <c r="C157" i="27"/>
  <c r="B157" i="27"/>
  <c r="K156" i="27"/>
  <c r="J156" i="27"/>
  <c r="I156" i="27"/>
  <c r="H156" i="27"/>
  <c r="G156" i="27"/>
  <c r="F156" i="27"/>
  <c r="E156" i="27"/>
  <c r="D156" i="27"/>
  <c r="C156" i="27"/>
  <c r="B156" i="27"/>
  <c r="K155" i="27"/>
  <c r="J155" i="27"/>
  <c r="I155" i="27"/>
  <c r="H155" i="27"/>
  <c r="G155" i="27"/>
  <c r="F155" i="27"/>
  <c r="E155" i="27"/>
  <c r="D155" i="27"/>
  <c r="C155" i="27"/>
  <c r="B155" i="27"/>
  <c r="K154" i="27"/>
  <c r="J154" i="27"/>
  <c r="I154" i="27"/>
  <c r="H154" i="27"/>
  <c r="G154" i="27"/>
  <c r="F154" i="27"/>
  <c r="E154" i="27"/>
  <c r="D154" i="27"/>
  <c r="C154" i="27"/>
  <c r="B154" i="27"/>
  <c r="K153" i="27"/>
  <c r="J153" i="27"/>
  <c r="I153" i="27"/>
  <c r="H153" i="27"/>
  <c r="G153" i="27"/>
  <c r="F153" i="27"/>
  <c r="E153" i="27"/>
  <c r="D153" i="27"/>
  <c r="C153" i="27"/>
  <c r="B153" i="27"/>
  <c r="K152" i="27"/>
  <c r="J152" i="27"/>
  <c r="I152" i="27"/>
  <c r="H152" i="27"/>
  <c r="G152" i="27"/>
  <c r="F152" i="27"/>
  <c r="E152" i="27"/>
  <c r="D152" i="27"/>
  <c r="C152" i="27"/>
  <c r="B152" i="27"/>
  <c r="K151" i="27"/>
  <c r="J151" i="27"/>
  <c r="I151" i="27"/>
  <c r="H151" i="27"/>
  <c r="G151" i="27"/>
  <c r="F151" i="27"/>
  <c r="E151" i="27"/>
  <c r="D151" i="27"/>
  <c r="C151" i="27"/>
  <c r="B151" i="27"/>
  <c r="K150" i="27"/>
  <c r="J150" i="27"/>
  <c r="I150" i="27"/>
  <c r="H150" i="27"/>
  <c r="G150" i="27"/>
  <c r="F150" i="27"/>
  <c r="E150" i="27"/>
  <c r="D150" i="27"/>
  <c r="C150" i="27"/>
  <c r="B150" i="27"/>
  <c r="K149" i="27"/>
  <c r="J149" i="27"/>
  <c r="I149" i="27"/>
  <c r="H149" i="27"/>
  <c r="G149" i="27"/>
  <c r="F149" i="27"/>
  <c r="E149" i="27"/>
  <c r="D149" i="27"/>
  <c r="C149" i="27"/>
  <c r="B149" i="27"/>
  <c r="K148" i="27"/>
  <c r="J148" i="27"/>
  <c r="I148" i="27"/>
  <c r="H148" i="27"/>
  <c r="G148" i="27"/>
  <c r="F148" i="27"/>
  <c r="E148" i="27"/>
  <c r="D148" i="27"/>
  <c r="C148" i="27"/>
  <c r="B148" i="27"/>
  <c r="K147" i="27"/>
  <c r="J147" i="27"/>
  <c r="I147" i="27"/>
  <c r="H147" i="27"/>
  <c r="G147" i="27"/>
  <c r="F147" i="27"/>
  <c r="E147" i="27"/>
  <c r="D147" i="27"/>
  <c r="C147" i="27"/>
  <c r="B147" i="27"/>
  <c r="K146" i="27"/>
  <c r="J146" i="27"/>
  <c r="I146" i="27"/>
  <c r="H146" i="27"/>
  <c r="G146" i="27"/>
  <c r="F146" i="27"/>
  <c r="E146" i="27"/>
  <c r="D146" i="27"/>
  <c r="C146" i="27"/>
  <c r="B146" i="27"/>
  <c r="K145" i="27"/>
  <c r="J145" i="27"/>
  <c r="I145" i="27"/>
  <c r="H145" i="27"/>
  <c r="G145" i="27"/>
  <c r="F145" i="27"/>
  <c r="E145" i="27"/>
  <c r="D145" i="27"/>
  <c r="C145" i="27"/>
  <c r="B145" i="27"/>
  <c r="K144" i="27"/>
  <c r="J144" i="27"/>
  <c r="I144" i="27"/>
  <c r="H144" i="27"/>
  <c r="G144" i="27"/>
  <c r="F144" i="27"/>
  <c r="E144" i="27"/>
  <c r="D144" i="27"/>
  <c r="C144" i="27"/>
  <c r="B144" i="27"/>
  <c r="K143" i="27"/>
  <c r="J143" i="27"/>
  <c r="I143" i="27"/>
  <c r="H143" i="27"/>
  <c r="G143" i="27"/>
  <c r="F143" i="27"/>
  <c r="E143" i="27"/>
  <c r="D143" i="27"/>
  <c r="C143" i="27"/>
  <c r="B143" i="27"/>
  <c r="K142" i="27"/>
  <c r="J142" i="27"/>
  <c r="I142" i="27"/>
  <c r="H142" i="27"/>
  <c r="G142" i="27"/>
  <c r="F142" i="27"/>
  <c r="E142" i="27"/>
  <c r="D142" i="27"/>
  <c r="C142" i="27"/>
  <c r="B142" i="27"/>
  <c r="K141" i="27"/>
  <c r="J141" i="27"/>
  <c r="I141" i="27"/>
  <c r="H141" i="27"/>
  <c r="G141" i="27"/>
  <c r="F141" i="27"/>
  <c r="E141" i="27"/>
  <c r="D141" i="27"/>
  <c r="C141" i="27"/>
  <c r="B141" i="27"/>
  <c r="K140" i="27"/>
  <c r="J140" i="27"/>
  <c r="I140" i="27"/>
  <c r="H140" i="27"/>
  <c r="G140" i="27"/>
  <c r="F140" i="27"/>
  <c r="E140" i="27"/>
  <c r="D140" i="27"/>
  <c r="C140" i="27"/>
  <c r="B140" i="27"/>
  <c r="K139" i="27"/>
  <c r="J139" i="27"/>
  <c r="I139" i="27"/>
  <c r="H139" i="27"/>
  <c r="G139" i="27"/>
  <c r="F139" i="27"/>
  <c r="E139" i="27"/>
  <c r="D139" i="27"/>
  <c r="C139" i="27"/>
  <c r="B139" i="27"/>
  <c r="K138" i="27"/>
  <c r="J138" i="27"/>
  <c r="I138" i="27"/>
  <c r="H138" i="27"/>
  <c r="G138" i="27"/>
  <c r="F138" i="27"/>
  <c r="E138" i="27"/>
  <c r="D138" i="27"/>
  <c r="C138" i="27"/>
  <c r="B138" i="27"/>
  <c r="K137" i="27"/>
  <c r="J137" i="27"/>
  <c r="I137" i="27"/>
  <c r="H137" i="27"/>
  <c r="G137" i="27"/>
  <c r="F137" i="27"/>
  <c r="E137" i="27"/>
  <c r="D137" i="27"/>
  <c r="C137" i="27"/>
  <c r="B137" i="27"/>
  <c r="K136" i="27"/>
  <c r="J136" i="27"/>
  <c r="I136" i="27"/>
  <c r="H136" i="27"/>
  <c r="G136" i="27"/>
  <c r="F136" i="27"/>
  <c r="E136" i="27"/>
  <c r="D136" i="27"/>
  <c r="C136" i="27"/>
  <c r="B136" i="27"/>
  <c r="K135" i="27"/>
  <c r="J135" i="27"/>
  <c r="I135" i="27"/>
  <c r="H135" i="27"/>
  <c r="G135" i="27"/>
  <c r="F135" i="27"/>
  <c r="E135" i="27"/>
  <c r="D135" i="27"/>
  <c r="C135" i="27"/>
  <c r="B135" i="27"/>
  <c r="K134" i="27"/>
  <c r="J134" i="27"/>
  <c r="I134" i="27"/>
  <c r="H134" i="27"/>
  <c r="G134" i="27"/>
  <c r="F134" i="27"/>
  <c r="E134" i="27"/>
  <c r="D134" i="27"/>
  <c r="C134" i="27"/>
  <c r="B134" i="27"/>
  <c r="K133" i="27"/>
  <c r="J133" i="27"/>
  <c r="I133" i="27"/>
  <c r="H133" i="27"/>
  <c r="G133" i="27"/>
  <c r="F133" i="27"/>
  <c r="E133" i="27"/>
  <c r="D133" i="27"/>
  <c r="C133" i="27"/>
  <c r="B133" i="27"/>
  <c r="K132" i="27"/>
  <c r="J132" i="27"/>
  <c r="I132" i="27"/>
  <c r="H132" i="27"/>
  <c r="G132" i="27"/>
  <c r="F132" i="27"/>
  <c r="E132" i="27"/>
  <c r="D132" i="27"/>
  <c r="C132" i="27"/>
  <c r="B132" i="27"/>
  <c r="K131" i="27"/>
  <c r="J131" i="27"/>
  <c r="I131" i="27"/>
  <c r="H131" i="27"/>
  <c r="G131" i="27"/>
  <c r="F131" i="27"/>
  <c r="E131" i="27"/>
  <c r="D131" i="27"/>
  <c r="C131" i="27"/>
  <c r="B131" i="27"/>
  <c r="K130" i="27"/>
  <c r="J130" i="27"/>
  <c r="I130" i="27"/>
  <c r="H130" i="27"/>
  <c r="G130" i="27"/>
  <c r="F130" i="27"/>
  <c r="E130" i="27"/>
  <c r="D130" i="27"/>
  <c r="C130" i="27"/>
  <c r="B130" i="27"/>
  <c r="K129" i="27"/>
  <c r="J129" i="27"/>
  <c r="I129" i="27"/>
  <c r="H129" i="27"/>
  <c r="G129" i="27"/>
  <c r="F129" i="27"/>
  <c r="E129" i="27"/>
  <c r="D129" i="27"/>
  <c r="C129" i="27"/>
  <c r="B129" i="27"/>
  <c r="K128" i="27"/>
  <c r="J128" i="27"/>
  <c r="I128" i="27"/>
  <c r="H128" i="27"/>
  <c r="G128" i="27"/>
  <c r="F128" i="27"/>
  <c r="E128" i="27"/>
  <c r="D128" i="27"/>
  <c r="C128" i="27"/>
  <c r="B128" i="27"/>
  <c r="K127" i="27"/>
  <c r="J127" i="27"/>
  <c r="I127" i="27"/>
  <c r="H127" i="27"/>
  <c r="G127" i="27"/>
  <c r="F127" i="27"/>
  <c r="E127" i="27"/>
  <c r="D127" i="27"/>
  <c r="C127" i="27"/>
  <c r="B127" i="27"/>
  <c r="K126" i="27"/>
  <c r="J126" i="27"/>
  <c r="I126" i="27"/>
  <c r="H126" i="27"/>
  <c r="G126" i="27"/>
  <c r="F126" i="27"/>
  <c r="E126" i="27"/>
  <c r="D126" i="27"/>
  <c r="C126" i="27"/>
  <c r="B126" i="27"/>
  <c r="K125" i="27"/>
  <c r="J125" i="27"/>
  <c r="I125" i="27"/>
  <c r="H125" i="27"/>
  <c r="G125" i="27"/>
  <c r="F125" i="27"/>
  <c r="E125" i="27"/>
  <c r="D125" i="27"/>
  <c r="C125" i="27"/>
  <c r="B125" i="27"/>
  <c r="K124" i="27"/>
  <c r="J124" i="27"/>
  <c r="I124" i="27"/>
  <c r="H124" i="27"/>
  <c r="G124" i="27"/>
  <c r="F124" i="27"/>
  <c r="E124" i="27"/>
  <c r="D124" i="27"/>
  <c r="C124" i="27"/>
  <c r="B124" i="27"/>
  <c r="K123" i="27"/>
  <c r="J123" i="27"/>
  <c r="I123" i="27"/>
  <c r="H123" i="27"/>
  <c r="G123" i="27"/>
  <c r="F123" i="27"/>
  <c r="E123" i="27"/>
  <c r="D123" i="27"/>
  <c r="C123" i="27"/>
  <c r="B123" i="27"/>
  <c r="K122" i="27"/>
  <c r="J122" i="27"/>
  <c r="I122" i="27"/>
  <c r="H122" i="27"/>
  <c r="G122" i="27"/>
  <c r="F122" i="27"/>
  <c r="E122" i="27"/>
  <c r="D122" i="27"/>
  <c r="C122" i="27"/>
  <c r="B122" i="27"/>
  <c r="K121" i="27"/>
  <c r="J121" i="27"/>
  <c r="I121" i="27"/>
  <c r="H121" i="27"/>
  <c r="G121" i="27"/>
  <c r="F121" i="27"/>
  <c r="E121" i="27"/>
  <c r="D121" i="27"/>
  <c r="C121" i="27"/>
  <c r="B121" i="27"/>
  <c r="K120" i="27"/>
  <c r="J120" i="27"/>
  <c r="I120" i="27"/>
  <c r="H120" i="27"/>
  <c r="G120" i="27"/>
  <c r="F120" i="27"/>
  <c r="E120" i="27"/>
  <c r="D120" i="27"/>
  <c r="C120" i="27"/>
  <c r="B120" i="27"/>
  <c r="K119" i="27"/>
  <c r="J119" i="27"/>
  <c r="I119" i="27"/>
  <c r="H119" i="27"/>
  <c r="G119" i="27"/>
  <c r="F119" i="27"/>
  <c r="E119" i="27"/>
  <c r="D119" i="27"/>
  <c r="C119" i="27"/>
  <c r="B119" i="27"/>
  <c r="K118" i="27"/>
  <c r="J118" i="27"/>
  <c r="I118" i="27"/>
  <c r="H118" i="27"/>
  <c r="G118" i="27"/>
  <c r="F118" i="27"/>
  <c r="E118" i="27"/>
  <c r="D118" i="27"/>
  <c r="C118" i="27"/>
  <c r="B118" i="27"/>
  <c r="K117" i="27"/>
  <c r="J117" i="27"/>
  <c r="I117" i="27"/>
  <c r="H117" i="27"/>
  <c r="G117" i="27"/>
  <c r="F117" i="27"/>
  <c r="E117" i="27"/>
  <c r="D117" i="27"/>
  <c r="C117" i="27"/>
  <c r="B117" i="27"/>
  <c r="K116" i="27"/>
  <c r="J116" i="27"/>
  <c r="I116" i="27"/>
  <c r="H116" i="27"/>
  <c r="G116" i="27"/>
  <c r="F116" i="27"/>
  <c r="E116" i="27"/>
  <c r="D116" i="27"/>
  <c r="C116" i="27"/>
  <c r="B116" i="27"/>
  <c r="K115" i="27"/>
  <c r="J115" i="27"/>
  <c r="I115" i="27"/>
  <c r="H115" i="27"/>
  <c r="G115" i="27"/>
  <c r="F115" i="27"/>
  <c r="E115" i="27"/>
  <c r="D115" i="27"/>
  <c r="C115" i="27"/>
  <c r="B115" i="27"/>
  <c r="K114" i="27"/>
  <c r="J114" i="27"/>
  <c r="I114" i="27"/>
  <c r="H114" i="27"/>
  <c r="G114" i="27"/>
  <c r="F114" i="27"/>
  <c r="E114" i="27"/>
  <c r="D114" i="27"/>
  <c r="C114" i="27"/>
  <c r="B114" i="27"/>
  <c r="K113" i="27"/>
  <c r="J113" i="27"/>
  <c r="I113" i="27"/>
  <c r="H113" i="27"/>
  <c r="G113" i="27"/>
  <c r="F113" i="27"/>
  <c r="E113" i="27"/>
  <c r="D113" i="27"/>
  <c r="C113" i="27"/>
  <c r="B113" i="27"/>
  <c r="K112" i="27"/>
  <c r="J112" i="27"/>
  <c r="I112" i="27"/>
  <c r="H112" i="27"/>
  <c r="G112" i="27"/>
  <c r="F112" i="27"/>
  <c r="E112" i="27"/>
  <c r="D112" i="27"/>
  <c r="C112" i="27"/>
  <c r="B112" i="27"/>
  <c r="K111" i="27"/>
  <c r="J111" i="27"/>
  <c r="I111" i="27"/>
  <c r="H111" i="27"/>
  <c r="G111" i="27"/>
  <c r="F111" i="27"/>
  <c r="E111" i="27"/>
  <c r="D111" i="27"/>
  <c r="C111" i="27"/>
  <c r="B111" i="27"/>
  <c r="K110" i="27"/>
  <c r="J110" i="27"/>
  <c r="I110" i="27"/>
  <c r="H110" i="27"/>
  <c r="G110" i="27"/>
  <c r="F110" i="27"/>
  <c r="E110" i="27"/>
  <c r="D110" i="27"/>
  <c r="C110" i="27"/>
  <c r="B110" i="27"/>
  <c r="K109" i="27"/>
  <c r="J109" i="27"/>
  <c r="I109" i="27"/>
  <c r="H109" i="27"/>
  <c r="G109" i="27"/>
  <c r="F109" i="27"/>
  <c r="E109" i="27"/>
  <c r="D109" i="27"/>
  <c r="C109" i="27"/>
  <c r="B109" i="27"/>
  <c r="K108" i="27"/>
  <c r="J108" i="27"/>
  <c r="I108" i="27"/>
  <c r="H108" i="27"/>
  <c r="G108" i="27"/>
  <c r="F108" i="27"/>
  <c r="E108" i="27"/>
  <c r="D108" i="27"/>
  <c r="C108" i="27"/>
  <c r="B108" i="27"/>
  <c r="K107" i="27"/>
  <c r="J107" i="27"/>
  <c r="I107" i="27"/>
  <c r="H107" i="27"/>
  <c r="G107" i="27"/>
  <c r="F107" i="27"/>
  <c r="E107" i="27"/>
  <c r="D107" i="27"/>
  <c r="C107" i="27"/>
  <c r="B107" i="27"/>
  <c r="K106" i="27"/>
  <c r="J106" i="27"/>
  <c r="I106" i="27"/>
  <c r="H106" i="27"/>
  <c r="G106" i="27"/>
  <c r="F106" i="27"/>
  <c r="E106" i="27"/>
  <c r="D106" i="27"/>
  <c r="C106" i="27"/>
  <c r="B106" i="27"/>
  <c r="K105" i="27"/>
  <c r="J105" i="27"/>
  <c r="I105" i="27"/>
  <c r="H105" i="27"/>
  <c r="G105" i="27"/>
  <c r="F105" i="27"/>
  <c r="E105" i="27"/>
  <c r="D105" i="27"/>
  <c r="C105" i="27"/>
  <c r="B105" i="27"/>
  <c r="K104" i="27"/>
  <c r="J104" i="27"/>
  <c r="I104" i="27"/>
  <c r="H104" i="27"/>
  <c r="G104" i="27"/>
  <c r="F104" i="27"/>
  <c r="E104" i="27"/>
  <c r="D104" i="27"/>
  <c r="C104" i="27"/>
  <c r="B104" i="27"/>
  <c r="K103" i="27"/>
  <c r="J103" i="27"/>
  <c r="I103" i="27"/>
  <c r="H103" i="27"/>
  <c r="G103" i="27"/>
  <c r="F103" i="27"/>
  <c r="E103" i="27"/>
  <c r="D103" i="27"/>
  <c r="C103" i="27"/>
  <c r="B103" i="27"/>
  <c r="K102" i="27"/>
  <c r="J102" i="27"/>
  <c r="I102" i="27"/>
  <c r="H102" i="27"/>
  <c r="G102" i="27"/>
  <c r="F102" i="27"/>
  <c r="E102" i="27"/>
  <c r="D102" i="27"/>
  <c r="C102" i="27"/>
  <c r="B102" i="27"/>
  <c r="K101" i="27"/>
  <c r="J101" i="27"/>
  <c r="I101" i="27"/>
  <c r="H101" i="27"/>
  <c r="G101" i="27"/>
  <c r="F101" i="27"/>
  <c r="E101" i="27"/>
  <c r="D101" i="27"/>
  <c r="C101" i="27"/>
  <c r="B101" i="27"/>
  <c r="K100" i="27"/>
  <c r="J100" i="27"/>
  <c r="I100" i="27"/>
  <c r="H100" i="27"/>
  <c r="G100" i="27"/>
  <c r="F100" i="27"/>
  <c r="E100" i="27"/>
  <c r="D100" i="27"/>
  <c r="C100" i="27"/>
  <c r="B100" i="27"/>
  <c r="K99" i="27"/>
  <c r="J99" i="27"/>
  <c r="I99" i="27"/>
  <c r="H99" i="27"/>
  <c r="G99" i="27"/>
  <c r="F99" i="27"/>
  <c r="E99" i="27"/>
  <c r="D99" i="27"/>
  <c r="C99" i="27"/>
  <c r="B99" i="27"/>
  <c r="K98" i="27"/>
  <c r="J98" i="27"/>
  <c r="I98" i="27"/>
  <c r="H98" i="27"/>
  <c r="G98" i="27"/>
  <c r="F98" i="27"/>
  <c r="E98" i="27"/>
  <c r="D98" i="27"/>
  <c r="C98" i="27"/>
  <c r="B98" i="27"/>
  <c r="K97" i="27"/>
  <c r="J97" i="27"/>
  <c r="I97" i="27"/>
  <c r="H97" i="27"/>
  <c r="G97" i="27"/>
  <c r="F97" i="27"/>
  <c r="E97" i="27"/>
  <c r="D97" i="27"/>
  <c r="C97" i="27"/>
  <c r="B97" i="27"/>
  <c r="K96" i="27"/>
  <c r="J96" i="27"/>
  <c r="I96" i="27"/>
  <c r="H96" i="27"/>
  <c r="G96" i="27"/>
  <c r="F96" i="27"/>
  <c r="E96" i="27"/>
  <c r="D96" i="27"/>
  <c r="C96" i="27"/>
  <c r="B96" i="27"/>
  <c r="K95" i="27"/>
  <c r="J95" i="27"/>
  <c r="I95" i="27"/>
  <c r="H95" i="27"/>
  <c r="G95" i="27"/>
  <c r="F95" i="27"/>
  <c r="E95" i="27"/>
  <c r="D95" i="27"/>
  <c r="C95" i="27"/>
  <c r="B95" i="27"/>
  <c r="K94" i="27"/>
  <c r="J94" i="27"/>
  <c r="I94" i="27"/>
  <c r="H94" i="27"/>
  <c r="G94" i="27"/>
  <c r="F94" i="27"/>
  <c r="E94" i="27"/>
  <c r="D94" i="27"/>
  <c r="C94" i="27"/>
  <c r="B94" i="27"/>
  <c r="K93" i="27"/>
  <c r="J93" i="27"/>
  <c r="I93" i="27"/>
  <c r="H93" i="27"/>
  <c r="G93" i="27"/>
  <c r="F93" i="27"/>
  <c r="E93" i="27"/>
  <c r="D93" i="27"/>
  <c r="C93" i="27"/>
  <c r="B93" i="27"/>
  <c r="K92" i="27"/>
  <c r="J92" i="27"/>
  <c r="I92" i="27"/>
  <c r="H92" i="27"/>
  <c r="G92" i="27"/>
  <c r="F92" i="27"/>
  <c r="E92" i="27"/>
  <c r="D92" i="27"/>
  <c r="C92" i="27"/>
  <c r="B92" i="27"/>
  <c r="K91" i="27"/>
  <c r="J91" i="27"/>
  <c r="I91" i="27"/>
  <c r="H91" i="27"/>
  <c r="G91" i="27"/>
  <c r="F91" i="27"/>
  <c r="E91" i="27"/>
  <c r="D91" i="27"/>
  <c r="C91" i="27"/>
  <c r="B91" i="27"/>
  <c r="K90" i="27"/>
  <c r="J90" i="27"/>
  <c r="I90" i="27"/>
  <c r="H90" i="27"/>
  <c r="G90" i="27"/>
  <c r="F90" i="27"/>
  <c r="E90" i="27"/>
  <c r="D90" i="27"/>
  <c r="C90" i="27"/>
  <c r="B90" i="27"/>
  <c r="K89" i="27"/>
  <c r="J89" i="27"/>
  <c r="I89" i="27"/>
  <c r="H89" i="27"/>
  <c r="G89" i="27"/>
  <c r="F89" i="27"/>
  <c r="E89" i="27"/>
  <c r="D89" i="27"/>
  <c r="C89" i="27"/>
  <c r="B89" i="27"/>
  <c r="K88" i="27"/>
  <c r="J88" i="27"/>
  <c r="I88" i="27"/>
  <c r="H88" i="27"/>
  <c r="G88" i="27"/>
  <c r="F88" i="27"/>
  <c r="E88" i="27"/>
  <c r="D88" i="27"/>
  <c r="C88" i="27"/>
  <c r="B88" i="27"/>
  <c r="K87" i="27"/>
  <c r="J87" i="27"/>
  <c r="I87" i="27"/>
  <c r="H87" i="27"/>
  <c r="G87" i="27"/>
  <c r="F87" i="27"/>
  <c r="E87" i="27"/>
  <c r="D87" i="27"/>
  <c r="C87" i="27"/>
  <c r="B87" i="27"/>
  <c r="K86" i="27"/>
  <c r="J86" i="27"/>
  <c r="I86" i="27"/>
  <c r="H86" i="27"/>
  <c r="G86" i="27"/>
  <c r="F86" i="27"/>
  <c r="E86" i="27"/>
  <c r="D86" i="27"/>
  <c r="C86" i="27"/>
  <c r="B86" i="27"/>
  <c r="K85" i="27"/>
  <c r="J85" i="27"/>
  <c r="I85" i="27"/>
  <c r="H85" i="27"/>
  <c r="G85" i="27"/>
  <c r="F85" i="27"/>
  <c r="E85" i="27"/>
  <c r="D85" i="27"/>
  <c r="C85" i="27"/>
  <c r="B85" i="27"/>
  <c r="K84" i="27"/>
  <c r="J84" i="27"/>
  <c r="I84" i="27"/>
  <c r="H84" i="27"/>
  <c r="G84" i="27"/>
  <c r="F84" i="27"/>
  <c r="E84" i="27"/>
  <c r="D84" i="27"/>
  <c r="C84" i="27"/>
  <c r="B84" i="27"/>
  <c r="K83" i="27"/>
  <c r="J83" i="27"/>
  <c r="I83" i="27"/>
  <c r="H83" i="27"/>
  <c r="G83" i="27"/>
  <c r="F83" i="27"/>
  <c r="E83" i="27"/>
  <c r="D83" i="27"/>
  <c r="C83" i="27"/>
  <c r="B83" i="27"/>
  <c r="K82" i="27"/>
  <c r="J82" i="27"/>
  <c r="I82" i="27"/>
  <c r="H82" i="27"/>
  <c r="G82" i="27"/>
  <c r="F82" i="27"/>
  <c r="E82" i="27"/>
  <c r="D82" i="27"/>
  <c r="C82" i="27"/>
  <c r="B82" i="27"/>
  <c r="K81" i="27"/>
  <c r="J81" i="27"/>
  <c r="I81" i="27"/>
  <c r="H81" i="27"/>
  <c r="G81" i="27"/>
  <c r="F81" i="27"/>
  <c r="E81" i="27"/>
  <c r="D81" i="27"/>
  <c r="C81" i="27"/>
  <c r="B81" i="27"/>
  <c r="K80" i="27"/>
  <c r="J80" i="27"/>
  <c r="I80" i="27"/>
  <c r="H80" i="27"/>
  <c r="G80" i="27"/>
  <c r="F80" i="27"/>
  <c r="E80" i="27"/>
  <c r="D80" i="27"/>
  <c r="C80" i="27"/>
  <c r="B80" i="27"/>
  <c r="K79" i="27"/>
  <c r="J79" i="27"/>
  <c r="I79" i="27"/>
  <c r="H79" i="27"/>
  <c r="G79" i="27"/>
  <c r="F79" i="27"/>
  <c r="E79" i="27"/>
  <c r="D79" i="27"/>
  <c r="C79" i="27"/>
  <c r="B79" i="27"/>
  <c r="K78" i="27"/>
  <c r="J78" i="27"/>
  <c r="I78" i="27"/>
  <c r="H78" i="27"/>
  <c r="G78" i="27"/>
  <c r="F78" i="27"/>
  <c r="E78" i="27"/>
  <c r="D78" i="27"/>
  <c r="C78" i="27"/>
  <c r="B78" i="27"/>
  <c r="K77" i="27"/>
  <c r="J77" i="27"/>
  <c r="I77" i="27"/>
  <c r="H77" i="27"/>
  <c r="G77" i="27"/>
  <c r="F77" i="27"/>
  <c r="E77" i="27"/>
  <c r="D77" i="27"/>
  <c r="C77" i="27"/>
  <c r="B77" i="27"/>
  <c r="K76" i="27"/>
  <c r="J76" i="27"/>
  <c r="I76" i="27"/>
  <c r="H76" i="27"/>
  <c r="G76" i="27"/>
  <c r="F76" i="27"/>
  <c r="E76" i="27"/>
  <c r="D76" i="27"/>
  <c r="C76" i="27"/>
  <c r="B76" i="27"/>
  <c r="K75" i="27"/>
  <c r="J75" i="27"/>
  <c r="I75" i="27"/>
  <c r="H75" i="27"/>
  <c r="G75" i="27"/>
  <c r="F75" i="27"/>
  <c r="E75" i="27"/>
  <c r="D75" i="27"/>
  <c r="C75" i="27"/>
  <c r="B75" i="27"/>
  <c r="K74" i="27"/>
  <c r="J74" i="27"/>
  <c r="I74" i="27"/>
  <c r="H74" i="27"/>
  <c r="G74" i="27"/>
  <c r="F74" i="27"/>
  <c r="E74" i="27"/>
  <c r="D74" i="27"/>
  <c r="C74" i="27"/>
  <c r="B74" i="27"/>
  <c r="K73" i="27"/>
  <c r="J73" i="27"/>
  <c r="I73" i="27"/>
  <c r="H73" i="27"/>
  <c r="G73" i="27"/>
  <c r="F73" i="27"/>
  <c r="E73" i="27"/>
  <c r="D73" i="27"/>
  <c r="C73" i="27"/>
  <c r="B73" i="27"/>
  <c r="K72" i="27"/>
  <c r="J72" i="27"/>
  <c r="I72" i="27"/>
  <c r="H72" i="27"/>
  <c r="G72" i="27"/>
  <c r="F72" i="27"/>
  <c r="E72" i="27"/>
  <c r="D72" i="27"/>
  <c r="C72" i="27"/>
  <c r="B72" i="27"/>
  <c r="K71" i="27"/>
  <c r="J71" i="27"/>
  <c r="I71" i="27"/>
  <c r="H71" i="27"/>
  <c r="G71" i="27"/>
  <c r="F71" i="27"/>
  <c r="E71" i="27"/>
  <c r="D71" i="27"/>
  <c r="C71" i="27"/>
  <c r="B71" i="27"/>
  <c r="K70" i="27"/>
  <c r="J70" i="27"/>
  <c r="I70" i="27"/>
  <c r="H70" i="27"/>
  <c r="G70" i="27"/>
  <c r="F70" i="27"/>
  <c r="E70" i="27"/>
  <c r="D70" i="27"/>
  <c r="C70" i="27"/>
  <c r="B70" i="27"/>
  <c r="K69" i="27"/>
  <c r="J69" i="27"/>
  <c r="I69" i="27"/>
  <c r="H69" i="27"/>
  <c r="G69" i="27"/>
  <c r="F69" i="27"/>
  <c r="E69" i="27"/>
  <c r="D69" i="27"/>
  <c r="C69" i="27"/>
  <c r="B69" i="27"/>
  <c r="K68" i="27"/>
  <c r="J68" i="27"/>
  <c r="I68" i="27"/>
  <c r="H68" i="27"/>
  <c r="G68" i="27"/>
  <c r="F68" i="27"/>
  <c r="E68" i="27"/>
  <c r="D68" i="27"/>
  <c r="C68" i="27"/>
  <c r="B68" i="27"/>
  <c r="K67" i="27"/>
  <c r="J67" i="27"/>
  <c r="I67" i="27"/>
  <c r="H67" i="27"/>
  <c r="G67" i="27"/>
  <c r="F67" i="27"/>
  <c r="E67" i="27"/>
  <c r="D67" i="27"/>
  <c r="C67" i="27"/>
  <c r="B67" i="27"/>
  <c r="K66" i="27"/>
  <c r="J66" i="27"/>
  <c r="I66" i="27"/>
  <c r="H66" i="27"/>
  <c r="G66" i="27"/>
  <c r="F66" i="27"/>
  <c r="E66" i="27"/>
  <c r="D66" i="27"/>
  <c r="C66" i="27"/>
  <c r="B66" i="27"/>
  <c r="K65" i="27"/>
  <c r="J65" i="27"/>
  <c r="I65" i="27"/>
  <c r="H65" i="27"/>
  <c r="G65" i="27"/>
  <c r="F65" i="27"/>
  <c r="E65" i="27"/>
  <c r="D65" i="27"/>
  <c r="C65" i="27"/>
  <c r="B65" i="27"/>
  <c r="K64" i="27"/>
  <c r="J64" i="27"/>
  <c r="I64" i="27"/>
  <c r="H64" i="27"/>
  <c r="G64" i="27"/>
  <c r="F64" i="27"/>
  <c r="E64" i="27"/>
  <c r="D64" i="27"/>
  <c r="C64" i="27"/>
  <c r="B64" i="27"/>
  <c r="K63" i="27"/>
  <c r="J63" i="27"/>
  <c r="I63" i="27"/>
  <c r="H63" i="27"/>
  <c r="G63" i="27"/>
  <c r="F63" i="27"/>
  <c r="E63" i="27"/>
  <c r="D63" i="27"/>
  <c r="C63" i="27"/>
  <c r="B63" i="27"/>
  <c r="K62" i="27"/>
  <c r="J62" i="27"/>
  <c r="I62" i="27"/>
  <c r="H62" i="27"/>
  <c r="G62" i="27"/>
  <c r="F62" i="27"/>
  <c r="E62" i="27"/>
  <c r="D62" i="27"/>
  <c r="C62" i="27"/>
  <c r="B62" i="27"/>
  <c r="K61" i="27"/>
  <c r="J61" i="27"/>
  <c r="I61" i="27"/>
  <c r="H61" i="27"/>
  <c r="G61" i="27"/>
  <c r="F61" i="27"/>
  <c r="E61" i="27"/>
  <c r="D61" i="27"/>
  <c r="C61" i="27"/>
  <c r="B61" i="27"/>
  <c r="K60" i="27"/>
  <c r="J60" i="27"/>
  <c r="I60" i="27"/>
  <c r="H60" i="27"/>
  <c r="G60" i="27"/>
  <c r="F60" i="27"/>
  <c r="E60" i="27"/>
  <c r="D60" i="27"/>
  <c r="C60" i="27"/>
  <c r="B60" i="27"/>
  <c r="K59" i="27"/>
  <c r="J59" i="27"/>
  <c r="I59" i="27"/>
  <c r="H59" i="27"/>
  <c r="G59" i="27"/>
  <c r="F59" i="27"/>
  <c r="E59" i="27"/>
  <c r="D59" i="27"/>
  <c r="C59" i="27"/>
  <c r="B59" i="27"/>
  <c r="K58" i="27"/>
  <c r="J58" i="27"/>
  <c r="I58" i="27"/>
  <c r="H58" i="27"/>
  <c r="G58" i="27"/>
  <c r="F58" i="27"/>
  <c r="E58" i="27"/>
  <c r="D58" i="27"/>
  <c r="C58" i="27"/>
  <c r="B58" i="27"/>
  <c r="K57" i="27"/>
  <c r="J57" i="27"/>
  <c r="I57" i="27"/>
  <c r="H57" i="27"/>
  <c r="G57" i="27"/>
  <c r="F57" i="27"/>
  <c r="E57" i="27"/>
  <c r="D57" i="27"/>
  <c r="C57" i="27"/>
  <c r="B57" i="27"/>
  <c r="K56" i="27"/>
  <c r="J56" i="27"/>
  <c r="I56" i="27"/>
  <c r="H56" i="27"/>
  <c r="G56" i="27"/>
  <c r="F56" i="27"/>
  <c r="E56" i="27"/>
  <c r="D56" i="27"/>
  <c r="C56" i="27"/>
  <c r="B56" i="27"/>
  <c r="K55" i="27"/>
  <c r="J55" i="27"/>
  <c r="I55" i="27"/>
  <c r="H55" i="27"/>
  <c r="G55" i="27"/>
  <c r="F55" i="27"/>
  <c r="E55" i="27"/>
  <c r="D55" i="27"/>
  <c r="C55" i="27"/>
  <c r="B55" i="27"/>
  <c r="K54" i="27"/>
  <c r="J54" i="27"/>
  <c r="I54" i="27"/>
  <c r="H54" i="27"/>
  <c r="G54" i="27"/>
  <c r="F54" i="27"/>
  <c r="E54" i="27"/>
  <c r="D54" i="27"/>
  <c r="C54" i="27"/>
  <c r="B54" i="27"/>
  <c r="K53" i="27"/>
  <c r="J53" i="27"/>
  <c r="I53" i="27"/>
  <c r="H53" i="27"/>
  <c r="G53" i="27"/>
  <c r="F53" i="27"/>
  <c r="E53" i="27"/>
  <c r="D53" i="27"/>
  <c r="C53" i="27"/>
  <c r="B53" i="27"/>
  <c r="K52" i="27"/>
  <c r="J52" i="27"/>
  <c r="I52" i="27"/>
  <c r="H52" i="27"/>
  <c r="G52" i="27"/>
  <c r="F52" i="27"/>
  <c r="E52" i="27"/>
  <c r="D52" i="27"/>
  <c r="C52" i="27"/>
  <c r="B52" i="27"/>
  <c r="K51" i="27"/>
  <c r="J51" i="27"/>
  <c r="I51" i="27"/>
  <c r="H51" i="27"/>
  <c r="G51" i="27"/>
  <c r="F51" i="27"/>
  <c r="E51" i="27"/>
  <c r="D51" i="27"/>
  <c r="C51" i="27"/>
  <c r="B51" i="27"/>
  <c r="K50" i="27"/>
  <c r="J50" i="27"/>
  <c r="I50" i="27"/>
  <c r="H50" i="27"/>
  <c r="G50" i="27"/>
  <c r="F50" i="27"/>
  <c r="E50" i="27"/>
  <c r="D50" i="27"/>
  <c r="C50" i="27"/>
  <c r="B50" i="27"/>
  <c r="K49" i="27"/>
  <c r="J49" i="27"/>
  <c r="I49" i="27"/>
  <c r="H49" i="27"/>
  <c r="G49" i="27"/>
  <c r="F49" i="27"/>
  <c r="E49" i="27"/>
  <c r="D49" i="27"/>
  <c r="C49" i="27"/>
  <c r="B49" i="27"/>
  <c r="K48" i="27"/>
  <c r="J48" i="27"/>
  <c r="I48" i="27"/>
  <c r="H48" i="27"/>
  <c r="G48" i="27"/>
  <c r="F48" i="27"/>
  <c r="E48" i="27"/>
  <c r="D48" i="27"/>
  <c r="C48" i="27"/>
  <c r="B48" i="27"/>
  <c r="K47" i="27"/>
  <c r="J47" i="27"/>
  <c r="I47" i="27"/>
  <c r="H47" i="27"/>
  <c r="G47" i="27"/>
  <c r="F47" i="27"/>
  <c r="E47" i="27"/>
  <c r="D47" i="27"/>
  <c r="C47" i="27"/>
  <c r="B47" i="27"/>
  <c r="K46" i="27"/>
  <c r="J46" i="27"/>
  <c r="I46" i="27"/>
  <c r="H46" i="27"/>
  <c r="G46" i="27"/>
  <c r="F46" i="27"/>
  <c r="E46" i="27"/>
  <c r="D46" i="27"/>
  <c r="C46" i="27"/>
  <c r="B46" i="27"/>
  <c r="K45" i="27"/>
  <c r="J45" i="27"/>
  <c r="I45" i="27"/>
  <c r="H45" i="27"/>
  <c r="G45" i="27"/>
  <c r="F45" i="27"/>
  <c r="E45" i="27"/>
  <c r="D45" i="27"/>
  <c r="C45" i="27"/>
  <c r="B45" i="27"/>
  <c r="K44" i="27"/>
  <c r="J44" i="27"/>
  <c r="I44" i="27"/>
  <c r="H44" i="27"/>
  <c r="G44" i="27"/>
  <c r="F44" i="27"/>
  <c r="E44" i="27"/>
  <c r="D44" i="27"/>
  <c r="C44" i="27"/>
  <c r="B44" i="27"/>
  <c r="K43" i="27"/>
  <c r="J43" i="27"/>
  <c r="I43" i="27"/>
  <c r="H43" i="27"/>
  <c r="G43" i="27"/>
  <c r="F43" i="27"/>
  <c r="E43" i="27"/>
  <c r="D43" i="27"/>
  <c r="C43" i="27"/>
  <c r="B43" i="27"/>
  <c r="K42" i="27"/>
  <c r="J42" i="27"/>
  <c r="I42" i="27"/>
  <c r="H42" i="27"/>
  <c r="G42" i="27"/>
  <c r="F42" i="27"/>
  <c r="E42" i="27"/>
  <c r="D42" i="27"/>
  <c r="C42" i="27"/>
  <c r="B42" i="27"/>
  <c r="K41" i="27"/>
  <c r="J41" i="27"/>
  <c r="I41" i="27"/>
  <c r="H41" i="27"/>
  <c r="G41" i="27"/>
  <c r="F41" i="27"/>
  <c r="E41" i="27"/>
  <c r="D41" i="27"/>
  <c r="C41" i="27"/>
  <c r="B41" i="27"/>
  <c r="K40" i="27"/>
  <c r="J40" i="27"/>
  <c r="I40" i="27"/>
  <c r="H40" i="27"/>
  <c r="G40" i="27"/>
  <c r="F40" i="27"/>
  <c r="E40" i="27"/>
  <c r="D40" i="27"/>
  <c r="C40" i="27"/>
  <c r="B40" i="27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68" i="6"/>
  <c r="J368" i="6"/>
  <c r="I368" i="6"/>
  <c r="H368" i="6"/>
  <c r="G368" i="6"/>
  <c r="F368" i="6"/>
  <c r="E368" i="6"/>
  <c r="D368" i="6"/>
  <c r="C368" i="6"/>
  <c r="B368" i="6"/>
  <c r="K367" i="6"/>
  <c r="J367" i="6"/>
  <c r="I367" i="6"/>
  <c r="H367" i="6"/>
  <c r="G367" i="6"/>
  <c r="F367" i="6"/>
  <c r="E367" i="6"/>
  <c r="D367" i="6"/>
  <c r="C367" i="6"/>
  <c r="B367" i="6"/>
  <c r="K366" i="6"/>
  <c r="J366" i="6"/>
  <c r="I366" i="6"/>
  <c r="H366" i="6"/>
  <c r="G366" i="6"/>
  <c r="F366" i="6"/>
  <c r="E366" i="6"/>
  <c r="D366" i="6"/>
  <c r="C366" i="6"/>
  <c r="B366" i="6"/>
  <c r="K365" i="6"/>
  <c r="J365" i="6"/>
  <c r="I365" i="6"/>
  <c r="H365" i="6"/>
  <c r="G365" i="6"/>
  <c r="F365" i="6"/>
  <c r="E365" i="6"/>
  <c r="D365" i="6"/>
  <c r="C365" i="6"/>
  <c r="B365" i="6"/>
  <c r="K364" i="6"/>
  <c r="J364" i="6"/>
  <c r="I364" i="6"/>
  <c r="H364" i="6"/>
  <c r="G364" i="6"/>
  <c r="F364" i="6"/>
  <c r="E364" i="6"/>
  <c r="D364" i="6"/>
  <c r="C364" i="6"/>
  <c r="B364" i="6"/>
  <c r="K363" i="6"/>
  <c r="J363" i="6"/>
  <c r="I363" i="6"/>
  <c r="H363" i="6"/>
  <c r="G363" i="6"/>
  <c r="F363" i="6"/>
  <c r="E363" i="6"/>
  <c r="D363" i="6"/>
  <c r="C363" i="6"/>
  <c r="B363" i="6"/>
  <c r="K362" i="6"/>
  <c r="J362" i="6"/>
  <c r="I362" i="6"/>
  <c r="H362" i="6"/>
  <c r="G362" i="6"/>
  <c r="F362" i="6"/>
  <c r="E362" i="6"/>
  <c r="D362" i="6"/>
  <c r="C362" i="6"/>
  <c r="B362" i="6"/>
  <c r="K361" i="6"/>
  <c r="J361" i="6"/>
  <c r="I361" i="6"/>
  <c r="H361" i="6"/>
  <c r="G361" i="6"/>
  <c r="F361" i="6"/>
  <c r="E361" i="6"/>
  <c r="D361" i="6"/>
  <c r="C361" i="6"/>
  <c r="B361" i="6"/>
  <c r="K360" i="6"/>
  <c r="J360" i="6"/>
  <c r="I360" i="6"/>
  <c r="H360" i="6"/>
  <c r="G360" i="6"/>
  <c r="F360" i="6"/>
  <c r="E360" i="6"/>
  <c r="D360" i="6"/>
  <c r="C360" i="6"/>
  <c r="B360" i="6"/>
  <c r="K359" i="6"/>
  <c r="J359" i="6"/>
  <c r="I359" i="6"/>
  <c r="H359" i="6"/>
  <c r="G359" i="6"/>
  <c r="F359" i="6"/>
  <c r="E359" i="6"/>
  <c r="D359" i="6"/>
  <c r="C359" i="6"/>
  <c r="B359" i="6"/>
  <c r="K358" i="6"/>
  <c r="J358" i="6"/>
  <c r="I358" i="6"/>
  <c r="H358" i="6"/>
  <c r="G358" i="6"/>
  <c r="F358" i="6"/>
  <c r="E358" i="6"/>
  <c r="D358" i="6"/>
  <c r="C358" i="6"/>
  <c r="B358" i="6"/>
  <c r="K357" i="6"/>
  <c r="J357" i="6"/>
  <c r="I357" i="6"/>
  <c r="H357" i="6"/>
  <c r="G357" i="6"/>
  <c r="F357" i="6"/>
  <c r="E357" i="6"/>
  <c r="D357" i="6"/>
  <c r="C357" i="6"/>
  <c r="B357" i="6"/>
  <c r="K356" i="6"/>
  <c r="J356" i="6"/>
  <c r="I356" i="6"/>
  <c r="H356" i="6"/>
  <c r="G356" i="6"/>
  <c r="F356" i="6"/>
  <c r="E356" i="6"/>
  <c r="D356" i="6"/>
  <c r="C356" i="6"/>
  <c r="B356" i="6"/>
  <c r="K355" i="6"/>
  <c r="J355" i="6"/>
  <c r="I355" i="6"/>
  <c r="H355" i="6"/>
  <c r="G355" i="6"/>
  <c r="F355" i="6"/>
  <c r="E355" i="6"/>
  <c r="D355" i="6"/>
  <c r="C355" i="6"/>
  <c r="B355" i="6"/>
  <c r="K354" i="6"/>
  <c r="J354" i="6"/>
  <c r="I354" i="6"/>
  <c r="H354" i="6"/>
  <c r="G354" i="6"/>
  <c r="F354" i="6"/>
  <c r="E354" i="6"/>
  <c r="D354" i="6"/>
  <c r="C354" i="6"/>
  <c r="B354" i="6"/>
  <c r="K353" i="6"/>
  <c r="J353" i="6"/>
  <c r="I353" i="6"/>
  <c r="H353" i="6"/>
  <c r="G353" i="6"/>
  <c r="F353" i="6"/>
  <c r="E353" i="6"/>
  <c r="D353" i="6"/>
  <c r="C353" i="6"/>
  <c r="B353" i="6"/>
  <c r="K352" i="6"/>
  <c r="J352" i="6"/>
  <c r="I352" i="6"/>
  <c r="H352" i="6"/>
  <c r="G352" i="6"/>
  <c r="F352" i="6"/>
  <c r="E352" i="6"/>
  <c r="D352" i="6"/>
  <c r="C352" i="6"/>
  <c r="B352" i="6"/>
  <c r="K351" i="6"/>
  <c r="J351" i="6"/>
  <c r="I351" i="6"/>
  <c r="H351" i="6"/>
  <c r="G351" i="6"/>
  <c r="F351" i="6"/>
  <c r="E351" i="6"/>
  <c r="D351" i="6"/>
  <c r="C351" i="6"/>
  <c r="B351" i="6"/>
  <c r="K350" i="6"/>
  <c r="J350" i="6"/>
  <c r="I350" i="6"/>
  <c r="H350" i="6"/>
  <c r="G350" i="6"/>
  <c r="F350" i="6"/>
  <c r="E350" i="6"/>
  <c r="D350" i="6"/>
  <c r="C350" i="6"/>
  <c r="B350" i="6"/>
  <c r="K349" i="6"/>
  <c r="J349" i="6"/>
  <c r="I349" i="6"/>
  <c r="H349" i="6"/>
  <c r="G349" i="6"/>
  <c r="F349" i="6"/>
  <c r="E349" i="6"/>
  <c r="D349" i="6"/>
  <c r="C349" i="6"/>
  <c r="B349" i="6"/>
  <c r="K348" i="6"/>
  <c r="J348" i="6"/>
  <c r="I348" i="6"/>
  <c r="H348" i="6"/>
  <c r="G348" i="6"/>
  <c r="F348" i="6"/>
  <c r="E348" i="6"/>
  <c r="D348" i="6"/>
  <c r="C348" i="6"/>
  <c r="B348" i="6"/>
  <c r="K347" i="6"/>
  <c r="J347" i="6"/>
  <c r="I347" i="6"/>
  <c r="H347" i="6"/>
  <c r="G347" i="6"/>
  <c r="F347" i="6"/>
  <c r="E347" i="6"/>
  <c r="D347" i="6"/>
  <c r="C347" i="6"/>
  <c r="B347" i="6"/>
  <c r="K346" i="6"/>
  <c r="J346" i="6"/>
  <c r="I346" i="6"/>
  <c r="H346" i="6"/>
  <c r="G346" i="6"/>
  <c r="F346" i="6"/>
  <c r="E346" i="6"/>
  <c r="D346" i="6"/>
  <c r="C346" i="6"/>
  <c r="B346" i="6"/>
  <c r="K345" i="6"/>
  <c r="J345" i="6"/>
  <c r="I345" i="6"/>
  <c r="H345" i="6"/>
  <c r="G345" i="6"/>
  <c r="F345" i="6"/>
  <c r="E345" i="6"/>
  <c r="D345" i="6"/>
  <c r="C345" i="6"/>
  <c r="B345" i="6"/>
  <c r="K344" i="6"/>
  <c r="J344" i="6"/>
  <c r="I344" i="6"/>
  <c r="H344" i="6"/>
  <c r="G344" i="6"/>
  <c r="F344" i="6"/>
  <c r="E344" i="6"/>
  <c r="D344" i="6"/>
  <c r="C344" i="6"/>
  <c r="B344" i="6"/>
  <c r="K343" i="6"/>
  <c r="J343" i="6"/>
  <c r="I343" i="6"/>
  <c r="H343" i="6"/>
  <c r="G343" i="6"/>
  <c r="F343" i="6"/>
  <c r="E343" i="6"/>
  <c r="D343" i="6"/>
  <c r="C343" i="6"/>
  <c r="B343" i="6"/>
  <c r="K342" i="6"/>
  <c r="J342" i="6"/>
  <c r="I342" i="6"/>
  <c r="H342" i="6"/>
  <c r="G342" i="6"/>
  <c r="F342" i="6"/>
  <c r="E342" i="6"/>
  <c r="D342" i="6"/>
  <c r="C342" i="6"/>
  <c r="B342" i="6"/>
  <c r="K341" i="6"/>
  <c r="J341" i="6"/>
  <c r="I341" i="6"/>
  <c r="H341" i="6"/>
  <c r="G341" i="6"/>
  <c r="F341" i="6"/>
  <c r="E341" i="6"/>
  <c r="D341" i="6"/>
  <c r="C341" i="6"/>
  <c r="B341" i="6"/>
  <c r="K340" i="6"/>
  <c r="J340" i="6"/>
  <c r="I340" i="6"/>
  <c r="H340" i="6"/>
  <c r="G340" i="6"/>
  <c r="F340" i="6"/>
  <c r="E340" i="6"/>
  <c r="D340" i="6"/>
  <c r="C340" i="6"/>
  <c r="B340" i="6"/>
  <c r="K339" i="6"/>
  <c r="J339" i="6"/>
  <c r="I339" i="6"/>
  <c r="H339" i="6"/>
  <c r="G339" i="6"/>
  <c r="F339" i="6"/>
  <c r="E339" i="6"/>
  <c r="D339" i="6"/>
  <c r="C339" i="6"/>
  <c r="B339" i="6"/>
  <c r="K338" i="6"/>
  <c r="J338" i="6"/>
  <c r="I338" i="6"/>
  <c r="H338" i="6"/>
  <c r="G338" i="6"/>
  <c r="F338" i="6"/>
  <c r="E338" i="6"/>
  <c r="D338" i="6"/>
  <c r="C338" i="6"/>
  <c r="B338" i="6"/>
  <c r="K337" i="6"/>
  <c r="J337" i="6"/>
  <c r="I337" i="6"/>
  <c r="H337" i="6"/>
  <c r="G337" i="6"/>
  <c r="F337" i="6"/>
  <c r="E337" i="6"/>
  <c r="D337" i="6"/>
  <c r="C337" i="6"/>
  <c r="B337" i="6"/>
  <c r="K336" i="6"/>
  <c r="J336" i="6"/>
  <c r="I336" i="6"/>
  <c r="H336" i="6"/>
  <c r="G336" i="6"/>
  <c r="F336" i="6"/>
  <c r="E336" i="6"/>
  <c r="D336" i="6"/>
  <c r="C336" i="6"/>
  <c r="B336" i="6"/>
  <c r="K335" i="6"/>
  <c r="J335" i="6"/>
  <c r="I335" i="6"/>
  <c r="H335" i="6"/>
  <c r="G335" i="6"/>
  <c r="F335" i="6"/>
  <c r="E335" i="6"/>
  <c r="D335" i="6"/>
  <c r="C335" i="6"/>
  <c r="B335" i="6"/>
  <c r="K334" i="6"/>
  <c r="J334" i="6"/>
  <c r="I334" i="6"/>
  <c r="H334" i="6"/>
  <c r="G334" i="6"/>
  <c r="F334" i="6"/>
  <c r="E334" i="6"/>
  <c r="D334" i="6"/>
  <c r="C334" i="6"/>
  <c r="B334" i="6"/>
  <c r="K333" i="6"/>
  <c r="J333" i="6"/>
  <c r="I333" i="6"/>
  <c r="H333" i="6"/>
  <c r="G333" i="6"/>
  <c r="F333" i="6"/>
  <c r="E333" i="6"/>
  <c r="D333" i="6"/>
  <c r="C333" i="6"/>
  <c r="B333" i="6"/>
  <c r="K332" i="6"/>
  <c r="J332" i="6"/>
  <c r="I332" i="6"/>
  <c r="H332" i="6"/>
  <c r="G332" i="6"/>
  <c r="F332" i="6"/>
  <c r="E332" i="6"/>
  <c r="D332" i="6"/>
  <c r="C332" i="6"/>
  <c r="B332" i="6"/>
  <c r="K331" i="6"/>
  <c r="J331" i="6"/>
  <c r="I331" i="6"/>
  <c r="H331" i="6"/>
  <c r="G331" i="6"/>
  <c r="F331" i="6"/>
  <c r="E331" i="6"/>
  <c r="D331" i="6"/>
  <c r="C331" i="6"/>
  <c r="B331" i="6"/>
  <c r="K330" i="6"/>
  <c r="J330" i="6"/>
  <c r="I330" i="6"/>
  <c r="H330" i="6"/>
  <c r="G330" i="6"/>
  <c r="F330" i="6"/>
  <c r="E330" i="6"/>
  <c r="D330" i="6"/>
  <c r="C330" i="6"/>
  <c r="B330" i="6"/>
  <c r="K329" i="6"/>
  <c r="J329" i="6"/>
  <c r="I329" i="6"/>
  <c r="H329" i="6"/>
  <c r="G329" i="6"/>
  <c r="F329" i="6"/>
  <c r="E329" i="6"/>
  <c r="D329" i="6"/>
  <c r="C329" i="6"/>
  <c r="B329" i="6"/>
  <c r="K328" i="6"/>
  <c r="J328" i="6"/>
  <c r="I328" i="6"/>
  <c r="H328" i="6"/>
  <c r="G328" i="6"/>
  <c r="F328" i="6"/>
  <c r="E328" i="6"/>
  <c r="D328" i="6"/>
  <c r="C328" i="6"/>
  <c r="B328" i="6"/>
  <c r="K327" i="6"/>
  <c r="J327" i="6"/>
  <c r="I327" i="6"/>
  <c r="H327" i="6"/>
  <c r="G327" i="6"/>
  <c r="F327" i="6"/>
  <c r="E327" i="6"/>
  <c r="D327" i="6"/>
  <c r="C327" i="6"/>
  <c r="B327" i="6"/>
  <c r="K326" i="6"/>
  <c r="J326" i="6"/>
  <c r="I326" i="6"/>
  <c r="H326" i="6"/>
  <c r="G326" i="6"/>
  <c r="F326" i="6"/>
  <c r="E326" i="6"/>
  <c r="D326" i="6"/>
  <c r="C326" i="6"/>
  <c r="B326" i="6"/>
  <c r="K325" i="6"/>
  <c r="J325" i="6"/>
  <c r="I325" i="6"/>
  <c r="H325" i="6"/>
  <c r="G325" i="6"/>
  <c r="F325" i="6"/>
  <c r="E325" i="6"/>
  <c r="D325" i="6"/>
  <c r="C325" i="6"/>
  <c r="B325" i="6"/>
  <c r="K324" i="6"/>
  <c r="J324" i="6"/>
  <c r="I324" i="6"/>
  <c r="H324" i="6"/>
  <c r="G324" i="6"/>
  <c r="F324" i="6"/>
  <c r="E324" i="6"/>
  <c r="D324" i="6"/>
  <c r="C324" i="6"/>
  <c r="B324" i="6"/>
  <c r="K323" i="6"/>
  <c r="J323" i="6"/>
  <c r="I323" i="6"/>
  <c r="H323" i="6"/>
  <c r="G323" i="6"/>
  <c r="F323" i="6"/>
  <c r="E323" i="6"/>
  <c r="D323" i="6"/>
  <c r="C323" i="6"/>
  <c r="B323" i="6"/>
  <c r="K322" i="6"/>
  <c r="J322" i="6"/>
  <c r="I322" i="6"/>
  <c r="H322" i="6"/>
  <c r="G322" i="6"/>
  <c r="F322" i="6"/>
  <c r="E322" i="6"/>
  <c r="D322" i="6"/>
  <c r="C322" i="6"/>
  <c r="B322" i="6"/>
  <c r="K321" i="6"/>
  <c r="J321" i="6"/>
  <c r="I321" i="6"/>
  <c r="H321" i="6"/>
  <c r="G321" i="6"/>
  <c r="F321" i="6"/>
  <c r="E321" i="6"/>
  <c r="D321" i="6"/>
  <c r="C321" i="6"/>
  <c r="B321" i="6"/>
  <c r="K320" i="6"/>
  <c r="J320" i="6"/>
  <c r="I320" i="6"/>
  <c r="H320" i="6"/>
  <c r="G320" i="6"/>
  <c r="F320" i="6"/>
  <c r="E320" i="6"/>
  <c r="D320" i="6"/>
  <c r="C320" i="6"/>
  <c r="B320" i="6"/>
  <c r="K319" i="6"/>
  <c r="J319" i="6"/>
  <c r="I319" i="6"/>
  <c r="H319" i="6"/>
  <c r="G319" i="6"/>
  <c r="F319" i="6"/>
  <c r="E319" i="6"/>
  <c r="D319" i="6"/>
  <c r="C319" i="6"/>
  <c r="B319" i="6"/>
  <c r="K318" i="6"/>
  <c r="J318" i="6"/>
  <c r="I318" i="6"/>
  <c r="H318" i="6"/>
  <c r="G318" i="6"/>
  <c r="F318" i="6"/>
  <c r="E318" i="6"/>
  <c r="D318" i="6"/>
  <c r="C318" i="6"/>
  <c r="B318" i="6"/>
  <c r="K317" i="6"/>
  <c r="J317" i="6"/>
  <c r="I317" i="6"/>
  <c r="H317" i="6"/>
  <c r="G317" i="6"/>
  <c r="F317" i="6"/>
  <c r="E317" i="6"/>
  <c r="D317" i="6"/>
  <c r="C317" i="6"/>
  <c r="B317" i="6"/>
  <c r="K316" i="6"/>
  <c r="J316" i="6"/>
  <c r="I316" i="6"/>
  <c r="H316" i="6"/>
  <c r="G316" i="6"/>
  <c r="F316" i="6"/>
  <c r="E316" i="6"/>
  <c r="D316" i="6"/>
  <c r="C316" i="6"/>
  <c r="B316" i="6"/>
  <c r="K315" i="6"/>
  <c r="J315" i="6"/>
  <c r="I315" i="6"/>
  <c r="H315" i="6"/>
  <c r="G315" i="6"/>
  <c r="F315" i="6"/>
  <c r="E315" i="6"/>
  <c r="D315" i="6"/>
  <c r="C315" i="6"/>
  <c r="B315" i="6"/>
  <c r="K314" i="6"/>
  <c r="J314" i="6"/>
  <c r="I314" i="6"/>
  <c r="H314" i="6"/>
  <c r="G314" i="6"/>
  <c r="F314" i="6"/>
  <c r="E314" i="6"/>
  <c r="D314" i="6"/>
  <c r="C314" i="6"/>
  <c r="B314" i="6"/>
  <c r="K313" i="6"/>
  <c r="J313" i="6"/>
  <c r="I313" i="6"/>
  <c r="H313" i="6"/>
  <c r="G313" i="6"/>
  <c r="F313" i="6"/>
  <c r="E313" i="6"/>
  <c r="D313" i="6"/>
  <c r="C313" i="6"/>
  <c r="B313" i="6"/>
  <c r="K312" i="6"/>
  <c r="J312" i="6"/>
  <c r="I312" i="6"/>
  <c r="H312" i="6"/>
  <c r="G312" i="6"/>
  <c r="F312" i="6"/>
  <c r="E312" i="6"/>
  <c r="D312" i="6"/>
  <c r="C312" i="6"/>
  <c r="B312" i="6"/>
  <c r="K311" i="6"/>
  <c r="J311" i="6"/>
  <c r="I311" i="6"/>
  <c r="H311" i="6"/>
  <c r="G311" i="6"/>
  <c r="F311" i="6"/>
  <c r="E311" i="6"/>
  <c r="D311" i="6"/>
  <c r="C311" i="6"/>
  <c r="B311" i="6"/>
  <c r="K310" i="6"/>
  <c r="J310" i="6"/>
  <c r="I310" i="6"/>
  <c r="H310" i="6"/>
  <c r="G310" i="6"/>
  <c r="F310" i="6"/>
  <c r="E310" i="6"/>
  <c r="D310" i="6"/>
  <c r="C310" i="6"/>
  <c r="B310" i="6"/>
  <c r="K309" i="6"/>
  <c r="J309" i="6"/>
  <c r="I309" i="6"/>
  <c r="H309" i="6"/>
  <c r="G309" i="6"/>
  <c r="F309" i="6"/>
  <c r="E309" i="6"/>
  <c r="D309" i="6"/>
  <c r="C309" i="6"/>
  <c r="B309" i="6"/>
  <c r="K308" i="6"/>
  <c r="J308" i="6"/>
  <c r="I308" i="6"/>
  <c r="H308" i="6"/>
  <c r="G308" i="6"/>
  <c r="F308" i="6"/>
  <c r="E308" i="6"/>
  <c r="D308" i="6"/>
  <c r="C308" i="6"/>
  <c r="B308" i="6"/>
  <c r="K307" i="6"/>
  <c r="J307" i="6"/>
  <c r="I307" i="6"/>
  <c r="H307" i="6"/>
  <c r="G307" i="6"/>
  <c r="F307" i="6"/>
  <c r="E307" i="6"/>
  <c r="D307" i="6"/>
  <c r="C307" i="6"/>
  <c r="B307" i="6"/>
  <c r="K306" i="6"/>
  <c r="J306" i="6"/>
  <c r="I306" i="6"/>
  <c r="H306" i="6"/>
  <c r="G306" i="6"/>
  <c r="F306" i="6"/>
  <c r="E306" i="6"/>
  <c r="D306" i="6"/>
  <c r="C306" i="6"/>
  <c r="B306" i="6"/>
  <c r="K305" i="6"/>
  <c r="J305" i="6"/>
  <c r="I305" i="6"/>
  <c r="H305" i="6"/>
  <c r="G305" i="6"/>
  <c r="F305" i="6"/>
  <c r="E305" i="6"/>
  <c r="D305" i="6"/>
  <c r="C305" i="6"/>
  <c r="B305" i="6"/>
  <c r="K304" i="6"/>
  <c r="J304" i="6"/>
  <c r="I304" i="6"/>
  <c r="H304" i="6"/>
  <c r="G304" i="6"/>
  <c r="F304" i="6"/>
  <c r="E304" i="6"/>
  <c r="D304" i="6"/>
  <c r="C304" i="6"/>
  <c r="B304" i="6"/>
  <c r="K303" i="6"/>
  <c r="J303" i="6"/>
  <c r="I303" i="6"/>
  <c r="H303" i="6"/>
  <c r="G303" i="6"/>
  <c r="F303" i="6"/>
  <c r="E303" i="6"/>
  <c r="D303" i="6"/>
  <c r="C303" i="6"/>
  <c r="B303" i="6"/>
  <c r="K302" i="6"/>
  <c r="J302" i="6"/>
  <c r="I302" i="6"/>
  <c r="H302" i="6"/>
  <c r="G302" i="6"/>
  <c r="F302" i="6"/>
  <c r="E302" i="6"/>
  <c r="D302" i="6"/>
  <c r="C302" i="6"/>
  <c r="B302" i="6"/>
  <c r="K301" i="6"/>
  <c r="J301" i="6"/>
  <c r="I301" i="6"/>
  <c r="H301" i="6"/>
  <c r="G301" i="6"/>
  <c r="F301" i="6"/>
  <c r="E301" i="6"/>
  <c r="D301" i="6"/>
  <c r="C301" i="6"/>
  <c r="B301" i="6"/>
  <c r="K300" i="6"/>
  <c r="J300" i="6"/>
  <c r="I300" i="6"/>
  <c r="H300" i="6"/>
  <c r="G300" i="6"/>
  <c r="F300" i="6"/>
  <c r="E300" i="6"/>
  <c r="D300" i="6"/>
  <c r="C300" i="6"/>
  <c r="B300" i="6"/>
  <c r="K299" i="6"/>
  <c r="J299" i="6"/>
  <c r="I299" i="6"/>
  <c r="H299" i="6"/>
  <c r="G299" i="6"/>
  <c r="F299" i="6"/>
  <c r="E299" i="6"/>
  <c r="D299" i="6"/>
  <c r="C299" i="6"/>
  <c r="B299" i="6"/>
  <c r="K298" i="6"/>
  <c r="J298" i="6"/>
  <c r="I298" i="6"/>
  <c r="H298" i="6"/>
  <c r="G298" i="6"/>
  <c r="F298" i="6"/>
  <c r="E298" i="6"/>
  <c r="D298" i="6"/>
  <c r="C298" i="6"/>
  <c r="B298" i="6"/>
  <c r="K297" i="6"/>
  <c r="J297" i="6"/>
  <c r="I297" i="6"/>
  <c r="H297" i="6"/>
  <c r="G297" i="6"/>
  <c r="F297" i="6"/>
  <c r="E297" i="6"/>
  <c r="D297" i="6"/>
  <c r="C297" i="6"/>
  <c r="B297" i="6"/>
  <c r="K296" i="6"/>
  <c r="J296" i="6"/>
  <c r="I296" i="6"/>
  <c r="H296" i="6"/>
  <c r="G296" i="6"/>
  <c r="F296" i="6"/>
  <c r="E296" i="6"/>
  <c r="D296" i="6"/>
  <c r="C296" i="6"/>
  <c r="B296" i="6"/>
  <c r="K295" i="6"/>
  <c r="J295" i="6"/>
  <c r="I295" i="6"/>
  <c r="H295" i="6"/>
  <c r="G295" i="6"/>
  <c r="F295" i="6"/>
  <c r="E295" i="6"/>
  <c r="D295" i="6"/>
  <c r="C295" i="6"/>
  <c r="B295" i="6"/>
  <c r="K294" i="6"/>
  <c r="J294" i="6"/>
  <c r="I294" i="6"/>
  <c r="H294" i="6"/>
  <c r="G294" i="6"/>
  <c r="F294" i="6"/>
  <c r="E294" i="6"/>
  <c r="D294" i="6"/>
  <c r="C294" i="6"/>
  <c r="B294" i="6"/>
  <c r="K293" i="6"/>
  <c r="J293" i="6"/>
  <c r="I293" i="6"/>
  <c r="H293" i="6"/>
  <c r="G293" i="6"/>
  <c r="F293" i="6"/>
  <c r="E293" i="6"/>
  <c r="D293" i="6"/>
  <c r="C293" i="6"/>
  <c r="B293" i="6"/>
  <c r="K292" i="6"/>
  <c r="J292" i="6"/>
  <c r="I292" i="6"/>
  <c r="H292" i="6"/>
  <c r="G292" i="6"/>
  <c r="F292" i="6"/>
  <c r="E292" i="6"/>
  <c r="D292" i="6"/>
  <c r="C292" i="6"/>
  <c r="B292" i="6"/>
  <c r="K291" i="6"/>
  <c r="J291" i="6"/>
  <c r="I291" i="6"/>
  <c r="H291" i="6"/>
  <c r="G291" i="6"/>
  <c r="F291" i="6"/>
  <c r="E291" i="6"/>
  <c r="D291" i="6"/>
  <c r="C291" i="6"/>
  <c r="B291" i="6"/>
  <c r="K290" i="6"/>
  <c r="J290" i="6"/>
  <c r="I290" i="6"/>
  <c r="H290" i="6"/>
  <c r="G290" i="6"/>
  <c r="F290" i="6"/>
  <c r="E290" i="6"/>
  <c r="D290" i="6"/>
  <c r="C290" i="6"/>
  <c r="B290" i="6"/>
  <c r="K289" i="6"/>
  <c r="J289" i="6"/>
  <c r="I289" i="6"/>
  <c r="H289" i="6"/>
  <c r="G289" i="6"/>
  <c r="F289" i="6"/>
  <c r="E289" i="6"/>
  <c r="D289" i="6"/>
  <c r="C289" i="6"/>
  <c r="B289" i="6"/>
  <c r="K288" i="6"/>
  <c r="J288" i="6"/>
  <c r="I288" i="6"/>
  <c r="H288" i="6"/>
  <c r="G288" i="6"/>
  <c r="F288" i="6"/>
  <c r="E288" i="6"/>
  <c r="D288" i="6"/>
  <c r="C288" i="6"/>
  <c r="B288" i="6"/>
  <c r="K287" i="6"/>
  <c r="J287" i="6"/>
  <c r="I287" i="6"/>
  <c r="H287" i="6"/>
  <c r="G287" i="6"/>
  <c r="F287" i="6"/>
  <c r="E287" i="6"/>
  <c r="D287" i="6"/>
  <c r="C287" i="6"/>
  <c r="B287" i="6"/>
  <c r="K286" i="6"/>
  <c r="J286" i="6"/>
  <c r="I286" i="6"/>
  <c r="H286" i="6"/>
  <c r="G286" i="6"/>
  <c r="F286" i="6"/>
  <c r="E286" i="6"/>
  <c r="D286" i="6"/>
  <c r="C286" i="6"/>
  <c r="B286" i="6"/>
  <c r="K285" i="6"/>
  <c r="J285" i="6"/>
  <c r="I285" i="6"/>
  <c r="H285" i="6"/>
  <c r="G285" i="6"/>
  <c r="F285" i="6"/>
  <c r="E285" i="6"/>
  <c r="D285" i="6"/>
  <c r="C285" i="6"/>
  <c r="B285" i="6"/>
  <c r="K284" i="6"/>
  <c r="J284" i="6"/>
  <c r="I284" i="6"/>
  <c r="H284" i="6"/>
  <c r="G284" i="6"/>
  <c r="F284" i="6"/>
  <c r="E284" i="6"/>
  <c r="D284" i="6"/>
  <c r="C284" i="6"/>
  <c r="B284" i="6"/>
  <c r="K283" i="6"/>
  <c r="J283" i="6"/>
  <c r="I283" i="6"/>
  <c r="H283" i="6"/>
  <c r="G283" i="6"/>
  <c r="F283" i="6"/>
  <c r="E283" i="6"/>
  <c r="D283" i="6"/>
  <c r="C283" i="6"/>
  <c r="B283" i="6"/>
  <c r="K282" i="6"/>
  <c r="J282" i="6"/>
  <c r="I282" i="6"/>
  <c r="H282" i="6"/>
  <c r="G282" i="6"/>
  <c r="F282" i="6"/>
  <c r="E282" i="6"/>
  <c r="D282" i="6"/>
  <c r="C282" i="6"/>
  <c r="B282" i="6"/>
  <c r="K281" i="6"/>
  <c r="J281" i="6"/>
  <c r="I281" i="6"/>
  <c r="H281" i="6"/>
  <c r="G281" i="6"/>
  <c r="F281" i="6"/>
  <c r="E281" i="6"/>
  <c r="D281" i="6"/>
  <c r="C281" i="6"/>
  <c r="B281" i="6"/>
  <c r="K280" i="6"/>
  <c r="J280" i="6"/>
  <c r="I280" i="6"/>
  <c r="H280" i="6"/>
  <c r="G280" i="6"/>
  <c r="F280" i="6"/>
  <c r="E280" i="6"/>
  <c r="D280" i="6"/>
  <c r="C280" i="6"/>
  <c r="B280" i="6"/>
  <c r="K279" i="6"/>
  <c r="J279" i="6"/>
  <c r="I279" i="6"/>
  <c r="H279" i="6"/>
  <c r="G279" i="6"/>
  <c r="F279" i="6"/>
  <c r="E279" i="6"/>
  <c r="D279" i="6"/>
  <c r="C279" i="6"/>
  <c r="B279" i="6"/>
  <c r="K278" i="6"/>
  <c r="J278" i="6"/>
  <c r="I278" i="6"/>
  <c r="H278" i="6"/>
  <c r="G278" i="6"/>
  <c r="F278" i="6"/>
  <c r="E278" i="6"/>
  <c r="D278" i="6"/>
  <c r="C278" i="6"/>
  <c r="B278" i="6"/>
  <c r="K277" i="6"/>
  <c r="J277" i="6"/>
  <c r="I277" i="6"/>
  <c r="H277" i="6"/>
  <c r="G277" i="6"/>
  <c r="F277" i="6"/>
  <c r="E277" i="6"/>
  <c r="D277" i="6"/>
  <c r="C277" i="6"/>
  <c r="B277" i="6"/>
  <c r="K276" i="6"/>
  <c r="J276" i="6"/>
  <c r="I276" i="6"/>
  <c r="H276" i="6"/>
  <c r="G276" i="6"/>
  <c r="F276" i="6"/>
  <c r="E276" i="6"/>
  <c r="D276" i="6"/>
  <c r="C276" i="6"/>
  <c r="B276" i="6"/>
  <c r="K275" i="6"/>
  <c r="J275" i="6"/>
  <c r="I275" i="6"/>
  <c r="H275" i="6"/>
  <c r="G275" i="6"/>
  <c r="F275" i="6"/>
  <c r="E275" i="6"/>
  <c r="D275" i="6"/>
  <c r="C275" i="6"/>
  <c r="B275" i="6"/>
  <c r="K274" i="6"/>
  <c r="J274" i="6"/>
  <c r="I274" i="6"/>
  <c r="H274" i="6"/>
  <c r="G274" i="6"/>
  <c r="F274" i="6"/>
  <c r="E274" i="6"/>
  <c r="D274" i="6"/>
  <c r="C274" i="6"/>
  <c r="B274" i="6"/>
  <c r="K273" i="6"/>
  <c r="J273" i="6"/>
  <c r="I273" i="6"/>
  <c r="H273" i="6"/>
  <c r="G273" i="6"/>
  <c r="F273" i="6"/>
  <c r="E273" i="6"/>
  <c r="D273" i="6"/>
  <c r="C273" i="6"/>
  <c r="B273" i="6"/>
  <c r="K272" i="6"/>
  <c r="J272" i="6"/>
  <c r="I272" i="6"/>
  <c r="H272" i="6"/>
  <c r="G272" i="6"/>
  <c r="F272" i="6"/>
  <c r="E272" i="6"/>
  <c r="D272" i="6"/>
  <c r="C272" i="6"/>
  <c r="B272" i="6"/>
  <c r="K271" i="6"/>
  <c r="J271" i="6"/>
  <c r="I271" i="6"/>
  <c r="H271" i="6"/>
  <c r="G271" i="6"/>
  <c r="F271" i="6"/>
  <c r="E271" i="6"/>
  <c r="D271" i="6"/>
  <c r="C271" i="6"/>
  <c r="B271" i="6"/>
  <c r="K270" i="6"/>
  <c r="J270" i="6"/>
  <c r="I270" i="6"/>
  <c r="H270" i="6"/>
  <c r="G270" i="6"/>
  <c r="F270" i="6"/>
  <c r="E270" i="6"/>
  <c r="D270" i="6"/>
  <c r="C270" i="6"/>
  <c r="B270" i="6"/>
  <c r="K269" i="6"/>
  <c r="J269" i="6"/>
  <c r="I269" i="6"/>
  <c r="H269" i="6"/>
  <c r="G269" i="6"/>
  <c r="F269" i="6"/>
  <c r="E269" i="6"/>
  <c r="D269" i="6"/>
  <c r="C269" i="6"/>
  <c r="B269" i="6"/>
  <c r="K268" i="6"/>
  <c r="J268" i="6"/>
  <c r="I268" i="6"/>
  <c r="H268" i="6"/>
  <c r="G268" i="6"/>
  <c r="F268" i="6"/>
  <c r="E268" i="6"/>
  <c r="D268" i="6"/>
  <c r="C268" i="6"/>
  <c r="B268" i="6"/>
  <c r="K267" i="6"/>
  <c r="J267" i="6"/>
  <c r="I267" i="6"/>
  <c r="H267" i="6"/>
  <c r="G267" i="6"/>
  <c r="F267" i="6"/>
  <c r="E267" i="6"/>
  <c r="D267" i="6"/>
  <c r="C267" i="6"/>
  <c r="B267" i="6"/>
  <c r="K266" i="6"/>
  <c r="J266" i="6"/>
  <c r="I266" i="6"/>
  <c r="H266" i="6"/>
  <c r="G266" i="6"/>
  <c r="F266" i="6"/>
  <c r="E266" i="6"/>
  <c r="D266" i="6"/>
  <c r="C266" i="6"/>
  <c r="B266" i="6"/>
  <c r="K265" i="6"/>
  <c r="J265" i="6"/>
  <c r="I265" i="6"/>
  <c r="H265" i="6"/>
  <c r="G265" i="6"/>
  <c r="F265" i="6"/>
  <c r="E265" i="6"/>
  <c r="D265" i="6"/>
  <c r="C265" i="6"/>
  <c r="B265" i="6"/>
  <c r="K264" i="6"/>
  <c r="J264" i="6"/>
  <c r="I264" i="6"/>
  <c r="H264" i="6"/>
  <c r="G264" i="6"/>
  <c r="F264" i="6"/>
  <c r="E264" i="6"/>
  <c r="D264" i="6"/>
  <c r="C264" i="6"/>
  <c r="B264" i="6"/>
  <c r="K263" i="6"/>
  <c r="J263" i="6"/>
  <c r="I263" i="6"/>
  <c r="H263" i="6"/>
  <c r="G263" i="6"/>
  <c r="F263" i="6"/>
  <c r="E263" i="6"/>
  <c r="D263" i="6"/>
  <c r="C263" i="6"/>
  <c r="B263" i="6"/>
  <c r="K262" i="6"/>
  <c r="J262" i="6"/>
  <c r="I262" i="6"/>
  <c r="H262" i="6"/>
  <c r="G262" i="6"/>
  <c r="F262" i="6"/>
  <c r="E262" i="6"/>
  <c r="D262" i="6"/>
  <c r="C262" i="6"/>
  <c r="B262" i="6"/>
  <c r="K261" i="6"/>
  <c r="J261" i="6"/>
  <c r="I261" i="6"/>
  <c r="H261" i="6"/>
  <c r="G261" i="6"/>
  <c r="F261" i="6"/>
  <c r="E261" i="6"/>
  <c r="D261" i="6"/>
  <c r="C261" i="6"/>
  <c r="B261" i="6"/>
  <c r="K260" i="6"/>
  <c r="J260" i="6"/>
  <c r="I260" i="6"/>
  <c r="H260" i="6"/>
  <c r="G260" i="6"/>
  <c r="F260" i="6"/>
  <c r="E260" i="6"/>
  <c r="D260" i="6"/>
  <c r="C260" i="6"/>
  <c r="B260" i="6"/>
  <c r="K259" i="6"/>
  <c r="J259" i="6"/>
  <c r="I259" i="6"/>
  <c r="H259" i="6"/>
  <c r="G259" i="6"/>
  <c r="F259" i="6"/>
  <c r="E259" i="6"/>
  <c r="D259" i="6"/>
  <c r="C259" i="6"/>
  <c r="B259" i="6"/>
  <c r="K258" i="6"/>
  <c r="J258" i="6"/>
  <c r="I258" i="6"/>
  <c r="H258" i="6"/>
  <c r="G258" i="6"/>
  <c r="F258" i="6"/>
  <c r="E258" i="6"/>
  <c r="D258" i="6"/>
  <c r="C258" i="6"/>
  <c r="B258" i="6"/>
  <c r="K257" i="6"/>
  <c r="J257" i="6"/>
  <c r="I257" i="6"/>
  <c r="H257" i="6"/>
  <c r="G257" i="6"/>
  <c r="F257" i="6"/>
  <c r="E257" i="6"/>
  <c r="D257" i="6"/>
  <c r="C257" i="6"/>
  <c r="B257" i="6"/>
  <c r="K256" i="6"/>
  <c r="J256" i="6"/>
  <c r="I256" i="6"/>
  <c r="H256" i="6"/>
  <c r="G256" i="6"/>
  <c r="F256" i="6"/>
  <c r="E256" i="6"/>
  <c r="D256" i="6"/>
  <c r="C256" i="6"/>
  <c r="B256" i="6"/>
  <c r="K255" i="6"/>
  <c r="J255" i="6"/>
  <c r="I255" i="6"/>
  <c r="H255" i="6"/>
  <c r="G255" i="6"/>
  <c r="F255" i="6"/>
  <c r="E255" i="6"/>
  <c r="D255" i="6"/>
  <c r="C255" i="6"/>
  <c r="B255" i="6"/>
  <c r="K254" i="6"/>
  <c r="J254" i="6"/>
  <c r="I254" i="6"/>
  <c r="H254" i="6"/>
  <c r="G254" i="6"/>
  <c r="F254" i="6"/>
  <c r="E254" i="6"/>
  <c r="D254" i="6"/>
  <c r="C254" i="6"/>
  <c r="B254" i="6"/>
  <c r="K253" i="6"/>
  <c r="J253" i="6"/>
  <c r="I253" i="6"/>
  <c r="H253" i="6"/>
  <c r="G253" i="6"/>
  <c r="F253" i="6"/>
  <c r="E253" i="6"/>
  <c r="D253" i="6"/>
  <c r="C253" i="6"/>
  <c r="B253" i="6"/>
  <c r="K252" i="6"/>
  <c r="J252" i="6"/>
  <c r="I252" i="6"/>
  <c r="H252" i="6"/>
  <c r="G252" i="6"/>
  <c r="F252" i="6"/>
  <c r="E252" i="6"/>
  <c r="D252" i="6"/>
  <c r="C252" i="6"/>
  <c r="B252" i="6"/>
  <c r="K251" i="6"/>
  <c r="J251" i="6"/>
  <c r="I251" i="6"/>
  <c r="H251" i="6"/>
  <c r="G251" i="6"/>
  <c r="F251" i="6"/>
  <c r="E251" i="6"/>
  <c r="D251" i="6"/>
  <c r="C251" i="6"/>
  <c r="B251" i="6"/>
  <c r="K250" i="6"/>
  <c r="J250" i="6"/>
  <c r="I250" i="6"/>
  <c r="H250" i="6"/>
  <c r="G250" i="6"/>
  <c r="F250" i="6"/>
  <c r="E250" i="6"/>
  <c r="D250" i="6"/>
  <c r="C250" i="6"/>
  <c r="B250" i="6"/>
  <c r="K249" i="6"/>
  <c r="J249" i="6"/>
  <c r="I249" i="6"/>
  <c r="H249" i="6"/>
  <c r="G249" i="6"/>
  <c r="F249" i="6"/>
  <c r="E249" i="6"/>
  <c r="D249" i="6"/>
  <c r="C249" i="6"/>
  <c r="B249" i="6"/>
  <c r="K248" i="6"/>
  <c r="J248" i="6"/>
  <c r="I248" i="6"/>
  <c r="H248" i="6"/>
  <c r="G248" i="6"/>
  <c r="F248" i="6"/>
  <c r="E248" i="6"/>
  <c r="D248" i="6"/>
  <c r="C248" i="6"/>
  <c r="B248" i="6"/>
  <c r="K247" i="6"/>
  <c r="J247" i="6"/>
  <c r="I247" i="6"/>
  <c r="H247" i="6"/>
  <c r="G247" i="6"/>
  <c r="F247" i="6"/>
  <c r="E247" i="6"/>
  <c r="D247" i="6"/>
  <c r="C247" i="6"/>
  <c r="B247" i="6"/>
  <c r="K246" i="6"/>
  <c r="J246" i="6"/>
  <c r="I246" i="6"/>
  <c r="H246" i="6"/>
  <c r="G246" i="6"/>
  <c r="F246" i="6"/>
  <c r="E246" i="6"/>
  <c r="D246" i="6"/>
  <c r="C246" i="6"/>
  <c r="B246" i="6"/>
  <c r="K245" i="6"/>
  <c r="J245" i="6"/>
  <c r="I245" i="6"/>
  <c r="H245" i="6"/>
  <c r="G245" i="6"/>
  <c r="F245" i="6"/>
  <c r="E245" i="6"/>
  <c r="D245" i="6"/>
  <c r="C245" i="6"/>
  <c r="B245" i="6"/>
  <c r="K244" i="6"/>
  <c r="J244" i="6"/>
  <c r="I244" i="6"/>
  <c r="H244" i="6"/>
  <c r="G244" i="6"/>
  <c r="F244" i="6"/>
  <c r="E244" i="6"/>
  <c r="D244" i="6"/>
  <c r="C244" i="6"/>
  <c r="B244" i="6"/>
  <c r="K243" i="6"/>
  <c r="J243" i="6"/>
  <c r="I243" i="6"/>
  <c r="H243" i="6"/>
  <c r="G243" i="6"/>
  <c r="F243" i="6"/>
  <c r="E243" i="6"/>
  <c r="D243" i="6"/>
  <c r="C243" i="6"/>
  <c r="B243" i="6"/>
  <c r="K242" i="6"/>
  <c r="J242" i="6"/>
  <c r="I242" i="6"/>
  <c r="H242" i="6"/>
  <c r="G242" i="6"/>
  <c r="F242" i="6"/>
  <c r="E242" i="6"/>
  <c r="D242" i="6"/>
  <c r="C242" i="6"/>
  <c r="B242" i="6"/>
  <c r="K241" i="6"/>
  <c r="J241" i="6"/>
  <c r="I241" i="6"/>
  <c r="H241" i="6"/>
  <c r="G241" i="6"/>
  <c r="F241" i="6"/>
  <c r="E241" i="6"/>
  <c r="D241" i="6"/>
  <c r="C241" i="6"/>
  <c r="B241" i="6"/>
  <c r="K240" i="6"/>
  <c r="J240" i="6"/>
  <c r="I240" i="6"/>
  <c r="H240" i="6"/>
  <c r="G240" i="6"/>
  <c r="F240" i="6"/>
  <c r="E240" i="6"/>
  <c r="D240" i="6"/>
  <c r="C240" i="6"/>
  <c r="B240" i="6"/>
  <c r="K239" i="6"/>
  <c r="J239" i="6"/>
  <c r="I239" i="6"/>
  <c r="H239" i="6"/>
  <c r="G239" i="6"/>
  <c r="F239" i="6"/>
  <c r="E239" i="6"/>
  <c r="D239" i="6"/>
  <c r="C239" i="6"/>
  <c r="B239" i="6"/>
  <c r="K238" i="6"/>
  <c r="J238" i="6"/>
  <c r="I238" i="6"/>
  <c r="H238" i="6"/>
  <c r="G238" i="6"/>
  <c r="F238" i="6"/>
  <c r="E238" i="6"/>
  <c r="D238" i="6"/>
  <c r="C238" i="6"/>
  <c r="B238" i="6"/>
  <c r="K237" i="6"/>
  <c r="J237" i="6"/>
  <c r="I237" i="6"/>
  <c r="H237" i="6"/>
  <c r="G237" i="6"/>
  <c r="F237" i="6"/>
  <c r="E237" i="6"/>
  <c r="D237" i="6"/>
  <c r="C237" i="6"/>
  <c r="B237" i="6"/>
  <c r="K236" i="6"/>
  <c r="J236" i="6"/>
  <c r="I236" i="6"/>
  <c r="H236" i="6"/>
  <c r="G236" i="6"/>
  <c r="F236" i="6"/>
  <c r="E236" i="6"/>
  <c r="D236" i="6"/>
  <c r="C236" i="6"/>
  <c r="B236" i="6"/>
  <c r="K235" i="6"/>
  <c r="J235" i="6"/>
  <c r="I235" i="6"/>
  <c r="H235" i="6"/>
  <c r="G235" i="6"/>
  <c r="F235" i="6"/>
  <c r="E235" i="6"/>
  <c r="D235" i="6"/>
  <c r="C235" i="6"/>
  <c r="B235" i="6"/>
  <c r="K234" i="6"/>
  <c r="J234" i="6"/>
  <c r="I234" i="6"/>
  <c r="H234" i="6"/>
  <c r="G234" i="6"/>
  <c r="F234" i="6"/>
  <c r="E234" i="6"/>
  <c r="D234" i="6"/>
  <c r="C234" i="6"/>
  <c r="B234" i="6"/>
  <c r="K233" i="6"/>
  <c r="J233" i="6"/>
  <c r="I233" i="6"/>
  <c r="H233" i="6"/>
  <c r="G233" i="6"/>
  <c r="F233" i="6"/>
  <c r="E233" i="6"/>
  <c r="D233" i="6"/>
  <c r="C233" i="6"/>
  <c r="B233" i="6"/>
  <c r="K232" i="6"/>
  <c r="J232" i="6"/>
  <c r="I232" i="6"/>
  <c r="H232" i="6"/>
  <c r="G232" i="6"/>
  <c r="F232" i="6"/>
  <c r="E232" i="6"/>
  <c r="D232" i="6"/>
  <c r="C232" i="6"/>
  <c r="B232" i="6"/>
  <c r="K231" i="6"/>
  <c r="J231" i="6"/>
  <c r="I231" i="6"/>
  <c r="H231" i="6"/>
  <c r="G231" i="6"/>
  <c r="F231" i="6"/>
  <c r="E231" i="6"/>
  <c r="D231" i="6"/>
  <c r="C231" i="6"/>
  <c r="B231" i="6"/>
  <c r="K230" i="6"/>
  <c r="J230" i="6"/>
  <c r="I230" i="6"/>
  <c r="H230" i="6"/>
  <c r="G230" i="6"/>
  <c r="F230" i="6"/>
  <c r="E230" i="6"/>
  <c r="D230" i="6"/>
  <c r="C230" i="6"/>
  <c r="B230" i="6"/>
  <c r="K229" i="6"/>
  <c r="J229" i="6"/>
  <c r="I229" i="6"/>
  <c r="H229" i="6"/>
  <c r="G229" i="6"/>
  <c r="F229" i="6"/>
  <c r="E229" i="6"/>
  <c r="D229" i="6"/>
  <c r="C229" i="6"/>
  <c r="B229" i="6"/>
  <c r="K228" i="6"/>
  <c r="J228" i="6"/>
  <c r="I228" i="6"/>
  <c r="H228" i="6"/>
  <c r="G228" i="6"/>
  <c r="F228" i="6"/>
  <c r="E228" i="6"/>
  <c r="D228" i="6"/>
  <c r="C228" i="6"/>
  <c r="B228" i="6"/>
  <c r="K227" i="6"/>
  <c r="J227" i="6"/>
  <c r="I227" i="6"/>
  <c r="H227" i="6"/>
  <c r="G227" i="6"/>
  <c r="F227" i="6"/>
  <c r="E227" i="6"/>
  <c r="D227" i="6"/>
  <c r="C227" i="6"/>
  <c r="B227" i="6"/>
  <c r="K226" i="6"/>
  <c r="J226" i="6"/>
  <c r="I226" i="6"/>
  <c r="H226" i="6"/>
  <c r="G226" i="6"/>
  <c r="F226" i="6"/>
  <c r="E226" i="6"/>
  <c r="D226" i="6"/>
  <c r="C226" i="6"/>
  <c r="B226" i="6"/>
  <c r="K225" i="6"/>
  <c r="J225" i="6"/>
  <c r="I225" i="6"/>
  <c r="H225" i="6"/>
  <c r="G225" i="6"/>
  <c r="F225" i="6"/>
  <c r="E225" i="6"/>
  <c r="D225" i="6"/>
  <c r="C225" i="6"/>
  <c r="B225" i="6"/>
  <c r="K224" i="6"/>
  <c r="J224" i="6"/>
  <c r="I224" i="6"/>
  <c r="H224" i="6"/>
  <c r="G224" i="6"/>
  <c r="F224" i="6"/>
  <c r="E224" i="6"/>
  <c r="D224" i="6"/>
  <c r="C224" i="6"/>
  <c r="B224" i="6"/>
  <c r="K223" i="6"/>
  <c r="J223" i="6"/>
  <c r="I223" i="6"/>
  <c r="H223" i="6"/>
  <c r="G223" i="6"/>
  <c r="F223" i="6"/>
  <c r="E223" i="6"/>
  <c r="D223" i="6"/>
  <c r="C223" i="6"/>
  <c r="B223" i="6"/>
  <c r="K222" i="6"/>
  <c r="J222" i="6"/>
  <c r="I222" i="6"/>
  <c r="H222" i="6"/>
  <c r="G222" i="6"/>
  <c r="F222" i="6"/>
  <c r="E222" i="6"/>
  <c r="D222" i="6"/>
  <c r="C222" i="6"/>
  <c r="B222" i="6"/>
  <c r="K221" i="6"/>
  <c r="J221" i="6"/>
  <c r="I221" i="6"/>
  <c r="H221" i="6"/>
  <c r="G221" i="6"/>
  <c r="F221" i="6"/>
  <c r="E221" i="6"/>
  <c r="D221" i="6"/>
  <c r="C221" i="6"/>
  <c r="B221" i="6"/>
  <c r="K220" i="6"/>
  <c r="J220" i="6"/>
  <c r="I220" i="6"/>
  <c r="H220" i="6"/>
  <c r="G220" i="6"/>
  <c r="F220" i="6"/>
  <c r="E220" i="6"/>
  <c r="D220" i="6"/>
  <c r="C220" i="6"/>
  <c r="B220" i="6"/>
  <c r="K219" i="6"/>
  <c r="J219" i="6"/>
  <c r="I219" i="6"/>
  <c r="H219" i="6"/>
  <c r="G219" i="6"/>
  <c r="F219" i="6"/>
  <c r="E219" i="6"/>
  <c r="D219" i="6"/>
  <c r="C219" i="6"/>
  <c r="B219" i="6"/>
  <c r="K218" i="6"/>
  <c r="J218" i="6"/>
  <c r="I218" i="6"/>
  <c r="H218" i="6"/>
  <c r="G218" i="6"/>
  <c r="F218" i="6"/>
  <c r="E218" i="6"/>
  <c r="D218" i="6"/>
  <c r="C218" i="6"/>
  <c r="B218" i="6"/>
  <c r="K217" i="6"/>
  <c r="J217" i="6"/>
  <c r="I217" i="6"/>
  <c r="H217" i="6"/>
  <c r="G217" i="6"/>
  <c r="F217" i="6"/>
  <c r="E217" i="6"/>
  <c r="D217" i="6"/>
  <c r="C217" i="6"/>
  <c r="B217" i="6"/>
  <c r="K216" i="6"/>
  <c r="J216" i="6"/>
  <c r="I216" i="6"/>
  <c r="H216" i="6"/>
  <c r="G216" i="6"/>
  <c r="F216" i="6"/>
  <c r="E216" i="6"/>
  <c r="D216" i="6"/>
  <c r="C216" i="6"/>
  <c r="B216" i="6"/>
  <c r="K215" i="6"/>
  <c r="J215" i="6"/>
  <c r="I215" i="6"/>
  <c r="H215" i="6"/>
  <c r="G215" i="6"/>
  <c r="F215" i="6"/>
  <c r="E215" i="6"/>
  <c r="D215" i="6"/>
  <c r="C215" i="6"/>
  <c r="B215" i="6"/>
  <c r="K214" i="6"/>
  <c r="J214" i="6"/>
  <c r="I214" i="6"/>
  <c r="H214" i="6"/>
  <c r="G214" i="6"/>
  <c r="F214" i="6"/>
  <c r="E214" i="6"/>
  <c r="D214" i="6"/>
  <c r="C214" i="6"/>
  <c r="B214" i="6"/>
  <c r="K213" i="6"/>
  <c r="J213" i="6"/>
  <c r="I213" i="6"/>
  <c r="H213" i="6"/>
  <c r="G213" i="6"/>
  <c r="F213" i="6"/>
  <c r="E213" i="6"/>
  <c r="D213" i="6"/>
  <c r="C213" i="6"/>
  <c r="B213" i="6"/>
  <c r="K212" i="6"/>
  <c r="J212" i="6"/>
  <c r="I212" i="6"/>
  <c r="H212" i="6"/>
  <c r="G212" i="6"/>
  <c r="F212" i="6"/>
  <c r="E212" i="6"/>
  <c r="D212" i="6"/>
  <c r="C212" i="6"/>
  <c r="B212" i="6"/>
  <c r="K211" i="6"/>
  <c r="J211" i="6"/>
  <c r="I211" i="6"/>
  <c r="H211" i="6"/>
  <c r="G211" i="6"/>
  <c r="F211" i="6"/>
  <c r="E211" i="6"/>
  <c r="D211" i="6"/>
  <c r="C211" i="6"/>
  <c r="B211" i="6"/>
  <c r="K210" i="6"/>
  <c r="J210" i="6"/>
  <c r="I210" i="6"/>
  <c r="H210" i="6"/>
  <c r="G210" i="6"/>
  <c r="F210" i="6"/>
  <c r="E210" i="6"/>
  <c r="D210" i="6"/>
  <c r="C210" i="6"/>
  <c r="B210" i="6"/>
  <c r="K209" i="6"/>
  <c r="J209" i="6"/>
  <c r="I209" i="6"/>
  <c r="H209" i="6"/>
  <c r="G209" i="6"/>
  <c r="F209" i="6"/>
  <c r="E209" i="6"/>
  <c r="D209" i="6"/>
  <c r="C209" i="6"/>
  <c r="B209" i="6"/>
  <c r="K208" i="6"/>
  <c r="J208" i="6"/>
  <c r="I208" i="6"/>
  <c r="H208" i="6"/>
  <c r="G208" i="6"/>
  <c r="F208" i="6"/>
  <c r="E208" i="6"/>
  <c r="D208" i="6"/>
  <c r="C208" i="6"/>
  <c r="B208" i="6"/>
  <c r="K207" i="6"/>
  <c r="J207" i="6"/>
  <c r="I207" i="6"/>
  <c r="H207" i="6"/>
  <c r="G207" i="6"/>
  <c r="F207" i="6"/>
  <c r="E207" i="6"/>
  <c r="D207" i="6"/>
  <c r="C207" i="6"/>
  <c r="B207" i="6"/>
  <c r="K206" i="6"/>
  <c r="J206" i="6"/>
  <c r="I206" i="6"/>
  <c r="H206" i="6"/>
  <c r="G206" i="6"/>
  <c r="F206" i="6"/>
  <c r="E206" i="6"/>
  <c r="D206" i="6"/>
  <c r="C206" i="6"/>
  <c r="B206" i="6"/>
  <c r="K205" i="6"/>
  <c r="J205" i="6"/>
  <c r="I205" i="6"/>
  <c r="H205" i="6"/>
  <c r="G205" i="6"/>
  <c r="F205" i="6"/>
  <c r="E205" i="6"/>
  <c r="D205" i="6"/>
  <c r="C205" i="6"/>
  <c r="B205" i="6"/>
  <c r="K204" i="6"/>
  <c r="J204" i="6"/>
  <c r="I204" i="6"/>
  <c r="H204" i="6"/>
  <c r="G204" i="6"/>
  <c r="F204" i="6"/>
  <c r="E204" i="6"/>
  <c r="D204" i="6"/>
  <c r="C204" i="6"/>
  <c r="B204" i="6"/>
  <c r="K203" i="6"/>
  <c r="J203" i="6"/>
  <c r="I203" i="6"/>
  <c r="H203" i="6"/>
  <c r="G203" i="6"/>
  <c r="F203" i="6"/>
  <c r="E203" i="6"/>
  <c r="D203" i="6"/>
  <c r="C203" i="6"/>
  <c r="B203" i="6"/>
  <c r="K202" i="6"/>
  <c r="J202" i="6"/>
  <c r="I202" i="6"/>
  <c r="H202" i="6"/>
  <c r="G202" i="6"/>
  <c r="F202" i="6"/>
  <c r="E202" i="6"/>
  <c r="D202" i="6"/>
  <c r="C202" i="6"/>
  <c r="B202" i="6"/>
  <c r="K201" i="6"/>
  <c r="J201" i="6"/>
  <c r="I201" i="6"/>
  <c r="H201" i="6"/>
  <c r="G201" i="6"/>
  <c r="F201" i="6"/>
  <c r="E201" i="6"/>
  <c r="D201" i="6"/>
  <c r="C201" i="6"/>
  <c r="B201" i="6"/>
  <c r="K200" i="6"/>
  <c r="J200" i="6"/>
  <c r="I200" i="6"/>
  <c r="H200" i="6"/>
  <c r="G200" i="6"/>
  <c r="F200" i="6"/>
  <c r="E200" i="6"/>
  <c r="D200" i="6"/>
  <c r="C200" i="6"/>
  <c r="B200" i="6"/>
  <c r="K199" i="6"/>
  <c r="J199" i="6"/>
  <c r="I199" i="6"/>
  <c r="H199" i="6"/>
  <c r="G199" i="6"/>
  <c r="F199" i="6"/>
  <c r="E199" i="6"/>
  <c r="D199" i="6"/>
  <c r="C199" i="6"/>
  <c r="B199" i="6"/>
  <c r="K198" i="6"/>
  <c r="J198" i="6"/>
  <c r="I198" i="6"/>
  <c r="H198" i="6"/>
  <c r="G198" i="6"/>
  <c r="F198" i="6"/>
  <c r="E198" i="6"/>
  <c r="D198" i="6"/>
  <c r="C198" i="6"/>
  <c r="B198" i="6"/>
  <c r="K197" i="6"/>
  <c r="J197" i="6"/>
  <c r="I197" i="6"/>
  <c r="H197" i="6"/>
  <c r="G197" i="6"/>
  <c r="F197" i="6"/>
  <c r="E197" i="6"/>
  <c r="D197" i="6"/>
  <c r="C197" i="6"/>
  <c r="B197" i="6"/>
  <c r="K196" i="6"/>
  <c r="J196" i="6"/>
  <c r="I196" i="6"/>
  <c r="H196" i="6"/>
  <c r="G196" i="6"/>
  <c r="F196" i="6"/>
  <c r="E196" i="6"/>
  <c r="D196" i="6"/>
  <c r="C196" i="6"/>
  <c r="B196" i="6"/>
  <c r="K195" i="6"/>
  <c r="J195" i="6"/>
  <c r="I195" i="6"/>
  <c r="H195" i="6"/>
  <c r="G195" i="6"/>
  <c r="F195" i="6"/>
  <c r="E195" i="6"/>
  <c r="D195" i="6"/>
  <c r="C195" i="6"/>
  <c r="B195" i="6"/>
  <c r="K194" i="6"/>
  <c r="J194" i="6"/>
  <c r="I194" i="6"/>
  <c r="H194" i="6"/>
  <c r="G194" i="6"/>
  <c r="F194" i="6"/>
  <c r="E194" i="6"/>
  <c r="D194" i="6"/>
  <c r="C194" i="6"/>
  <c r="B194" i="6"/>
  <c r="K193" i="6"/>
  <c r="J193" i="6"/>
  <c r="I193" i="6"/>
  <c r="H193" i="6"/>
  <c r="G193" i="6"/>
  <c r="F193" i="6"/>
  <c r="E193" i="6"/>
  <c r="D193" i="6"/>
  <c r="C193" i="6"/>
  <c r="B193" i="6"/>
  <c r="K192" i="6"/>
  <c r="J192" i="6"/>
  <c r="I192" i="6"/>
  <c r="H192" i="6"/>
  <c r="G192" i="6"/>
  <c r="F192" i="6"/>
  <c r="E192" i="6"/>
  <c r="D192" i="6"/>
  <c r="C192" i="6"/>
  <c r="B192" i="6"/>
  <c r="K191" i="6"/>
  <c r="J191" i="6"/>
  <c r="I191" i="6"/>
  <c r="H191" i="6"/>
  <c r="G191" i="6"/>
  <c r="F191" i="6"/>
  <c r="E191" i="6"/>
  <c r="D191" i="6"/>
  <c r="C191" i="6"/>
  <c r="B191" i="6"/>
  <c r="K190" i="6"/>
  <c r="J190" i="6"/>
  <c r="I190" i="6"/>
  <c r="H190" i="6"/>
  <c r="G190" i="6"/>
  <c r="F190" i="6"/>
  <c r="E190" i="6"/>
  <c r="D190" i="6"/>
  <c r="C190" i="6"/>
  <c r="B190" i="6"/>
  <c r="K189" i="6"/>
  <c r="J189" i="6"/>
  <c r="I189" i="6"/>
  <c r="H189" i="6"/>
  <c r="G189" i="6"/>
  <c r="F189" i="6"/>
  <c r="E189" i="6"/>
  <c r="D189" i="6"/>
  <c r="C189" i="6"/>
  <c r="B189" i="6"/>
  <c r="K188" i="6"/>
  <c r="J188" i="6"/>
  <c r="I188" i="6"/>
  <c r="H188" i="6"/>
  <c r="G188" i="6"/>
  <c r="F188" i="6"/>
  <c r="E188" i="6"/>
  <c r="D188" i="6"/>
  <c r="C188" i="6"/>
  <c r="B188" i="6"/>
  <c r="K187" i="6"/>
  <c r="J187" i="6"/>
  <c r="I187" i="6"/>
  <c r="H187" i="6"/>
  <c r="G187" i="6"/>
  <c r="F187" i="6"/>
  <c r="E187" i="6"/>
  <c r="D187" i="6"/>
  <c r="C187" i="6"/>
  <c r="B187" i="6"/>
  <c r="K186" i="6"/>
  <c r="J186" i="6"/>
  <c r="I186" i="6"/>
  <c r="H186" i="6"/>
  <c r="G186" i="6"/>
  <c r="F186" i="6"/>
  <c r="E186" i="6"/>
  <c r="D186" i="6"/>
  <c r="C186" i="6"/>
  <c r="B186" i="6"/>
  <c r="K185" i="6"/>
  <c r="J185" i="6"/>
  <c r="I185" i="6"/>
  <c r="H185" i="6"/>
  <c r="G185" i="6"/>
  <c r="F185" i="6"/>
  <c r="E185" i="6"/>
  <c r="D185" i="6"/>
  <c r="C185" i="6"/>
  <c r="B185" i="6"/>
  <c r="K184" i="6"/>
  <c r="J184" i="6"/>
  <c r="I184" i="6"/>
  <c r="H184" i="6"/>
  <c r="G184" i="6"/>
  <c r="F184" i="6"/>
  <c r="E184" i="6"/>
  <c r="D184" i="6"/>
  <c r="C184" i="6"/>
  <c r="B184" i="6"/>
  <c r="K183" i="6"/>
  <c r="J183" i="6"/>
  <c r="I183" i="6"/>
  <c r="H183" i="6"/>
  <c r="G183" i="6"/>
  <c r="F183" i="6"/>
  <c r="E183" i="6"/>
  <c r="D183" i="6"/>
  <c r="C183" i="6"/>
  <c r="B183" i="6"/>
  <c r="K182" i="6"/>
  <c r="J182" i="6"/>
  <c r="I182" i="6"/>
  <c r="H182" i="6"/>
  <c r="G182" i="6"/>
  <c r="F182" i="6"/>
  <c r="E182" i="6"/>
  <c r="D182" i="6"/>
  <c r="C182" i="6"/>
  <c r="B182" i="6"/>
  <c r="K181" i="6"/>
  <c r="J181" i="6"/>
  <c r="I181" i="6"/>
  <c r="H181" i="6"/>
  <c r="G181" i="6"/>
  <c r="F181" i="6"/>
  <c r="E181" i="6"/>
  <c r="D181" i="6"/>
  <c r="C181" i="6"/>
  <c r="B181" i="6"/>
  <c r="K180" i="6"/>
  <c r="J180" i="6"/>
  <c r="I180" i="6"/>
  <c r="H180" i="6"/>
  <c r="G180" i="6"/>
  <c r="F180" i="6"/>
  <c r="E180" i="6"/>
  <c r="D180" i="6"/>
  <c r="C180" i="6"/>
  <c r="B180" i="6"/>
  <c r="K179" i="6"/>
  <c r="J179" i="6"/>
  <c r="I179" i="6"/>
  <c r="H179" i="6"/>
  <c r="G179" i="6"/>
  <c r="F179" i="6"/>
  <c r="E179" i="6"/>
  <c r="D179" i="6"/>
  <c r="C179" i="6"/>
  <c r="B179" i="6"/>
  <c r="K178" i="6"/>
  <c r="J178" i="6"/>
  <c r="I178" i="6"/>
  <c r="H178" i="6"/>
  <c r="G178" i="6"/>
  <c r="F178" i="6"/>
  <c r="E178" i="6"/>
  <c r="D178" i="6"/>
  <c r="C178" i="6"/>
  <c r="B178" i="6"/>
  <c r="K177" i="6"/>
  <c r="J177" i="6"/>
  <c r="I177" i="6"/>
  <c r="H177" i="6"/>
  <c r="G177" i="6"/>
  <c r="F177" i="6"/>
  <c r="E177" i="6"/>
  <c r="D177" i="6"/>
  <c r="C177" i="6"/>
  <c r="B177" i="6"/>
  <c r="K176" i="6"/>
  <c r="J176" i="6"/>
  <c r="I176" i="6"/>
  <c r="H176" i="6"/>
  <c r="G176" i="6"/>
  <c r="F176" i="6"/>
  <c r="E176" i="6"/>
  <c r="D176" i="6"/>
  <c r="C176" i="6"/>
  <c r="B176" i="6"/>
  <c r="K175" i="6"/>
  <c r="J175" i="6"/>
  <c r="I175" i="6"/>
  <c r="H175" i="6"/>
  <c r="G175" i="6"/>
  <c r="F175" i="6"/>
  <c r="E175" i="6"/>
  <c r="D175" i="6"/>
  <c r="C175" i="6"/>
  <c r="B175" i="6"/>
  <c r="K174" i="6"/>
  <c r="J174" i="6"/>
  <c r="I174" i="6"/>
  <c r="H174" i="6"/>
  <c r="G174" i="6"/>
  <c r="F174" i="6"/>
  <c r="E174" i="6"/>
  <c r="D174" i="6"/>
  <c r="C174" i="6"/>
  <c r="B174" i="6"/>
  <c r="K173" i="6"/>
  <c r="J173" i="6"/>
  <c r="I173" i="6"/>
  <c r="H173" i="6"/>
  <c r="G173" i="6"/>
  <c r="F173" i="6"/>
  <c r="E173" i="6"/>
  <c r="D173" i="6"/>
  <c r="C173" i="6"/>
  <c r="B173" i="6"/>
  <c r="K172" i="6"/>
  <c r="J172" i="6"/>
  <c r="I172" i="6"/>
  <c r="H172" i="6"/>
  <c r="G172" i="6"/>
  <c r="F172" i="6"/>
  <c r="E172" i="6"/>
  <c r="D172" i="6"/>
  <c r="C172" i="6"/>
  <c r="B172" i="6"/>
  <c r="K171" i="6"/>
  <c r="J171" i="6"/>
  <c r="I171" i="6"/>
  <c r="H171" i="6"/>
  <c r="G171" i="6"/>
  <c r="F171" i="6"/>
  <c r="E171" i="6"/>
  <c r="D171" i="6"/>
  <c r="C171" i="6"/>
  <c r="B171" i="6"/>
  <c r="K170" i="6"/>
  <c r="J170" i="6"/>
  <c r="I170" i="6"/>
  <c r="H170" i="6"/>
  <c r="G170" i="6"/>
  <c r="F170" i="6"/>
  <c r="E170" i="6"/>
  <c r="D170" i="6"/>
  <c r="C170" i="6"/>
  <c r="B170" i="6"/>
  <c r="K169" i="6"/>
  <c r="J169" i="6"/>
  <c r="I169" i="6"/>
  <c r="H169" i="6"/>
  <c r="G169" i="6"/>
  <c r="F169" i="6"/>
  <c r="E169" i="6"/>
  <c r="D169" i="6"/>
  <c r="C169" i="6"/>
  <c r="B169" i="6"/>
  <c r="K168" i="6"/>
  <c r="J168" i="6"/>
  <c r="I168" i="6"/>
  <c r="H168" i="6"/>
  <c r="G168" i="6"/>
  <c r="F168" i="6"/>
  <c r="E168" i="6"/>
  <c r="D168" i="6"/>
  <c r="C168" i="6"/>
  <c r="B168" i="6"/>
  <c r="K167" i="6"/>
  <c r="J167" i="6"/>
  <c r="I167" i="6"/>
  <c r="H167" i="6"/>
  <c r="G167" i="6"/>
  <c r="F167" i="6"/>
  <c r="E167" i="6"/>
  <c r="D167" i="6"/>
  <c r="C167" i="6"/>
  <c r="B167" i="6"/>
  <c r="K166" i="6"/>
  <c r="J166" i="6"/>
  <c r="I166" i="6"/>
  <c r="H166" i="6"/>
  <c r="G166" i="6"/>
  <c r="F166" i="6"/>
  <c r="E166" i="6"/>
  <c r="D166" i="6"/>
  <c r="C166" i="6"/>
  <c r="B166" i="6"/>
  <c r="K165" i="6"/>
  <c r="J165" i="6"/>
  <c r="I165" i="6"/>
  <c r="H165" i="6"/>
  <c r="G165" i="6"/>
  <c r="F165" i="6"/>
  <c r="E165" i="6"/>
  <c r="D165" i="6"/>
  <c r="C165" i="6"/>
  <c r="B165" i="6"/>
  <c r="K164" i="6"/>
  <c r="J164" i="6"/>
  <c r="I164" i="6"/>
  <c r="H164" i="6"/>
  <c r="G164" i="6"/>
  <c r="F164" i="6"/>
  <c r="E164" i="6"/>
  <c r="D164" i="6"/>
  <c r="C164" i="6"/>
  <c r="B164" i="6"/>
  <c r="K163" i="6"/>
  <c r="J163" i="6"/>
  <c r="I163" i="6"/>
  <c r="H163" i="6"/>
  <c r="G163" i="6"/>
  <c r="F163" i="6"/>
  <c r="E163" i="6"/>
  <c r="D163" i="6"/>
  <c r="C163" i="6"/>
  <c r="B163" i="6"/>
  <c r="K162" i="6"/>
  <c r="J162" i="6"/>
  <c r="I162" i="6"/>
  <c r="H162" i="6"/>
  <c r="G162" i="6"/>
  <c r="F162" i="6"/>
  <c r="E162" i="6"/>
  <c r="D162" i="6"/>
  <c r="C162" i="6"/>
  <c r="B162" i="6"/>
  <c r="K161" i="6"/>
  <c r="J161" i="6"/>
  <c r="I161" i="6"/>
  <c r="H161" i="6"/>
  <c r="G161" i="6"/>
  <c r="F161" i="6"/>
  <c r="E161" i="6"/>
  <c r="D161" i="6"/>
  <c r="C161" i="6"/>
  <c r="B161" i="6"/>
  <c r="K160" i="6"/>
  <c r="J160" i="6"/>
  <c r="I160" i="6"/>
  <c r="H160" i="6"/>
  <c r="G160" i="6"/>
  <c r="F160" i="6"/>
  <c r="E160" i="6"/>
  <c r="D160" i="6"/>
  <c r="C160" i="6"/>
  <c r="B160" i="6"/>
  <c r="K159" i="6"/>
  <c r="J159" i="6"/>
  <c r="I159" i="6"/>
  <c r="H159" i="6"/>
  <c r="G159" i="6"/>
  <c r="F159" i="6"/>
  <c r="E159" i="6"/>
  <c r="D159" i="6"/>
  <c r="C159" i="6"/>
  <c r="B159" i="6"/>
  <c r="K158" i="6"/>
  <c r="J158" i="6"/>
  <c r="I158" i="6"/>
  <c r="H158" i="6"/>
  <c r="G158" i="6"/>
  <c r="F158" i="6"/>
  <c r="E158" i="6"/>
  <c r="D158" i="6"/>
  <c r="C158" i="6"/>
  <c r="B158" i="6"/>
  <c r="K157" i="6"/>
  <c r="J157" i="6"/>
  <c r="I157" i="6"/>
  <c r="H157" i="6"/>
  <c r="G157" i="6"/>
  <c r="F157" i="6"/>
  <c r="E157" i="6"/>
  <c r="D157" i="6"/>
  <c r="C157" i="6"/>
  <c r="B157" i="6"/>
  <c r="K156" i="6"/>
  <c r="J156" i="6"/>
  <c r="I156" i="6"/>
  <c r="H156" i="6"/>
  <c r="G156" i="6"/>
  <c r="F156" i="6"/>
  <c r="E156" i="6"/>
  <c r="D156" i="6"/>
  <c r="C156" i="6"/>
  <c r="B156" i="6"/>
  <c r="K155" i="6"/>
  <c r="J155" i="6"/>
  <c r="I155" i="6"/>
  <c r="H155" i="6"/>
  <c r="G155" i="6"/>
  <c r="F155" i="6"/>
  <c r="E155" i="6"/>
  <c r="D155" i="6"/>
  <c r="C155" i="6"/>
  <c r="B155" i="6"/>
  <c r="K154" i="6"/>
  <c r="J154" i="6"/>
  <c r="I154" i="6"/>
  <c r="H154" i="6"/>
  <c r="G154" i="6"/>
  <c r="F154" i="6"/>
  <c r="E154" i="6"/>
  <c r="D154" i="6"/>
  <c r="C154" i="6"/>
  <c r="B154" i="6"/>
  <c r="K153" i="6"/>
  <c r="J153" i="6"/>
  <c r="I153" i="6"/>
  <c r="H153" i="6"/>
  <c r="G153" i="6"/>
  <c r="F153" i="6"/>
  <c r="E153" i="6"/>
  <c r="D153" i="6"/>
  <c r="C153" i="6"/>
  <c r="B153" i="6"/>
  <c r="K152" i="6"/>
  <c r="J152" i="6"/>
  <c r="I152" i="6"/>
  <c r="H152" i="6"/>
  <c r="G152" i="6"/>
  <c r="F152" i="6"/>
  <c r="E152" i="6"/>
  <c r="D152" i="6"/>
  <c r="C152" i="6"/>
  <c r="B152" i="6"/>
  <c r="K151" i="6"/>
  <c r="J151" i="6"/>
  <c r="I151" i="6"/>
  <c r="H151" i="6"/>
  <c r="G151" i="6"/>
  <c r="F151" i="6"/>
  <c r="E151" i="6"/>
  <c r="D151" i="6"/>
  <c r="C151" i="6"/>
  <c r="B151" i="6"/>
  <c r="K150" i="6"/>
  <c r="J150" i="6"/>
  <c r="I150" i="6"/>
  <c r="H150" i="6"/>
  <c r="G150" i="6"/>
  <c r="F150" i="6"/>
  <c r="E150" i="6"/>
  <c r="D150" i="6"/>
  <c r="C150" i="6"/>
  <c r="B150" i="6"/>
  <c r="K149" i="6"/>
  <c r="J149" i="6"/>
  <c r="I149" i="6"/>
  <c r="H149" i="6"/>
  <c r="G149" i="6"/>
  <c r="F149" i="6"/>
  <c r="E149" i="6"/>
  <c r="D149" i="6"/>
  <c r="C149" i="6"/>
  <c r="B149" i="6"/>
  <c r="K148" i="6"/>
  <c r="J148" i="6"/>
  <c r="I148" i="6"/>
  <c r="H148" i="6"/>
  <c r="G148" i="6"/>
  <c r="F148" i="6"/>
  <c r="E148" i="6"/>
  <c r="D148" i="6"/>
  <c r="C148" i="6"/>
  <c r="B148" i="6"/>
  <c r="K147" i="6"/>
  <c r="J147" i="6"/>
  <c r="I147" i="6"/>
  <c r="H147" i="6"/>
  <c r="G147" i="6"/>
  <c r="F147" i="6"/>
  <c r="E147" i="6"/>
  <c r="D147" i="6"/>
  <c r="C147" i="6"/>
  <c r="B147" i="6"/>
  <c r="K146" i="6"/>
  <c r="J146" i="6"/>
  <c r="I146" i="6"/>
  <c r="H146" i="6"/>
  <c r="G146" i="6"/>
  <c r="F146" i="6"/>
  <c r="E146" i="6"/>
  <c r="D146" i="6"/>
  <c r="C146" i="6"/>
  <c r="B146" i="6"/>
  <c r="K145" i="6"/>
  <c r="J145" i="6"/>
  <c r="I145" i="6"/>
  <c r="H145" i="6"/>
  <c r="G145" i="6"/>
  <c r="F145" i="6"/>
  <c r="E145" i="6"/>
  <c r="D145" i="6"/>
  <c r="C145" i="6"/>
  <c r="B145" i="6"/>
  <c r="K144" i="6"/>
  <c r="J144" i="6"/>
  <c r="I144" i="6"/>
  <c r="H144" i="6"/>
  <c r="G144" i="6"/>
  <c r="F144" i="6"/>
  <c r="E144" i="6"/>
  <c r="D144" i="6"/>
  <c r="C144" i="6"/>
  <c r="B144" i="6"/>
  <c r="K143" i="6"/>
  <c r="J143" i="6"/>
  <c r="I143" i="6"/>
  <c r="H143" i="6"/>
  <c r="G143" i="6"/>
  <c r="F143" i="6"/>
  <c r="E143" i="6"/>
  <c r="D143" i="6"/>
  <c r="C143" i="6"/>
  <c r="B143" i="6"/>
  <c r="K142" i="6"/>
  <c r="J142" i="6"/>
  <c r="I142" i="6"/>
  <c r="H142" i="6"/>
  <c r="G142" i="6"/>
  <c r="F142" i="6"/>
  <c r="E142" i="6"/>
  <c r="D142" i="6"/>
  <c r="C142" i="6"/>
  <c r="B142" i="6"/>
  <c r="K141" i="6"/>
  <c r="J141" i="6"/>
  <c r="I141" i="6"/>
  <c r="H141" i="6"/>
  <c r="G141" i="6"/>
  <c r="F141" i="6"/>
  <c r="E141" i="6"/>
  <c r="D141" i="6"/>
  <c r="C141" i="6"/>
  <c r="B141" i="6"/>
  <c r="K140" i="6"/>
  <c r="J140" i="6"/>
  <c r="I140" i="6"/>
  <c r="H140" i="6"/>
  <c r="G140" i="6"/>
  <c r="F140" i="6"/>
  <c r="E140" i="6"/>
  <c r="D140" i="6"/>
  <c r="C140" i="6"/>
  <c r="B140" i="6"/>
  <c r="K139" i="6"/>
  <c r="J139" i="6"/>
  <c r="I139" i="6"/>
  <c r="H139" i="6"/>
  <c r="G139" i="6"/>
  <c r="F139" i="6"/>
  <c r="E139" i="6"/>
  <c r="D139" i="6"/>
  <c r="C139" i="6"/>
  <c r="B139" i="6"/>
  <c r="K138" i="6"/>
  <c r="J138" i="6"/>
  <c r="I138" i="6"/>
  <c r="H138" i="6"/>
  <c r="G138" i="6"/>
  <c r="F138" i="6"/>
  <c r="E138" i="6"/>
  <c r="D138" i="6"/>
  <c r="C138" i="6"/>
  <c r="B138" i="6"/>
  <c r="K137" i="6"/>
  <c r="J137" i="6"/>
  <c r="I137" i="6"/>
  <c r="H137" i="6"/>
  <c r="G137" i="6"/>
  <c r="F137" i="6"/>
  <c r="E137" i="6"/>
  <c r="D137" i="6"/>
  <c r="C137" i="6"/>
  <c r="B137" i="6"/>
  <c r="K136" i="6"/>
  <c r="J136" i="6"/>
  <c r="I136" i="6"/>
  <c r="H136" i="6"/>
  <c r="G136" i="6"/>
  <c r="F136" i="6"/>
  <c r="E136" i="6"/>
  <c r="D136" i="6"/>
  <c r="C136" i="6"/>
  <c r="B136" i="6"/>
  <c r="K135" i="6"/>
  <c r="J135" i="6"/>
  <c r="I135" i="6"/>
  <c r="H135" i="6"/>
  <c r="G135" i="6"/>
  <c r="F135" i="6"/>
  <c r="E135" i="6"/>
  <c r="D135" i="6"/>
  <c r="C135" i="6"/>
  <c r="B135" i="6"/>
  <c r="K134" i="6"/>
  <c r="J134" i="6"/>
  <c r="I134" i="6"/>
  <c r="H134" i="6"/>
  <c r="G134" i="6"/>
  <c r="F134" i="6"/>
  <c r="E134" i="6"/>
  <c r="D134" i="6"/>
  <c r="C134" i="6"/>
  <c r="B134" i="6"/>
  <c r="K133" i="6"/>
  <c r="J133" i="6"/>
  <c r="I133" i="6"/>
  <c r="H133" i="6"/>
  <c r="G133" i="6"/>
  <c r="F133" i="6"/>
  <c r="E133" i="6"/>
  <c r="D133" i="6"/>
  <c r="C133" i="6"/>
  <c r="B133" i="6"/>
  <c r="K132" i="6"/>
  <c r="J132" i="6"/>
  <c r="I132" i="6"/>
  <c r="H132" i="6"/>
  <c r="G132" i="6"/>
  <c r="F132" i="6"/>
  <c r="E132" i="6"/>
  <c r="D132" i="6"/>
  <c r="C132" i="6"/>
  <c r="B132" i="6"/>
  <c r="K131" i="6"/>
  <c r="J131" i="6"/>
  <c r="I131" i="6"/>
  <c r="H131" i="6"/>
  <c r="G131" i="6"/>
  <c r="F131" i="6"/>
  <c r="E131" i="6"/>
  <c r="D131" i="6"/>
  <c r="C131" i="6"/>
  <c r="B131" i="6"/>
  <c r="K130" i="6"/>
  <c r="J130" i="6"/>
  <c r="I130" i="6"/>
  <c r="H130" i="6"/>
  <c r="G130" i="6"/>
  <c r="F130" i="6"/>
  <c r="E130" i="6"/>
  <c r="D130" i="6"/>
  <c r="C130" i="6"/>
  <c r="B130" i="6"/>
  <c r="K129" i="6"/>
  <c r="J129" i="6"/>
  <c r="I129" i="6"/>
  <c r="H129" i="6"/>
  <c r="G129" i="6"/>
  <c r="F129" i="6"/>
  <c r="E129" i="6"/>
  <c r="D129" i="6"/>
  <c r="C129" i="6"/>
  <c r="B129" i="6"/>
  <c r="K128" i="6"/>
  <c r="J128" i="6"/>
  <c r="I128" i="6"/>
  <c r="H128" i="6"/>
  <c r="G128" i="6"/>
  <c r="F128" i="6"/>
  <c r="E128" i="6"/>
  <c r="D128" i="6"/>
  <c r="C128" i="6"/>
  <c r="B128" i="6"/>
  <c r="K127" i="6"/>
  <c r="J127" i="6"/>
  <c r="I127" i="6"/>
  <c r="H127" i="6"/>
  <c r="G127" i="6"/>
  <c r="F127" i="6"/>
  <c r="E127" i="6"/>
  <c r="D127" i="6"/>
  <c r="C127" i="6"/>
  <c r="B127" i="6"/>
  <c r="K126" i="6"/>
  <c r="J126" i="6"/>
  <c r="I126" i="6"/>
  <c r="H126" i="6"/>
  <c r="G126" i="6"/>
  <c r="F126" i="6"/>
  <c r="E126" i="6"/>
  <c r="D126" i="6"/>
  <c r="C126" i="6"/>
  <c r="B126" i="6"/>
  <c r="K125" i="6"/>
  <c r="J125" i="6"/>
  <c r="I125" i="6"/>
  <c r="H125" i="6"/>
  <c r="G125" i="6"/>
  <c r="F125" i="6"/>
  <c r="E125" i="6"/>
  <c r="D125" i="6"/>
  <c r="C125" i="6"/>
  <c r="B125" i="6"/>
  <c r="K124" i="6"/>
  <c r="J124" i="6"/>
  <c r="I124" i="6"/>
  <c r="H124" i="6"/>
  <c r="G124" i="6"/>
  <c r="F124" i="6"/>
  <c r="E124" i="6"/>
  <c r="D124" i="6"/>
  <c r="C124" i="6"/>
  <c r="B124" i="6"/>
  <c r="K123" i="6"/>
  <c r="J123" i="6"/>
  <c r="I123" i="6"/>
  <c r="H123" i="6"/>
  <c r="G123" i="6"/>
  <c r="F123" i="6"/>
  <c r="E123" i="6"/>
  <c r="D123" i="6"/>
  <c r="C123" i="6"/>
  <c r="B123" i="6"/>
  <c r="K122" i="6"/>
  <c r="J122" i="6"/>
  <c r="I122" i="6"/>
  <c r="H122" i="6"/>
  <c r="G122" i="6"/>
  <c r="F122" i="6"/>
  <c r="E122" i="6"/>
  <c r="D122" i="6"/>
  <c r="C122" i="6"/>
  <c r="B122" i="6"/>
  <c r="K121" i="6"/>
  <c r="J121" i="6"/>
  <c r="I121" i="6"/>
  <c r="H121" i="6"/>
  <c r="G121" i="6"/>
  <c r="F121" i="6"/>
  <c r="E121" i="6"/>
  <c r="D121" i="6"/>
  <c r="C121" i="6"/>
  <c r="B121" i="6"/>
  <c r="K120" i="6"/>
  <c r="J120" i="6"/>
  <c r="I120" i="6"/>
  <c r="H120" i="6"/>
  <c r="G120" i="6"/>
  <c r="F120" i="6"/>
  <c r="E120" i="6"/>
  <c r="D120" i="6"/>
  <c r="C120" i="6"/>
  <c r="B120" i="6"/>
  <c r="K119" i="6"/>
  <c r="J119" i="6"/>
  <c r="I119" i="6"/>
  <c r="H119" i="6"/>
  <c r="G119" i="6"/>
  <c r="F119" i="6"/>
  <c r="E119" i="6"/>
  <c r="D119" i="6"/>
  <c r="C119" i="6"/>
  <c r="B119" i="6"/>
  <c r="K118" i="6"/>
  <c r="J118" i="6"/>
  <c r="I118" i="6"/>
  <c r="H118" i="6"/>
  <c r="G118" i="6"/>
  <c r="F118" i="6"/>
  <c r="E118" i="6"/>
  <c r="D118" i="6"/>
  <c r="C118" i="6"/>
  <c r="B118" i="6"/>
  <c r="K117" i="6"/>
  <c r="J117" i="6"/>
  <c r="I117" i="6"/>
  <c r="H117" i="6"/>
  <c r="G117" i="6"/>
  <c r="F117" i="6"/>
  <c r="E117" i="6"/>
  <c r="D117" i="6"/>
  <c r="C117" i="6"/>
  <c r="B117" i="6"/>
  <c r="K116" i="6"/>
  <c r="J116" i="6"/>
  <c r="I116" i="6"/>
  <c r="H116" i="6"/>
  <c r="G116" i="6"/>
  <c r="F116" i="6"/>
  <c r="E116" i="6"/>
  <c r="D116" i="6"/>
  <c r="C116" i="6"/>
  <c r="B116" i="6"/>
  <c r="K115" i="6"/>
  <c r="J115" i="6"/>
  <c r="I115" i="6"/>
  <c r="H115" i="6"/>
  <c r="G115" i="6"/>
  <c r="F115" i="6"/>
  <c r="E115" i="6"/>
  <c r="D115" i="6"/>
  <c r="C115" i="6"/>
  <c r="B115" i="6"/>
  <c r="K114" i="6"/>
  <c r="J114" i="6"/>
  <c r="I114" i="6"/>
  <c r="H114" i="6"/>
  <c r="G114" i="6"/>
  <c r="F114" i="6"/>
  <c r="E114" i="6"/>
  <c r="D114" i="6"/>
  <c r="C114" i="6"/>
  <c r="B114" i="6"/>
  <c r="K113" i="6"/>
  <c r="J113" i="6"/>
  <c r="I113" i="6"/>
  <c r="H113" i="6"/>
  <c r="G113" i="6"/>
  <c r="F113" i="6"/>
  <c r="E113" i="6"/>
  <c r="D113" i="6"/>
  <c r="C113" i="6"/>
  <c r="B113" i="6"/>
  <c r="K112" i="6"/>
  <c r="J112" i="6"/>
  <c r="I112" i="6"/>
  <c r="H112" i="6"/>
  <c r="G112" i="6"/>
  <c r="F112" i="6"/>
  <c r="E112" i="6"/>
  <c r="D112" i="6"/>
  <c r="C112" i="6"/>
  <c r="B112" i="6"/>
  <c r="K111" i="6"/>
  <c r="J111" i="6"/>
  <c r="I111" i="6"/>
  <c r="H111" i="6"/>
  <c r="G111" i="6"/>
  <c r="F111" i="6"/>
  <c r="E111" i="6"/>
  <c r="D111" i="6"/>
  <c r="C111" i="6"/>
  <c r="B111" i="6"/>
  <c r="K110" i="6"/>
  <c r="J110" i="6"/>
  <c r="I110" i="6"/>
  <c r="H110" i="6"/>
  <c r="G110" i="6"/>
  <c r="F110" i="6"/>
  <c r="E110" i="6"/>
  <c r="D110" i="6"/>
  <c r="C110" i="6"/>
  <c r="B110" i="6"/>
  <c r="K109" i="6"/>
  <c r="J109" i="6"/>
  <c r="I109" i="6"/>
  <c r="H109" i="6"/>
  <c r="G109" i="6"/>
  <c r="F109" i="6"/>
  <c r="E109" i="6"/>
  <c r="D109" i="6"/>
  <c r="C109" i="6"/>
  <c r="B109" i="6"/>
  <c r="K108" i="6"/>
  <c r="J108" i="6"/>
  <c r="I108" i="6"/>
  <c r="H108" i="6"/>
  <c r="G108" i="6"/>
  <c r="F108" i="6"/>
  <c r="E108" i="6"/>
  <c r="D108" i="6"/>
  <c r="C108" i="6"/>
  <c r="B108" i="6"/>
  <c r="K107" i="6"/>
  <c r="J107" i="6"/>
  <c r="I107" i="6"/>
  <c r="H107" i="6"/>
  <c r="G107" i="6"/>
  <c r="F107" i="6"/>
  <c r="E107" i="6"/>
  <c r="D107" i="6"/>
  <c r="C107" i="6"/>
  <c r="B107" i="6"/>
  <c r="K106" i="6"/>
  <c r="J106" i="6"/>
  <c r="I106" i="6"/>
  <c r="H106" i="6"/>
  <c r="G106" i="6"/>
  <c r="F106" i="6"/>
  <c r="E106" i="6"/>
  <c r="D106" i="6"/>
  <c r="C106" i="6"/>
  <c r="B106" i="6"/>
  <c r="K105" i="6"/>
  <c r="J105" i="6"/>
  <c r="I105" i="6"/>
  <c r="H105" i="6"/>
  <c r="G105" i="6"/>
  <c r="F105" i="6"/>
  <c r="E105" i="6"/>
  <c r="D105" i="6"/>
  <c r="C105" i="6"/>
  <c r="B105" i="6"/>
  <c r="K104" i="6"/>
  <c r="J104" i="6"/>
  <c r="I104" i="6"/>
  <c r="H104" i="6"/>
  <c r="G104" i="6"/>
  <c r="F104" i="6"/>
  <c r="E104" i="6"/>
  <c r="D104" i="6"/>
  <c r="C104" i="6"/>
  <c r="B104" i="6"/>
  <c r="K103" i="6"/>
  <c r="J103" i="6"/>
  <c r="I103" i="6"/>
  <c r="H103" i="6"/>
  <c r="G103" i="6"/>
  <c r="F103" i="6"/>
  <c r="E103" i="6"/>
  <c r="D103" i="6"/>
  <c r="C103" i="6"/>
  <c r="B103" i="6"/>
  <c r="K102" i="6"/>
  <c r="J102" i="6"/>
  <c r="I102" i="6"/>
  <c r="H102" i="6"/>
  <c r="G102" i="6"/>
  <c r="F102" i="6"/>
  <c r="E102" i="6"/>
  <c r="D102" i="6"/>
  <c r="C102" i="6"/>
  <c r="B102" i="6"/>
  <c r="K101" i="6"/>
  <c r="J101" i="6"/>
  <c r="I101" i="6"/>
  <c r="H101" i="6"/>
  <c r="G101" i="6"/>
  <c r="F101" i="6"/>
  <c r="E101" i="6"/>
  <c r="D101" i="6"/>
  <c r="C101" i="6"/>
  <c r="B101" i="6"/>
  <c r="K100" i="6"/>
  <c r="J100" i="6"/>
  <c r="I100" i="6"/>
  <c r="H100" i="6"/>
  <c r="G100" i="6"/>
  <c r="F100" i="6"/>
  <c r="E100" i="6"/>
  <c r="D100" i="6"/>
  <c r="C100" i="6"/>
  <c r="B100" i="6"/>
  <c r="K99" i="6"/>
  <c r="J99" i="6"/>
  <c r="I99" i="6"/>
  <c r="H99" i="6"/>
  <c r="G99" i="6"/>
  <c r="F99" i="6"/>
  <c r="E99" i="6"/>
  <c r="D99" i="6"/>
  <c r="C99" i="6"/>
  <c r="B99" i="6"/>
  <c r="K98" i="6"/>
  <c r="J98" i="6"/>
  <c r="I98" i="6"/>
  <c r="H98" i="6"/>
  <c r="G98" i="6"/>
  <c r="F98" i="6"/>
  <c r="E98" i="6"/>
  <c r="D98" i="6"/>
  <c r="C98" i="6"/>
  <c r="B98" i="6"/>
  <c r="K97" i="6"/>
  <c r="J97" i="6"/>
  <c r="I97" i="6"/>
  <c r="H97" i="6"/>
  <c r="G97" i="6"/>
  <c r="F97" i="6"/>
  <c r="E97" i="6"/>
  <c r="D97" i="6"/>
  <c r="C97" i="6"/>
  <c r="B97" i="6"/>
  <c r="K96" i="6"/>
  <c r="J96" i="6"/>
  <c r="I96" i="6"/>
  <c r="H96" i="6"/>
  <c r="G96" i="6"/>
  <c r="F96" i="6"/>
  <c r="E96" i="6"/>
  <c r="D96" i="6"/>
  <c r="C96" i="6"/>
  <c r="B96" i="6"/>
  <c r="K95" i="6"/>
  <c r="J95" i="6"/>
  <c r="I95" i="6"/>
  <c r="H95" i="6"/>
  <c r="G95" i="6"/>
  <c r="F95" i="6"/>
  <c r="E95" i="6"/>
  <c r="D95" i="6"/>
  <c r="C95" i="6"/>
  <c r="B95" i="6"/>
  <c r="K94" i="6"/>
  <c r="J94" i="6"/>
  <c r="I94" i="6"/>
  <c r="H94" i="6"/>
  <c r="G94" i="6"/>
  <c r="F94" i="6"/>
  <c r="E94" i="6"/>
  <c r="D94" i="6"/>
  <c r="C94" i="6"/>
  <c r="B94" i="6"/>
  <c r="K93" i="6"/>
  <c r="J93" i="6"/>
  <c r="I93" i="6"/>
  <c r="H93" i="6"/>
  <c r="G93" i="6"/>
  <c r="F93" i="6"/>
  <c r="E93" i="6"/>
  <c r="D93" i="6"/>
  <c r="C93" i="6"/>
  <c r="B93" i="6"/>
  <c r="K92" i="6"/>
  <c r="J92" i="6"/>
  <c r="I92" i="6"/>
  <c r="H92" i="6"/>
  <c r="G92" i="6"/>
  <c r="F92" i="6"/>
  <c r="E92" i="6"/>
  <c r="D92" i="6"/>
  <c r="C92" i="6"/>
  <c r="B92" i="6"/>
  <c r="K91" i="6"/>
  <c r="J91" i="6"/>
  <c r="I91" i="6"/>
  <c r="H91" i="6"/>
  <c r="G91" i="6"/>
  <c r="F91" i="6"/>
  <c r="E91" i="6"/>
  <c r="D91" i="6"/>
  <c r="C91" i="6"/>
  <c r="B91" i="6"/>
  <c r="K90" i="6"/>
  <c r="J90" i="6"/>
  <c r="I90" i="6"/>
  <c r="H90" i="6"/>
  <c r="G90" i="6"/>
  <c r="F90" i="6"/>
  <c r="E90" i="6"/>
  <c r="D90" i="6"/>
  <c r="C90" i="6"/>
  <c r="B90" i="6"/>
  <c r="K89" i="6"/>
  <c r="J89" i="6"/>
  <c r="I89" i="6"/>
  <c r="H89" i="6"/>
  <c r="G89" i="6"/>
  <c r="F89" i="6"/>
  <c r="E89" i="6"/>
  <c r="D89" i="6"/>
  <c r="C89" i="6"/>
  <c r="B89" i="6"/>
  <c r="K88" i="6"/>
  <c r="J88" i="6"/>
  <c r="I88" i="6"/>
  <c r="H88" i="6"/>
  <c r="G88" i="6"/>
  <c r="F88" i="6"/>
  <c r="E88" i="6"/>
  <c r="D88" i="6"/>
  <c r="C88" i="6"/>
  <c r="B88" i="6"/>
  <c r="K87" i="6"/>
  <c r="J87" i="6"/>
  <c r="I87" i="6"/>
  <c r="H87" i="6"/>
  <c r="G87" i="6"/>
  <c r="F87" i="6"/>
  <c r="E87" i="6"/>
  <c r="D87" i="6"/>
  <c r="C87" i="6"/>
  <c r="B87" i="6"/>
  <c r="K86" i="6"/>
  <c r="J86" i="6"/>
  <c r="I86" i="6"/>
  <c r="H86" i="6"/>
  <c r="G86" i="6"/>
  <c r="F86" i="6"/>
  <c r="E86" i="6"/>
  <c r="D86" i="6"/>
  <c r="C86" i="6"/>
  <c r="B86" i="6"/>
  <c r="K85" i="6"/>
  <c r="J85" i="6"/>
  <c r="I85" i="6"/>
  <c r="H85" i="6"/>
  <c r="G85" i="6"/>
  <c r="F85" i="6"/>
  <c r="E85" i="6"/>
  <c r="D85" i="6"/>
  <c r="C85" i="6"/>
  <c r="B85" i="6"/>
  <c r="K84" i="6"/>
  <c r="J84" i="6"/>
  <c r="I84" i="6"/>
  <c r="H84" i="6"/>
  <c r="G84" i="6"/>
  <c r="F84" i="6"/>
  <c r="E84" i="6"/>
  <c r="D84" i="6"/>
  <c r="C84" i="6"/>
  <c r="B84" i="6"/>
  <c r="K83" i="6"/>
  <c r="J83" i="6"/>
  <c r="I83" i="6"/>
  <c r="H83" i="6"/>
  <c r="G83" i="6"/>
  <c r="F83" i="6"/>
  <c r="E83" i="6"/>
  <c r="D83" i="6"/>
  <c r="C83" i="6"/>
  <c r="B83" i="6"/>
  <c r="K82" i="6"/>
  <c r="J82" i="6"/>
  <c r="I82" i="6"/>
  <c r="H82" i="6"/>
  <c r="G82" i="6"/>
  <c r="F82" i="6"/>
  <c r="E82" i="6"/>
  <c r="D82" i="6"/>
  <c r="C82" i="6"/>
  <c r="B82" i="6"/>
  <c r="K81" i="6"/>
  <c r="J81" i="6"/>
  <c r="I81" i="6"/>
  <c r="H81" i="6"/>
  <c r="G81" i="6"/>
  <c r="F81" i="6"/>
  <c r="E81" i="6"/>
  <c r="D81" i="6"/>
  <c r="C81" i="6"/>
  <c r="B81" i="6"/>
  <c r="K80" i="6"/>
  <c r="J80" i="6"/>
  <c r="I80" i="6"/>
  <c r="H80" i="6"/>
  <c r="G80" i="6"/>
  <c r="F80" i="6"/>
  <c r="E80" i="6"/>
  <c r="D80" i="6"/>
  <c r="C80" i="6"/>
  <c r="B80" i="6"/>
  <c r="K79" i="6"/>
  <c r="J79" i="6"/>
  <c r="I79" i="6"/>
  <c r="H79" i="6"/>
  <c r="G79" i="6"/>
  <c r="F79" i="6"/>
  <c r="E79" i="6"/>
  <c r="D79" i="6"/>
  <c r="C79" i="6"/>
  <c r="B79" i="6"/>
  <c r="K78" i="6"/>
  <c r="J78" i="6"/>
  <c r="I78" i="6"/>
  <c r="H78" i="6"/>
  <c r="G78" i="6"/>
  <c r="F78" i="6"/>
  <c r="E78" i="6"/>
  <c r="D78" i="6"/>
  <c r="C78" i="6"/>
  <c r="B78" i="6"/>
  <c r="K77" i="6"/>
  <c r="J77" i="6"/>
  <c r="I77" i="6"/>
  <c r="H77" i="6"/>
  <c r="G77" i="6"/>
  <c r="F77" i="6"/>
  <c r="E77" i="6"/>
  <c r="D77" i="6"/>
  <c r="C77" i="6"/>
  <c r="B77" i="6"/>
  <c r="K76" i="6"/>
  <c r="J76" i="6"/>
  <c r="I76" i="6"/>
  <c r="H76" i="6"/>
  <c r="G76" i="6"/>
  <c r="F76" i="6"/>
  <c r="E76" i="6"/>
  <c r="D76" i="6"/>
  <c r="C76" i="6"/>
  <c r="B76" i="6"/>
  <c r="K75" i="6"/>
  <c r="J75" i="6"/>
  <c r="I75" i="6"/>
  <c r="H75" i="6"/>
  <c r="G75" i="6"/>
  <c r="F75" i="6"/>
  <c r="E75" i="6"/>
  <c r="D75" i="6"/>
  <c r="C75" i="6"/>
  <c r="B75" i="6"/>
  <c r="K74" i="6"/>
  <c r="J74" i="6"/>
  <c r="I74" i="6"/>
  <c r="H74" i="6"/>
  <c r="G74" i="6"/>
  <c r="F74" i="6"/>
  <c r="E74" i="6"/>
  <c r="D74" i="6"/>
  <c r="C74" i="6"/>
  <c r="B74" i="6"/>
  <c r="K73" i="6"/>
  <c r="J73" i="6"/>
  <c r="I73" i="6"/>
  <c r="H73" i="6"/>
  <c r="G73" i="6"/>
  <c r="F73" i="6"/>
  <c r="E73" i="6"/>
  <c r="D73" i="6"/>
  <c r="C73" i="6"/>
  <c r="B73" i="6"/>
  <c r="K72" i="6"/>
  <c r="J72" i="6"/>
  <c r="I72" i="6"/>
  <c r="H72" i="6"/>
  <c r="G72" i="6"/>
  <c r="F72" i="6"/>
  <c r="E72" i="6"/>
  <c r="D72" i="6"/>
  <c r="C72" i="6"/>
  <c r="B72" i="6"/>
  <c r="K71" i="6"/>
  <c r="J71" i="6"/>
  <c r="I71" i="6"/>
  <c r="H71" i="6"/>
  <c r="G71" i="6"/>
  <c r="F71" i="6"/>
  <c r="E71" i="6"/>
  <c r="D71" i="6"/>
  <c r="C71" i="6"/>
  <c r="B71" i="6"/>
  <c r="K70" i="6"/>
  <c r="J70" i="6"/>
  <c r="I70" i="6"/>
  <c r="H70" i="6"/>
  <c r="G70" i="6"/>
  <c r="F70" i="6"/>
  <c r="E70" i="6"/>
  <c r="D70" i="6"/>
  <c r="C70" i="6"/>
  <c r="B70" i="6"/>
  <c r="K69" i="6"/>
  <c r="J69" i="6"/>
  <c r="I69" i="6"/>
  <c r="H69" i="6"/>
  <c r="G69" i="6"/>
  <c r="F69" i="6"/>
  <c r="E69" i="6"/>
  <c r="D69" i="6"/>
  <c r="C69" i="6"/>
  <c r="B69" i="6"/>
  <c r="K68" i="6"/>
  <c r="J68" i="6"/>
  <c r="I68" i="6"/>
  <c r="H68" i="6"/>
  <c r="G68" i="6"/>
  <c r="F68" i="6"/>
  <c r="E68" i="6"/>
  <c r="D68" i="6"/>
  <c r="C68" i="6"/>
  <c r="B68" i="6"/>
  <c r="K67" i="6"/>
  <c r="J67" i="6"/>
  <c r="I67" i="6"/>
  <c r="H67" i="6"/>
  <c r="G67" i="6"/>
  <c r="F67" i="6"/>
  <c r="E67" i="6"/>
  <c r="D67" i="6"/>
  <c r="C67" i="6"/>
  <c r="B67" i="6"/>
  <c r="K66" i="6"/>
  <c r="J66" i="6"/>
  <c r="I66" i="6"/>
  <c r="H66" i="6"/>
  <c r="G66" i="6"/>
  <c r="F66" i="6"/>
  <c r="E66" i="6"/>
  <c r="D66" i="6"/>
  <c r="C66" i="6"/>
  <c r="B66" i="6"/>
  <c r="K65" i="6"/>
  <c r="J65" i="6"/>
  <c r="I65" i="6"/>
  <c r="H65" i="6"/>
  <c r="G65" i="6"/>
  <c r="F65" i="6"/>
  <c r="E65" i="6"/>
  <c r="D65" i="6"/>
  <c r="C65" i="6"/>
  <c r="B65" i="6"/>
  <c r="K64" i="6"/>
  <c r="J64" i="6"/>
  <c r="I64" i="6"/>
  <c r="H64" i="6"/>
  <c r="G64" i="6"/>
  <c r="F64" i="6"/>
  <c r="E64" i="6"/>
  <c r="D64" i="6"/>
  <c r="C64" i="6"/>
  <c r="B64" i="6"/>
  <c r="K63" i="6"/>
  <c r="J63" i="6"/>
  <c r="I63" i="6"/>
  <c r="H63" i="6"/>
  <c r="G63" i="6"/>
  <c r="F63" i="6"/>
  <c r="E63" i="6"/>
  <c r="D63" i="6"/>
  <c r="C63" i="6"/>
  <c r="B63" i="6"/>
  <c r="K62" i="6"/>
  <c r="J62" i="6"/>
  <c r="I62" i="6"/>
  <c r="H62" i="6"/>
  <c r="G62" i="6"/>
  <c r="F62" i="6"/>
  <c r="E62" i="6"/>
  <c r="D62" i="6"/>
  <c r="C62" i="6"/>
  <c r="B62" i="6"/>
  <c r="K61" i="6"/>
  <c r="J61" i="6"/>
  <c r="I61" i="6"/>
  <c r="H61" i="6"/>
  <c r="G61" i="6"/>
  <c r="F61" i="6"/>
  <c r="E61" i="6"/>
  <c r="D61" i="6"/>
  <c r="C61" i="6"/>
  <c r="B61" i="6"/>
  <c r="K60" i="6"/>
  <c r="J60" i="6"/>
  <c r="I60" i="6"/>
  <c r="H60" i="6"/>
  <c r="G60" i="6"/>
  <c r="F60" i="6"/>
  <c r="E60" i="6"/>
  <c r="D60" i="6"/>
  <c r="C60" i="6"/>
  <c r="B60" i="6"/>
  <c r="K59" i="6"/>
  <c r="J59" i="6"/>
  <c r="I59" i="6"/>
  <c r="H59" i="6"/>
  <c r="G59" i="6"/>
  <c r="F59" i="6"/>
  <c r="E59" i="6"/>
  <c r="D59" i="6"/>
  <c r="C59" i="6"/>
  <c r="B59" i="6"/>
  <c r="K58" i="6"/>
  <c r="J58" i="6"/>
  <c r="I58" i="6"/>
  <c r="H58" i="6"/>
  <c r="G58" i="6"/>
  <c r="F58" i="6"/>
  <c r="E58" i="6"/>
  <c r="D58" i="6"/>
  <c r="C58" i="6"/>
  <c r="B58" i="6"/>
  <c r="K57" i="6"/>
  <c r="J57" i="6"/>
  <c r="I57" i="6"/>
  <c r="H57" i="6"/>
  <c r="G57" i="6"/>
  <c r="F57" i="6"/>
  <c r="E57" i="6"/>
  <c r="D57" i="6"/>
  <c r="C57" i="6"/>
  <c r="B57" i="6"/>
  <c r="K56" i="6"/>
  <c r="J56" i="6"/>
  <c r="I56" i="6"/>
  <c r="H56" i="6"/>
  <c r="G56" i="6"/>
  <c r="F56" i="6"/>
  <c r="E56" i="6"/>
  <c r="D56" i="6"/>
  <c r="C56" i="6"/>
  <c r="B56" i="6"/>
  <c r="K55" i="6"/>
  <c r="J55" i="6"/>
  <c r="I55" i="6"/>
  <c r="H55" i="6"/>
  <c r="G55" i="6"/>
  <c r="F55" i="6"/>
  <c r="E55" i="6"/>
  <c r="D55" i="6"/>
  <c r="C55" i="6"/>
  <c r="B55" i="6"/>
  <c r="K54" i="6"/>
  <c r="J54" i="6"/>
  <c r="I54" i="6"/>
  <c r="H54" i="6"/>
  <c r="G54" i="6"/>
  <c r="F54" i="6"/>
  <c r="E54" i="6"/>
  <c r="D54" i="6"/>
  <c r="C54" i="6"/>
  <c r="B54" i="6"/>
  <c r="K53" i="6"/>
  <c r="J53" i="6"/>
  <c r="I53" i="6"/>
  <c r="H53" i="6"/>
  <c r="G53" i="6"/>
  <c r="F53" i="6"/>
  <c r="E53" i="6"/>
  <c r="D53" i="6"/>
  <c r="C53" i="6"/>
  <c r="B53" i="6"/>
  <c r="K52" i="6"/>
  <c r="J52" i="6"/>
  <c r="I52" i="6"/>
  <c r="H52" i="6"/>
  <c r="G52" i="6"/>
  <c r="F52" i="6"/>
  <c r="E52" i="6"/>
  <c r="D52" i="6"/>
  <c r="C52" i="6"/>
  <c r="B52" i="6"/>
  <c r="K51" i="6"/>
  <c r="J51" i="6"/>
  <c r="I51" i="6"/>
  <c r="H51" i="6"/>
  <c r="G51" i="6"/>
  <c r="F51" i="6"/>
  <c r="E51" i="6"/>
  <c r="D51" i="6"/>
  <c r="C51" i="6"/>
  <c r="B51" i="6"/>
  <c r="K50" i="6"/>
  <c r="J50" i="6"/>
  <c r="I50" i="6"/>
  <c r="H50" i="6"/>
  <c r="G50" i="6"/>
  <c r="F50" i="6"/>
  <c r="E50" i="6"/>
  <c r="D50" i="6"/>
  <c r="C50" i="6"/>
  <c r="B50" i="6"/>
  <c r="K49" i="6"/>
  <c r="J49" i="6"/>
  <c r="I49" i="6"/>
  <c r="H49" i="6"/>
  <c r="G49" i="6"/>
  <c r="F49" i="6"/>
  <c r="E49" i="6"/>
  <c r="D49" i="6"/>
  <c r="C49" i="6"/>
  <c r="B49" i="6"/>
  <c r="K48" i="6"/>
  <c r="J48" i="6"/>
  <c r="I48" i="6"/>
  <c r="H48" i="6"/>
  <c r="G48" i="6"/>
  <c r="F48" i="6"/>
  <c r="E48" i="6"/>
  <c r="D48" i="6"/>
  <c r="C48" i="6"/>
  <c r="B48" i="6"/>
  <c r="K47" i="6"/>
  <c r="J47" i="6"/>
  <c r="I47" i="6"/>
  <c r="H47" i="6"/>
  <c r="G47" i="6"/>
  <c r="F47" i="6"/>
  <c r="E47" i="6"/>
  <c r="D47" i="6"/>
  <c r="C47" i="6"/>
  <c r="B47" i="6"/>
  <c r="K46" i="6"/>
  <c r="J46" i="6"/>
  <c r="I46" i="6"/>
  <c r="H46" i="6"/>
  <c r="G46" i="6"/>
  <c r="F46" i="6"/>
  <c r="E46" i="6"/>
  <c r="D46" i="6"/>
  <c r="C46" i="6"/>
  <c r="B46" i="6"/>
  <c r="K45" i="6"/>
  <c r="J45" i="6"/>
  <c r="I45" i="6"/>
  <c r="H45" i="6"/>
  <c r="G45" i="6"/>
  <c r="F45" i="6"/>
  <c r="E45" i="6"/>
  <c r="D45" i="6"/>
  <c r="C45" i="6"/>
  <c r="B45" i="6"/>
  <c r="K44" i="6"/>
  <c r="J44" i="6"/>
  <c r="I44" i="6"/>
  <c r="H44" i="6"/>
  <c r="G44" i="6"/>
  <c r="F44" i="6"/>
  <c r="E44" i="6"/>
  <c r="D44" i="6"/>
  <c r="C44" i="6"/>
  <c r="B44" i="6"/>
  <c r="K43" i="6"/>
  <c r="J43" i="6"/>
  <c r="I43" i="6"/>
  <c r="H43" i="6"/>
  <c r="G43" i="6"/>
  <c r="F43" i="6"/>
  <c r="E43" i="6"/>
  <c r="D43" i="6"/>
  <c r="C43" i="6"/>
  <c r="B43" i="6"/>
  <c r="K42" i="6"/>
  <c r="J42" i="6"/>
  <c r="I42" i="6"/>
  <c r="H42" i="6"/>
  <c r="G42" i="6"/>
  <c r="F42" i="6"/>
  <c r="E42" i="6"/>
  <c r="D42" i="6"/>
  <c r="C42" i="6"/>
  <c r="B42" i="6"/>
  <c r="K41" i="6"/>
  <c r="J41" i="6"/>
  <c r="I41" i="6"/>
  <c r="H41" i="6"/>
  <c r="G41" i="6"/>
  <c r="F41" i="6"/>
  <c r="E41" i="6"/>
  <c r="D41" i="6"/>
  <c r="C41" i="6"/>
  <c r="B41" i="6"/>
  <c r="K40" i="6"/>
  <c r="J40" i="6"/>
  <c r="I40" i="6"/>
  <c r="H40" i="6"/>
  <c r="G40" i="6"/>
  <c r="F40" i="6"/>
  <c r="E40" i="6"/>
  <c r="D40" i="6"/>
  <c r="C40" i="6"/>
  <c r="B40" i="6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68" i="4"/>
  <c r="J368" i="4"/>
  <c r="I368" i="4"/>
  <c r="H368" i="4"/>
  <c r="G368" i="4"/>
  <c r="F368" i="4"/>
  <c r="E368" i="4"/>
  <c r="D368" i="4"/>
  <c r="C368" i="4"/>
  <c r="B368" i="4"/>
  <c r="K367" i="4"/>
  <c r="J367" i="4"/>
  <c r="I367" i="4"/>
  <c r="H367" i="4"/>
  <c r="G367" i="4"/>
  <c r="F367" i="4"/>
  <c r="E367" i="4"/>
  <c r="D367" i="4"/>
  <c r="C367" i="4"/>
  <c r="B367" i="4"/>
  <c r="K366" i="4"/>
  <c r="J366" i="4"/>
  <c r="I366" i="4"/>
  <c r="H366" i="4"/>
  <c r="G366" i="4"/>
  <c r="F366" i="4"/>
  <c r="E366" i="4"/>
  <c r="D366" i="4"/>
  <c r="C366" i="4"/>
  <c r="B366" i="4"/>
  <c r="K365" i="4"/>
  <c r="J365" i="4"/>
  <c r="I365" i="4"/>
  <c r="H365" i="4"/>
  <c r="G365" i="4"/>
  <c r="F365" i="4"/>
  <c r="E365" i="4"/>
  <c r="D365" i="4"/>
  <c r="C365" i="4"/>
  <c r="B365" i="4"/>
  <c r="K364" i="4"/>
  <c r="J364" i="4"/>
  <c r="I364" i="4"/>
  <c r="H364" i="4"/>
  <c r="G364" i="4"/>
  <c r="F364" i="4"/>
  <c r="E364" i="4"/>
  <c r="D364" i="4"/>
  <c r="C364" i="4"/>
  <c r="B364" i="4"/>
  <c r="K363" i="4"/>
  <c r="J363" i="4"/>
  <c r="I363" i="4"/>
  <c r="H363" i="4"/>
  <c r="G363" i="4"/>
  <c r="F363" i="4"/>
  <c r="E363" i="4"/>
  <c r="D363" i="4"/>
  <c r="C363" i="4"/>
  <c r="B363" i="4"/>
  <c r="K362" i="4"/>
  <c r="J362" i="4"/>
  <c r="I362" i="4"/>
  <c r="H362" i="4"/>
  <c r="G362" i="4"/>
  <c r="F362" i="4"/>
  <c r="E362" i="4"/>
  <c r="D362" i="4"/>
  <c r="C362" i="4"/>
  <c r="B362" i="4"/>
  <c r="K361" i="4"/>
  <c r="J361" i="4"/>
  <c r="I361" i="4"/>
  <c r="H361" i="4"/>
  <c r="G361" i="4"/>
  <c r="F361" i="4"/>
  <c r="E361" i="4"/>
  <c r="D361" i="4"/>
  <c r="C361" i="4"/>
  <c r="B361" i="4"/>
  <c r="K360" i="4"/>
  <c r="J360" i="4"/>
  <c r="I360" i="4"/>
  <c r="H360" i="4"/>
  <c r="G360" i="4"/>
  <c r="F360" i="4"/>
  <c r="E360" i="4"/>
  <c r="D360" i="4"/>
  <c r="C360" i="4"/>
  <c r="B360" i="4"/>
  <c r="K359" i="4"/>
  <c r="J359" i="4"/>
  <c r="I359" i="4"/>
  <c r="H359" i="4"/>
  <c r="G359" i="4"/>
  <c r="F359" i="4"/>
  <c r="E359" i="4"/>
  <c r="D359" i="4"/>
  <c r="C359" i="4"/>
  <c r="B359" i="4"/>
  <c r="K358" i="4"/>
  <c r="J358" i="4"/>
  <c r="I358" i="4"/>
  <c r="H358" i="4"/>
  <c r="G358" i="4"/>
  <c r="F358" i="4"/>
  <c r="E358" i="4"/>
  <c r="D358" i="4"/>
  <c r="C358" i="4"/>
  <c r="B358" i="4"/>
  <c r="K357" i="4"/>
  <c r="J357" i="4"/>
  <c r="I357" i="4"/>
  <c r="H357" i="4"/>
  <c r="G357" i="4"/>
  <c r="F357" i="4"/>
  <c r="E357" i="4"/>
  <c r="D357" i="4"/>
  <c r="C357" i="4"/>
  <c r="B357" i="4"/>
  <c r="K356" i="4"/>
  <c r="J356" i="4"/>
  <c r="I356" i="4"/>
  <c r="H356" i="4"/>
  <c r="G356" i="4"/>
  <c r="F356" i="4"/>
  <c r="E356" i="4"/>
  <c r="D356" i="4"/>
  <c r="C356" i="4"/>
  <c r="B356" i="4"/>
  <c r="K355" i="4"/>
  <c r="J355" i="4"/>
  <c r="I355" i="4"/>
  <c r="H355" i="4"/>
  <c r="G355" i="4"/>
  <c r="F355" i="4"/>
  <c r="E355" i="4"/>
  <c r="D355" i="4"/>
  <c r="C355" i="4"/>
  <c r="B355" i="4"/>
  <c r="K354" i="4"/>
  <c r="J354" i="4"/>
  <c r="I354" i="4"/>
  <c r="H354" i="4"/>
  <c r="G354" i="4"/>
  <c r="F354" i="4"/>
  <c r="E354" i="4"/>
  <c r="D354" i="4"/>
  <c r="C354" i="4"/>
  <c r="B354" i="4"/>
  <c r="K353" i="4"/>
  <c r="J353" i="4"/>
  <c r="I353" i="4"/>
  <c r="H353" i="4"/>
  <c r="G353" i="4"/>
  <c r="F353" i="4"/>
  <c r="E353" i="4"/>
  <c r="D353" i="4"/>
  <c r="C353" i="4"/>
  <c r="B353" i="4"/>
  <c r="K352" i="4"/>
  <c r="J352" i="4"/>
  <c r="I352" i="4"/>
  <c r="H352" i="4"/>
  <c r="G352" i="4"/>
  <c r="F352" i="4"/>
  <c r="E352" i="4"/>
  <c r="D352" i="4"/>
  <c r="C352" i="4"/>
  <c r="B352" i="4"/>
  <c r="K351" i="4"/>
  <c r="J351" i="4"/>
  <c r="I351" i="4"/>
  <c r="H351" i="4"/>
  <c r="G351" i="4"/>
  <c r="F351" i="4"/>
  <c r="E351" i="4"/>
  <c r="D351" i="4"/>
  <c r="C351" i="4"/>
  <c r="B351" i="4"/>
  <c r="K350" i="4"/>
  <c r="J350" i="4"/>
  <c r="I350" i="4"/>
  <c r="H350" i="4"/>
  <c r="G350" i="4"/>
  <c r="F350" i="4"/>
  <c r="E350" i="4"/>
  <c r="D350" i="4"/>
  <c r="C350" i="4"/>
  <c r="B350" i="4"/>
  <c r="K349" i="4"/>
  <c r="J349" i="4"/>
  <c r="I349" i="4"/>
  <c r="H349" i="4"/>
  <c r="G349" i="4"/>
  <c r="F349" i="4"/>
  <c r="E349" i="4"/>
  <c r="D349" i="4"/>
  <c r="C349" i="4"/>
  <c r="B349" i="4"/>
  <c r="K348" i="4"/>
  <c r="J348" i="4"/>
  <c r="I348" i="4"/>
  <c r="H348" i="4"/>
  <c r="G348" i="4"/>
  <c r="F348" i="4"/>
  <c r="E348" i="4"/>
  <c r="D348" i="4"/>
  <c r="C348" i="4"/>
  <c r="B348" i="4"/>
  <c r="K347" i="4"/>
  <c r="J347" i="4"/>
  <c r="I347" i="4"/>
  <c r="H347" i="4"/>
  <c r="G347" i="4"/>
  <c r="F347" i="4"/>
  <c r="E347" i="4"/>
  <c r="D347" i="4"/>
  <c r="C347" i="4"/>
  <c r="B347" i="4"/>
  <c r="K346" i="4"/>
  <c r="J346" i="4"/>
  <c r="I346" i="4"/>
  <c r="H346" i="4"/>
  <c r="G346" i="4"/>
  <c r="F346" i="4"/>
  <c r="E346" i="4"/>
  <c r="D346" i="4"/>
  <c r="C346" i="4"/>
  <c r="B346" i="4"/>
  <c r="K345" i="4"/>
  <c r="J345" i="4"/>
  <c r="I345" i="4"/>
  <c r="H345" i="4"/>
  <c r="G345" i="4"/>
  <c r="F345" i="4"/>
  <c r="E345" i="4"/>
  <c r="D345" i="4"/>
  <c r="C345" i="4"/>
  <c r="B345" i="4"/>
  <c r="K344" i="4"/>
  <c r="J344" i="4"/>
  <c r="I344" i="4"/>
  <c r="H344" i="4"/>
  <c r="G344" i="4"/>
  <c r="F344" i="4"/>
  <c r="E344" i="4"/>
  <c r="D344" i="4"/>
  <c r="C344" i="4"/>
  <c r="B344" i="4"/>
  <c r="K343" i="4"/>
  <c r="J343" i="4"/>
  <c r="I343" i="4"/>
  <c r="H343" i="4"/>
  <c r="G343" i="4"/>
  <c r="F343" i="4"/>
  <c r="E343" i="4"/>
  <c r="D343" i="4"/>
  <c r="C343" i="4"/>
  <c r="B343" i="4"/>
  <c r="K342" i="4"/>
  <c r="J342" i="4"/>
  <c r="I342" i="4"/>
  <c r="H342" i="4"/>
  <c r="G342" i="4"/>
  <c r="F342" i="4"/>
  <c r="E342" i="4"/>
  <c r="D342" i="4"/>
  <c r="C342" i="4"/>
  <c r="B342" i="4"/>
  <c r="K341" i="4"/>
  <c r="J341" i="4"/>
  <c r="I341" i="4"/>
  <c r="H341" i="4"/>
  <c r="G341" i="4"/>
  <c r="F341" i="4"/>
  <c r="E341" i="4"/>
  <c r="D341" i="4"/>
  <c r="C341" i="4"/>
  <c r="B341" i="4"/>
  <c r="K340" i="4"/>
  <c r="J340" i="4"/>
  <c r="I340" i="4"/>
  <c r="H340" i="4"/>
  <c r="G340" i="4"/>
  <c r="F340" i="4"/>
  <c r="E340" i="4"/>
  <c r="D340" i="4"/>
  <c r="C340" i="4"/>
  <c r="B340" i="4"/>
  <c r="K339" i="4"/>
  <c r="J339" i="4"/>
  <c r="I339" i="4"/>
  <c r="H339" i="4"/>
  <c r="G339" i="4"/>
  <c r="F339" i="4"/>
  <c r="E339" i="4"/>
  <c r="D339" i="4"/>
  <c r="C339" i="4"/>
  <c r="B339" i="4"/>
  <c r="K338" i="4"/>
  <c r="J338" i="4"/>
  <c r="I338" i="4"/>
  <c r="H338" i="4"/>
  <c r="G338" i="4"/>
  <c r="F338" i="4"/>
  <c r="E338" i="4"/>
  <c r="D338" i="4"/>
  <c r="C338" i="4"/>
  <c r="B338" i="4"/>
  <c r="K337" i="4"/>
  <c r="J337" i="4"/>
  <c r="I337" i="4"/>
  <c r="H337" i="4"/>
  <c r="G337" i="4"/>
  <c r="F337" i="4"/>
  <c r="E337" i="4"/>
  <c r="D337" i="4"/>
  <c r="C337" i="4"/>
  <c r="B337" i="4"/>
  <c r="K336" i="4"/>
  <c r="J336" i="4"/>
  <c r="I336" i="4"/>
  <c r="H336" i="4"/>
  <c r="G336" i="4"/>
  <c r="F336" i="4"/>
  <c r="E336" i="4"/>
  <c r="D336" i="4"/>
  <c r="C336" i="4"/>
  <c r="B336" i="4"/>
  <c r="K335" i="4"/>
  <c r="J335" i="4"/>
  <c r="I335" i="4"/>
  <c r="H335" i="4"/>
  <c r="G335" i="4"/>
  <c r="F335" i="4"/>
  <c r="E335" i="4"/>
  <c r="D335" i="4"/>
  <c r="C335" i="4"/>
  <c r="B335" i="4"/>
  <c r="K334" i="4"/>
  <c r="J334" i="4"/>
  <c r="I334" i="4"/>
  <c r="H334" i="4"/>
  <c r="G334" i="4"/>
  <c r="F334" i="4"/>
  <c r="E334" i="4"/>
  <c r="D334" i="4"/>
  <c r="C334" i="4"/>
  <c r="B334" i="4"/>
  <c r="K333" i="4"/>
  <c r="J333" i="4"/>
  <c r="I333" i="4"/>
  <c r="H333" i="4"/>
  <c r="G333" i="4"/>
  <c r="F333" i="4"/>
  <c r="E333" i="4"/>
  <c r="D333" i="4"/>
  <c r="C333" i="4"/>
  <c r="B333" i="4"/>
  <c r="K332" i="4"/>
  <c r="J332" i="4"/>
  <c r="I332" i="4"/>
  <c r="H332" i="4"/>
  <c r="G332" i="4"/>
  <c r="F332" i="4"/>
  <c r="E332" i="4"/>
  <c r="D332" i="4"/>
  <c r="C332" i="4"/>
  <c r="B332" i="4"/>
  <c r="K331" i="4"/>
  <c r="J331" i="4"/>
  <c r="I331" i="4"/>
  <c r="H331" i="4"/>
  <c r="G331" i="4"/>
  <c r="F331" i="4"/>
  <c r="E331" i="4"/>
  <c r="D331" i="4"/>
  <c r="C331" i="4"/>
  <c r="B331" i="4"/>
  <c r="K330" i="4"/>
  <c r="J330" i="4"/>
  <c r="I330" i="4"/>
  <c r="H330" i="4"/>
  <c r="G330" i="4"/>
  <c r="F330" i="4"/>
  <c r="E330" i="4"/>
  <c r="D330" i="4"/>
  <c r="C330" i="4"/>
  <c r="B330" i="4"/>
  <c r="K329" i="4"/>
  <c r="J329" i="4"/>
  <c r="I329" i="4"/>
  <c r="H329" i="4"/>
  <c r="G329" i="4"/>
  <c r="F329" i="4"/>
  <c r="E329" i="4"/>
  <c r="D329" i="4"/>
  <c r="C329" i="4"/>
  <c r="B329" i="4"/>
  <c r="K328" i="4"/>
  <c r="J328" i="4"/>
  <c r="I328" i="4"/>
  <c r="H328" i="4"/>
  <c r="G328" i="4"/>
  <c r="F328" i="4"/>
  <c r="E328" i="4"/>
  <c r="D328" i="4"/>
  <c r="C328" i="4"/>
  <c r="B328" i="4"/>
  <c r="K327" i="4"/>
  <c r="J327" i="4"/>
  <c r="I327" i="4"/>
  <c r="H327" i="4"/>
  <c r="G327" i="4"/>
  <c r="F327" i="4"/>
  <c r="E327" i="4"/>
  <c r="D327" i="4"/>
  <c r="C327" i="4"/>
  <c r="B327" i="4"/>
  <c r="K326" i="4"/>
  <c r="J326" i="4"/>
  <c r="I326" i="4"/>
  <c r="H326" i="4"/>
  <c r="G326" i="4"/>
  <c r="F326" i="4"/>
  <c r="E326" i="4"/>
  <c r="D326" i="4"/>
  <c r="C326" i="4"/>
  <c r="B326" i="4"/>
  <c r="K325" i="4"/>
  <c r="J325" i="4"/>
  <c r="I325" i="4"/>
  <c r="H325" i="4"/>
  <c r="G325" i="4"/>
  <c r="F325" i="4"/>
  <c r="E325" i="4"/>
  <c r="D325" i="4"/>
  <c r="C325" i="4"/>
  <c r="B325" i="4"/>
  <c r="K324" i="4"/>
  <c r="J324" i="4"/>
  <c r="I324" i="4"/>
  <c r="H324" i="4"/>
  <c r="G324" i="4"/>
  <c r="F324" i="4"/>
  <c r="E324" i="4"/>
  <c r="D324" i="4"/>
  <c r="C324" i="4"/>
  <c r="B324" i="4"/>
  <c r="K323" i="4"/>
  <c r="J323" i="4"/>
  <c r="I323" i="4"/>
  <c r="H323" i="4"/>
  <c r="G323" i="4"/>
  <c r="F323" i="4"/>
  <c r="E323" i="4"/>
  <c r="D323" i="4"/>
  <c r="C323" i="4"/>
  <c r="B323" i="4"/>
  <c r="K322" i="4"/>
  <c r="J322" i="4"/>
  <c r="I322" i="4"/>
  <c r="H322" i="4"/>
  <c r="G322" i="4"/>
  <c r="F322" i="4"/>
  <c r="E322" i="4"/>
  <c r="D322" i="4"/>
  <c r="C322" i="4"/>
  <c r="B322" i="4"/>
  <c r="K321" i="4"/>
  <c r="J321" i="4"/>
  <c r="I321" i="4"/>
  <c r="H321" i="4"/>
  <c r="G321" i="4"/>
  <c r="F321" i="4"/>
  <c r="E321" i="4"/>
  <c r="D321" i="4"/>
  <c r="C321" i="4"/>
  <c r="B321" i="4"/>
  <c r="K320" i="4"/>
  <c r="J320" i="4"/>
  <c r="I320" i="4"/>
  <c r="H320" i="4"/>
  <c r="G320" i="4"/>
  <c r="F320" i="4"/>
  <c r="E320" i="4"/>
  <c r="D320" i="4"/>
  <c r="C320" i="4"/>
  <c r="B320" i="4"/>
  <c r="K319" i="4"/>
  <c r="J319" i="4"/>
  <c r="I319" i="4"/>
  <c r="H319" i="4"/>
  <c r="G319" i="4"/>
  <c r="F319" i="4"/>
  <c r="E319" i="4"/>
  <c r="D319" i="4"/>
  <c r="C319" i="4"/>
  <c r="B319" i="4"/>
  <c r="K318" i="4"/>
  <c r="J318" i="4"/>
  <c r="I318" i="4"/>
  <c r="H318" i="4"/>
  <c r="G318" i="4"/>
  <c r="F318" i="4"/>
  <c r="E318" i="4"/>
  <c r="D318" i="4"/>
  <c r="C318" i="4"/>
  <c r="B318" i="4"/>
  <c r="K317" i="4"/>
  <c r="J317" i="4"/>
  <c r="I317" i="4"/>
  <c r="H317" i="4"/>
  <c r="G317" i="4"/>
  <c r="F317" i="4"/>
  <c r="E317" i="4"/>
  <c r="D317" i="4"/>
  <c r="C317" i="4"/>
  <c r="B317" i="4"/>
  <c r="K316" i="4"/>
  <c r="J316" i="4"/>
  <c r="I316" i="4"/>
  <c r="H316" i="4"/>
  <c r="G316" i="4"/>
  <c r="F316" i="4"/>
  <c r="E316" i="4"/>
  <c r="D316" i="4"/>
  <c r="C316" i="4"/>
  <c r="B316" i="4"/>
  <c r="K315" i="4"/>
  <c r="J315" i="4"/>
  <c r="I315" i="4"/>
  <c r="H315" i="4"/>
  <c r="G315" i="4"/>
  <c r="F315" i="4"/>
  <c r="E315" i="4"/>
  <c r="D315" i="4"/>
  <c r="C315" i="4"/>
  <c r="B315" i="4"/>
  <c r="K314" i="4"/>
  <c r="J314" i="4"/>
  <c r="I314" i="4"/>
  <c r="H314" i="4"/>
  <c r="G314" i="4"/>
  <c r="F314" i="4"/>
  <c r="E314" i="4"/>
  <c r="D314" i="4"/>
  <c r="C314" i="4"/>
  <c r="B314" i="4"/>
  <c r="K313" i="4"/>
  <c r="J313" i="4"/>
  <c r="I313" i="4"/>
  <c r="H313" i="4"/>
  <c r="G313" i="4"/>
  <c r="F313" i="4"/>
  <c r="E313" i="4"/>
  <c r="D313" i="4"/>
  <c r="C313" i="4"/>
  <c r="B313" i="4"/>
  <c r="K312" i="4"/>
  <c r="J312" i="4"/>
  <c r="I312" i="4"/>
  <c r="H312" i="4"/>
  <c r="G312" i="4"/>
  <c r="F312" i="4"/>
  <c r="E312" i="4"/>
  <c r="D312" i="4"/>
  <c r="C312" i="4"/>
  <c r="B312" i="4"/>
  <c r="K311" i="4"/>
  <c r="J311" i="4"/>
  <c r="I311" i="4"/>
  <c r="H311" i="4"/>
  <c r="G311" i="4"/>
  <c r="F311" i="4"/>
  <c r="E311" i="4"/>
  <c r="D311" i="4"/>
  <c r="C311" i="4"/>
  <c r="B311" i="4"/>
  <c r="K310" i="4"/>
  <c r="J310" i="4"/>
  <c r="I310" i="4"/>
  <c r="H310" i="4"/>
  <c r="G310" i="4"/>
  <c r="F310" i="4"/>
  <c r="E310" i="4"/>
  <c r="D310" i="4"/>
  <c r="C310" i="4"/>
  <c r="B310" i="4"/>
  <c r="K309" i="4"/>
  <c r="J309" i="4"/>
  <c r="I309" i="4"/>
  <c r="H309" i="4"/>
  <c r="G309" i="4"/>
  <c r="F309" i="4"/>
  <c r="E309" i="4"/>
  <c r="D309" i="4"/>
  <c r="C309" i="4"/>
  <c r="B309" i="4"/>
  <c r="K308" i="4"/>
  <c r="J308" i="4"/>
  <c r="I308" i="4"/>
  <c r="H308" i="4"/>
  <c r="G308" i="4"/>
  <c r="F308" i="4"/>
  <c r="E308" i="4"/>
  <c r="D308" i="4"/>
  <c r="C308" i="4"/>
  <c r="B308" i="4"/>
  <c r="K307" i="4"/>
  <c r="J307" i="4"/>
  <c r="I307" i="4"/>
  <c r="H307" i="4"/>
  <c r="G307" i="4"/>
  <c r="F307" i="4"/>
  <c r="E307" i="4"/>
  <c r="D307" i="4"/>
  <c r="C307" i="4"/>
  <c r="B307" i="4"/>
  <c r="K306" i="4"/>
  <c r="J306" i="4"/>
  <c r="I306" i="4"/>
  <c r="H306" i="4"/>
  <c r="G306" i="4"/>
  <c r="F306" i="4"/>
  <c r="E306" i="4"/>
  <c r="D306" i="4"/>
  <c r="C306" i="4"/>
  <c r="B306" i="4"/>
  <c r="K305" i="4"/>
  <c r="J305" i="4"/>
  <c r="I305" i="4"/>
  <c r="H305" i="4"/>
  <c r="G305" i="4"/>
  <c r="F305" i="4"/>
  <c r="E305" i="4"/>
  <c r="D305" i="4"/>
  <c r="C305" i="4"/>
  <c r="B305" i="4"/>
  <c r="K304" i="4"/>
  <c r="J304" i="4"/>
  <c r="I304" i="4"/>
  <c r="H304" i="4"/>
  <c r="G304" i="4"/>
  <c r="F304" i="4"/>
  <c r="E304" i="4"/>
  <c r="D304" i="4"/>
  <c r="C304" i="4"/>
  <c r="B304" i="4"/>
  <c r="K303" i="4"/>
  <c r="J303" i="4"/>
  <c r="I303" i="4"/>
  <c r="H303" i="4"/>
  <c r="G303" i="4"/>
  <c r="F303" i="4"/>
  <c r="E303" i="4"/>
  <c r="D303" i="4"/>
  <c r="C303" i="4"/>
  <c r="B303" i="4"/>
  <c r="K302" i="4"/>
  <c r="J302" i="4"/>
  <c r="I302" i="4"/>
  <c r="H302" i="4"/>
  <c r="G302" i="4"/>
  <c r="F302" i="4"/>
  <c r="E302" i="4"/>
  <c r="D302" i="4"/>
  <c r="C302" i="4"/>
  <c r="B302" i="4"/>
  <c r="K301" i="4"/>
  <c r="J301" i="4"/>
  <c r="I301" i="4"/>
  <c r="H301" i="4"/>
  <c r="G301" i="4"/>
  <c r="F301" i="4"/>
  <c r="E301" i="4"/>
  <c r="D301" i="4"/>
  <c r="C301" i="4"/>
  <c r="B301" i="4"/>
  <c r="K300" i="4"/>
  <c r="J300" i="4"/>
  <c r="I300" i="4"/>
  <c r="H300" i="4"/>
  <c r="G300" i="4"/>
  <c r="F300" i="4"/>
  <c r="E300" i="4"/>
  <c r="D300" i="4"/>
  <c r="C300" i="4"/>
  <c r="B300" i="4"/>
  <c r="K299" i="4"/>
  <c r="J299" i="4"/>
  <c r="I299" i="4"/>
  <c r="H299" i="4"/>
  <c r="G299" i="4"/>
  <c r="F299" i="4"/>
  <c r="E299" i="4"/>
  <c r="D299" i="4"/>
  <c r="C299" i="4"/>
  <c r="B299" i="4"/>
  <c r="K298" i="4"/>
  <c r="J298" i="4"/>
  <c r="I298" i="4"/>
  <c r="H298" i="4"/>
  <c r="G298" i="4"/>
  <c r="F298" i="4"/>
  <c r="E298" i="4"/>
  <c r="D298" i="4"/>
  <c r="C298" i="4"/>
  <c r="B298" i="4"/>
  <c r="K297" i="4"/>
  <c r="J297" i="4"/>
  <c r="I297" i="4"/>
  <c r="H297" i="4"/>
  <c r="G297" i="4"/>
  <c r="F297" i="4"/>
  <c r="E297" i="4"/>
  <c r="D297" i="4"/>
  <c r="C297" i="4"/>
  <c r="B297" i="4"/>
  <c r="K296" i="4"/>
  <c r="J296" i="4"/>
  <c r="I296" i="4"/>
  <c r="H296" i="4"/>
  <c r="G296" i="4"/>
  <c r="F296" i="4"/>
  <c r="E296" i="4"/>
  <c r="D296" i="4"/>
  <c r="C296" i="4"/>
  <c r="B296" i="4"/>
  <c r="K295" i="4"/>
  <c r="J295" i="4"/>
  <c r="I295" i="4"/>
  <c r="H295" i="4"/>
  <c r="G295" i="4"/>
  <c r="F295" i="4"/>
  <c r="E295" i="4"/>
  <c r="D295" i="4"/>
  <c r="C295" i="4"/>
  <c r="B295" i="4"/>
  <c r="K294" i="4"/>
  <c r="J294" i="4"/>
  <c r="I294" i="4"/>
  <c r="H294" i="4"/>
  <c r="G294" i="4"/>
  <c r="F294" i="4"/>
  <c r="E294" i="4"/>
  <c r="D294" i="4"/>
  <c r="C294" i="4"/>
  <c r="B294" i="4"/>
  <c r="K293" i="4"/>
  <c r="J293" i="4"/>
  <c r="I293" i="4"/>
  <c r="H293" i="4"/>
  <c r="G293" i="4"/>
  <c r="F293" i="4"/>
  <c r="E293" i="4"/>
  <c r="D293" i="4"/>
  <c r="C293" i="4"/>
  <c r="B293" i="4"/>
  <c r="K292" i="4"/>
  <c r="J292" i="4"/>
  <c r="I292" i="4"/>
  <c r="H292" i="4"/>
  <c r="G292" i="4"/>
  <c r="F292" i="4"/>
  <c r="E292" i="4"/>
  <c r="D292" i="4"/>
  <c r="C292" i="4"/>
  <c r="B292" i="4"/>
  <c r="K291" i="4"/>
  <c r="J291" i="4"/>
  <c r="I291" i="4"/>
  <c r="H291" i="4"/>
  <c r="G291" i="4"/>
  <c r="F291" i="4"/>
  <c r="E291" i="4"/>
  <c r="D291" i="4"/>
  <c r="C291" i="4"/>
  <c r="B291" i="4"/>
  <c r="K290" i="4"/>
  <c r="J290" i="4"/>
  <c r="I290" i="4"/>
  <c r="H290" i="4"/>
  <c r="G290" i="4"/>
  <c r="F290" i="4"/>
  <c r="E290" i="4"/>
  <c r="D290" i="4"/>
  <c r="C290" i="4"/>
  <c r="B290" i="4"/>
  <c r="K289" i="4"/>
  <c r="J289" i="4"/>
  <c r="I289" i="4"/>
  <c r="H289" i="4"/>
  <c r="G289" i="4"/>
  <c r="F289" i="4"/>
  <c r="E289" i="4"/>
  <c r="D289" i="4"/>
  <c r="C289" i="4"/>
  <c r="B289" i="4"/>
  <c r="K288" i="4"/>
  <c r="J288" i="4"/>
  <c r="I288" i="4"/>
  <c r="H288" i="4"/>
  <c r="G288" i="4"/>
  <c r="F288" i="4"/>
  <c r="E288" i="4"/>
  <c r="D288" i="4"/>
  <c r="C288" i="4"/>
  <c r="B288" i="4"/>
  <c r="K287" i="4"/>
  <c r="J287" i="4"/>
  <c r="I287" i="4"/>
  <c r="H287" i="4"/>
  <c r="G287" i="4"/>
  <c r="F287" i="4"/>
  <c r="E287" i="4"/>
  <c r="D287" i="4"/>
  <c r="C287" i="4"/>
  <c r="B287" i="4"/>
  <c r="K286" i="4"/>
  <c r="J286" i="4"/>
  <c r="I286" i="4"/>
  <c r="H286" i="4"/>
  <c r="G286" i="4"/>
  <c r="F286" i="4"/>
  <c r="E286" i="4"/>
  <c r="D286" i="4"/>
  <c r="C286" i="4"/>
  <c r="B286" i="4"/>
  <c r="K285" i="4"/>
  <c r="J285" i="4"/>
  <c r="I285" i="4"/>
  <c r="H285" i="4"/>
  <c r="G285" i="4"/>
  <c r="F285" i="4"/>
  <c r="E285" i="4"/>
  <c r="D285" i="4"/>
  <c r="C285" i="4"/>
  <c r="B285" i="4"/>
  <c r="K284" i="4"/>
  <c r="J284" i="4"/>
  <c r="I284" i="4"/>
  <c r="H284" i="4"/>
  <c r="G284" i="4"/>
  <c r="F284" i="4"/>
  <c r="E284" i="4"/>
  <c r="D284" i="4"/>
  <c r="C284" i="4"/>
  <c r="B284" i="4"/>
  <c r="K283" i="4"/>
  <c r="J283" i="4"/>
  <c r="I283" i="4"/>
  <c r="H283" i="4"/>
  <c r="G283" i="4"/>
  <c r="F283" i="4"/>
  <c r="E283" i="4"/>
  <c r="D283" i="4"/>
  <c r="C283" i="4"/>
  <c r="B283" i="4"/>
  <c r="K282" i="4"/>
  <c r="J282" i="4"/>
  <c r="I282" i="4"/>
  <c r="H282" i="4"/>
  <c r="G282" i="4"/>
  <c r="F282" i="4"/>
  <c r="E282" i="4"/>
  <c r="D282" i="4"/>
  <c r="C282" i="4"/>
  <c r="B282" i="4"/>
  <c r="K281" i="4"/>
  <c r="J281" i="4"/>
  <c r="I281" i="4"/>
  <c r="H281" i="4"/>
  <c r="G281" i="4"/>
  <c r="F281" i="4"/>
  <c r="E281" i="4"/>
  <c r="D281" i="4"/>
  <c r="C281" i="4"/>
  <c r="B281" i="4"/>
  <c r="K280" i="4"/>
  <c r="J280" i="4"/>
  <c r="I280" i="4"/>
  <c r="H280" i="4"/>
  <c r="G280" i="4"/>
  <c r="F280" i="4"/>
  <c r="E280" i="4"/>
  <c r="D280" i="4"/>
  <c r="C280" i="4"/>
  <c r="B280" i="4"/>
  <c r="K279" i="4"/>
  <c r="J279" i="4"/>
  <c r="I279" i="4"/>
  <c r="H279" i="4"/>
  <c r="G279" i="4"/>
  <c r="F279" i="4"/>
  <c r="E279" i="4"/>
  <c r="D279" i="4"/>
  <c r="C279" i="4"/>
  <c r="B279" i="4"/>
  <c r="K278" i="4"/>
  <c r="J278" i="4"/>
  <c r="I278" i="4"/>
  <c r="H278" i="4"/>
  <c r="G278" i="4"/>
  <c r="F278" i="4"/>
  <c r="E278" i="4"/>
  <c r="D278" i="4"/>
  <c r="C278" i="4"/>
  <c r="B278" i="4"/>
  <c r="K277" i="4"/>
  <c r="J277" i="4"/>
  <c r="I277" i="4"/>
  <c r="H277" i="4"/>
  <c r="G277" i="4"/>
  <c r="F277" i="4"/>
  <c r="E277" i="4"/>
  <c r="D277" i="4"/>
  <c r="C277" i="4"/>
  <c r="B277" i="4"/>
  <c r="K276" i="4"/>
  <c r="J276" i="4"/>
  <c r="I276" i="4"/>
  <c r="H276" i="4"/>
  <c r="G276" i="4"/>
  <c r="F276" i="4"/>
  <c r="E276" i="4"/>
  <c r="D276" i="4"/>
  <c r="C276" i="4"/>
  <c r="B276" i="4"/>
  <c r="K275" i="4"/>
  <c r="J275" i="4"/>
  <c r="I275" i="4"/>
  <c r="H275" i="4"/>
  <c r="G275" i="4"/>
  <c r="F275" i="4"/>
  <c r="E275" i="4"/>
  <c r="D275" i="4"/>
  <c r="C275" i="4"/>
  <c r="B275" i="4"/>
  <c r="K274" i="4"/>
  <c r="J274" i="4"/>
  <c r="I274" i="4"/>
  <c r="H274" i="4"/>
  <c r="G274" i="4"/>
  <c r="F274" i="4"/>
  <c r="E274" i="4"/>
  <c r="D274" i="4"/>
  <c r="C274" i="4"/>
  <c r="B274" i="4"/>
  <c r="K273" i="4"/>
  <c r="J273" i="4"/>
  <c r="I273" i="4"/>
  <c r="H273" i="4"/>
  <c r="G273" i="4"/>
  <c r="F273" i="4"/>
  <c r="E273" i="4"/>
  <c r="D273" i="4"/>
  <c r="C273" i="4"/>
  <c r="B273" i="4"/>
  <c r="K272" i="4"/>
  <c r="J272" i="4"/>
  <c r="I272" i="4"/>
  <c r="H272" i="4"/>
  <c r="G272" i="4"/>
  <c r="F272" i="4"/>
  <c r="E272" i="4"/>
  <c r="D272" i="4"/>
  <c r="C272" i="4"/>
  <c r="B272" i="4"/>
  <c r="K271" i="4"/>
  <c r="J271" i="4"/>
  <c r="I271" i="4"/>
  <c r="H271" i="4"/>
  <c r="G271" i="4"/>
  <c r="F271" i="4"/>
  <c r="E271" i="4"/>
  <c r="D271" i="4"/>
  <c r="C271" i="4"/>
  <c r="B271" i="4"/>
  <c r="K270" i="4"/>
  <c r="J270" i="4"/>
  <c r="I270" i="4"/>
  <c r="H270" i="4"/>
  <c r="G270" i="4"/>
  <c r="F270" i="4"/>
  <c r="E270" i="4"/>
  <c r="D270" i="4"/>
  <c r="C270" i="4"/>
  <c r="B270" i="4"/>
  <c r="K269" i="4"/>
  <c r="J269" i="4"/>
  <c r="I269" i="4"/>
  <c r="H269" i="4"/>
  <c r="G269" i="4"/>
  <c r="F269" i="4"/>
  <c r="E269" i="4"/>
  <c r="D269" i="4"/>
  <c r="C269" i="4"/>
  <c r="B269" i="4"/>
  <c r="K268" i="4"/>
  <c r="J268" i="4"/>
  <c r="I268" i="4"/>
  <c r="H268" i="4"/>
  <c r="G268" i="4"/>
  <c r="F268" i="4"/>
  <c r="E268" i="4"/>
  <c r="D268" i="4"/>
  <c r="C268" i="4"/>
  <c r="B268" i="4"/>
  <c r="K267" i="4"/>
  <c r="J267" i="4"/>
  <c r="I267" i="4"/>
  <c r="H267" i="4"/>
  <c r="G267" i="4"/>
  <c r="F267" i="4"/>
  <c r="E267" i="4"/>
  <c r="D267" i="4"/>
  <c r="C267" i="4"/>
  <c r="B267" i="4"/>
  <c r="K266" i="4"/>
  <c r="J266" i="4"/>
  <c r="I266" i="4"/>
  <c r="H266" i="4"/>
  <c r="G266" i="4"/>
  <c r="F266" i="4"/>
  <c r="E266" i="4"/>
  <c r="D266" i="4"/>
  <c r="C266" i="4"/>
  <c r="B266" i="4"/>
  <c r="K265" i="4"/>
  <c r="J265" i="4"/>
  <c r="I265" i="4"/>
  <c r="H265" i="4"/>
  <c r="G265" i="4"/>
  <c r="F265" i="4"/>
  <c r="E265" i="4"/>
  <c r="D265" i="4"/>
  <c r="C265" i="4"/>
  <c r="B265" i="4"/>
  <c r="K264" i="4"/>
  <c r="J264" i="4"/>
  <c r="I264" i="4"/>
  <c r="H264" i="4"/>
  <c r="G264" i="4"/>
  <c r="F264" i="4"/>
  <c r="E264" i="4"/>
  <c r="D264" i="4"/>
  <c r="C264" i="4"/>
  <c r="B264" i="4"/>
  <c r="K263" i="4"/>
  <c r="J263" i="4"/>
  <c r="I263" i="4"/>
  <c r="H263" i="4"/>
  <c r="G263" i="4"/>
  <c r="F263" i="4"/>
  <c r="E263" i="4"/>
  <c r="D263" i="4"/>
  <c r="C263" i="4"/>
  <c r="B263" i="4"/>
  <c r="K262" i="4"/>
  <c r="J262" i="4"/>
  <c r="I262" i="4"/>
  <c r="H262" i="4"/>
  <c r="G262" i="4"/>
  <c r="F262" i="4"/>
  <c r="E262" i="4"/>
  <c r="D262" i="4"/>
  <c r="C262" i="4"/>
  <c r="B262" i="4"/>
  <c r="K261" i="4"/>
  <c r="J261" i="4"/>
  <c r="I261" i="4"/>
  <c r="H261" i="4"/>
  <c r="G261" i="4"/>
  <c r="F261" i="4"/>
  <c r="E261" i="4"/>
  <c r="D261" i="4"/>
  <c r="C261" i="4"/>
  <c r="B261" i="4"/>
  <c r="K260" i="4"/>
  <c r="J260" i="4"/>
  <c r="I260" i="4"/>
  <c r="H260" i="4"/>
  <c r="G260" i="4"/>
  <c r="F260" i="4"/>
  <c r="E260" i="4"/>
  <c r="D260" i="4"/>
  <c r="C260" i="4"/>
  <c r="B260" i="4"/>
  <c r="K259" i="4"/>
  <c r="J259" i="4"/>
  <c r="I259" i="4"/>
  <c r="H259" i="4"/>
  <c r="G259" i="4"/>
  <c r="F259" i="4"/>
  <c r="E259" i="4"/>
  <c r="D259" i="4"/>
  <c r="C259" i="4"/>
  <c r="B259" i="4"/>
  <c r="K258" i="4"/>
  <c r="J258" i="4"/>
  <c r="I258" i="4"/>
  <c r="H258" i="4"/>
  <c r="G258" i="4"/>
  <c r="F258" i="4"/>
  <c r="E258" i="4"/>
  <c r="D258" i="4"/>
  <c r="C258" i="4"/>
  <c r="B258" i="4"/>
  <c r="K257" i="4"/>
  <c r="J257" i="4"/>
  <c r="I257" i="4"/>
  <c r="H257" i="4"/>
  <c r="G257" i="4"/>
  <c r="F257" i="4"/>
  <c r="E257" i="4"/>
  <c r="D257" i="4"/>
  <c r="C257" i="4"/>
  <c r="B257" i="4"/>
  <c r="K256" i="4"/>
  <c r="J256" i="4"/>
  <c r="I256" i="4"/>
  <c r="H256" i="4"/>
  <c r="G256" i="4"/>
  <c r="F256" i="4"/>
  <c r="E256" i="4"/>
  <c r="D256" i="4"/>
  <c r="C256" i="4"/>
  <c r="B256" i="4"/>
  <c r="K255" i="4"/>
  <c r="J255" i="4"/>
  <c r="I255" i="4"/>
  <c r="H255" i="4"/>
  <c r="G255" i="4"/>
  <c r="F255" i="4"/>
  <c r="E255" i="4"/>
  <c r="D255" i="4"/>
  <c r="C255" i="4"/>
  <c r="B255" i="4"/>
  <c r="K254" i="4"/>
  <c r="J254" i="4"/>
  <c r="I254" i="4"/>
  <c r="H254" i="4"/>
  <c r="G254" i="4"/>
  <c r="F254" i="4"/>
  <c r="E254" i="4"/>
  <c r="D254" i="4"/>
  <c r="C254" i="4"/>
  <c r="B254" i="4"/>
  <c r="K253" i="4"/>
  <c r="J253" i="4"/>
  <c r="I253" i="4"/>
  <c r="H253" i="4"/>
  <c r="G253" i="4"/>
  <c r="F253" i="4"/>
  <c r="E253" i="4"/>
  <c r="D253" i="4"/>
  <c r="C253" i="4"/>
  <c r="B253" i="4"/>
  <c r="K252" i="4"/>
  <c r="J252" i="4"/>
  <c r="I252" i="4"/>
  <c r="H252" i="4"/>
  <c r="G252" i="4"/>
  <c r="F252" i="4"/>
  <c r="E252" i="4"/>
  <c r="D252" i="4"/>
  <c r="C252" i="4"/>
  <c r="B252" i="4"/>
  <c r="K251" i="4"/>
  <c r="J251" i="4"/>
  <c r="I251" i="4"/>
  <c r="H251" i="4"/>
  <c r="G251" i="4"/>
  <c r="F251" i="4"/>
  <c r="E251" i="4"/>
  <c r="D251" i="4"/>
  <c r="C251" i="4"/>
  <c r="B251" i="4"/>
  <c r="K250" i="4"/>
  <c r="J250" i="4"/>
  <c r="I250" i="4"/>
  <c r="H250" i="4"/>
  <c r="G250" i="4"/>
  <c r="F250" i="4"/>
  <c r="E250" i="4"/>
  <c r="D250" i="4"/>
  <c r="C250" i="4"/>
  <c r="B250" i="4"/>
  <c r="K249" i="4"/>
  <c r="J249" i="4"/>
  <c r="I249" i="4"/>
  <c r="H249" i="4"/>
  <c r="G249" i="4"/>
  <c r="F249" i="4"/>
  <c r="E249" i="4"/>
  <c r="D249" i="4"/>
  <c r="C249" i="4"/>
  <c r="B249" i="4"/>
  <c r="K248" i="4"/>
  <c r="J248" i="4"/>
  <c r="I248" i="4"/>
  <c r="H248" i="4"/>
  <c r="G248" i="4"/>
  <c r="F248" i="4"/>
  <c r="E248" i="4"/>
  <c r="D248" i="4"/>
  <c r="C248" i="4"/>
  <c r="B248" i="4"/>
  <c r="K247" i="4"/>
  <c r="J247" i="4"/>
  <c r="I247" i="4"/>
  <c r="H247" i="4"/>
  <c r="G247" i="4"/>
  <c r="F247" i="4"/>
  <c r="E247" i="4"/>
  <c r="D247" i="4"/>
  <c r="C247" i="4"/>
  <c r="B247" i="4"/>
  <c r="K246" i="4"/>
  <c r="J246" i="4"/>
  <c r="I246" i="4"/>
  <c r="H246" i="4"/>
  <c r="G246" i="4"/>
  <c r="F246" i="4"/>
  <c r="E246" i="4"/>
  <c r="D246" i="4"/>
  <c r="C246" i="4"/>
  <c r="B246" i="4"/>
  <c r="K245" i="4"/>
  <c r="J245" i="4"/>
  <c r="I245" i="4"/>
  <c r="H245" i="4"/>
  <c r="G245" i="4"/>
  <c r="F245" i="4"/>
  <c r="E245" i="4"/>
  <c r="D245" i="4"/>
  <c r="C245" i="4"/>
  <c r="B245" i="4"/>
  <c r="K244" i="4"/>
  <c r="J244" i="4"/>
  <c r="I244" i="4"/>
  <c r="H244" i="4"/>
  <c r="G244" i="4"/>
  <c r="F244" i="4"/>
  <c r="E244" i="4"/>
  <c r="D244" i="4"/>
  <c r="C244" i="4"/>
  <c r="B244" i="4"/>
  <c r="K243" i="4"/>
  <c r="J243" i="4"/>
  <c r="I243" i="4"/>
  <c r="H243" i="4"/>
  <c r="G243" i="4"/>
  <c r="F243" i="4"/>
  <c r="E243" i="4"/>
  <c r="D243" i="4"/>
  <c r="C243" i="4"/>
  <c r="B243" i="4"/>
  <c r="K242" i="4"/>
  <c r="J242" i="4"/>
  <c r="I242" i="4"/>
  <c r="H242" i="4"/>
  <c r="G242" i="4"/>
  <c r="F242" i="4"/>
  <c r="E242" i="4"/>
  <c r="D242" i="4"/>
  <c r="C242" i="4"/>
  <c r="B242" i="4"/>
  <c r="K241" i="4"/>
  <c r="J241" i="4"/>
  <c r="I241" i="4"/>
  <c r="H241" i="4"/>
  <c r="G241" i="4"/>
  <c r="F241" i="4"/>
  <c r="E241" i="4"/>
  <c r="D241" i="4"/>
  <c r="C241" i="4"/>
  <c r="B241" i="4"/>
  <c r="K240" i="4"/>
  <c r="J240" i="4"/>
  <c r="I240" i="4"/>
  <c r="H240" i="4"/>
  <c r="G240" i="4"/>
  <c r="F240" i="4"/>
  <c r="E240" i="4"/>
  <c r="D240" i="4"/>
  <c r="C240" i="4"/>
  <c r="B240" i="4"/>
  <c r="K239" i="4"/>
  <c r="J239" i="4"/>
  <c r="I239" i="4"/>
  <c r="H239" i="4"/>
  <c r="G239" i="4"/>
  <c r="F239" i="4"/>
  <c r="E239" i="4"/>
  <c r="D239" i="4"/>
  <c r="C239" i="4"/>
  <c r="B239" i="4"/>
  <c r="K238" i="4"/>
  <c r="J238" i="4"/>
  <c r="I238" i="4"/>
  <c r="H238" i="4"/>
  <c r="G238" i="4"/>
  <c r="F238" i="4"/>
  <c r="E238" i="4"/>
  <c r="D238" i="4"/>
  <c r="C238" i="4"/>
  <c r="B238" i="4"/>
  <c r="K237" i="4"/>
  <c r="J237" i="4"/>
  <c r="I237" i="4"/>
  <c r="H237" i="4"/>
  <c r="G237" i="4"/>
  <c r="F237" i="4"/>
  <c r="E237" i="4"/>
  <c r="D237" i="4"/>
  <c r="C237" i="4"/>
  <c r="B237" i="4"/>
  <c r="K236" i="4"/>
  <c r="J236" i="4"/>
  <c r="I236" i="4"/>
  <c r="H236" i="4"/>
  <c r="G236" i="4"/>
  <c r="F236" i="4"/>
  <c r="E236" i="4"/>
  <c r="D236" i="4"/>
  <c r="C236" i="4"/>
  <c r="B236" i="4"/>
  <c r="K235" i="4"/>
  <c r="J235" i="4"/>
  <c r="I235" i="4"/>
  <c r="H235" i="4"/>
  <c r="G235" i="4"/>
  <c r="F235" i="4"/>
  <c r="E235" i="4"/>
  <c r="D235" i="4"/>
  <c r="C235" i="4"/>
  <c r="B235" i="4"/>
  <c r="K234" i="4"/>
  <c r="J234" i="4"/>
  <c r="I234" i="4"/>
  <c r="H234" i="4"/>
  <c r="G234" i="4"/>
  <c r="F234" i="4"/>
  <c r="E234" i="4"/>
  <c r="D234" i="4"/>
  <c r="C234" i="4"/>
  <c r="B234" i="4"/>
  <c r="K233" i="4"/>
  <c r="J233" i="4"/>
  <c r="I233" i="4"/>
  <c r="H233" i="4"/>
  <c r="G233" i="4"/>
  <c r="F233" i="4"/>
  <c r="E233" i="4"/>
  <c r="D233" i="4"/>
  <c r="C233" i="4"/>
  <c r="B233" i="4"/>
  <c r="K232" i="4"/>
  <c r="J232" i="4"/>
  <c r="I232" i="4"/>
  <c r="H232" i="4"/>
  <c r="G232" i="4"/>
  <c r="F232" i="4"/>
  <c r="E232" i="4"/>
  <c r="D232" i="4"/>
  <c r="C232" i="4"/>
  <c r="B232" i="4"/>
  <c r="K231" i="4"/>
  <c r="J231" i="4"/>
  <c r="I231" i="4"/>
  <c r="H231" i="4"/>
  <c r="G231" i="4"/>
  <c r="F231" i="4"/>
  <c r="E231" i="4"/>
  <c r="D231" i="4"/>
  <c r="C231" i="4"/>
  <c r="B231" i="4"/>
  <c r="K230" i="4"/>
  <c r="J230" i="4"/>
  <c r="I230" i="4"/>
  <c r="H230" i="4"/>
  <c r="G230" i="4"/>
  <c r="F230" i="4"/>
  <c r="E230" i="4"/>
  <c r="D230" i="4"/>
  <c r="C230" i="4"/>
  <c r="B230" i="4"/>
  <c r="K229" i="4"/>
  <c r="J229" i="4"/>
  <c r="I229" i="4"/>
  <c r="H229" i="4"/>
  <c r="G229" i="4"/>
  <c r="F229" i="4"/>
  <c r="E229" i="4"/>
  <c r="D229" i="4"/>
  <c r="C229" i="4"/>
  <c r="B229" i="4"/>
  <c r="K228" i="4"/>
  <c r="J228" i="4"/>
  <c r="I228" i="4"/>
  <c r="H228" i="4"/>
  <c r="G228" i="4"/>
  <c r="F228" i="4"/>
  <c r="E228" i="4"/>
  <c r="D228" i="4"/>
  <c r="C228" i="4"/>
  <c r="B228" i="4"/>
  <c r="K227" i="4"/>
  <c r="J227" i="4"/>
  <c r="I227" i="4"/>
  <c r="H227" i="4"/>
  <c r="G227" i="4"/>
  <c r="F227" i="4"/>
  <c r="E227" i="4"/>
  <c r="D227" i="4"/>
  <c r="C227" i="4"/>
  <c r="B227" i="4"/>
  <c r="K226" i="4"/>
  <c r="J226" i="4"/>
  <c r="I226" i="4"/>
  <c r="H226" i="4"/>
  <c r="G226" i="4"/>
  <c r="F226" i="4"/>
  <c r="E226" i="4"/>
  <c r="D226" i="4"/>
  <c r="C226" i="4"/>
  <c r="B226" i="4"/>
  <c r="K225" i="4"/>
  <c r="J225" i="4"/>
  <c r="I225" i="4"/>
  <c r="H225" i="4"/>
  <c r="G225" i="4"/>
  <c r="F225" i="4"/>
  <c r="E225" i="4"/>
  <c r="D225" i="4"/>
  <c r="C225" i="4"/>
  <c r="B225" i="4"/>
  <c r="K224" i="4"/>
  <c r="J224" i="4"/>
  <c r="I224" i="4"/>
  <c r="H224" i="4"/>
  <c r="G224" i="4"/>
  <c r="F224" i="4"/>
  <c r="E224" i="4"/>
  <c r="D224" i="4"/>
  <c r="C224" i="4"/>
  <c r="B224" i="4"/>
  <c r="K223" i="4"/>
  <c r="J223" i="4"/>
  <c r="I223" i="4"/>
  <c r="H223" i="4"/>
  <c r="G223" i="4"/>
  <c r="F223" i="4"/>
  <c r="E223" i="4"/>
  <c r="D223" i="4"/>
  <c r="C223" i="4"/>
  <c r="B223" i="4"/>
  <c r="K222" i="4"/>
  <c r="J222" i="4"/>
  <c r="I222" i="4"/>
  <c r="H222" i="4"/>
  <c r="G222" i="4"/>
  <c r="F222" i="4"/>
  <c r="E222" i="4"/>
  <c r="D222" i="4"/>
  <c r="C222" i="4"/>
  <c r="B222" i="4"/>
  <c r="K221" i="4"/>
  <c r="J221" i="4"/>
  <c r="I221" i="4"/>
  <c r="H221" i="4"/>
  <c r="G221" i="4"/>
  <c r="F221" i="4"/>
  <c r="E221" i="4"/>
  <c r="D221" i="4"/>
  <c r="C221" i="4"/>
  <c r="B221" i="4"/>
  <c r="K220" i="4"/>
  <c r="J220" i="4"/>
  <c r="I220" i="4"/>
  <c r="H220" i="4"/>
  <c r="G220" i="4"/>
  <c r="F220" i="4"/>
  <c r="E220" i="4"/>
  <c r="D220" i="4"/>
  <c r="C220" i="4"/>
  <c r="B220" i="4"/>
  <c r="K219" i="4"/>
  <c r="J219" i="4"/>
  <c r="I219" i="4"/>
  <c r="H219" i="4"/>
  <c r="G219" i="4"/>
  <c r="F219" i="4"/>
  <c r="E219" i="4"/>
  <c r="D219" i="4"/>
  <c r="C219" i="4"/>
  <c r="B219" i="4"/>
  <c r="K218" i="4"/>
  <c r="J218" i="4"/>
  <c r="I218" i="4"/>
  <c r="H218" i="4"/>
  <c r="G218" i="4"/>
  <c r="F218" i="4"/>
  <c r="E218" i="4"/>
  <c r="D218" i="4"/>
  <c r="C218" i="4"/>
  <c r="B218" i="4"/>
  <c r="K217" i="4"/>
  <c r="J217" i="4"/>
  <c r="I217" i="4"/>
  <c r="H217" i="4"/>
  <c r="G217" i="4"/>
  <c r="F217" i="4"/>
  <c r="E217" i="4"/>
  <c r="D217" i="4"/>
  <c r="C217" i="4"/>
  <c r="B217" i="4"/>
  <c r="K216" i="4"/>
  <c r="J216" i="4"/>
  <c r="I216" i="4"/>
  <c r="H216" i="4"/>
  <c r="G216" i="4"/>
  <c r="F216" i="4"/>
  <c r="E216" i="4"/>
  <c r="D216" i="4"/>
  <c r="C216" i="4"/>
  <c r="B216" i="4"/>
  <c r="K215" i="4"/>
  <c r="J215" i="4"/>
  <c r="I215" i="4"/>
  <c r="H215" i="4"/>
  <c r="G215" i="4"/>
  <c r="F215" i="4"/>
  <c r="E215" i="4"/>
  <c r="D215" i="4"/>
  <c r="C215" i="4"/>
  <c r="B215" i="4"/>
  <c r="K214" i="4"/>
  <c r="J214" i="4"/>
  <c r="I214" i="4"/>
  <c r="H214" i="4"/>
  <c r="G214" i="4"/>
  <c r="F214" i="4"/>
  <c r="E214" i="4"/>
  <c r="D214" i="4"/>
  <c r="C214" i="4"/>
  <c r="B214" i="4"/>
  <c r="K213" i="4"/>
  <c r="J213" i="4"/>
  <c r="I213" i="4"/>
  <c r="H213" i="4"/>
  <c r="G213" i="4"/>
  <c r="F213" i="4"/>
  <c r="E213" i="4"/>
  <c r="D213" i="4"/>
  <c r="C213" i="4"/>
  <c r="B213" i="4"/>
  <c r="K212" i="4"/>
  <c r="J212" i="4"/>
  <c r="I212" i="4"/>
  <c r="H212" i="4"/>
  <c r="G212" i="4"/>
  <c r="F212" i="4"/>
  <c r="E212" i="4"/>
  <c r="D212" i="4"/>
  <c r="C212" i="4"/>
  <c r="B212" i="4"/>
  <c r="K211" i="4"/>
  <c r="J211" i="4"/>
  <c r="I211" i="4"/>
  <c r="H211" i="4"/>
  <c r="G211" i="4"/>
  <c r="F211" i="4"/>
  <c r="E211" i="4"/>
  <c r="D211" i="4"/>
  <c r="C211" i="4"/>
  <c r="B211" i="4"/>
  <c r="K210" i="4"/>
  <c r="J210" i="4"/>
  <c r="I210" i="4"/>
  <c r="H210" i="4"/>
  <c r="G210" i="4"/>
  <c r="F210" i="4"/>
  <c r="E210" i="4"/>
  <c r="D210" i="4"/>
  <c r="C210" i="4"/>
  <c r="B210" i="4"/>
  <c r="K209" i="4"/>
  <c r="J209" i="4"/>
  <c r="I209" i="4"/>
  <c r="H209" i="4"/>
  <c r="G209" i="4"/>
  <c r="F209" i="4"/>
  <c r="E209" i="4"/>
  <c r="D209" i="4"/>
  <c r="C209" i="4"/>
  <c r="B209" i="4"/>
  <c r="K208" i="4"/>
  <c r="J208" i="4"/>
  <c r="I208" i="4"/>
  <c r="H208" i="4"/>
  <c r="G208" i="4"/>
  <c r="F208" i="4"/>
  <c r="E208" i="4"/>
  <c r="D208" i="4"/>
  <c r="C208" i="4"/>
  <c r="B208" i="4"/>
  <c r="K207" i="4"/>
  <c r="J207" i="4"/>
  <c r="I207" i="4"/>
  <c r="H207" i="4"/>
  <c r="G207" i="4"/>
  <c r="F207" i="4"/>
  <c r="E207" i="4"/>
  <c r="D207" i="4"/>
  <c r="C207" i="4"/>
  <c r="B207" i="4"/>
  <c r="K206" i="4"/>
  <c r="J206" i="4"/>
  <c r="I206" i="4"/>
  <c r="H206" i="4"/>
  <c r="G206" i="4"/>
  <c r="F206" i="4"/>
  <c r="E206" i="4"/>
  <c r="D206" i="4"/>
  <c r="C206" i="4"/>
  <c r="B206" i="4"/>
  <c r="K205" i="4"/>
  <c r="J205" i="4"/>
  <c r="I205" i="4"/>
  <c r="H205" i="4"/>
  <c r="G205" i="4"/>
  <c r="F205" i="4"/>
  <c r="E205" i="4"/>
  <c r="D205" i="4"/>
  <c r="C205" i="4"/>
  <c r="B205" i="4"/>
  <c r="K204" i="4"/>
  <c r="J204" i="4"/>
  <c r="I204" i="4"/>
  <c r="H204" i="4"/>
  <c r="G204" i="4"/>
  <c r="F204" i="4"/>
  <c r="E204" i="4"/>
  <c r="D204" i="4"/>
  <c r="C204" i="4"/>
  <c r="B204" i="4"/>
  <c r="K203" i="4"/>
  <c r="J203" i="4"/>
  <c r="I203" i="4"/>
  <c r="H203" i="4"/>
  <c r="G203" i="4"/>
  <c r="F203" i="4"/>
  <c r="E203" i="4"/>
  <c r="D203" i="4"/>
  <c r="C203" i="4"/>
  <c r="B203" i="4"/>
  <c r="K202" i="4"/>
  <c r="J202" i="4"/>
  <c r="I202" i="4"/>
  <c r="H202" i="4"/>
  <c r="G202" i="4"/>
  <c r="F202" i="4"/>
  <c r="E202" i="4"/>
  <c r="D202" i="4"/>
  <c r="C202" i="4"/>
  <c r="B202" i="4"/>
  <c r="K201" i="4"/>
  <c r="J201" i="4"/>
  <c r="I201" i="4"/>
  <c r="H201" i="4"/>
  <c r="G201" i="4"/>
  <c r="F201" i="4"/>
  <c r="E201" i="4"/>
  <c r="D201" i="4"/>
  <c r="C201" i="4"/>
  <c r="B201" i="4"/>
  <c r="K200" i="4"/>
  <c r="J200" i="4"/>
  <c r="I200" i="4"/>
  <c r="H200" i="4"/>
  <c r="G200" i="4"/>
  <c r="F200" i="4"/>
  <c r="E200" i="4"/>
  <c r="D200" i="4"/>
  <c r="C200" i="4"/>
  <c r="B200" i="4"/>
  <c r="K199" i="4"/>
  <c r="J199" i="4"/>
  <c r="I199" i="4"/>
  <c r="H199" i="4"/>
  <c r="G199" i="4"/>
  <c r="F199" i="4"/>
  <c r="E199" i="4"/>
  <c r="D199" i="4"/>
  <c r="C199" i="4"/>
  <c r="B199" i="4"/>
  <c r="K198" i="4"/>
  <c r="J198" i="4"/>
  <c r="I198" i="4"/>
  <c r="H198" i="4"/>
  <c r="G198" i="4"/>
  <c r="F198" i="4"/>
  <c r="E198" i="4"/>
  <c r="D198" i="4"/>
  <c r="C198" i="4"/>
  <c r="B198" i="4"/>
  <c r="K197" i="4"/>
  <c r="J197" i="4"/>
  <c r="I197" i="4"/>
  <c r="H197" i="4"/>
  <c r="G197" i="4"/>
  <c r="F197" i="4"/>
  <c r="E197" i="4"/>
  <c r="D197" i="4"/>
  <c r="C197" i="4"/>
  <c r="B197" i="4"/>
  <c r="K196" i="4"/>
  <c r="J196" i="4"/>
  <c r="I196" i="4"/>
  <c r="H196" i="4"/>
  <c r="G196" i="4"/>
  <c r="F196" i="4"/>
  <c r="E196" i="4"/>
  <c r="D196" i="4"/>
  <c r="C196" i="4"/>
  <c r="B196" i="4"/>
  <c r="K195" i="4"/>
  <c r="J195" i="4"/>
  <c r="I195" i="4"/>
  <c r="H195" i="4"/>
  <c r="G195" i="4"/>
  <c r="F195" i="4"/>
  <c r="E195" i="4"/>
  <c r="D195" i="4"/>
  <c r="C195" i="4"/>
  <c r="B195" i="4"/>
  <c r="K194" i="4"/>
  <c r="J194" i="4"/>
  <c r="I194" i="4"/>
  <c r="H194" i="4"/>
  <c r="G194" i="4"/>
  <c r="F194" i="4"/>
  <c r="E194" i="4"/>
  <c r="D194" i="4"/>
  <c r="C194" i="4"/>
  <c r="B194" i="4"/>
  <c r="K193" i="4"/>
  <c r="J193" i="4"/>
  <c r="I193" i="4"/>
  <c r="H193" i="4"/>
  <c r="G193" i="4"/>
  <c r="F193" i="4"/>
  <c r="E193" i="4"/>
  <c r="D193" i="4"/>
  <c r="C193" i="4"/>
  <c r="B193" i="4"/>
  <c r="K192" i="4"/>
  <c r="J192" i="4"/>
  <c r="I192" i="4"/>
  <c r="H192" i="4"/>
  <c r="G192" i="4"/>
  <c r="F192" i="4"/>
  <c r="E192" i="4"/>
  <c r="D192" i="4"/>
  <c r="C192" i="4"/>
  <c r="B192" i="4"/>
  <c r="K191" i="4"/>
  <c r="J191" i="4"/>
  <c r="I191" i="4"/>
  <c r="H191" i="4"/>
  <c r="G191" i="4"/>
  <c r="F191" i="4"/>
  <c r="E191" i="4"/>
  <c r="D191" i="4"/>
  <c r="C191" i="4"/>
  <c r="B191" i="4"/>
  <c r="K190" i="4"/>
  <c r="J190" i="4"/>
  <c r="I190" i="4"/>
  <c r="H190" i="4"/>
  <c r="G190" i="4"/>
  <c r="F190" i="4"/>
  <c r="E190" i="4"/>
  <c r="D190" i="4"/>
  <c r="C190" i="4"/>
  <c r="B190" i="4"/>
  <c r="K189" i="4"/>
  <c r="J189" i="4"/>
  <c r="I189" i="4"/>
  <c r="H189" i="4"/>
  <c r="G189" i="4"/>
  <c r="F189" i="4"/>
  <c r="E189" i="4"/>
  <c r="D189" i="4"/>
  <c r="C189" i="4"/>
  <c r="B189" i="4"/>
  <c r="K188" i="4"/>
  <c r="J188" i="4"/>
  <c r="I188" i="4"/>
  <c r="H188" i="4"/>
  <c r="G188" i="4"/>
  <c r="F188" i="4"/>
  <c r="E188" i="4"/>
  <c r="D188" i="4"/>
  <c r="C188" i="4"/>
  <c r="B188" i="4"/>
  <c r="K187" i="4"/>
  <c r="J187" i="4"/>
  <c r="I187" i="4"/>
  <c r="H187" i="4"/>
  <c r="G187" i="4"/>
  <c r="F187" i="4"/>
  <c r="E187" i="4"/>
  <c r="D187" i="4"/>
  <c r="C187" i="4"/>
  <c r="B187" i="4"/>
  <c r="K186" i="4"/>
  <c r="J186" i="4"/>
  <c r="I186" i="4"/>
  <c r="H186" i="4"/>
  <c r="G186" i="4"/>
  <c r="F186" i="4"/>
  <c r="E186" i="4"/>
  <c r="D186" i="4"/>
  <c r="C186" i="4"/>
  <c r="B186" i="4"/>
  <c r="K185" i="4"/>
  <c r="J185" i="4"/>
  <c r="I185" i="4"/>
  <c r="H185" i="4"/>
  <c r="G185" i="4"/>
  <c r="F185" i="4"/>
  <c r="E185" i="4"/>
  <c r="D185" i="4"/>
  <c r="C185" i="4"/>
  <c r="B185" i="4"/>
  <c r="K184" i="4"/>
  <c r="J184" i="4"/>
  <c r="I184" i="4"/>
  <c r="H184" i="4"/>
  <c r="G184" i="4"/>
  <c r="F184" i="4"/>
  <c r="E184" i="4"/>
  <c r="D184" i="4"/>
  <c r="C184" i="4"/>
  <c r="B184" i="4"/>
  <c r="K183" i="4"/>
  <c r="J183" i="4"/>
  <c r="I183" i="4"/>
  <c r="H183" i="4"/>
  <c r="G183" i="4"/>
  <c r="F183" i="4"/>
  <c r="E183" i="4"/>
  <c r="D183" i="4"/>
  <c r="C183" i="4"/>
  <c r="B183" i="4"/>
  <c r="K182" i="4"/>
  <c r="J182" i="4"/>
  <c r="I182" i="4"/>
  <c r="H182" i="4"/>
  <c r="G182" i="4"/>
  <c r="F182" i="4"/>
  <c r="E182" i="4"/>
  <c r="D182" i="4"/>
  <c r="C182" i="4"/>
  <c r="B182" i="4"/>
  <c r="K181" i="4"/>
  <c r="J181" i="4"/>
  <c r="I181" i="4"/>
  <c r="H181" i="4"/>
  <c r="G181" i="4"/>
  <c r="F181" i="4"/>
  <c r="E181" i="4"/>
  <c r="D181" i="4"/>
  <c r="C181" i="4"/>
  <c r="B181" i="4"/>
  <c r="K180" i="4"/>
  <c r="J180" i="4"/>
  <c r="I180" i="4"/>
  <c r="H180" i="4"/>
  <c r="G180" i="4"/>
  <c r="F180" i="4"/>
  <c r="E180" i="4"/>
  <c r="D180" i="4"/>
  <c r="C180" i="4"/>
  <c r="B180" i="4"/>
  <c r="K179" i="4"/>
  <c r="J179" i="4"/>
  <c r="I179" i="4"/>
  <c r="H179" i="4"/>
  <c r="G179" i="4"/>
  <c r="F179" i="4"/>
  <c r="E179" i="4"/>
  <c r="D179" i="4"/>
  <c r="C179" i="4"/>
  <c r="B179" i="4"/>
  <c r="K178" i="4"/>
  <c r="J178" i="4"/>
  <c r="I178" i="4"/>
  <c r="H178" i="4"/>
  <c r="G178" i="4"/>
  <c r="F178" i="4"/>
  <c r="E178" i="4"/>
  <c r="D178" i="4"/>
  <c r="C178" i="4"/>
  <c r="B178" i="4"/>
  <c r="K177" i="4"/>
  <c r="J177" i="4"/>
  <c r="I177" i="4"/>
  <c r="H177" i="4"/>
  <c r="G177" i="4"/>
  <c r="F177" i="4"/>
  <c r="E177" i="4"/>
  <c r="D177" i="4"/>
  <c r="C177" i="4"/>
  <c r="B177" i="4"/>
  <c r="K176" i="4"/>
  <c r="J176" i="4"/>
  <c r="I176" i="4"/>
  <c r="H176" i="4"/>
  <c r="G176" i="4"/>
  <c r="F176" i="4"/>
  <c r="E176" i="4"/>
  <c r="D176" i="4"/>
  <c r="C176" i="4"/>
  <c r="B176" i="4"/>
  <c r="K175" i="4"/>
  <c r="J175" i="4"/>
  <c r="I175" i="4"/>
  <c r="H175" i="4"/>
  <c r="G175" i="4"/>
  <c r="F175" i="4"/>
  <c r="E175" i="4"/>
  <c r="D175" i="4"/>
  <c r="C175" i="4"/>
  <c r="B175" i="4"/>
  <c r="K174" i="4"/>
  <c r="J174" i="4"/>
  <c r="I174" i="4"/>
  <c r="H174" i="4"/>
  <c r="G174" i="4"/>
  <c r="F174" i="4"/>
  <c r="E174" i="4"/>
  <c r="D174" i="4"/>
  <c r="C174" i="4"/>
  <c r="B174" i="4"/>
  <c r="K173" i="4"/>
  <c r="J173" i="4"/>
  <c r="I173" i="4"/>
  <c r="H173" i="4"/>
  <c r="G173" i="4"/>
  <c r="F173" i="4"/>
  <c r="E173" i="4"/>
  <c r="D173" i="4"/>
  <c r="C173" i="4"/>
  <c r="B173" i="4"/>
  <c r="K172" i="4"/>
  <c r="J172" i="4"/>
  <c r="I172" i="4"/>
  <c r="H172" i="4"/>
  <c r="G172" i="4"/>
  <c r="F172" i="4"/>
  <c r="E172" i="4"/>
  <c r="D172" i="4"/>
  <c r="C172" i="4"/>
  <c r="B172" i="4"/>
  <c r="K171" i="4"/>
  <c r="J171" i="4"/>
  <c r="I171" i="4"/>
  <c r="H171" i="4"/>
  <c r="G171" i="4"/>
  <c r="F171" i="4"/>
  <c r="E171" i="4"/>
  <c r="D171" i="4"/>
  <c r="C171" i="4"/>
  <c r="B171" i="4"/>
  <c r="K170" i="4"/>
  <c r="J170" i="4"/>
  <c r="I170" i="4"/>
  <c r="H170" i="4"/>
  <c r="G170" i="4"/>
  <c r="F170" i="4"/>
  <c r="E170" i="4"/>
  <c r="D170" i="4"/>
  <c r="C170" i="4"/>
  <c r="B170" i="4"/>
  <c r="K169" i="4"/>
  <c r="J169" i="4"/>
  <c r="I169" i="4"/>
  <c r="H169" i="4"/>
  <c r="G169" i="4"/>
  <c r="F169" i="4"/>
  <c r="E169" i="4"/>
  <c r="D169" i="4"/>
  <c r="C169" i="4"/>
  <c r="B169" i="4"/>
  <c r="K168" i="4"/>
  <c r="J168" i="4"/>
  <c r="I168" i="4"/>
  <c r="H168" i="4"/>
  <c r="G168" i="4"/>
  <c r="F168" i="4"/>
  <c r="E168" i="4"/>
  <c r="D168" i="4"/>
  <c r="C168" i="4"/>
  <c r="B168" i="4"/>
  <c r="K167" i="4"/>
  <c r="J167" i="4"/>
  <c r="I167" i="4"/>
  <c r="H167" i="4"/>
  <c r="G167" i="4"/>
  <c r="F167" i="4"/>
  <c r="E167" i="4"/>
  <c r="D167" i="4"/>
  <c r="C167" i="4"/>
  <c r="B167" i="4"/>
  <c r="K166" i="4"/>
  <c r="J166" i="4"/>
  <c r="I166" i="4"/>
  <c r="H166" i="4"/>
  <c r="G166" i="4"/>
  <c r="F166" i="4"/>
  <c r="E166" i="4"/>
  <c r="D166" i="4"/>
  <c r="C166" i="4"/>
  <c r="B166" i="4"/>
  <c r="K165" i="4"/>
  <c r="J165" i="4"/>
  <c r="I165" i="4"/>
  <c r="H165" i="4"/>
  <c r="G165" i="4"/>
  <c r="F165" i="4"/>
  <c r="E165" i="4"/>
  <c r="D165" i="4"/>
  <c r="C165" i="4"/>
  <c r="B165" i="4"/>
  <c r="K164" i="4"/>
  <c r="J164" i="4"/>
  <c r="I164" i="4"/>
  <c r="H164" i="4"/>
  <c r="G164" i="4"/>
  <c r="F164" i="4"/>
  <c r="E164" i="4"/>
  <c r="D164" i="4"/>
  <c r="C164" i="4"/>
  <c r="B164" i="4"/>
  <c r="K163" i="4"/>
  <c r="J163" i="4"/>
  <c r="I163" i="4"/>
  <c r="H163" i="4"/>
  <c r="G163" i="4"/>
  <c r="F163" i="4"/>
  <c r="E163" i="4"/>
  <c r="D163" i="4"/>
  <c r="C163" i="4"/>
  <c r="B163" i="4"/>
  <c r="K162" i="4"/>
  <c r="J162" i="4"/>
  <c r="I162" i="4"/>
  <c r="H162" i="4"/>
  <c r="G162" i="4"/>
  <c r="F162" i="4"/>
  <c r="E162" i="4"/>
  <c r="D162" i="4"/>
  <c r="C162" i="4"/>
  <c r="B162" i="4"/>
  <c r="K161" i="4"/>
  <c r="J161" i="4"/>
  <c r="I161" i="4"/>
  <c r="H161" i="4"/>
  <c r="G161" i="4"/>
  <c r="F161" i="4"/>
  <c r="E161" i="4"/>
  <c r="D161" i="4"/>
  <c r="C161" i="4"/>
  <c r="B161" i="4"/>
  <c r="K160" i="4"/>
  <c r="J160" i="4"/>
  <c r="I160" i="4"/>
  <c r="H160" i="4"/>
  <c r="G160" i="4"/>
  <c r="F160" i="4"/>
  <c r="E160" i="4"/>
  <c r="D160" i="4"/>
  <c r="C160" i="4"/>
  <c r="B160" i="4"/>
  <c r="K159" i="4"/>
  <c r="J159" i="4"/>
  <c r="I159" i="4"/>
  <c r="H159" i="4"/>
  <c r="G159" i="4"/>
  <c r="F159" i="4"/>
  <c r="E159" i="4"/>
  <c r="D159" i="4"/>
  <c r="C159" i="4"/>
  <c r="B159" i="4"/>
  <c r="K158" i="4"/>
  <c r="J158" i="4"/>
  <c r="I158" i="4"/>
  <c r="H158" i="4"/>
  <c r="G158" i="4"/>
  <c r="F158" i="4"/>
  <c r="E158" i="4"/>
  <c r="D158" i="4"/>
  <c r="C158" i="4"/>
  <c r="B158" i="4"/>
  <c r="K157" i="4"/>
  <c r="J157" i="4"/>
  <c r="I157" i="4"/>
  <c r="H157" i="4"/>
  <c r="G157" i="4"/>
  <c r="F157" i="4"/>
  <c r="E157" i="4"/>
  <c r="D157" i="4"/>
  <c r="C157" i="4"/>
  <c r="B157" i="4"/>
  <c r="K156" i="4"/>
  <c r="J156" i="4"/>
  <c r="I156" i="4"/>
  <c r="H156" i="4"/>
  <c r="G156" i="4"/>
  <c r="F156" i="4"/>
  <c r="E156" i="4"/>
  <c r="D156" i="4"/>
  <c r="C156" i="4"/>
  <c r="B156" i="4"/>
  <c r="K155" i="4"/>
  <c r="J155" i="4"/>
  <c r="I155" i="4"/>
  <c r="H155" i="4"/>
  <c r="G155" i="4"/>
  <c r="F155" i="4"/>
  <c r="E155" i="4"/>
  <c r="D155" i="4"/>
  <c r="C155" i="4"/>
  <c r="B155" i="4"/>
  <c r="K154" i="4"/>
  <c r="J154" i="4"/>
  <c r="I154" i="4"/>
  <c r="H154" i="4"/>
  <c r="G154" i="4"/>
  <c r="F154" i="4"/>
  <c r="E154" i="4"/>
  <c r="D154" i="4"/>
  <c r="C154" i="4"/>
  <c r="B154" i="4"/>
  <c r="K153" i="4"/>
  <c r="J153" i="4"/>
  <c r="I153" i="4"/>
  <c r="H153" i="4"/>
  <c r="G153" i="4"/>
  <c r="F153" i="4"/>
  <c r="E153" i="4"/>
  <c r="D153" i="4"/>
  <c r="C153" i="4"/>
  <c r="B153" i="4"/>
  <c r="K152" i="4"/>
  <c r="J152" i="4"/>
  <c r="I152" i="4"/>
  <c r="H152" i="4"/>
  <c r="G152" i="4"/>
  <c r="F152" i="4"/>
  <c r="E152" i="4"/>
  <c r="D152" i="4"/>
  <c r="C152" i="4"/>
  <c r="B152" i="4"/>
  <c r="K151" i="4"/>
  <c r="J151" i="4"/>
  <c r="I151" i="4"/>
  <c r="H151" i="4"/>
  <c r="G151" i="4"/>
  <c r="F151" i="4"/>
  <c r="E151" i="4"/>
  <c r="D151" i="4"/>
  <c r="C151" i="4"/>
  <c r="B151" i="4"/>
  <c r="K150" i="4"/>
  <c r="J150" i="4"/>
  <c r="I150" i="4"/>
  <c r="H150" i="4"/>
  <c r="G150" i="4"/>
  <c r="F150" i="4"/>
  <c r="E150" i="4"/>
  <c r="D150" i="4"/>
  <c r="C150" i="4"/>
  <c r="B150" i="4"/>
  <c r="K149" i="4"/>
  <c r="J149" i="4"/>
  <c r="I149" i="4"/>
  <c r="H149" i="4"/>
  <c r="G149" i="4"/>
  <c r="F149" i="4"/>
  <c r="E149" i="4"/>
  <c r="D149" i="4"/>
  <c r="C149" i="4"/>
  <c r="B149" i="4"/>
  <c r="K148" i="4"/>
  <c r="J148" i="4"/>
  <c r="I148" i="4"/>
  <c r="H148" i="4"/>
  <c r="G148" i="4"/>
  <c r="F148" i="4"/>
  <c r="E148" i="4"/>
  <c r="D148" i="4"/>
  <c r="C148" i="4"/>
  <c r="B148" i="4"/>
  <c r="K147" i="4"/>
  <c r="J147" i="4"/>
  <c r="I147" i="4"/>
  <c r="H147" i="4"/>
  <c r="G147" i="4"/>
  <c r="F147" i="4"/>
  <c r="E147" i="4"/>
  <c r="D147" i="4"/>
  <c r="C147" i="4"/>
  <c r="B147" i="4"/>
  <c r="K146" i="4"/>
  <c r="J146" i="4"/>
  <c r="I146" i="4"/>
  <c r="H146" i="4"/>
  <c r="G146" i="4"/>
  <c r="F146" i="4"/>
  <c r="E146" i="4"/>
  <c r="D146" i="4"/>
  <c r="C146" i="4"/>
  <c r="B146" i="4"/>
  <c r="K145" i="4"/>
  <c r="J145" i="4"/>
  <c r="I145" i="4"/>
  <c r="H145" i="4"/>
  <c r="G145" i="4"/>
  <c r="F145" i="4"/>
  <c r="E145" i="4"/>
  <c r="D145" i="4"/>
  <c r="C145" i="4"/>
  <c r="B145" i="4"/>
  <c r="K144" i="4"/>
  <c r="J144" i="4"/>
  <c r="I144" i="4"/>
  <c r="H144" i="4"/>
  <c r="G144" i="4"/>
  <c r="F144" i="4"/>
  <c r="E144" i="4"/>
  <c r="D144" i="4"/>
  <c r="C144" i="4"/>
  <c r="B144" i="4"/>
  <c r="K143" i="4"/>
  <c r="J143" i="4"/>
  <c r="I143" i="4"/>
  <c r="H143" i="4"/>
  <c r="G143" i="4"/>
  <c r="F143" i="4"/>
  <c r="E143" i="4"/>
  <c r="D143" i="4"/>
  <c r="C143" i="4"/>
  <c r="B143" i="4"/>
  <c r="K142" i="4"/>
  <c r="J142" i="4"/>
  <c r="I142" i="4"/>
  <c r="H142" i="4"/>
  <c r="G142" i="4"/>
  <c r="F142" i="4"/>
  <c r="E142" i="4"/>
  <c r="D142" i="4"/>
  <c r="C142" i="4"/>
  <c r="B142" i="4"/>
  <c r="K141" i="4"/>
  <c r="J141" i="4"/>
  <c r="I141" i="4"/>
  <c r="H141" i="4"/>
  <c r="G141" i="4"/>
  <c r="F141" i="4"/>
  <c r="E141" i="4"/>
  <c r="D141" i="4"/>
  <c r="C141" i="4"/>
  <c r="B141" i="4"/>
  <c r="K140" i="4"/>
  <c r="J140" i="4"/>
  <c r="I140" i="4"/>
  <c r="H140" i="4"/>
  <c r="G140" i="4"/>
  <c r="F140" i="4"/>
  <c r="E140" i="4"/>
  <c r="D140" i="4"/>
  <c r="C140" i="4"/>
  <c r="B140" i="4"/>
  <c r="K139" i="4"/>
  <c r="J139" i="4"/>
  <c r="I139" i="4"/>
  <c r="H139" i="4"/>
  <c r="G139" i="4"/>
  <c r="F139" i="4"/>
  <c r="E139" i="4"/>
  <c r="D139" i="4"/>
  <c r="C139" i="4"/>
  <c r="B139" i="4"/>
  <c r="K138" i="4"/>
  <c r="J138" i="4"/>
  <c r="I138" i="4"/>
  <c r="H138" i="4"/>
  <c r="G138" i="4"/>
  <c r="F138" i="4"/>
  <c r="E138" i="4"/>
  <c r="D138" i="4"/>
  <c r="C138" i="4"/>
  <c r="B138" i="4"/>
  <c r="K137" i="4"/>
  <c r="J137" i="4"/>
  <c r="I137" i="4"/>
  <c r="H137" i="4"/>
  <c r="G137" i="4"/>
  <c r="F137" i="4"/>
  <c r="E137" i="4"/>
  <c r="D137" i="4"/>
  <c r="C137" i="4"/>
  <c r="B137" i="4"/>
  <c r="K136" i="4"/>
  <c r="J136" i="4"/>
  <c r="I136" i="4"/>
  <c r="H136" i="4"/>
  <c r="G136" i="4"/>
  <c r="F136" i="4"/>
  <c r="E136" i="4"/>
  <c r="D136" i="4"/>
  <c r="C136" i="4"/>
  <c r="B136" i="4"/>
  <c r="K135" i="4"/>
  <c r="J135" i="4"/>
  <c r="I135" i="4"/>
  <c r="H135" i="4"/>
  <c r="G135" i="4"/>
  <c r="F135" i="4"/>
  <c r="E135" i="4"/>
  <c r="D135" i="4"/>
  <c r="C135" i="4"/>
  <c r="B135" i="4"/>
  <c r="K134" i="4"/>
  <c r="J134" i="4"/>
  <c r="I134" i="4"/>
  <c r="H134" i="4"/>
  <c r="G134" i="4"/>
  <c r="F134" i="4"/>
  <c r="E134" i="4"/>
  <c r="D134" i="4"/>
  <c r="C134" i="4"/>
  <c r="B134" i="4"/>
  <c r="K133" i="4"/>
  <c r="J133" i="4"/>
  <c r="I133" i="4"/>
  <c r="H133" i="4"/>
  <c r="G133" i="4"/>
  <c r="F133" i="4"/>
  <c r="E133" i="4"/>
  <c r="D133" i="4"/>
  <c r="C133" i="4"/>
  <c r="B133" i="4"/>
  <c r="K132" i="4"/>
  <c r="J132" i="4"/>
  <c r="I132" i="4"/>
  <c r="H132" i="4"/>
  <c r="G132" i="4"/>
  <c r="F132" i="4"/>
  <c r="E132" i="4"/>
  <c r="D132" i="4"/>
  <c r="C132" i="4"/>
  <c r="B132" i="4"/>
  <c r="K131" i="4"/>
  <c r="J131" i="4"/>
  <c r="I131" i="4"/>
  <c r="H131" i="4"/>
  <c r="G131" i="4"/>
  <c r="F131" i="4"/>
  <c r="E131" i="4"/>
  <c r="D131" i="4"/>
  <c r="C131" i="4"/>
  <c r="B131" i="4"/>
  <c r="K130" i="4"/>
  <c r="J130" i="4"/>
  <c r="I130" i="4"/>
  <c r="H130" i="4"/>
  <c r="G130" i="4"/>
  <c r="F130" i="4"/>
  <c r="E130" i="4"/>
  <c r="D130" i="4"/>
  <c r="C130" i="4"/>
  <c r="B130" i="4"/>
  <c r="K129" i="4"/>
  <c r="J129" i="4"/>
  <c r="I129" i="4"/>
  <c r="H129" i="4"/>
  <c r="G129" i="4"/>
  <c r="F129" i="4"/>
  <c r="E129" i="4"/>
  <c r="D129" i="4"/>
  <c r="C129" i="4"/>
  <c r="B129" i="4"/>
  <c r="K128" i="4"/>
  <c r="J128" i="4"/>
  <c r="I128" i="4"/>
  <c r="H128" i="4"/>
  <c r="G128" i="4"/>
  <c r="F128" i="4"/>
  <c r="E128" i="4"/>
  <c r="D128" i="4"/>
  <c r="C128" i="4"/>
  <c r="B128" i="4"/>
  <c r="K127" i="4"/>
  <c r="J127" i="4"/>
  <c r="I127" i="4"/>
  <c r="H127" i="4"/>
  <c r="G127" i="4"/>
  <c r="F127" i="4"/>
  <c r="E127" i="4"/>
  <c r="D127" i="4"/>
  <c r="C127" i="4"/>
  <c r="B127" i="4"/>
  <c r="K126" i="4"/>
  <c r="J126" i="4"/>
  <c r="I126" i="4"/>
  <c r="H126" i="4"/>
  <c r="G126" i="4"/>
  <c r="F126" i="4"/>
  <c r="E126" i="4"/>
  <c r="D126" i="4"/>
  <c r="C126" i="4"/>
  <c r="B126" i="4"/>
  <c r="K125" i="4"/>
  <c r="J125" i="4"/>
  <c r="I125" i="4"/>
  <c r="H125" i="4"/>
  <c r="G125" i="4"/>
  <c r="F125" i="4"/>
  <c r="E125" i="4"/>
  <c r="D125" i="4"/>
  <c r="C125" i="4"/>
  <c r="B125" i="4"/>
  <c r="K124" i="4"/>
  <c r="J124" i="4"/>
  <c r="I124" i="4"/>
  <c r="H124" i="4"/>
  <c r="G124" i="4"/>
  <c r="F124" i="4"/>
  <c r="E124" i="4"/>
  <c r="D124" i="4"/>
  <c r="C124" i="4"/>
  <c r="B124" i="4"/>
  <c r="K123" i="4"/>
  <c r="J123" i="4"/>
  <c r="I123" i="4"/>
  <c r="H123" i="4"/>
  <c r="G123" i="4"/>
  <c r="F123" i="4"/>
  <c r="E123" i="4"/>
  <c r="D123" i="4"/>
  <c r="C123" i="4"/>
  <c r="B123" i="4"/>
  <c r="K122" i="4"/>
  <c r="J122" i="4"/>
  <c r="I122" i="4"/>
  <c r="H122" i="4"/>
  <c r="G122" i="4"/>
  <c r="F122" i="4"/>
  <c r="E122" i="4"/>
  <c r="D122" i="4"/>
  <c r="C122" i="4"/>
  <c r="B122" i="4"/>
  <c r="K121" i="4"/>
  <c r="J121" i="4"/>
  <c r="I121" i="4"/>
  <c r="H121" i="4"/>
  <c r="G121" i="4"/>
  <c r="F121" i="4"/>
  <c r="E121" i="4"/>
  <c r="D121" i="4"/>
  <c r="C121" i="4"/>
  <c r="B121" i="4"/>
  <c r="K120" i="4"/>
  <c r="J120" i="4"/>
  <c r="I120" i="4"/>
  <c r="H120" i="4"/>
  <c r="G120" i="4"/>
  <c r="F120" i="4"/>
  <c r="E120" i="4"/>
  <c r="D120" i="4"/>
  <c r="C120" i="4"/>
  <c r="B120" i="4"/>
  <c r="K119" i="4"/>
  <c r="J119" i="4"/>
  <c r="I119" i="4"/>
  <c r="H119" i="4"/>
  <c r="G119" i="4"/>
  <c r="F119" i="4"/>
  <c r="E119" i="4"/>
  <c r="D119" i="4"/>
  <c r="C119" i="4"/>
  <c r="B119" i="4"/>
  <c r="K118" i="4"/>
  <c r="J118" i="4"/>
  <c r="I118" i="4"/>
  <c r="H118" i="4"/>
  <c r="G118" i="4"/>
  <c r="F118" i="4"/>
  <c r="E118" i="4"/>
  <c r="D118" i="4"/>
  <c r="C118" i="4"/>
  <c r="B118" i="4"/>
  <c r="K117" i="4"/>
  <c r="J117" i="4"/>
  <c r="I117" i="4"/>
  <c r="H117" i="4"/>
  <c r="G117" i="4"/>
  <c r="F117" i="4"/>
  <c r="E117" i="4"/>
  <c r="D117" i="4"/>
  <c r="C117" i="4"/>
  <c r="B117" i="4"/>
  <c r="K116" i="4"/>
  <c r="J116" i="4"/>
  <c r="I116" i="4"/>
  <c r="H116" i="4"/>
  <c r="G116" i="4"/>
  <c r="F116" i="4"/>
  <c r="E116" i="4"/>
  <c r="D116" i="4"/>
  <c r="C116" i="4"/>
  <c r="B116" i="4"/>
  <c r="K115" i="4"/>
  <c r="J115" i="4"/>
  <c r="I115" i="4"/>
  <c r="H115" i="4"/>
  <c r="G115" i="4"/>
  <c r="F115" i="4"/>
  <c r="E115" i="4"/>
  <c r="D115" i="4"/>
  <c r="C115" i="4"/>
  <c r="B115" i="4"/>
  <c r="K114" i="4"/>
  <c r="J114" i="4"/>
  <c r="I114" i="4"/>
  <c r="H114" i="4"/>
  <c r="G114" i="4"/>
  <c r="F114" i="4"/>
  <c r="E114" i="4"/>
  <c r="D114" i="4"/>
  <c r="C114" i="4"/>
  <c r="B114" i="4"/>
  <c r="K113" i="4"/>
  <c r="J113" i="4"/>
  <c r="I113" i="4"/>
  <c r="H113" i="4"/>
  <c r="G113" i="4"/>
  <c r="F113" i="4"/>
  <c r="E113" i="4"/>
  <c r="D113" i="4"/>
  <c r="C113" i="4"/>
  <c r="B113" i="4"/>
  <c r="K112" i="4"/>
  <c r="J112" i="4"/>
  <c r="I112" i="4"/>
  <c r="H112" i="4"/>
  <c r="G112" i="4"/>
  <c r="F112" i="4"/>
  <c r="E112" i="4"/>
  <c r="D112" i="4"/>
  <c r="C112" i="4"/>
  <c r="B112" i="4"/>
  <c r="K111" i="4"/>
  <c r="J111" i="4"/>
  <c r="I111" i="4"/>
  <c r="H111" i="4"/>
  <c r="G111" i="4"/>
  <c r="F111" i="4"/>
  <c r="E111" i="4"/>
  <c r="D111" i="4"/>
  <c r="C111" i="4"/>
  <c r="B111" i="4"/>
  <c r="K110" i="4"/>
  <c r="J110" i="4"/>
  <c r="I110" i="4"/>
  <c r="H110" i="4"/>
  <c r="G110" i="4"/>
  <c r="F110" i="4"/>
  <c r="E110" i="4"/>
  <c r="D110" i="4"/>
  <c r="C110" i="4"/>
  <c r="B110" i="4"/>
  <c r="K109" i="4"/>
  <c r="J109" i="4"/>
  <c r="I109" i="4"/>
  <c r="H109" i="4"/>
  <c r="G109" i="4"/>
  <c r="F109" i="4"/>
  <c r="E109" i="4"/>
  <c r="D109" i="4"/>
  <c r="C109" i="4"/>
  <c r="B109" i="4"/>
  <c r="K108" i="4"/>
  <c r="J108" i="4"/>
  <c r="I108" i="4"/>
  <c r="H108" i="4"/>
  <c r="G108" i="4"/>
  <c r="F108" i="4"/>
  <c r="E108" i="4"/>
  <c r="D108" i="4"/>
  <c r="C108" i="4"/>
  <c r="B108" i="4"/>
  <c r="K107" i="4"/>
  <c r="J107" i="4"/>
  <c r="I107" i="4"/>
  <c r="H107" i="4"/>
  <c r="G107" i="4"/>
  <c r="F107" i="4"/>
  <c r="E107" i="4"/>
  <c r="D107" i="4"/>
  <c r="C107" i="4"/>
  <c r="B107" i="4"/>
  <c r="K106" i="4"/>
  <c r="J106" i="4"/>
  <c r="I106" i="4"/>
  <c r="H106" i="4"/>
  <c r="G106" i="4"/>
  <c r="F106" i="4"/>
  <c r="E106" i="4"/>
  <c r="D106" i="4"/>
  <c r="C106" i="4"/>
  <c r="B106" i="4"/>
  <c r="K105" i="4"/>
  <c r="J105" i="4"/>
  <c r="I105" i="4"/>
  <c r="H105" i="4"/>
  <c r="G105" i="4"/>
  <c r="F105" i="4"/>
  <c r="E105" i="4"/>
  <c r="D105" i="4"/>
  <c r="C105" i="4"/>
  <c r="B105" i="4"/>
  <c r="K104" i="4"/>
  <c r="J104" i="4"/>
  <c r="I104" i="4"/>
  <c r="H104" i="4"/>
  <c r="G104" i="4"/>
  <c r="F104" i="4"/>
  <c r="E104" i="4"/>
  <c r="D104" i="4"/>
  <c r="C104" i="4"/>
  <c r="B104" i="4"/>
  <c r="K103" i="4"/>
  <c r="J103" i="4"/>
  <c r="I103" i="4"/>
  <c r="H103" i="4"/>
  <c r="G103" i="4"/>
  <c r="F103" i="4"/>
  <c r="E103" i="4"/>
  <c r="D103" i="4"/>
  <c r="C103" i="4"/>
  <c r="B103" i="4"/>
  <c r="K102" i="4"/>
  <c r="J102" i="4"/>
  <c r="I102" i="4"/>
  <c r="H102" i="4"/>
  <c r="G102" i="4"/>
  <c r="F102" i="4"/>
  <c r="E102" i="4"/>
  <c r="D102" i="4"/>
  <c r="C102" i="4"/>
  <c r="B102" i="4"/>
  <c r="K101" i="4"/>
  <c r="J101" i="4"/>
  <c r="I101" i="4"/>
  <c r="H101" i="4"/>
  <c r="G101" i="4"/>
  <c r="F101" i="4"/>
  <c r="E101" i="4"/>
  <c r="D101" i="4"/>
  <c r="C101" i="4"/>
  <c r="B101" i="4"/>
  <c r="K100" i="4"/>
  <c r="J100" i="4"/>
  <c r="I100" i="4"/>
  <c r="H100" i="4"/>
  <c r="G100" i="4"/>
  <c r="F100" i="4"/>
  <c r="E100" i="4"/>
  <c r="D100" i="4"/>
  <c r="C100" i="4"/>
  <c r="B100" i="4"/>
  <c r="K99" i="4"/>
  <c r="J99" i="4"/>
  <c r="I99" i="4"/>
  <c r="H99" i="4"/>
  <c r="G99" i="4"/>
  <c r="F99" i="4"/>
  <c r="E99" i="4"/>
  <c r="D99" i="4"/>
  <c r="C99" i="4"/>
  <c r="B99" i="4"/>
  <c r="K98" i="4"/>
  <c r="J98" i="4"/>
  <c r="I98" i="4"/>
  <c r="H98" i="4"/>
  <c r="G98" i="4"/>
  <c r="F98" i="4"/>
  <c r="E98" i="4"/>
  <c r="D98" i="4"/>
  <c r="C98" i="4"/>
  <c r="B98" i="4"/>
  <c r="K97" i="4"/>
  <c r="J97" i="4"/>
  <c r="I97" i="4"/>
  <c r="H97" i="4"/>
  <c r="G97" i="4"/>
  <c r="F97" i="4"/>
  <c r="E97" i="4"/>
  <c r="D97" i="4"/>
  <c r="C97" i="4"/>
  <c r="B97" i="4"/>
  <c r="K96" i="4"/>
  <c r="J96" i="4"/>
  <c r="I96" i="4"/>
  <c r="H96" i="4"/>
  <c r="G96" i="4"/>
  <c r="F96" i="4"/>
  <c r="E96" i="4"/>
  <c r="D96" i="4"/>
  <c r="C96" i="4"/>
  <c r="B96" i="4"/>
  <c r="K95" i="4"/>
  <c r="J95" i="4"/>
  <c r="I95" i="4"/>
  <c r="H95" i="4"/>
  <c r="G95" i="4"/>
  <c r="F95" i="4"/>
  <c r="E95" i="4"/>
  <c r="D95" i="4"/>
  <c r="C95" i="4"/>
  <c r="B95" i="4"/>
  <c r="K94" i="4"/>
  <c r="J94" i="4"/>
  <c r="I94" i="4"/>
  <c r="H94" i="4"/>
  <c r="G94" i="4"/>
  <c r="F94" i="4"/>
  <c r="E94" i="4"/>
  <c r="D94" i="4"/>
  <c r="C94" i="4"/>
  <c r="B94" i="4"/>
  <c r="K93" i="4"/>
  <c r="J93" i="4"/>
  <c r="I93" i="4"/>
  <c r="H93" i="4"/>
  <c r="G93" i="4"/>
  <c r="F93" i="4"/>
  <c r="E93" i="4"/>
  <c r="D93" i="4"/>
  <c r="C93" i="4"/>
  <c r="B93" i="4"/>
  <c r="K92" i="4"/>
  <c r="J92" i="4"/>
  <c r="I92" i="4"/>
  <c r="H92" i="4"/>
  <c r="G92" i="4"/>
  <c r="F92" i="4"/>
  <c r="E92" i="4"/>
  <c r="D92" i="4"/>
  <c r="C92" i="4"/>
  <c r="B92" i="4"/>
  <c r="K91" i="4"/>
  <c r="J91" i="4"/>
  <c r="I91" i="4"/>
  <c r="H91" i="4"/>
  <c r="G91" i="4"/>
  <c r="F91" i="4"/>
  <c r="E91" i="4"/>
  <c r="D91" i="4"/>
  <c r="C91" i="4"/>
  <c r="B91" i="4"/>
  <c r="K90" i="4"/>
  <c r="J90" i="4"/>
  <c r="I90" i="4"/>
  <c r="H90" i="4"/>
  <c r="G90" i="4"/>
  <c r="F90" i="4"/>
  <c r="E90" i="4"/>
  <c r="D90" i="4"/>
  <c r="C90" i="4"/>
  <c r="B90" i="4"/>
  <c r="K89" i="4"/>
  <c r="J89" i="4"/>
  <c r="I89" i="4"/>
  <c r="H89" i="4"/>
  <c r="G89" i="4"/>
  <c r="F89" i="4"/>
  <c r="E89" i="4"/>
  <c r="D89" i="4"/>
  <c r="C89" i="4"/>
  <c r="B89" i="4"/>
  <c r="K88" i="4"/>
  <c r="J88" i="4"/>
  <c r="I88" i="4"/>
  <c r="H88" i="4"/>
  <c r="G88" i="4"/>
  <c r="F88" i="4"/>
  <c r="E88" i="4"/>
  <c r="D88" i="4"/>
  <c r="C88" i="4"/>
  <c r="B88" i="4"/>
  <c r="K87" i="4"/>
  <c r="J87" i="4"/>
  <c r="I87" i="4"/>
  <c r="H87" i="4"/>
  <c r="G87" i="4"/>
  <c r="F87" i="4"/>
  <c r="E87" i="4"/>
  <c r="D87" i="4"/>
  <c r="C87" i="4"/>
  <c r="B87" i="4"/>
  <c r="K86" i="4"/>
  <c r="J86" i="4"/>
  <c r="I86" i="4"/>
  <c r="H86" i="4"/>
  <c r="G86" i="4"/>
  <c r="F86" i="4"/>
  <c r="E86" i="4"/>
  <c r="D86" i="4"/>
  <c r="C86" i="4"/>
  <c r="B86" i="4"/>
  <c r="K85" i="4"/>
  <c r="J85" i="4"/>
  <c r="I85" i="4"/>
  <c r="H85" i="4"/>
  <c r="G85" i="4"/>
  <c r="F85" i="4"/>
  <c r="E85" i="4"/>
  <c r="D85" i="4"/>
  <c r="C85" i="4"/>
  <c r="B85" i="4"/>
  <c r="K84" i="4"/>
  <c r="J84" i="4"/>
  <c r="I84" i="4"/>
  <c r="H84" i="4"/>
  <c r="G84" i="4"/>
  <c r="F84" i="4"/>
  <c r="E84" i="4"/>
  <c r="D84" i="4"/>
  <c r="C84" i="4"/>
  <c r="B84" i="4"/>
  <c r="K83" i="4"/>
  <c r="J83" i="4"/>
  <c r="I83" i="4"/>
  <c r="H83" i="4"/>
  <c r="G83" i="4"/>
  <c r="F83" i="4"/>
  <c r="E83" i="4"/>
  <c r="D83" i="4"/>
  <c r="C83" i="4"/>
  <c r="B83" i="4"/>
  <c r="K82" i="4"/>
  <c r="J82" i="4"/>
  <c r="I82" i="4"/>
  <c r="H82" i="4"/>
  <c r="G82" i="4"/>
  <c r="F82" i="4"/>
  <c r="E82" i="4"/>
  <c r="D82" i="4"/>
  <c r="C82" i="4"/>
  <c r="B82" i="4"/>
  <c r="K81" i="4"/>
  <c r="J81" i="4"/>
  <c r="I81" i="4"/>
  <c r="H81" i="4"/>
  <c r="G81" i="4"/>
  <c r="F81" i="4"/>
  <c r="E81" i="4"/>
  <c r="D81" i="4"/>
  <c r="C81" i="4"/>
  <c r="B81" i="4"/>
  <c r="K80" i="4"/>
  <c r="J80" i="4"/>
  <c r="I80" i="4"/>
  <c r="H80" i="4"/>
  <c r="G80" i="4"/>
  <c r="F80" i="4"/>
  <c r="E80" i="4"/>
  <c r="D80" i="4"/>
  <c r="C80" i="4"/>
  <c r="B80" i="4"/>
  <c r="K79" i="4"/>
  <c r="J79" i="4"/>
  <c r="I79" i="4"/>
  <c r="H79" i="4"/>
  <c r="G79" i="4"/>
  <c r="F79" i="4"/>
  <c r="E79" i="4"/>
  <c r="D79" i="4"/>
  <c r="C79" i="4"/>
  <c r="B79" i="4"/>
  <c r="K78" i="4"/>
  <c r="J78" i="4"/>
  <c r="I78" i="4"/>
  <c r="H78" i="4"/>
  <c r="G78" i="4"/>
  <c r="F78" i="4"/>
  <c r="E78" i="4"/>
  <c r="D78" i="4"/>
  <c r="C78" i="4"/>
  <c r="B78" i="4"/>
  <c r="K77" i="4"/>
  <c r="J77" i="4"/>
  <c r="I77" i="4"/>
  <c r="H77" i="4"/>
  <c r="G77" i="4"/>
  <c r="F77" i="4"/>
  <c r="E77" i="4"/>
  <c r="D77" i="4"/>
  <c r="C77" i="4"/>
  <c r="B77" i="4"/>
  <c r="K76" i="4"/>
  <c r="J76" i="4"/>
  <c r="I76" i="4"/>
  <c r="H76" i="4"/>
  <c r="G76" i="4"/>
  <c r="F76" i="4"/>
  <c r="E76" i="4"/>
  <c r="D76" i="4"/>
  <c r="C76" i="4"/>
  <c r="B76" i="4"/>
  <c r="K75" i="4"/>
  <c r="J75" i="4"/>
  <c r="I75" i="4"/>
  <c r="H75" i="4"/>
  <c r="G75" i="4"/>
  <c r="F75" i="4"/>
  <c r="E75" i="4"/>
  <c r="D75" i="4"/>
  <c r="C75" i="4"/>
  <c r="B75" i="4"/>
  <c r="K74" i="4"/>
  <c r="J74" i="4"/>
  <c r="I74" i="4"/>
  <c r="H74" i="4"/>
  <c r="G74" i="4"/>
  <c r="F74" i="4"/>
  <c r="E74" i="4"/>
  <c r="D74" i="4"/>
  <c r="C74" i="4"/>
  <c r="B74" i="4"/>
  <c r="K73" i="4"/>
  <c r="J73" i="4"/>
  <c r="I73" i="4"/>
  <c r="H73" i="4"/>
  <c r="G73" i="4"/>
  <c r="F73" i="4"/>
  <c r="E73" i="4"/>
  <c r="D73" i="4"/>
  <c r="C73" i="4"/>
  <c r="B73" i="4"/>
  <c r="K72" i="4"/>
  <c r="J72" i="4"/>
  <c r="I72" i="4"/>
  <c r="H72" i="4"/>
  <c r="G72" i="4"/>
  <c r="F72" i="4"/>
  <c r="E72" i="4"/>
  <c r="D72" i="4"/>
  <c r="C72" i="4"/>
  <c r="B72" i="4"/>
  <c r="K71" i="4"/>
  <c r="J71" i="4"/>
  <c r="I71" i="4"/>
  <c r="H71" i="4"/>
  <c r="G71" i="4"/>
  <c r="F71" i="4"/>
  <c r="E71" i="4"/>
  <c r="D71" i="4"/>
  <c r="C71" i="4"/>
  <c r="B71" i="4"/>
  <c r="K70" i="4"/>
  <c r="J70" i="4"/>
  <c r="I70" i="4"/>
  <c r="H70" i="4"/>
  <c r="G70" i="4"/>
  <c r="F70" i="4"/>
  <c r="E70" i="4"/>
  <c r="D70" i="4"/>
  <c r="C70" i="4"/>
  <c r="B70" i="4"/>
  <c r="K69" i="4"/>
  <c r="J69" i="4"/>
  <c r="I69" i="4"/>
  <c r="H69" i="4"/>
  <c r="G69" i="4"/>
  <c r="F69" i="4"/>
  <c r="E69" i="4"/>
  <c r="D69" i="4"/>
  <c r="C69" i="4"/>
  <c r="B69" i="4"/>
  <c r="K68" i="4"/>
  <c r="J68" i="4"/>
  <c r="I68" i="4"/>
  <c r="H68" i="4"/>
  <c r="G68" i="4"/>
  <c r="F68" i="4"/>
  <c r="E68" i="4"/>
  <c r="D68" i="4"/>
  <c r="C68" i="4"/>
  <c r="B68" i="4"/>
  <c r="K67" i="4"/>
  <c r="J67" i="4"/>
  <c r="I67" i="4"/>
  <c r="H67" i="4"/>
  <c r="G67" i="4"/>
  <c r="F67" i="4"/>
  <c r="E67" i="4"/>
  <c r="D67" i="4"/>
  <c r="C67" i="4"/>
  <c r="B67" i="4"/>
  <c r="K66" i="4"/>
  <c r="J66" i="4"/>
  <c r="I66" i="4"/>
  <c r="H66" i="4"/>
  <c r="G66" i="4"/>
  <c r="F66" i="4"/>
  <c r="E66" i="4"/>
  <c r="D66" i="4"/>
  <c r="C66" i="4"/>
  <c r="B66" i="4"/>
  <c r="K65" i="4"/>
  <c r="J65" i="4"/>
  <c r="I65" i="4"/>
  <c r="H65" i="4"/>
  <c r="G65" i="4"/>
  <c r="F65" i="4"/>
  <c r="E65" i="4"/>
  <c r="D65" i="4"/>
  <c r="C65" i="4"/>
  <c r="B65" i="4"/>
  <c r="K64" i="4"/>
  <c r="J64" i="4"/>
  <c r="I64" i="4"/>
  <c r="H64" i="4"/>
  <c r="G64" i="4"/>
  <c r="F64" i="4"/>
  <c r="E64" i="4"/>
  <c r="D64" i="4"/>
  <c r="C64" i="4"/>
  <c r="B64" i="4"/>
  <c r="K63" i="4"/>
  <c r="J63" i="4"/>
  <c r="I63" i="4"/>
  <c r="H63" i="4"/>
  <c r="G63" i="4"/>
  <c r="F63" i="4"/>
  <c r="E63" i="4"/>
  <c r="D63" i="4"/>
  <c r="C63" i="4"/>
  <c r="B63" i="4"/>
  <c r="K62" i="4"/>
  <c r="J62" i="4"/>
  <c r="I62" i="4"/>
  <c r="H62" i="4"/>
  <c r="G62" i="4"/>
  <c r="F62" i="4"/>
  <c r="E62" i="4"/>
  <c r="D62" i="4"/>
  <c r="C62" i="4"/>
  <c r="B62" i="4"/>
  <c r="K61" i="4"/>
  <c r="J61" i="4"/>
  <c r="I61" i="4"/>
  <c r="H61" i="4"/>
  <c r="G61" i="4"/>
  <c r="F61" i="4"/>
  <c r="E61" i="4"/>
  <c r="D61" i="4"/>
  <c r="C61" i="4"/>
  <c r="B61" i="4"/>
  <c r="K60" i="4"/>
  <c r="J60" i="4"/>
  <c r="I60" i="4"/>
  <c r="H60" i="4"/>
  <c r="G60" i="4"/>
  <c r="F60" i="4"/>
  <c r="E60" i="4"/>
  <c r="D60" i="4"/>
  <c r="C60" i="4"/>
  <c r="B60" i="4"/>
  <c r="K59" i="4"/>
  <c r="J59" i="4"/>
  <c r="I59" i="4"/>
  <c r="H59" i="4"/>
  <c r="G59" i="4"/>
  <c r="F59" i="4"/>
  <c r="E59" i="4"/>
  <c r="D59" i="4"/>
  <c r="C59" i="4"/>
  <c r="B59" i="4"/>
  <c r="K58" i="4"/>
  <c r="J58" i="4"/>
  <c r="I58" i="4"/>
  <c r="H58" i="4"/>
  <c r="G58" i="4"/>
  <c r="F58" i="4"/>
  <c r="E58" i="4"/>
  <c r="D58" i="4"/>
  <c r="C58" i="4"/>
  <c r="B58" i="4"/>
  <c r="K57" i="4"/>
  <c r="J57" i="4"/>
  <c r="I57" i="4"/>
  <c r="H57" i="4"/>
  <c r="G57" i="4"/>
  <c r="F57" i="4"/>
  <c r="E57" i="4"/>
  <c r="D57" i="4"/>
  <c r="C57" i="4"/>
  <c r="B57" i="4"/>
  <c r="K56" i="4"/>
  <c r="J56" i="4"/>
  <c r="I56" i="4"/>
  <c r="H56" i="4"/>
  <c r="G56" i="4"/>
  <c r="F56" i="4"/>
  <c r="E56" i="4"/>
  <c r="D56" i="4"/>
  <c r="C56" i="4"/>
  <c r="B56" i="4"/>
  <c r="K55" i="4"/>
  <c r="J55" i="4"/>
  <c r="I55" i="4"/>
  <c r="H55" i="4"/>
  <c r="G55" i="4"/>
  <c r="F55" i="4"/>
  <c r="E55" i="4"/>
  <c r="D55" i="4"/>
  <c r="C55" i="4"/>
  <c r="B55" i="4"/>
  <c r="K54" i="4"/>
  <c r="J54" i="4"/>
  <c r="I54" i="4"/>
  <c r="H54" i="4"/>
  <c r="G54" i="4"/>
  <c r="F54" i="4"/>
  <c r="E54" i="4"/>
  <c r="D54" i="4"/>
  <c r="C54" i="4"/>
  <c r="B54" i="4"/>
  <c r="K53" i="4"/>
  <c r="J53" i="4"/>
  <c r="I53" i="4"/>
  <c r="H53" i="4"/>
  <c r="G53" i="4"/>
  <c r="F53" i="4"/>
  <c r="E53" i="4"/>
  <c r="D53" i="4"/>
  <c r="C53" i="4"/>
  <c r="B53" i="4"/>
  <c r="K52" i="4"/>
  <c r="J52" i="4"/>
  <c r="I52" i="4"/>
  <c r="H52" i="4"/>
  <c r="G52" i="4"/>
  <c r="F52" i="4"/>
  <c r="E52" i="4"/>
  <c r="D52" i="4"/>
  <c r="C52" i="4"/>
  <c r="B52" i="4"/>
  <c r="K51" i="4"/>
  <c r="J51" i="4"/>
  <c r="I51" i="4"/>
  <c r="H51" i="4"/>
  <c r="G51" i="4"/>
  <c r="F51" i="4"/>
  <c r="E51" i="4"/>
  <c r="D51" i="4"/>
  <c r="C51" i="4"/>
  <c r="B51" i="4"/>
  <c r="K50" i="4"/>
  <c r="J50" i="4"/>
  <c r="I50" i="4"/>
  <c r="H50" i="4"/>
  <c r="G50" i="4"/>
  <c r="F50" i="4"/>
  <c r="E50" i="4"/>
  <c r="D50" i="4"/>
  <c r="C50" i="4"/>
  <c r="B50" i="4"/>
  <c r="K49" i="4"/>
  <c r="J49" i="4"/>
  <c r="I49" i="4"/>
  <c r="H49" i="4"/>
  <c r="G49" i="4"/>
  <c r="F49" i="4"/>
  <c r="E49" i="4"/>
  <c r="D49" i="4"/>
  <c r="C49" i="4"/>
  <c r="B49" i="4"/>
  <c r="K48" i="4"/>
  <c r="J48" i="4"/>
  <c r="I48" i="4"/>
  <c r="H48" i="4"/>
  <c r="G48" i="4"/>
  <c r="F48" i="4"/>
  <c r="E48" i="4"/>
  <c r="D48" i="4"/>
  <c r="C48" i="4"/>
  <c r="B48" i="4"/>
  <c r="K47" i="4"/>
  <c r="J47" i="4"/>
  <c r="I47" i="4"/>
  <c r="H47" i="4"/>
  <c r="G47" i="4"/>
  <c r="F47" i="4"/>
  <c r="E47" i="4"/>
  <c r="D47" i="4"/>
  <c r="C47" i="4"/>
  <c r="B47" i="4"/>
  <c r="K46" i="4"/>
  <c r="J46" i="4"/>
  <c r="I46" i="4"/>
  <c r="H46" i="4"/>
  <c r="G46" i="4"/>
  <c r="F46" i="4"/>
  <c r="E46" i="4"/>
  <c r="D46" i="4"/>
  <c r="C46" i="4"/>
  <c r="B46" i="4"/>
  <c r="K45" i="4"/>
  <c r="J45" i="4"/>
  <c r="I45" i="4"/>
  <c r="H45" i="4"/>
  <c r="G45" i="4"/>
  <c r="F45" i="4"/>
  <c r="E45" i="4"/>
  <c r="D45" i="4"/>
  <c r="C45" i="4"/>
  <c r="B45" i="4"/>
  <c r="K44" i="4"/>
  <c r="J44" i="4"/>
  <c r="I44" i="4"/>
  <c r="H44" i="4"/>
  <c r="G44" i="4"/>
  <c r="F44" i="4"/>
  <c r="E44" i="4"/>
  <c r="D44" i="4"/>
  <c r="C44" i="4"/>
  <c r="B44" i="4"/>
  <c r="K43" i="4"/>
  <c r="J43" i="4"/>
  <c r="I43" i="4"/>
  <c r="H43" i="4"/>
  <c r="G43" i="4"/>
  <c r="F43" i="4"/>
  <c r="E43" i="4"/>
  <c r="D43" i="4"/>
  <c r="C43" i="4"/>
  <c r="B43" i="4"/>
  <c r="K42" i="4"/>
  <c r="J42" i="4"/>
  <c r="I42" i="4"/>
  <c r="H42" i="4"/>
  <c r="G42" i="4"/>
  <c r="F42" i="4"/>
  <c r="E42" i="4"/>
  <c r="D42" i="4"/>
  <c r="C42" i="4"/>
  <c r="B42" i="4"/>
  <c r="K41" i="4"/>
  <c r="J41" i="4"/>
  <c r="I41" i="4"/>
  <c r="H41" i="4"/>
  <c r="G41" i="4"/>
  <c r="F41" i="4"/>
  <c r="E41" i="4"/>
  <c r="D41" i="4"/>
  <c r="C41" i="4"/>
  <c r="B41" i="4"/>
  <c r="K40" i="4"/>
  <c r="J40" i="4"/>
  <c r="I40" i="4"/>
  <c r="H40" i="4"/>
  <c r="G40" i="4"/>
  <c r="F40" i="4"/>
  <c r="E40" i="4"/>
  <c r="D40" i="4"/>
  <c r="C40" i="4"/>
  <c r="B40" i="4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</calcChain>
</file>

<file path=xl/sharedStrings.xml><?xml version="1.0" encoding="utf-8"?>
<sst xmlns="http://schemas.openxmlformats.org/spreadsheetml/2006/main" count="3296" uniqueCount="101">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</sst>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02"/>
  <sheetViews>
    <sheetView topLeftCell="A892" workbookViewId="0">
      <selection activeCell="A903" sqref="A903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835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  <row r="778" spans="1:15" x14ac:dyDescent="0.25">
      <c r="A778" t="str">
        <f t="shared" si="12"/>
        <v>LDBOND43222</v>
      </c>
      <c r="B778" s="3" t="s">
        <v>11</v>
      </c>
      <c r="C778" s="3" t="s">
        <v>12</v>
      </c>
      <c r="D778" s="4">
        <v>43222</v>
      </c>
      <c r="E778" s="3" t="s">
        <v>13</v>
      </c>
      <c r="F778" s="27">
        <v>1.0486219721117762</v>
      </c>
      <c r="G778" s="27">
        <v>0</v>
      </c>
      <c r="H778" s="27">
        <v>0</v>
      </c>
      <c r="I778" s="27">
        <v>9.1551636018466553E-2</v>
      </c>
      <c r="J778" s="27">
        <v>1.1401736081302427</v>
      </c>
      <c r="K778" s="27">
        <v>0.5453910293748514</v>
      </c>
      <c r="L778" s="27">
        <v>0</v>
      </c>
      <c r="M778" s="27">
        <v>0</v>
      </c>
      <c r="N778" s="27">
        <v>9.0971360457364828E-2</v>
      </c>
      <c r="O778" s="27">
        <v>0.63636238983221627</v>
      </c>
    </row>
    <row r="779" spans="1:15" x14ac:dyDescent="0.25">
      <c r="A779" t="str">
        <f t="shared" si="12"/>
        <v>LDCPO243222</v>
      </c>
      <c r="B779" s="3" t="s">
        <v>14</v>
      </c>
      <c r="C779" s="3" t="s">
        <v>15</v>
      </c>
      <c r="D779" s="4">
        <v>43222</v>
      </c>
      <c r="E779" s="3" t="s">
        <v>16</v>
      </c>
      <c r="F779" s="27">
        <v>0</v>
      </c>
      <c r="G779" s="27">
        <v>0</v>
      </c>
      <c r="H779" s="27">
        <v>0</v>
      </c>
      <c r="I779" s="27">
        <v>0</v>
      </c>
      <c r="J779" s="27">
        <v>0</v>
      </c>
      <c r="K779" s="27">
        <v>0</v>
      </c>
      <c r="L779" s="27">
        <v>0</v>
      </c>
      <c r="M779" s="27">
        <v>0</v>
      </c>
      <c r="N779" s="27">
        <v>0</v>
      </c>
      <c r="O779" s="27">
        <v>0</v>
      </c>
    </row>
    <row r="780" spans="1:15" x14ac:dyDescent="0.25">
      <c r="A780" t="str">
        <f t="shared" si="12"/>
        <v>LDDAF143222</v>
      </c>
      <c r="B780" s="3" t="s">
        <v>17</v>
      </c>
      <c r="C780" s="3" t="s">
        <v>18</v>
      </c>
      <c r="D780" s="4">
        <v>43222</v>
      </c>
      <c r="E780" s="5" t="s">
        <v>19</v>
      </c>
      <c r="F780" s="27">
        <v>2.2500871848388138</v>
      </c>
      <c r="G780" s="27">
        <v>0</v>
      </c>
      <c r="H780" s="27">
        <v>0</v>
      </c>
      <c r="I780" s="27">
        <v>0.1746116233705787</v>
      </c>
      <c r="J780" s="27">
        <v>2.4246988082093925</v>
      </c>
      <c r="K780" s="27">
        <v>1.0800104995154869</v>
      </c>
      <c r="L780" s="27">
        <v>0</v>
      </c>
      <c r="M780" s="27">
        <v>0</v>
      </c>
      <c r="N780" s="27">
        <v>0.17460546406493604</v>
      </c>
      <c r="O780" s="27">
        <v>1.2546159635804228</v>
      </c>
    </row>
    <row r="781" spans="1:15" x14ac:dyDescent="0.25">
      <c r="A781" t="str">
        <f t="shared" si="12"/>
        <v>LDDAF243222</v>
      </c>
      <c r="B781" s="3" t="s">
        <v>20</v>
      </c>
      <c r="C781" s="3" t="s">
        <v>21</v>
      </c>
      <c r="D781" s="4">
        <v>43222</v>
      </c>
      <c r="E781" s="3" t="s">
        <v>22</v>
      </c>
      <c r="F781" s="27">
        <v>2.2500924994316147</v>
      </c>
      <c r="G781" s="27">
        <v>0</v>
      </c>
      <c r="H781" s="27">
        <v>0</v>
      </c>
      <c r="I781" s="27">
        <v>0.19801330406946077</v>
      </c>
      <c r="J781" s="27">
        <v>2.4481058035010754</v>
      </c>
      <c r="K781" s="27">
        <v>1.2200079080131927</v>
      </c>
      <c r="L781" s="27">
        <v>0</v>
      </c>
      <c r="M781" s="27">
        <v>0</v>
      </c>
      <c r="N781" s="27">
        <v>0.1980081030756739</v>
      </c>
      <c r="O781" s="27">
        <v>1.4180160110888667</v>
      </c>
    </row>
    <row r="782" spans="1:15" x14ac:dyDescent="0.25">
      <c r="A782" t="str">
        <f t="shared" si="12"/>
        <v>LDDAF343222</v>
      </c>
      <c r="B782" s="3" t="s">
        <v>23</v>
      </c>
      <c r="C782" s="3" t="s">
        <v>24</v>
      </c>
      <c r="D782" s="4">
        <v>43222</v>
      </c>
      <c r="E782" s="3" t="s">
        <v>25</v>
      </c>
      <c r="F782" s="27">
        <v>2.2500887737877613</v>
      </c>
      <c r="G782" s="27">
        <v>0</v>
      </c>
      <c r="H782" s="27">
        <v>0</v>
      </c>
      <c r="I782" s="27">
        <v>0.19621462678404794</v>
      </c>
      <c r="J782" s="27">
        <v>2.4463034005718094</v>
      </c>
      <c r="K782" s="27">
        <v>1.2300160095032404</v>
      </c>
      <c r="L782" s="27">
        <v>0</v>
      </c>
      <c r="M782" s="27">
        <v>0</v>
      </c>
      <c r="N782" s="27">
        <v>0.19620202597475384</v>
      </c>
      <c r="O782" s="27">
        <v>1.4262180354779943</v>
      </c>
    </row>
    <row r="783" spans="1:15" x14ac:dyDescent="0.25">
      <c r="A783" t="str">
        <f t="shared" si="12"/>
        <v>LDGETF43222</v>
      </c>
      <c r="B783" s="3" t="s">
        <v>26</v>
      </c>
      <c r="C783" s="3" t="s">
        <v>27</v>
      </c>
      <c r="D783" s="4">
        <v>43222</v>
      </c>
      <c r="E783" s="3" t="s">
        <v>97</v>
      </c>
      <c r="F783" s="27">
        <v>0.25000068262606634</v>
      </c>
      <c r="G783" s="27">
        <v>0</v>
      </c>
      <c r="H783" s="27">
        <v>0</v>
      </c>
      <c r="I783" s="27">
        <v>2.7000069586466023E-2</v>
      </c>
      <c r="J783" s="27">
        <v>0.27700075221253234</v>
      </c>
      <c r="K783" s="27">
        <v>0</v>
      </c>
      <c r="L783" s="27">
        <v>0</v>
      </c>
      <c r="M783" s="27">
        <v>0</v>
      </c>
      <c r="N783" s="27">
        <v>0</v>
      </c>
      <c r="O783" s="27">
        <v>0</v>
      </c>
    </row>
    <row r="784" spans="1:15" x14ac:dyDescent="0.25">
      <c r="A784" t="str">
        <f t="shared" si="12"/>
        <v>LDGSEC43222</v>
      </c>
      <c r="B784" s="3" t="s">
        <v>29</v>
      </c>
      <c r="C784" s="3" t="s">
        <v>30</v>
      </c>
      <c r="D784" s="4">
        <v>43222</v>
      </c>
      <c r="E784" s="3" t="s">
        <v>31</v>
      </c>
      <c r="F784" s="27">
        <v>1.1232193858248145</v>
      </c>
      <c r="G784" s="27">
        <v>0</v>
      </c>
      <c r="H784" s="27">
        <v>0.2</v>
      </c>
      <c r="I784" s="27">
        <v>6.8978973982757069E-2</v>
      </c>
      <c r="J784" s="27">
        <v>1.3921983598075716</v>
      </c>
      <c r="K784" s="27">
        <v>0.21451635617105175</v>
      </c>
      <c r="L784" s="27">
        <v>0</v>
      </c>
      <c r="M784" s="27">
        <v>0.2</v>
      </c>
      <c r="N784" s="27">
        <v>6.7414172555429502E-2</v>
      </c>
      <c r="O784" s="27">
        <v>0.48193052872648123</v>
      </c>
    </row>
    <row r="785" spans="1:15" x14ac:dyDescent="0.25">
      <c r="A785" t="str">
        <f t="shared" si="12"/>
        <v>LDINPF43222</v>
      </c>
      <c r="B785" s="3" t="s">
        <v>32</v>
      </c>
      <c r="C785" s="3" t="s">
        <v>33</v>
      </c>
      <c r="D785" s="4">
        <v>43222</v>
      </c>
      <c r="E785" s="3" t="s">
        <v>34</v>
      </c>
      <c r="F785" s="27">
        <v>1.0743276450729422</v>
      </c>
      <c r="G785" s="27">
        <v>0</v>
      </c>
      <c r="H785" s="27">
        <v>0</v>
      </c>
      <c r="I785" s="27">
        <v>5.8358319789422956E-2</v>
      </c>
      <c r="J785" s="27">
        <v>1.1326859648623651</v>
      </c>
      <c r="K785" s="27">
        <v>0.41992389608742242</v>
      </c>
      <c r="L785" s="27">
        <v>0</v>
      </c>
      <c r="M785" s="27">
        <v>0</v>
      </c>
      <c r="N785" s="27">
        <v>5.7582444220185248E-2</v>
      </c>
      <c r="O785" s="27">
        <v>0.47750634030760769</v>
      </c>
    </row>
    <row r="786" spans="1:15" x14ac:dyDescent="0.25">
      <c r="A786" t="str">
        <f t="shared" si="12"/>
        <v>LDMIPF43222</v>
      </c>
      <c r="B786" s="3" t="s">
        <v>35</v>
      </c>
      <c r="C786" s="3" t="s">
        <v>36</v>
      </c>
      <c r="D786" s="4">
        <v>43222</v>
      </c>
      <c r="E786" s="3" t="s">
        <v>37</v>
      </c>
      <c r="F786" s="27">
        <v>2.1560195207255251</v>
      </c>
      <c r="G786" s="27">
        <v>5.0003603238813921E-2</v>
      </c>
      <c r="H786" s="27">
        <v>0.2</v>
      </c>
      <c r="I786" s="27">
        <v>0.31249059171296445</v>
      </c>
      <c r="J786" s="27">
        <v>2.7185137156773034</v>
      </c>
      <c r="K786" s="27">
        <v>1.4636678614066905</v>
      </c>
      <c r="L786" s="27">
        <v>0</v>
      </c>
      <c r="M786" s="27">
        <v>0.2</v>
      </c>
      <c r="N786" s="27">
        <v>0.28866866458723461</v>
      </c>
      <c r="O786" s="27">
        <v>1.9523365259939252</v>
      </c>
    </row>
    <row r="787" spans="1:15" x14ac:dyDescent="0.25">
      <c r="A787" t="str">
        <f t="shared" si="12"/>
        <v>LDSAPF43222</v>
      </c>
      <c r="B787" s="3" t="s">
        <v>38</v>
      </c>
      <c r="C787" s="3" t="s">
        <v>39</v>
      </c>
      <c r="D787" s="4">
        <v>43222</v>
      </c>
      <c r="E787" s="3" t="s">
        <v>40</v>
      </c>
      <c r="F787" s="27">
        <v>0.79981560475748692</v>
      </c>
      <c r="G787" s="27">
        <v>0</v>
      </c>
      <c r="H787" s="27">
        <v>0</v>
      </c>
      <c r="I787" s="27">
        <v>3.9555699123851693E-2</v>
      </c>
      <c r="J787" s="27">
        <v>0.83937130388133863</v>
      </c>
      <c r="K787" s="27">
        <v>0.26588559753455665</v>
      </c>
      <c r="L787" s="27">
        <v>0</v>
      </c>
      <c r="M787" s="27">
        <v>0</v>
      </c>
      <c r="N787" s="27">
        <v>3.8858980290746803E-2</v>
      </c>
      <c r="O787" s="27">
        <v>0.30474457782530345</v>
      </c>
    </row>
    <row r="788" spans="1:15" x14ac:dyDescent="0.25">
      <c r="A788" t="str">
        <f t="shared" si="12"/>
        <v>LEBALF43222</v>
      </c>
      <c r="B788" s="3" t="s">
        <v>41</v>
      </c>
      <c r="C788" s="3" t="s">
        <v>42</v>
      </c>
      <c r="D788" s="4">
        <v>43222</v>
      </c>
      <c r="E788" s="3" t="s">
        <v>43</v>
      </c>
      <c r="F788" s="27">
        <v>2.2905926015635267</v>
      </c>
      <c r="G788" s="27">
        <v>5.0003512206949818E-2</v>
      </c>
      <c r="H788" s="27">
        <v>0.2</v>
      </c>
      <c r="I788" s="27">
        <v>5.2299065165958801E-2</v>
      </c>
      <c r="J788" s="27">
        <v>2.5928951789364358</v>
      </c>
      <c r="K788" s="27">
        <v>0.28862821427209645</v>
      </c>
      <c r="L788" s="27">
        <v>0</v>
      </c>
      <c r="M788" s="27">
        <v>0.2</v>
      </c>
      <c r="N788" s="27">
        <v>5.1954111614311106E-2</v>
      </c>
      <c r="O788" s="27">
        <v>0.54058232588640753</v>
      </c>
    </row>
    <row r="789" spans="1:15" x14ac:dyDescent="0.25">
      <c r="A789" t="str">
        <f t="shared" si="12"/>
        <v>LEBFSF43222</v>
      </c>
      <c r="B789" s="3" t="s">
        <v>44</v>
      </c>
      <c r="C789" s="3" t="s">
        <v>45</v>
      </c>
      <c r="D789" s="4">
        <v>43222</v>
      </c>
      <c r="E789" s="3" t="s">
        <v>46</v>
      </c>
      <c r="F789" s="27">
        <v>2.5001253268266979</v>
      </c>
      <c r="G789" s="27">
        <v>5.0004367960808455E-2</v>
      </c>
      <c r="H789" s="27">
        <v>0.2</v>
      </c>
      <c r="I789" s="27">
        <v>0.21961755866864219</v>
      </c>
      <c r="J789" s="27">
        <v>2.9697472534561484</v>
      </c>
      <c r="K789" s="27">
        <v>1.0361970018528242</v>
      </c>
      <c r="L789" s="27">
        <v>0</v>
      </c>
      <c r="M789" s="27">
        <v>0.2</v>
      </c>
      <c r="N789" s="27">
        <v>0.20813076349709189</v>
      </c>
      <c r="O789" s="27">
        <v>1.444327765349916</v>
      </c>
    </row>
    <row r="790" spans="1:15" x14ac:dyDescent="0.25">
      <c r="A790" t="str">
        <f t="shared" si="12"/>
        <v>LECHID43222</v>
      </c>
      <c r="B790" s="3" t="s">
        <v>47</v>
      </c>
      <c r="C790" s="3" t="s">
        <v>48</v>
      </c>
      <c r="D790" s="4">
        <v>43222</v>
      </c>
      <c r="E790" s="3" t="s">
        <v>49</v>
      </c>
      <c r="F790" s="27">
        <v>2.475342136015485</v>
      </c>
      <c r="G790" s="27">
        <v>0</v>
      </c>
      <c r="H790" s="27">
        <v>0</v>
      </c>
      <c r="I790" s="27">
        <v>0.2691627081072332</v>
      </c>
      <c r="J790" s="27">
        <v>2.7445048441227184</v>
      </c>
      <c r="K790" s="27">
        <v>1.465690010478526</v>
      </c>
      <c r="L790" s="27">
        <v>0</v>
      </c>
      <c r="M790" s="27">
        <v>0</v>
      </c>
      <c r="N790" s="27">
        <v>0.24940503772862563</v>
      </c>
      <c r="O790" s="27">
        <v>1.7150950482071516</v>
      </c>
    </row>
    <row r="791" spans="1:15" x14ac:dyDescent="0.25">
      <c r="A791" t="str">
        <f t="shared" si="12"/>
        <v>LEEQTF43222</v>
      </c>
      <c r="B791" s="3" t="s">
        <v>50</v>
      </c>
      <c r="C791" s="3" t="s">
        <v>51</v>
      </c>
      <c r="D791" s="4">
        <v>43222</v>
      </c>
      <c r="E791" s="3" t="s">
        <v>52</v>
      </c>
      <c r="F791" s="27">
        <v>2.3252007724021087</v>
      </c>
      <c r="G791" s="27">
        <v>5.0003970155732325E-2</v>
      </c>
      <c r="H791" s="27">
        <v>0.2</v>
      </c>
      <c r="I791" s="27">
        <v>0.28893763820729507</v>
      </c>
      <c r="J791" s="27">
        <v>2.8641423807651365</v>
      </c>
      <c r="K791" s="27">
        <v>1.460657183246499</v>
      </c>
      <c r="L791" s="27">
        <v>0</v>
      </c>
      <c r="M791" s="27">
        <v>0.2</v>
      </c>
      <c r="N791" s="27">
        <v>0.28632820328340192</v>
      </c>
      <c r="O791" s="27">
        <v>1.9469853865299007</v>
      </c>
    </row>
    <row r="792" spans="1:15" x14ac:dyDescent="0.25">
      <c r="A792" t="str">
        <f t="shared" si="12"/>
        <v>LEGROW43222</v>
      </c>
      <c r="B792" s="3" t="s">
        <v>53</v>
      </c>
      <c r="C792" s="3" t="s">
        <v>54</v>
      </c>
      <c r="D792" s="4">
        <v>43222</v>
      </c>
      <c r="E792" s="3" t="s">
        <v>55</v>
      </c>
      <c r="F792" s="27">
        <v>2.3515055343083788</v>
      </c>
      <c r="G792" s="27">
        <v>5.0003981781338636E-2</v>
      </c>
      <c r="H792" s="27">
        <v>0.2</v>
      </c>
      <c r="I792" s="27">
        <v>0.2756714969578889</v>
      </c>
      <c r="J792" s="27">
        <v>2.8771810130476068</v>
      </c>
      <c r="K792" s="27">
        <v>1.3921306563880682</v>
      </c>
      <c r="L792" s="27">
        <v>0</v>
      </c>
      <c r="M792" s="27">
        <v>0.2</v>
      </c>
      <c r="N792" s="27">
        <v>0.27219397569360737</v>
      </c>
      <c r="O792" s="27">
        <v>1.8643246320816755</v>
      </c>
    </row>
    <row r="793" spans="1:15" x14ac:dyDescent="0.25">
      <c r="A793" t="str">
        <f t="shared" si="12"/>
        <v>LEINFA43222</v>
      </c>
      <c r="B793" s="3" t="s">
        <v>56</v>
      </c>
      <c r="C793" s="3" t="s">
        <v>57</v>
      </c>
      <c r="D793" s="4">
        <v>43222</v>
      </c>
      <c r="E793" s="3" t="s">
        <v>58</v>
      </c>
      <c r="F793" s="27">
        <v>2.5001225249602927</v>
      </c>
      <c r="G793" s="27">
        <v>0</v>
      </c>
      <c r="H793" s="27">
        <v>0.2</v>
      </c>
      <c r="I793" s="27">
        <v>0.25382048813275038</v>
      </c>
      <c r="J793" s="27">
        <v>2.9539430130930433</v>
      </c>
      <c r="K793" s="27">
        <v>1.1845653950515407</v>
      </c>
      <c r="L793" s="27">
        <v>0</v>
      </c>
      <c r="M793" s="27">
        <v>0.2</v>
      </c>
      <c r="N793" s="27">
        <v>0.23663347247857863</v>
      </c>
      <c r="O793" s="27">
        <v>1.6211988675301192</v>
      </c>
    </row>
    <row r="794" spans="1:15" x14ac:dyDescent="0.25">
      <c r="A794" t="str">
        <f t="shared" si="12"/>
        <v>LEINNF43222</v>
      </c>
      <c r="B794" s="3" t="s">
        <v>59</v>
      </c>
      <c r="C794" s="3" t="s">
        <v>60</v>
      </c>
      <c r="D794" s="4">
        <v>43222</v>
      </c>
      <c r="E794" s="3" t="s">
        <v>93</v>
      </c>
      <c r="F794" s="27">
        <v>1.2000317540187864</v>
      </c>
      <c r="G794" s="27">
        <v>0</v>
      </c>
      <c r="H794" s="27">
        <v>0</v>
      </c>
      <c r="I794" s="27">
        <v>4.5002579958601803E-2</v>
      </c>
      <c r="J794" s="27">
        <v>1.2450343339773882</v>
      </c>
      <c r="K794" s="27">
        <v>0.6444633355846705</v>
      </c>
      <c r="L794" s="27">
        <v>0</v>
      </c>
      <c r="M794" s="27">
        <v>0</v>
      </c>
      <c r="N794" s="27">
        <v>4.4005989100407109E-2</v>
      </c>
      <c r="O794" s="27">
        <v>0.6884693246850776</v>
      </c>
    </row>
    <row r="795" spans="1:15" x14ac:dyDescent="0.25">
      <c r="A795" t="str">
        <f t="shared" si="12"/>
        <v>LEINSX43222</v>
      </c>
      <c r="B795" s="3" t="s">
        <v>61</v>
      </c>
      <c r="C795" s="3" t="s">
        <v>62</v>
      </c>
      <c r="D795" s="4">
        <v>43222</v>
      </c>
      <c r="E795" s="3" t="s">
        <v>92</v>
      </c>
      <c r="F795" s="27">
        <v>1.7000596558969059</v>
      </c>
      <c r="G795" s="27">
        <v>0</v>
      </c>
      <c r="H795" s="27">
        <v>0</v>
      </c>
      <c r="I795" s="27">
        <v>0.12600929765124805</v>
      </c>
      <c r="J795" s="27">
        <v>1.826068953548154</v>
      </c>
      <c r="K795" s="27">
        <v>1.1379181402838467</v>
      </c>
      <c r="L795" s="27">
        <v>0</v>
      </c>
      <c r="M795" s="27">
        <v>0</v>
      </c>
      <c r="N795" s="27">
        <v>0.11482808794292677</v>
      </c>
      <c r="O795" s="27">
        <v>1.2527462282267736</v>
      </c>
    </row>
    <row r="796" spans="1:15" x14ac:dyDescent="0.25">
      <c r="A796" t="str">
        <f t="shared" si="12"/>
        <v>LEMIDF43222</v>
      </c>
      <c r="B796" s="3" t="s">
        <v>63</v>
      </c>
      <c r="C796" s="3" t="s">
        <v>64</v>
      </c>
      <c r="D796" s="4">
        <v>43222</v>
      </c>
      <c r="E796" s="3" t="s">
        <v>65</v>
      </c>
      <c r="F796" s="27">
        <v>2.3302358440621593</v>
      </c>
      <c r="G796" s="27">
        <v>5.0003653098226533E-2</v>
      </c>
      <c r="H796" s="27">
        <v>0.2</v>
      </c>
      <c r="I796" s="27">
        <v>5.9434452671729969E-2</v>
      </c>
      <c r="J796" s="27">
        <v>2.6396739498321158</v>
      </c>
      <c r="K796" s="27">
        <v>0.32097897757793198</v>
      </c>
      <c r="L796" s="27">
        <v>0</v>
      </c>
      <c r="M796" s="27">
        <v>0.2</v>
      </c>
      <c r="N796" s="27">
        <v>5.7776762220173729E-2</v>
      </c>
      <c r="O796" s="27">
        <v>0.57875573979810568</v>
      </c>
    </row>
    <row r="797" spans="1:15" x14ac:dyDescent="0.25">
      <c r="A797" t="str">
        <f t="shared" si="12"/>
        <v>LET10043222</v>
      </c>
      <c r="B797" s="3" t="s">
        <v>66</v>
      </c>
      <c r="C797" s="3" t="s">
        <v>67</v>
      </c>
      <c r="D797" s="4">
        <v>43222</v>
      </c>
      <c r="E797" s="3" t="s">
        <v>98</v>
      </c>
      <c r="F797" s="27">
        <v>0.24987802355083896</v>
      </c>
      <c r="G797" s="27">
        <v>0</v>
      </c>
      <c r="H797" s="27">
        <v>0</v>
      </c>
      <c r="I797" s="27">
        <v>8.97773171020547E-3</v>
      </c>
      <c r="J797" s="27">
        <v>0.25885575526104443</v>
      </c>
      <c r="K797" s="27">
        <v>0</v>
      </c>
      <c r="L797" s="27">
        <v>0</v>
      </c>
      <c r="M797" s="27">
        <v>0</v>
      </c>
      <c r="N797" s="27">
        <v>0</v>
      </c>
      <c r="O797" s="27">
        <v>0</v>
      </c>
    </row>
    <row r="798" spans="1:15" x14ac:dyDescent="0.25">
      <c r="A798" t="str">
        <f t="shared" si="12"/>
        <v>LETAXP43222</v>
      </c>
      <c r="B798" s="3" t="s">
        <v>69</v>
      </c>
      <c r="C798" s="3" t="s">
        <v>70</v>
      </c>
      <c r="D798" s="4">
        <v>43222</v>
      </c>
      <c r="E798" s="3" t="s">
        <v>71</v>
      </c>
      <c r="F798" s="27">
        <v>2.3925169031376088</v>
      </c>
      <c r="G798" s="27">
        <v>5.0003780625325997E-2</v>
      </c>
      <c r="H798" s="27">
        <v>0</v>
      </c>
      <c r="I798" s="27">
        <v>0.25425299972650378</v>
      </c>
      <c r="J798" s="27">
        <v>2.6967736834894387</v>
      </c>
      <c r="K798" s="27">
        <v>1.4209060795307262</v>
      </c>
      <c r="L798" s="27">
        <v>0</v>
      </c>
      <c r="M798" s="27">
        <v>0</v>
      </c>
      <c r="N798" s="27">
        <v>0.24136864025426463</v>
      </c>
      <c r="O798" s="27">
        <v>1.6622747197849908</v>
      </c>
    </row>
    <row r="799" spans="1:15" x14ac:dyDescent="0.25">
      <c r="A799" t="str">
        <f t="shared" si="12"/>
        <v>LETF5043222</v>
      </c>
      <c r="B799" s="3" t="s">
        <v>72</v>
      </c>
      <c r="C799" s="3" t="s">
        <v>73</v>
      </c>
      <c r="D799" s="4">
        <v>43222</v>
      </c>
      <c r="E799" s="3" t="s">
        <v>99</v>
      </c>
      <c r="F799" s="27">
        <v>9.9985387724562211E-2</v>
      </c>
      <c r="G799" s="27">
        <v>0</v>
      </c>
      <c r="H799" s="27">
        <v>0</v>
      </c>
      <c r="I799" s="27">
        <v>1.7973814046546529E-3</v>
      </c>
      <c r="J799" s="27">
        <v>0.10178276912921687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</row>
    <row r="800" spans="1:15" x14ac:dyDescent="0.25">
      <c r="A800" t="str">
        <f t="shared" si="12"/>
        <v>LETFSX43222</v>
      </c>
      <c r="B800" s="3" t="s">
        <v>75</v>
      </c>
      <c r="C800" s="3" t="s">
        <v>76</v>
      </c>
      <c r="D800" s="4">
        <v>43222</v>
      </c>
      <c r="E800" s="3" t="s">
        <v>100</v>
      </c>
      <c r="F800" s="27">
        <v>0.10000038922404537</v>
      </c>
      <c r="G800" s="27">
        <v>0</v>
      </c>
      <c r="H800" s="27">
        <v>0</v>
      </c>
      <c r="I800" s="27">
        <v>0</v>
      </c>
      <c r="J800" s="27">
        <v>0.10000038922404537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</row>
    <row r="801" spans="1:15" x14ac:dyDescent="0.25">
      <c r="A801" t="str">
        <f t="shared" si="12"/>
        <v>LEULIS43222</v>
      </c>
      <c r="B801" s="3" t="s">
        <v>78</v>
      </c>
      <c r="C801" s="3" t="s">
        <v>79</v>
      </c>
      <c r="D801" s="4">
        <v>43222</v>
      </c>
      <c r="E801" s="3" t="s">
        <v>80</v>
      </c>
      <c r="F801" s="27">
        <v>2.3445251410611578</v>
      </c>
      <c r="G801" s="27">
        <v>5.0003580933672465E-2</v>
      </c>
      <c r="H801" s="27">
        <v>0</v>
      </c>
      <c r="I801" s="27">
        <v>0.24741463642473194</v>
      </c>
      <c r="J801" s="27">
        <v>2.6419433584195624</v>
      </c>
      <c r="K801" s="27">
        <v>1.2701205754906624</v>
      </c>
      <c r="L801" s="27">
        <v>0</v>
      </c>
      <c r="M801" s="27">
        <v>0</v>
      </c>
      <c r="N801" s="27">
        <v>0.2160281055796679</v>
      </c>
      <c r="O801" s="27">
        <v>1.4861486810703304</v>
      </c>
    </row>
    <row r="802" spans="1:15" x14ac:dyDescent="0.25">
      <c r="A802" t="str">
        <f t="shared" si="12"/>
        <v>LLIQDF43222</v>
      </c>
      <c r="B802" s="3" t="s">
        <v>81</v>
      </c>
      <c r="C802" s="3" t="s">
        <v>82</v>
      </c>
      <c r="D802" s="4">
        <v>43222</v>
      </c>
      <c r="E802" s="3" t="s">
        <v>83</v>
      </c>
      <c r="F802" s="27">
        <v>0.2394114473958007</v>
      </c>
      <c r="G802" s="27">
        <v>0</v>
      </c>
      <c r="H802" s="27">
        <v>0</v>
      </c>
      <c r="I802" s="27">
        <v>5.2924438905708792E-3</v>
      </c>
      <c r="J802" s="27">
        <v>0.24470389128637157</v>
      </c>
      <c r="K802" s="27">
        <v>9.9384745405928038E-2</v>
      </c>
      <c r="L802" s="27">
        <v>0</v>
      </c>
      <c r="M802" s="27">
        <v>0</v>
      </c>
      <c r="N802" s="27">
        <v>5.2891274771508503E-3</v>
      </c>
      <c r="O802" s="27">
        <v>0.10467387288307889</v>
      </c>
    </row>
    <row r="803" spans="1:15" x14ac:dyDescent="0.25">
      <c r="A803" t="str">
        <f t="shared" si="12"/>
        <v>LDBOND43223</v>
      </c>
      <c r="B803" s="3" t="s">
        <v>11</v>
      </c>
      <c r="C803" s="3" t="s">
        <v>12</v>
      </c>
      <c r="D803" s="4">
        <v>43223</v>
      </c>
      <c r="E803" s="3" t="s">
        <v>13</v>
      </c>
      <c r="F803" s="27">
        <v>1.0700191916906963</v>
      </c>
      <c r="G803" s="27">
        <v>0</v>
      </c>
      <c r="H803" s="27">
        <v>0</v>
      </c>
      <c r="I803" s="27">
        <v>9.5403218840552154E-2</v>
      </c>
      <c r="J803" s="27">
        <v>1.1654224105312485</v>
      </c>
      <c r="K803" s="27">
        <v>0.56677858175798834</v>
      </c>
      <c r="L803" s="27">
        <v>0</v>
      </c>
      <c r="M803" s="27">
        <v>0</v>
      </c>
      <c r="N803" s="27">
        <v>9.482147120774137E-2</v>
      </c>
      <c r="O803" s="27">
        <v>0.66160005296572977</v>
      </c>
    </row>
    <row r="804" spans="1:15" x14ac:dyDescent="0.25">
      <c r="A804" t="str">
        <f t="shared" si="12"/>
        <v>LDCPO243223</v>
      </c>
      <c r="B804" s="3" t="s">
        <v>14</v>
      </c>
      <c r="C804" s="3" t="s">
        <v>15</v>
      </c>
      <c r="D804" s="4">
        <v>43223</v>
      </c>
      <c r="E804" s="3" t="s">
        <v>16</v>
      </c>
      <c r="F804" s="27">
        <v>0</v>
      </c>
      <c r="G804" s="27">
        <v>0</v>
      </c>
      <c r="H804" s="27">
        <v>0</v>
      </c>
      <c r="I804" s="27">
        <v>0</v>
      </c>
      <c r="J804" s="27">
        <v>0</v>
      </c>
      <c r="K804" s="27">
        <v>0</v>
      </c>
      <c r="L804" s="27">
        <v>0</v>
      </c>
      <c r="M804" s="27">
        <v>0</v>
      </c>
      <c r="N804" s="27">
        <v>0</v>
      </c>
      <c r="O804" s="27">
        <v>0</v>
      </c>
    </row>
    <row r="805" spans="1:15" x14ac:dyDescent="0.25">
      <c r="A805" t="str">
        <f t="shared" si="12"/>
        <v>LDDAF143223</v>
      </c>
      <c r="B805" s="3" t="s">
        <v>17</v>
      </c>
      <c r="C805" s="3" t="s">
        <v>18</v>
      </c>
      <c r="D805" s="4">
        <v>43223</v>
      </c>
      <c r="E805" s="5" t="s">
        <v>19</v>
      </c>
      <c r="F805" s="27">
        <v>2.2500860407590482</v>
      </c>
      <c r="G805" s="27">
        <v>0</v>
      </c>
      <c r="H805" s="27">
        <v>0</v>
      </c>
      <c r="I805" s="27">
        <v>0.17460987314742266</v>
      </c>
      <c r="J805" s="27">
        <v>2.4246959139064708</v>
      </c>
      <c r="K805" s="27">
        <v>1.0800107929557647</v>
      </c>
      <c r="L805" s="27">
        <v>0</v>
      </c>
      <c r="M805" s="27">
        <v>0</v>
      </c>
      <c r="N805" s="27">
        <v>0.17460875332858505</v>
      </c>
      <c r="O805" s="27">
        <v>1.2546195462843497</v>
      </c>
    </row>
    <row r="806" spans="1:15" x14ac:dyDescent="0.25">
      <c r="A806" t="str">
        <f t="shared" si="12"/>
        <v>LDDAF243223</v>
      </c>
      <c r="B806" s="3" t="s">
        <v>20</v>
      </c>
      <c r="C806" s="3" t="s">
        <v>21</v>
      </c>
      <c r="D806" s="4">
        <v>43223</v>
      </c>
      <c r="E806" s="3" t="s">
        <v>22</v>
      </c>
      <c r="F806" s="27">
        <v>2.2500888918769846</v>
      </c>
      <c r="G806" s="27">
        <v>0</v>
      </c>
      <c r="H806" s="27">
        <v>0</v>
      </c>
      <c r="I806" s="27">
        <v>0.19801486551791581</v>
      </c>
      <c r="J806" s="27">
        <v>2.4481037573949003</v>
      </c>
      <c r="K806" s="27">
        <v>1.2200125185880373</v>
      </c>
      <c r="L806" s="27">
        <v>0</v>
      </c>
      <c r="M806" s="27">
        <v>0</v>
      </c>
      <c r="N806" s="27">
        <v>0.19800474114566566</v>
      </c>
      <c r="O806" s="27">
        <v>1.4180172597337029</v>
      </c>
    </row>
    <row r="807" spans="1:15" x14ac:dyDescent="0.25">
      <c r="A807" t="str">
        <f t="shared" si="12"/>
        <v>LDDAF343223</v>
      </c>
      <c r="B807" s="3" t="s">
        <v>23</v>
      </c>
      <c r="C807" s="3" t="s">
        <v>24</v>
      </c>
      <c r="D807" s="4">
        <v>43223</v>
      </c>
      <c r="E807" s="3" t="s">
        <v>25</v>
      </c>
      <c r="F807" s="27">
        <v>2.2500916985925974</v>
      </c>
      <c r="G807" s="27">
        <v>0</v>
      </c>
      <c r="H807" s="27">
        <v>0</v>
      </c>
      <c r="I807" s="27">
        <v>0.19621633357448115</v>
      </c>
      <c r="J807" s="27">
        <v>2.4463080321670785</v>
      </c>
      <c r="K807" s="27">
        <v>1.2300134237531215</v>
      </c>
      <c r="L807" s="27">
        <v>0</v>
      </c>
      <c r="M807" s="27">
        <v>0</v>
      </c>
      <c r="N807" s="27">
        <v>0.19620513534954381</v>
      </c>
      <c r="O807" s="27">
        <v>1.4262185591026653</v>
      </c>
    </row>
    <row r="808" spans="1:15" x14ac:dyDescent="0.25">
      <c r="A808" t="str">
        <f t="shared" si="12"/>
        <v>LDGETF43223</v>
      </c>
      <c r="B808" s="3" t="s">
        <v>26</v>
      </c>
      <c r="C808" s="3" t="s">
        <v>27</v>
      </c>
      <c r="D808" s="4">
        <v>43223</v>
      </c>
      <c r="E808" s="3" t="s">
        <v>97</v>
      </c>
      <c r="F808" s="27">
        <v>0.25000059883988479</v>
      </c>
      <c r="G808" s="27">
        <v>0</v>
      </c>
      <c r="H808" s="27">
        <v>0</v>
      </c>
      <c r="I808" s="27">
        <v>2.6999835047332145E-2</v>
      </c>
      <c r="J808" s="27">
        <v>0.27700043388721696</v>
      </c>
      <c r="K808" s="27">
        <v>0</v>
      </c>
      <c r="L808" s="27">
        <v>0</v>
      </c>
      <c r="M808" s="27">
        <v>0</v>
      </c>
      <c r="N808" s="27">
        <v>0</v>
      </c>
      <c r="O808" s="27">
        <v>0</v>
      </c>
    </row>
    <row r="809" spans="1:15" x14ac:dyDescent="0.25">
      <c r="A809" t="str">
        <f t="shared" si="12"/>
        <v>LDGSEC43223</v>
      </c>
      <c r="B809" s="3" t="s">
        <v>29</v>
      </c>
      <c r="C809" s="3" t="s">
        <v>30</v>
      </c>
      <c r="D809" s="4">
        <v>43223</v>
      </c>
      <c r="E809" s="3" t="s">
        <v>31</v>
      </c>
      <c r="F809" s="27">
        <v>1.3000349756186982</v>
      </c>
      <c r="G809" s="27">
        <v>0</v>
      </c>
      <c r="H809" s="27">
        <v>0.2</v>
      </c>
      <c r="I809" s="27">
        <v>0.10080470562734141</v>
      </c>
      <c r="J809" s="27">
        <v>1.6008396812460395</v>
      </c>
      <c r="K809" s="27">
        <v>0.39130406414285196</v>
      </c>
      <c r="L809" s="27">
        <v>0</v>
      </c>
      <c r="M809" s="27">
        <v>0.2</v>
      </c>
      <c r="N809" s="27">
        <v>9.9235666179960144E-2</v>
      </c>
      <c r="O809" s="27">
        <v>0.69053973032281213</v>
      </c>
    </row>
    <row r="810" spans="1:15" x14ac:dyDescent="0.25">
      <c r="A810" t="str">
        <f t="shared" si="12"/>
        <v>LDINPF43223</v>
      </c>
      <c r="B810" s="3" t="s">
        <v>32</v>
      </c>
      <c r="C810" s="3" t="s">
        <v>33</v>
      </c>
      <c r="D810" s="4">
        <v>43223</v>
      </c>
      <c r="E810" s="3" t="s">
        <v>34</v>
      </c>
      <c r="F810" s="27">
        <v>1.0438574577379522</v>
      </c>
      <c r="G810" s="27">
        <v>0</v>
      </c>
      <c r="H810" s="27">
        <v>0</v>
      </c>
      <c r="I810" s="27">
        <v>5.2889938165885685E-2</v>
      </c>
      <c r="J810" s="27">
        <v>1.0967473959038379</v>
      </c>
      <c r="K810" s="27">
        <v>0.3895002281556158</v>
      </c>
      <c r="L810" s="27">
        <v>0</v>
      </c>
      <c r="M810" s="27">
        <v>0</v>
      </c>
      <c r="N810" s="27">
        <v>5.2111853308097533E-2</v>
      </c>
      <c r="O810" s="27">
        <v>0.44161208146371334</v>
      </c>
    </row>
    <row r="811" spans="1:15" x14ac:dyDescent="0.25">
      <c r="A811" t="str">
        <f t="shared" si="12"/>
        <v>LDMIPF43223</v>
      </c>
      <c r="B811" s="3" t="s">
        <v>35</v>
      </c>
      <c r="C811" s="3" t="s">
        <v>36</v>
      </c>
      <c r="D811" s="4">
        <v>43223</v>
      </c>
      <c r="E811" s="3" t="s">
        <v>37</v>
      </c>
      <c r="F811" s="27">
        <v>2.2463868350983645</v>
      </c>
      <c r="G811" s="27">
        <v>5.0003754548964913E-2</v>
      </c>
      <c r="H811" s="27">
        <v>0.2</v>
      </c>
      <c r="I811" s="27">
        <v>0.32875760296200324</v>
      </c>
      <c r="J811" s="27">
        <v>2.8251481926093329</v>
      </c>
      <c r="K811" s="27">
        <v>1.5538185701294223</v>
      </c>
      <c r="L811" s="27">
        <v>0</v>
      </c>
      <c r="M811" s="27">
        <v>0.2</v>
      </c>
      <c r="N811" s="27">
        <v>0.30489994489055328</v>
      </c>
      <c r="O811" s="27">
        <v>2.0587185150199754</v>
      </c>
    </row>
    <row r="812" spans="1:15" x14ac:dyDescent="0.25">
      <c r="A812" t="str">
        <f t="shared" si="12"/>
        <v>LDSAPF43223</v>
      </c>
      <c r="B812" s="3" t="s">
        <v>38</v>
      </c>
      <c r="C812" s="3" t="s">
        <v>39</v>
      </c>
      <c r="D812" s="4">
        <v>43223</v>
      </c>
      <c r="E812" s="3" t="s">
        <v>40</v>
      </c>
      <c r="F812" s="27">
        <v>0.80002067038745484</v>
      </c>
      <c r="G812" s="27">
        <v>0</v>
      </c>
      <c r="H812" s="27">
        <v>0</v>
      </c>
      <c r="I812" s="27">
        <v>3.9601466661806882E-2</v>
      </c>
      <c r="J812" s="27">
        <v>0.8396221370492617</v>
      </c>
      <c r="K812" s="27">
        <v>0.26606098030249853</v>
      </c>
      <c r="L812" s="27">
        <v>0</v>
      </c>
      <c r="M812" s="27">
        <v>0</v>
      </c>
      <c r="N812" s="27">
        <v>3.8890996042835975E-2</v>
      </c>
      <c r="O812" s="27">
        <v>0.3049519763453345</v>
      </c>
    </row>
    <row r="813" spans="1:15" x14ac:dyDescent="0.25">
      <c r="A813" t="str">
        <f t="shared" si="12"/>
        <v>LEBALF43223</v>
      </c>
      <c r="B813" s="3" t="s">
        <v>41</v>
      </c>
      <c r="C813" s="3" t="s">
        <v>42</v>
      </c>
      <c r="D813" s="4">
        <v>43223</v>
      </c>
      <c r="E813" s="3" t="s">
        <v>43</v>
      </c>
      <c r="F813" s="27">
        <v>2.3227015796768145</v>
      </c>
      <c r="G813" s="27">
        <v>5.0003631412292943E-2</v>
      </c>
      <c r="H813" s="27">
        <v>0.2</v>
      </c>
      <c r="I813" s="27">
        <v>5.8078314190180905E-2</v>
      </c>
      <c r="J813" s="27">
        <v>2.6307835252792886</v>
      </c>
      <c r="K813" s="27">
        <v>0.32074263855828961</v>
      </c>
      <c r="L813" s="27">
        <v>0</v>
      </c>
      <c r="M813" s="27">
        <v>0.2</v>
      </c>
      <c r="N813" s="27">
        <v>5.7734033780106435E-2</v>
      </c>
      <c r="O813" s="27">
        <v>0.57847667233839606</v>
      </c>
    </row>
    <row r="814" spans="1:15" x14ac:dyDescent="0.25">
      <c r="A814" t="str">
        <f t="shared" si="12"/>
        <v>LEBFSF43223</v>
      </c>
      <c r="B814" s="3" t="s">
        <v>44</v>
      </c>
      <c r="C814" s="3" t="s">
        <v>45</v>
      </c>
      <c r="D814" s="4">
        <v>43223</v>
      </c>
      <c r="E814" s="3" t="s">
        <v>46</v>
      </c>
      <c r="F814" s="27">
        <v>2.5001251737417709</v>
      </c>
      <c r="G814" s="27">
        <v>5.0004264767928845E-2</v>
      </c>
      <c r="H814" s="27">
        <v>0.2</v>
      </c>
      <c r="I814" s="27">
        <v>0.21961706866911687</v>
      </c>
      <c r="J814" s="27">
        <v>2.9697465071788169</v>
      </c>
      <c r="K814" s="27">
        <v>1.0366119838413759</v>
      </c>
      <c r="L814" s="27">
        <v>0</v>
      </c>
      <c r="M814" s="27">
        <v>0.2</v>
      </c>
      <c r="N814" s="27">
        <v>0.20820254932168453</v>
      </c>
      <c r="O814" s="27">
        <v>1.4448145331630604</v>
      </c>
    </row>
    <row r="815" spans="1:15" x14ac:dyDescent="0.25">
      <c r="A815" t="str">
        <f t="shared" si="12"/>
        <v>LECHID43223</v>
      </c>
      <c r="B815" s="3" t="s">
        <v>47</v>
      </c>
      <c r="C815" s="3" t="s">
        <v>48</v>
      </c>
      <c r="D815" s="4">
        <v>43223</v>
      </c>
      <c r="E815" s="3" t="s">
        <v>49</v>
      </c>
      <c r="F815" s="27">
        <v>2.4751758846943934</v>
      </c>
      <c r="G815" s="27">
        <v>0</v>
      </c>
      <c r="H815" s="27">
        <v>0</v>
      </c>
      <c r="I815" s="27">
        <v>0.26913165819652068</v>
      </c>
      <c r="J815" s="27">
        <v>2.7443075428909141</v>
      </c>
      <c r="K815" s="27">
        <v>1.4645579857742539</v>
      </c>
      <c r="L815" s="27">
        <v>0</v>
      </c>
      <c r="M815" s="27">
        <v>0</v>
      </c>
      <c r="N815" s="27">
        <v>0.24920929301879033</v>
      </c>
      <c r="O815" s="27">
        <v>1.7137672787930442</v>
      </c>
    </row>
    <row r="816" spans="1:15" x14ac:dyDescent="0.25">
      <c r="A816" t="str">
        <f t="shared" si="12"/>
        <v>LEEQTF43223</v>
      </c>
      <c r="B816" s="3" t="s">
        <v>50</v>
      </c>
      <c r="C816" s="3" t="s">
        <v>51</v>
      </c>
      <c r="D816" s="4">
        <v>43223</v>
      </c>
      <c r="E816" s="3" t="s">
        <v>52</v>
      </c>
      <c r="F816" s="27">
        <v>2.3255223120017106</v>
      </c>
      <c r="G816" s="27">
        <v>5.0003965975797468E-2</v>
      </c>
      <c r="H816" s="27">
        <v>0.2</v>
      </c>
      <c r="I816" s="27">
        <v>0.28899531352997665</v>
      </c>
      <c r="J816" s="27">
        <v>2.8645215915074846</v>
      </c>
      <c r="K816" s="27">
        <v>1.4610911987240807</v>
      </c>
      <c r="L816" s="27">
        <v>0</v>
      </c>
      <c r="M816" s="27">
        <v>0.2</v>
      </c>
      <c r="N816" s="27">
        <v>0.28640757385088061</v>
      </c>
      <c r="O816" s="27">
        <v>1.9474987725749613</v>
      </c>
    </row>
    <row r="817" spans="1:15" x14ac:dyDescent="0.25">
      <c r="A817" t="str">
        <f t="shared" si="12"/>
        <v>LEGROW43223</v>
      </c>
      <c r="B817" s="3" t="s">
        <v>53</v>
      </c>
      <c r="C817" s="3" t="s">
        <v>54</v>
      </c>
      <c r="D817" s="4">
        <v>43223</v>
      </c>
      <c r="E817" s="3" t="s">
        <v>55</v>
      </c>
      <c r="F817" s="27">
        <v>2.3522002299613565</v>
      </c>
      <c r="G817" s="27">
        <v>5.0003892351161698E-2</v>
      </c>
      <c r="H817" s="27">
        <v>0.2</v>
      </c>
      <c r="I817" s="27">
        <v>0.27579671385543181</v>
      </c>
      <c r="J817" s="27">
        <v>2.8780008361679501</v>
      </c>
      <c r="K817" s="27">
        <v>1.3927532689114863</v>
      </c>
      <c r="L817" s="27">
        <v>0</v>
      </c>
      <c r="M817" s="27">
        <v>0.2</v>
      </c>
      <c r="N817" s="27">
        <v>0.27230549085799149</v>
      </c>
      <c r="O817" s="27">
        <v>1.8650587597694779</v>
      </c>
    </row>
    <row r="818" spans="1:15" x14ac:dyDescent="0.25">
      <c r="A818" t="str">
        <f t="shared" si="12"/>
        <v>LEINFA43223</v>
      </c>
      <c r="B818" s="3" t="s">
        <v>56</v>
      </c>
      <c r="C818" s="3" t="s">
        <v>57</v>
      </c>
      <c r="D818" s="4">
        <v>43223</v>
      </c>
      <c r="E818" s="3" t="s">
        <v>58</v>
      </c>
      <c r="F818" s="27">
        <v>2.5001227702289599</v>
      </c>
      <c r="G818" s="27">
        <v>0</v>
      </c>
      <c r="H818" s="27">
        <v>0.2</v>
      </c>
      <c r="I818" s="27">
        <v>0.25382053456063469</v>
      </c>
      <c r="J818" s="27">
        <v>2.9539433047895947</v>
      </c>
      <c r="K818" s="27">
        <v>1.1847024003134559</v>
      </c>
      <c r="L818" s="27">
        <v>0</v>
      </c>
      <c r="M818" s="27">
        <v>0.2</v>
      </c>
      <c r="N818" s="27">
        <v>0.23665729015121909</v>
      </c>
      <c r="O818" s="27">
        <v>1.621359690464675</v>
      </c>
    </row>
    <row r="819" spans="1:15" x14ac:dyDescent="0.25">
      <c r="A819" t="str">
        <f t="shared" si="12"/>
        <v>LEINNF43223</v>
      </c>
      <c r="B819" s="3" t="s">
        <v>59</v>
      </c>
      <c r="C819" s="3" t="s">
        <v>60</v>
      </c>
      <c r="D819" s="4">
        <v>43223</v>
      </c>
      <c r="E819" s="3" t="s">
        <v>93</v>
      </c>
      <c r="F819" s="27">
        <v>1.2000278668161084</v>
      </c>
      <c r="G819" s="27">
        <v>0</v>
      </c>
      <c r="H819" s="27">
        <v>0</v>
      </c>
      <c r="I819" s="27">
        <v>4.5003793608633914E-2</v>
      </c>
      <c r="J819" s="27">
        <v>1.2450316604247422</v>
      </c>
      <c r="K819" s="27">
        <v>0.64445857900905446</v>
      </c>
      <c r="L819" s="27">
        <v>0</v>
      </c>
      <c r="M819" s="27">
        <v>0</v>
      </c>
      <c r="N819" s="27">
        <v>4.4002349777737398E-2</v>
      </c>
      <c r="O819" s="27">
        <v>0.68846092878679188</v>
      </c>
    </row>
    <row r="820" spans="1:15" x14ac:dyDescent="0.25">
      <c r="A820" t="str">
        <f t="shared" si="12"/>
        <v>LEINSX43223</v>
      </c>
      <c r="B820" s="3" t="s">
        <v>61</v>
      </c>
      <c r="C820" s="3" t="s">
        <v>62</v>
      </c>
      <c r="D820" s="4">
        <v>43223</v>
      </c>
      <c r="E820" s="3" t="s">
        <v>92</v>
      </c>
      <c r="F820" s="27">
        <v>1.7000591836925927</v>
      </c>
      <c r="G820" s="27">
        <v>0</v>
      </c>
      <c r="H820" s="27">
        <v>0</v>
      </c>
      <c r="I820" s="27">
        <v>0.12600741018517758</v>
      </c>
      <c r="J820" s="27">
        <v>1.8260665938777703</v>
      </c>
      <c r="K820" s="27">
        <v>1.1377671145120278</v>
      </c>
      <c r="L820" s="27">
        <v>0</v>
      </c>
      <c r="M820" s="27">
        <v>0</v>
      </c>
      <c r="N820" s="27">
        <v>0.11479562408635109</v>
      </c>
      <c r="O820" s="27">
        <v>1.2525627385983789</v>
      </c>
    </row>
    <row r="821" spans="1:15" x14ac:dyDescent="0.25">
      <c r="A821" t="str">
        <f t="shared" si="12"/>
        <v>LEMIDF43223</v>
      </c>
      <c r="B821" s="3" t="s">
        <v>63</v>
      </c>
      <c r="C821" s="3" t="s">
        <v>64</v>
      </c>
      <c r="D821" s="4">
        <v>43223</v>
      </c>
      <c r="E821" s="3" t="s">
        <v>65</v>
      </c>
      <c r="F821" s="27">
        <v>2.3308132611448871</v>
      </c>
      <c r="G821" s="27">
        <v>5.0003591400490432E-2</v>
      </c>
      <c r="H821" s="27">
        <v>0.2</v>
      </c>
      <c r="I821" s="27">
        <v>5.9538185617049474E-2</v>
      </c>
      <c r="J821" s="27">
        <v>2.6403550381624274</v>
      </c>
      <c r="K821" s="27">
        <v>0.32154261639028453</v>
      </c>
      <c r="L821" s="27">
        <v>0</v>
      </c>
      <c r="M821" s="27">
        <v>0.2</v>
      </c>
      <c r="N821" s="27">
        <v>5.7878342136307936E-2</v>
      </c>
      <c r="O821" s="27">
        <v>0.57942095852659248</v>
      </c>
    </row>
    <row r="822" spans="1:15" x14ac:dyDescent="0.25">
      <c r="A822" t="str">
        <f t="shared" si="12"/>
        <v>LET10043223</v>
      </c>
      <c r="B822" s="3" t="s">
        <v>66</v>
      </c>
      <c r="C822" s="3" t="s">
        <v>67</v>
      </c>
      <c r="D822" s="4">
        <v>43223</v>
      </c>
      <c r="E822" s="3" t="s">
        <v>98</v>
      </c>
      <c r="F822" s="27">
        <v>0.24987762942290606</v>
      </c>
      <c r="G822" s="27">
        <v>0</v>
      </c>
      <c r="H822" s="27">
        <v>0</v>
      </c>
      <c r="I822" s="27">
        <v>8.9777339367505329E-3</v>
      </c>
      <c r="J822" s="27">
        <v>0.25885536335965659</v>
      </c>
      <c r="K822" s="27">
        <v>0</v>
      </c>
      <c r="L822" s="27">
        <v>0</v>
      </c>
      <c r="M822" s="27">
        <v>0</v>
      </c>
      <c r="N822" s="27">
        <v>0</v>
      </c>
      <c r="O822" s="27">
        <v>0</v>
      </c>
    </row>
    <row r="823" spans="1:15" x14ac:dyDescent="0.25">
      <c r="A823" t="str">
        <f t="shared" si="12"/>
        <v>LETAXP43223</v>
      </c>
      <c r="B823" s="3" t="s">
        <v>69</v>
      </c>
      <c r="C823" s="3" t="s">
        <v>70</v>
      </c>
      <c r="D823" s="4">
        <v>43223</v>
      </c>
      <c r="E823" s="3" t="s">
        <v>71</v>
      </c>
      <c r="F823" s="27">
        <v>2.393519896884682</v>
      </c>
      <c r="G823" s="27">
        <v>5.0003746413625864E-2</v>
      </c>
      <c r="H823" s="27">
        <v>0</v>
      </c>
      <c r="I823" s="27">
        <v>0.25443309807762921</v>
      </c>
      <c r="J823" s="27">
        <v>2.6979567413759371</v>
      </c>
      <c r="K823" s="27">
        <v>1.4217847404345896</v>
      </c>
      <c r="L823" s="27">
        <v>0</v>
      </c>
      <c r="M823" s="27">
        <v>0</v>
      </c>
      <c r="N823" s="27">
        <v>0.24153409314424737</v>
      </c>
      <c r="O823" s="27">
        <v>1.6633188335788369</v>
      </c>
    </row>
    <row r="824" spans="1:15" x14ac:dyDescent="0.25">
      <c r="A824" t="str">
        <f t="shared" si="12"/>
        <v>LETF5043223</v>
      </c>
      <c r="B824" s="3" t="s">
        <v>72</v>
      </c>
      <c r="C824" s="3" t="s">
        <v>73</v>
      </c>
      <c r="D824" s="4">
        <v>43223</v>
      </c>
      <c r="E824" s="3" t="s">
        <v>99</v>
      </c>
      <c r="F824" s="27">
        <v>9.9985439909926199E-2</v>
      </c>
      <c r="G824" s="27">
        <v>0</v>
      </c>
      <c r="H824" s="27">
        <v>0</v>
      </c>
      <c r="I824" s="27">
        <v>1.7973490780585611E-3</v>
      </c>
      <c r="J824" s="27">
        <v>0.10178278898798476</v>
      </c>
      <c r="K824" s="27">
        <v>0</v>
      </c>
      <c r="L824" s="27">
        <v>0</v>
      </c>
      <c r="M824" s="27">
        <v>0</v>
      </c>
      <c r="N824" s="27">
        <v>0</v>
      </c>
      <c r="O824" s="27">
        <v>0</v>
      </c>
    </row>
    <row r="825" spans="1:15" x14ac:dyDescent="0.25">
      <c r="A825" t="str">
        <f t="shared" si="12"/>
        <v>LETFSX43223</v>
      </c>
      <c r="B825" s="3" t="s">
        <v>75</v>
      </c>
      <c r="C825" s="3" t="s">
        <v>76</v>
      </c>
      <c r="D825" s="4">
        <v>43223</v>
      </c>
      <c r="E825" s="3" t="s">
        <v>100</v>
      </c>
      <c r="F825" s="27">
        <v>0.10000046982135162</v>
      </c>
      <c r="G825" s="27">
        <v>0</v>
      </c>
      <c r="H825" s="27">
        <v>0</v>
      </c>
      <c r="I825" s="27">
        <v>0</v>
      </c>
      <c r="J825" s="27">
        <v>0.10000046982135162</v>
      </c>
      <c r="K825" s="27">
        <v>0</v>
      </c>
      <c r="L825" s="27">
        <v>0</v>
      </c>
      <c r="M825" s="27">
        <v>0</v>
      </c>
      <c r="N825" s="27">
        <v>0</v>
      </c>
      <c r="O825" s="27">
        <v>0</v>
      </c>
    </row>
    <row r="826" spans="1:15" x14ac:dyDescent="0.25">
      <c r="A826" t="str">
        <f t="shared" si="12"/>
        <v>LEULIS43223</v>
      </c>
      <c r="B826" s="3" t="s">
        <v>78</v>
      </c>
      <c r="C826" s="3" t="s">
        <v>79</v>
      </c>
      <c r="D826" s="4">
        <v>43223</v>
      </c>
      <c r="E826" s="3" t="s">
        <v>80</v>
      </c>
      <c r="F826" s="27">
        <v>2.3452551434822628</v>
      </c>
      <c r="G826" s="27">
        <v>5.0003569561616737E-2</v>
      </c>
      <c r="H826" s="27">
        <v>0</v>
      </c>
      <c r="I826" s="27">
        <v>0.24754584069517632</v>
      </c>
      <c r="J826" s="27">
        <v>2.6428045537390559</v>
      </c>
      <c r="K826" s="27">
        <v>1.2700839158498016</v>
      </c>
      <c r="L826" s="27">
        <v>0</v>
      </c>
      <c r="M826" s="27">
        <v>0</v>
      </c>
      <c r="N826" s="27">
        <v>0.21602146412339709</v>
      </c>
      <c r="O826" s="27">
        <v>1.4861053799731987</v>
      </c>
    </row>
    <row r="827" spans="1:15" x14ac:dyDescent="0.25">
      <c r="A827" t="str">
        <f t="shared" si="12"/>
        <v>LLIQDF43223</v>
      </c>
      <c r="B827" s="3" t="s">
        <v>81</v>
      </c>
      <c r="C827" s="3" t="s">
        <v>82</v>
      </c>
      <c r="D827" s="4">
        <v>43223</v>
      </c>
      <c r="E827" s="3" t="s">
        <v>83</v>
      </c>
      <c r="F827" s="27">
        <v>0.23944255951153906</v>
      </c>
      <c r="G827" s="27">
        <v>0</v>
      </c>
      <c r="H827" s="27">
        <v>0</v>
      </c>
      <c r="I827" s="27">
        <v>5.2980758393430423E-3</v>
      </c>
      <c r="J827" s="27">
        <v>0.24474063535088211</v>
      </c>
      <c r="K827" s="27">
        <v>9.9417911848388218E-2</v>
      </c>
      <c r="L827" s="27">
        <v>0</v>
      </c>
      <c r="M827" s="27">
        <v>0</v>
      </c>
      <c r="N827" s="27">
        <v>5.2950851705833562E-3</v>
      </c>
      <c r="O827" s="27">
        <v>0.10471299701897158</v>
      </c>
    </row>
    <row r="828" spans="1:15" x14ac:dyDescent="0.25">
      <c r="A828" t="str">
        <f t="shared" si="12"/>
        <v>LDBOND43224</v>
      </c>
      <c r="B828" s="3" t="s">
        <v>11</v>
      </c>
      <c r="C828" s="3" t="s">
        <v>12</v>
      </c>
      <c r="D828" s="4">
        <v>43224</v>
      </c>
      <c r="E828" s="3" t="s">
        <v>13</v>
      </c>
      <c r="F828" s="27">
        <v>1.0239035216055075</v>
      </c>
      <c r="G828" s="27">
        <v>0</v>
      </c>
      <c r="H828" s="27">
        <v>0</v>
      </c>
      <c r="I828" s="27">
        <v>8.7102013829090427E-2</v>
      </c>
      <c r="J828" s="27">
        <v>1.1110055354345978</v>
      </c>
      <c r="K828" s="27">
        <v>0.52066343250329383</v>
      </c>
      <c r="L828" s="27">
        <v>0</v>
      </c>
      <c r="M828" s="27">
        <v>0</v>
      </c>
      <c r="N828" s="27">
        <v>8.6520590008879572E-2</v>
      </c>
      <c r="O828" s="27">
        <v>0.6071840225121734</v>
      </c>
    </row>
    <row r="829" spans="1:15" x14ac:dyDescent="0.25">
      <c r="A829" t="str">
        <f t="shared" si="12"/>
        <v>LDCPO243224</v>
      </c>
      <c r="B829" s="3" t="s">
        <v>14</v>
      </c>
      <c r="C829" s="3" t="s">
        <v>15</v>
      </c>
      <c r="D829" s="4">
        <v>43224</v>
      </c>
      <c r="E829" s="3" t="s">
        <v>16</v>
      </c>
      <c r="F829" s="27">
        <v>0</v>
      </c>
      <c r="G829" s="27">
        <v>0</v>
      </c>
      <c r="H829" s="27">
        <v>0</v>
      </c>
      <c r="I829" s="27">
        <v>0</v>
      </c>
      <c r="J829" s="27">
        <v>0</v>
      </c>
      <c r="K829" s="27">
        <v>0</v>
      </c>
      <c r="L829" s="27">
        <v>0</v>
      </c>
      <c r="M829" s="27">
        <v>0</v>
      </c>
      <c r="N829" s="27">
        <v>0</v>
      </c>
      <c r="O829" s="27">
        <v>0</v>
      </c>
    </row>
    <row r="830" spans="1:15" x14ac:dyDescent="0.25">
      <c r="A830" t="str">
        <f t="shared" si="12"/>
        <v>LDDAF143224</v>
      </c>
      <c r="B830" s="3" t="s">
        <v>17</v>
      </c>
      <c r="C830" s="3" t="s">
        <v>18</v>
      </c>
      <c r="D830" s="4">
        <v>43224</v>
      </c>
      <c r="E830" s="5" t="s">
        <v>19</v>
      </c>
      <c r="F830" s="27">
        <v>2.2500857694272023</v>
      </c>
      <c r="G830" s="27">
        <v>0</v>
      </c>
      <c r="H830" s="27">
        <v>0</v>
      </c>
      <c r="I830" s="27">
        <v>0.17461082499187375</v>
      </c>
      <c r="J830" s="27">
        <v>2.4246965944190761</v>
      </c>
      <c r="K830" s="27">
        <v>1.0800114486594801</v>
      </c>
      <c r="L830" s="27">
        <v>0</v>
      </c>
      <c r="M830" s="27">
        <v>0</v>
      </c>
      <c r="N830" s="27">
        <v>0.17460551783844025</v>
      </c>
      <c r="O830" s="27">
        <v>1.2546169664979203</v>
      </c>
    </row>
    <row r="831" spans="1:15" x14ac:dyDescent="0.25">
      <c r="A831" t="str">
        <f t="shared" si="12"/>
        <v>LDDAF243224</v>
      </c>
      <c r="B831" s="3" t="s">
        <v>20</v>
      </c>
      <c r="C831" s="3" t="s">
        <v>21</v>
      </c>
      <c r="D831" s="4">
        <v>43224</v>
      </c>
      <c r="E831" s="3" t="s">
        <v>22</v>
      </c>
      <c r="F831" s="27">
        <v>2.2500891450240288</v>
      </c>
      <c r="G831" s="27">
        <v>0</v>
      </c>
      <c r="H831" s="27">
        <v>0</v>
      </c>
      <c r="I831" s="27">
        <v>0.19801333586667272</v>
      </c>
      <c r="J831" s="27">
        <v>2.4481024808907015</v>
      </c>
      <c r="K831" s="27">
        <v>1.2200137135119105</v>
      </c>
      <c r="L831" s="27">
        <v>0</v>
      </c>
      <c r="M831" s="27">
        <v>0</v>
      </c>
      <c r="N831" s="27">
        <v>0.19801042731911858</v>
      </c>
      <c r="O831" s="27">
        <v>1.418024140831029</v>
      </c>
    </row>
    <row r="832" spans="1:15" x14ac:dyDescent="0.25">
      <c r="A832" t="str">
        <f t="shared" si="12"/>
        <v>LDDAF343224</v>
      </c>
      <c r="B832" s="3" t="s">
        <v>23</v>
      </c>
      <c r="C832" s="3" t="s">
        <v>24</v>
      </c>
      <c r="D832" s="4">
        <v>43224</v>
      </c>
      <c r="E832" s="3" t="s">
        <v>25</v>
      </c>
      <c r="F832" s="27">
        <v>2.2500864105206899</v>
      </c>
      <c r="G832" s="27">
        <v>0</v>
      </c>
      <c r="H832" s="27">
        <v>0</v>
      </c>
      <c r="I832" s="27">
        <v>0.19621286999981119</v>
      </c>
      <c r="J832" s="27">
        <v>2.4462992805205013</v>
      </c>
      <c r="K832" s="27">
        <v>1.2300236108990508</v>
      </c>
      <c r="L832" s="27">
        <v>0</v>
      </c>
      <c r="M832" s="27">
        <v>0</v>
      </c>
      <c r="N832" s="27">
        <v>0.19620621227021073</v>
      </c>
      <c r="O832" s="27">
        <v>1.4262298231692614</v>
      </c>
    </row>
    <row r="833" spans="1:15" x14ac:dyDescent="0.25">
      <c r="A833" t="str">
        <f t="shared" si="12"/>
        <v>LDGETF43224</v>
      </c>
      <c r="B833" s="3" t="s">
        <v>26</v>
      </c>
      <c r="C833" s="3" t="s">
        <v>27</v>
      </c>
      <c r="D833" s="4">
        <v>43224</v>
      </c>
      <c r="E833" s="3" t="s">
        <v>97</v>
      </c>
      <c r="F833" s="27">
        <v>0.25000070097785615</v>
      </c>
      <c r="G833" s="27">
        <v>0</v>
      </c>
      <c r="H833" s="27">
        <v>0</v>
      </c>
      <c r="I833" s="27">
        <v>2.7000692013388325E-2</v>
      </c>
      <c r="J833" s="27">
        <v>0.27700139299124449</v>
      </c>
      <c r="K833" s="27">
        <v>0</v>
      </c>
      <c r="L833" s="27">
        <v>0</v>
      </c>
      <c r="M833" s="27">
        <v>0</v>
      </c>
      <c r="N833" s="27">
        <v>0</v>
      </c>
      <c r="O833" s="27">
        <v>0</v>
      </c>
    </row>
    <row r="834" spans="1:15" x14ac:dyDescent="0.25">
      <c r="A834" t="str">
        <f t="shared" si="12"/>
        <v>LDGSEC43224</v>
      </c>
      <c r="B834" s="3" t="s">
        <v>29</v>
      </c>
      <c r="C834" s="3" t="s">
        <v>30</v>
      </c>
      <c r="D834" s="4">
        <v>43224</v>
      </c>
      <c r="E834" s="3" t="s">
        <v>31</v>
      </c>
      <c r="F834" s="27">
        <v>1.0864418627965196</v>
      </c>
      <c r="G834" s="27">
        <v>0</v>
      </c>
      <c r="H834" s="27">
        <v>0.2</v>
      </c>
      <c r="I834" s="27">
        <v>6.2357991153951672E-2</v>
      </c>
      <c r="J834" s="27">
        <v>1.3487998539504711</v>
      </c>
      <c r="K834" s="27">
        <v>0.17772497304360246</v>
      </c>
      <c r="L834" s="27">
        <v>0</v>
      </c>
      <c r="M834" s="27">
        <v>0.2</v>
      </c>
      <c r="N834" s="27">
        <v>6.0790271309794655E-2</v>
      </c>
      <c r="O834" s="27">
        <v>0.43851524435339712</v>
      </c>
    </row>
    <row r="835" spans="1:15" x14ac:dyDescent="0.25">
      <c r="A835" t="str">
        <f t="shared" si="12"/>
        <v>LDINPF43224</v>
      </c>
      <c r="B835" s="3" t="s">
        <v>32</v>
      </c>
      <c r="C835" s="3" t="s">
        <v>33</v>
      </c>
      <c r="D835" s="4">
        <v>43224</v>
      </c>
      <c r="E835" s="3" t="s">
        <v>34</v>
      </c>
      <c r="F835" s="27">
        <v>1.0676390350283311</v>
      </c>
      <c r="G835" s="27">
        <v>0</v>
      </c>
      <c r="H835" s="27">
        <v>0</v>
      </c>
      <c r="I835" s="27">
        <v>5.7169431033141788E-2</v>
      </c>
      <c r="J835" s="27">
        <v>1.124808466061473</v>
      </c>
      <c r="K835" s="27">
        <v>0.4120281606983105</v>
      </c>
      <c r="L835" s="27">
        <v>0</v>
      </c>
      <c r="M835" s="27">
        <v>0</v>
      </c>
      <c r="N835" s="27">
        <v>5.6164724767352098E-2</v>
      </c>
      <c r="O835" s="27">
        <v>0.46819288546566262</v>
      </c>
    </row>
    <row r="836" spans="1:15" x14ac:dyDescent="0.25">
      <c r="A836" t="str">
        <f t="shared" ref="A836:A899" si="13">C836&amp;D836</f>
        <v>LDMIPF43224</v>
      </c>
      <c r="B836" s="3" t="s">
        <v>35</v>
      </c>
      <c r="C836" s="3" t="s">
        <v>36</v>
      </c>
      <c r="D836" s="4">
        <v>43224</v>
      </c>
      <c r="E836" s="3" t="s">
        <v>37</v>
      </c>
      <c r="F836" s="27">
        <v>2.066131815287465</v>
      </c>
      <c r="G836" s="27">
        <v>5.0003717006248116E-2</v>
      </c>
      <c r="H836" s="27">
        <v>0.2</v>
      </c>
      <c r="I836" s="27">
        <v>0.29630965252810126</v>
      </c>
      <c r="J836" s="27">
        <v>2.6124451848218144</v>
      </c>
      <c r="K836" s="27">
        <v>1.3736131229324757</v>
      </c>
      <c r="L836" s="27">
        <v>0</v>
      </c>
      <c r="M836" s="27">
        <v>0.2</v>
      </c>
      <c r="N836" s="27">
        <v>0.27246596798661016</v>
      </c>
      <c r="O836" s="27">
        <v>1.8460790909190858</v>
      </c>
    </row>
    <row r="837" spans="1:15" x14ac:dyDescent="0.25">
      <c r="A837" t="str">
        <f t="shared" si="13"/>
        <v>LDSAPF43224</v>
      </c>
      <c r="B837" s="3" t="s">
        <v>38</v>
      </c>
      <c r="C837" s="3" t="s">
        <v>39</v>
      </c>
      <c r="D837" s="4">
        <v>43224</v>
      </c>
      <c r="E837" s="3" t="s">
        <v>40</v>
      </c>
      <c r="F837" s="27">
        <v>0.80001255177694652</v>
      </c>
      <c r="G837" s="27">
        <v>0</v>
      </c>
      <c r="H837" s="27">
        <v>0</v>
      </c>
      <c r="I837" s="27">
        <v>3.9600987751833336E-2</v>
      </c>
      <c r="J837" s="27">
        <v>0.83961353952877982</v>
      </c>
      <c r="K837" s="27">
        <v>0.2660092390074546</v>
      </c>
      <c r="L837" s="27">
        <v>0</v>
      </c>
      <c r="M837" s="27">
        <v>0</v>
      </c>
      <c r="N837" s="27">
        <v>3.8881789466931209E-2</v>
      </c>
      <c r="O837" s="27">
        <v>0.30489102847438582</v>
      </c>
    </row>
    <row r="838" spans="1:15" x14ac:dyDescent="0.25">
      <c r="A838" t="str">
        <f t="shared" si="13"/>
        <v>LEBALF43224</v>
      </c>
      <c r="B838" s="3" t="s">
        <v>41</v>
      </c>
      <c r="C838" s="3" t="s">
        <v>42</v>
      </c>
      <c r="D838" s="4">
        <v>43224</v>
      </c>
      <c r="E838" s="3" t="s">
        <v>43</v>
      </c>
      <c r="F838" s="27">
        <v>2.2617037846952073</v>
      </c>
      <c r="G838" s="27">
        <v>5.0003510646530386E-2</v>
      </c>
      <c r="H838" s="27">
        <v>0.2</v>
      </c>
      <c r="I838" s="27">
        <v>4.7099405789891691E-2</v>
      </c>
      <c r="J838" s="27">
        <v>2.5588067011316293</v>
      </c>
      <c r="K838" s="27">
        <v>0.25975026501941906</v>
      </c>
      <c r="L838" s="27">
        <v>0</v>
      </c>
      <c r="M838" s="27">
        <v>0.2</v>
      </c>
      <c r="N838" s="27">
        <v>4.6754824475849832E-2</v>
      </c>
      <c r="O838" s="27">
        <v>0.50650508949526896</v>
      </c>
    </row>
    <row r="839" spans="1:15" x14ac:dyDescent="0.25">
      <c r="A839" t="str">
        <f t="shared" si="13"/>
        <v>LEBFSF43224</v>
      </c>
      <c r="B839" s="3" t="s">
        <v>44</v>
      </c>
      <c r="C839" s="3" t="s">
        <v>45</v>
      </c>
      <c r="D839" s="4">
        <v>43224</v>
      </c>
      <c r="E839" s="3" t="s">
        <v>46</v>
      </c>
      <c r="F839" s="27">
        <v>2.5001238106512327</v>
      </c>
      <c r="G839" s="27">
        <v>5.0003917328342015E-2</v>
      </c>
      <c r="H839" s="27">
        <v>0.2</v>
      </c>
      <c r="I839" s="27">
        <v>0.21961755829504975</v>
      </c>
      <c r="J839" s="27">
        <v>2.9697452862746245</v>
      </c>
      <c r="K839" s="27">
        <v>1.036483631428442</v>
      </c>
      <c r="L839" s="27">
        <v>0</v>
      </c>
      <c r="M839" s="27">
        <v>0.2</v>
      </c>
      <c r="N839" s="27">
        <v>0.20817414241616583</v>
      </c>
      <c r="O839" s="27">
        <v>1.4446577738446078</v>
      </c>
    </row>
    <row r="840" spans="1:15" x14ac:dyDescent="0.25">
      <c r="A840" t="str">
        <f t="shared" si="13"/>
        <v>LECHID43224</v>
      </c>
      <c r="B840" s="3" t="s">
        <v>47</v>
      </c>
      <c r="C840" s="3" t="s">
        <v>48</v>
      </c>
      <c r="D840" s="4">
        <v>43224</v>
      </c>
      <c r="E840" s="3" t="s">
        <v>49</v>
      </c>
      <c r="F840" s="27">
        <v>2.4750616152989364</v>
      </c>
      <c r="G840" s="27">
        <v>0</v>
      </c>
      <c r="H840" s="27">
        <v>0</v>
      </c>
      <c r="I840" s="27">
        <v>0.26911219353919608</v>
      </c>
      <c r="J840" s="27">
        <v>2.7441738088381324</v>
      </c>
      <c r="K840" s="27">
        <v>1.4643901096537115</v>
      </c>
      <c r="L840" s="27">
        <v>0</v>
      </c>
      <c r="M840" s="27">
        <v>0</v>
      </c>
      <c r="N840" s="27">
        <v>0.24922387552317299</v>
      </c>
      <c r="O840" s="27">
        <v>1.7136139851768846</v>
      </c>
    </row>
    <row r="841" spans="1:15" x14ac:dyDescent="0.25">
      <c r="A841" t="str">
        <f t="shared" si="13"/>
        <v>LEEQTF43224</v>
      </c>
      <c r="B841" s="3" t="s">
        <v>50</v>
      </c>
      <c r="C841" s="3" t="s">
        <v>51</v>
      </c>
      <c r="D841" s="4">
        <v>43224</v>
      </c>
      <c r="E841" s="3" t="s">
        <v>52</v>
      </c>
      <c r="F841" s="27">
        <v>2.3258020101276489</v>
      </c>
      <c r="G841" s="27">
        <v>5.0003940198692073E-2</v>
      </c>
      <c r="H841" s="27">
        <v>0.2</v>
      </c>
      <c r="I841" s="27">
        <v>0.289045802080164</v>
      </c>
      <c r="J841" s="27">
        <v>2.8648517524065049</v>
      </c>
      <c r="K841" s="27">
        <v>1.4613847522959973</v>
      </c>
      <c r="L841" s="27">
        <v>0</v>
      </c>
      <c r="M841" s="27">
        <v>0.2</v>
      </c>
      <c r="N841" s="27">
        <v>0.28645941373816597</v>
      </c>
      <c r="O841" s="27">
        <v>1.9478441660341632</v>
      </c>
    </row>
    <row r="842" spans="1:15" x14ac:dyDescent="0.25">
      <c r="A842" t="str">
        <f t="shared" si="13"/>
        <v>LEGROW43224</v>
      </c>
      <c r="B842" s="3" t="s">
        <v>53</v>
      </c>
      <c r="C842" s="3" t="s">
        <v>54</v>
      </c>
      <c r="D842" s="4">
        <v>43224</v>
      </c>
      <c r="E842" s="3" t="s">
        <v>55</v>
      </c>
      <c r="F842" s="27">
        <v>2.352117588559433</v>
      </c>
      <c r="G842" s="27">
        <v>5.0003940015654565E-2</v>
      </c>
      <c r="H842" s="27">
        <v>0.2</v>
      </c>
      <c r="I842" s="27">
        <v>0.275781763344286</v>
      </c>
      <c r="J842" s="27">
        <v>2.8779032919193734</v>
      </c>
      <c r="K842" s="27">
        <v>1.3927284639711586</v>
      </c>
      <c r="L842" s="27">
        <v>0</v>
      </c>
      <c r="M842" s="27">
        <v>0.2</v>
      </c>
      <c r="N842" s="27">
        <v>0.27230149879095455</v>
      </c>
      <c r="O842" s="27">
        <v>1.865029962762113</v>
      </c>
    </row>
    <row r="843" spans="1:15" x14ac:dyDescent="0.25">
      <c r="A843" t="str">
        <f t="shared" si="13"/>
        <v>LEINFA43224</v>
      </c>
      <c r="B843" s="3" t="s">
        <v>56</v>
      </c>
      <c r="C843" s="3" t="s">
        <v>57</v>
      </c>
      <c r="D843" s="4">
        <v>43224</v>
      </c>
      <c r="E843" s="3" t="s">
        <v>58</v>
      </c>
      <c r="F843" s="27">
        <v>2.5001225864605074</v>
      </c>
      <c r="G843" s="27">
        <v>0</v>
      </c>
      <c r="H843" s="27">
        <v>0.2</v>
      </c>
      <c r="I843" s="27">
        <v>0.25382127056312059</v>
      </c>
      <c r="J843" s="27">
        <v>2.9539438570236283</v>
      </c>
      <c r="K843" s="27">
        <v>1.1850838878161998</v>
      </c>
      <c r="L843" s="27">
        <v>0</v>
      </c>
      <c r="M843" s="27">
        <v>0.2</v>
      </c>
      <c r="N843" s="27">
        <v>0.23672053997277376</v>
      </c>
      <c r="O843" s="27">
        <v>1.6218044277889736</v>
      </c>
    </row>
    <row r="844" spans="1:15" x14ac:dyDescent="0.25">
      <c r="A844" t="str">
        <f t="shared" si="13"/>
        <v>LEINNF43224</v>
      </c>
      <c r="B844" s="3" t="s">
        <v>59</v>
      </c>
      <c r="C844" s="3" t="s">
        <v>60</v>
      </c>
      <c r="D844" s="4">
        <v>43224</v>
      </c>
      <c r="E844" s="3" t="s">
        <v>93</v>
      </c>
      <c r="F844" s="27">
        <v>1.200030153671813</v>
      </c>
      <c r="G844" s="27">
        <v>0</v>
      </c>
      <c r="H844" s="27">
        <v>0</v>
      </c>
      <c r="I844" s="27">
        <v>4.5000559287944296E-2</v>
      </c>
      <c r="J844" s="27">
        <v>1.2450307129597573</v>
      </c>
      <c r="K844" s="27">
        <v>0.64442706478872791</v>
      </c>
      <c r="L844" s="27">
        <v>0</v>
      </c>
      <c r="M844" s="27">
        <v>0</v>
      </c>
      <c r="N844" s="27">
        <v>4.3991677107969383E-2</v>
      </c>
      <c r="O844" s="27">
        <v>0.68841874189669727</v>
      </c>
    </row>
    <row r="845" spans="1:15" x14ac:dyDescent="0.25">
      <c r="A845" t="str">
        <f t="shared" si="13"/>
        <v>LEINSX43224</v>
      </c>
      <c r="B845" s="3" t="s">
        <v>61</v>
      </c>
      <c r="C845" s="3" t="s">
        <v>62</v>
      </c>
      <c r="D845" s="4">
        <v>43224</v>
      </c>
      <c r="E845" s="3" t="s">
        <v>92</v>
      </c>
      <c r="F845" s="27">
        <v>1.7000578222182927</v>
      </c>
      <c r="G845" s="27">
        <v>0</v>
      </c>
      <c r="H845" s="27">
        <v>0</v>
      </c>
      <c r="I845" s="27">
        <v>0.12600685016069776</v>
      </c>
      <c r="J845" s="27">
        <v>1.8260646723789904</v>
      </c>
      <c r="K845" s="27">
        <v>1.1374017727650714</v>
      </c>
      <c r="L845" s="27">
        <v>0</v>
      </c>
      <c r="M845" s="27">
        <v>0</v>
      </c>
      <c r="N845" s="27">
        <v>0.11472868276592349</v>
      </c>
      <c r="O845" s="27">
        <v>1.2521304555309949</v>
      </c>
    </row>
    <row r="846" spans="1:15" x14ac:dyDescent="0.25">
      <c r="A846" t="str">
        <f t="shared" si="13"/>
        <v>LEMIDF43224</v>
      </c>
      <c r="B846" s="3" t="s">
        <v>63</v>
      </c>
      <c r="C846" s="3" t="s">
        <v>64</v>
      </c>
      <c r="D846" s="4">
        <v>43224</v>
      </c>
      <c r="E846" s="3" t="s">
        <v>65</v>
      </c>
      <c r="F846" s="27">
        <v>2.3298682434873053</v>
      </c>
      <c r="G846" s="27">
        <v>5.0003647674044992E-2</v>
      </c>
      <c r="H846" s="27">
        <v>0.2</v>
      </c>
      <c r="I846" s="27">
        <v>5.9368121149868794E-2</v>
      </c>
      <c r="J846" s="27">
        <v>2.6392400123112192</v>
      </c>
      <c r="K846" s="27">
        <v>0.32149494548281882</v>
      </c>
      <c r="L846" s="27">
        <v>0</v>
      </c>
      <c r="M846" s="27">
        <v>0.2</v>
      </c>
      <c r="N846" s="27">
        <v>5.786987331684091E-2</v>
      </c>
      <c r="O846" s="27">
        <v>0.57936481879965973</v>
      </c>
    </row>
    <row r="847" spans="1:15" x14ac:dyDescent="0.25">
      <c r="A847" t="str">
        <f t="shared" si="13"/>
        <v>LET10043224</v>
      </c>
      <c r="B847" s="3" t="s">
        <v>66</v>
      </c>
      <c r="C847" s="3" t="s">
        <v>67</v>
      </c>
      <c r="D847" s="4">
        <v>43224</v>
      </c>
      <c r="E847" s="3" t="s">
        <v>98</v>
      </c>
      <c r="F847" s="27">
        <v>0.24987759300304349</v>
      </c>
      <c r="G847" s="27">
        <v>0</v>
      </c>
      <c r="H847" s="27">
        <v>0</v>
      </c>
      <c r="I847" s="27">
        <v>8.9777302601201717E-3</v>
      </c>
      <c r="J847" s="27">
        <v>0.25885532326316368</v>
      </c>
      <c r="K847" s="27">
        <v>0</v>
      </c>
      <c r="L847" s="27">
        <v>0</v>
      </c>
      <c r="M847" s="27">
        <v>0</v>
      </c>
      <c r="N847" s="27">
        <v>0</v>
      </c>
      <c r="O847" s="27">
        <v>0</v>
      </c>
    </row>
    <row r="848" spans="1:15" x14ac:dyDescent="0.25">
      <c r="A848" t="str">
        <f t="shared" si="13"/>
        <v>LETAXP43224</v>
      </c>
      <c r="B848" s="3" t="s">
        <v>69</v>
      </c>
      <c r="C848" s="3" t="s">
        <v>70</v>
      </c>
      <c r="D848" s="4">
        <v>43224</v>
      </c>
      <c r="E848" s="3" t="s">
        <v>71</v>
      </c>
      <c r="F848" s="27">
        <v>2.3938645894365904</v>
      </c>
      <c r="G848" s="27">
        <v>5.0003644563437685E-2</v>
      </c>
      <c r="H848" s="27">
        <v>0</v>
      </c>
      <c r="I848" s="27">
        <v>0.25449554399946117</v>
      </c>
      <c r="J848" s="27">
        <v>2.6983637779994893</v>
      </c>
      <c r="K848" s="27">
        <v>1.422526422179085</v>
      </c>
      <c r="L848" s="27">
        <v>0</v>
      </c>
      <c r="M848" s="27">
        <v>0</v>
      </c>
      <c r="N848" s="27">
        <v>0.24165960076167847</v>
      </c>
      <c r="O848" s="27">
        <v>1.6641860229407635</v>
      </c>
    </row>
    <row r="849" spans="1:15" x14ac:dyDescent="0.25">
      <c r="A849" t="str">
        <f t="shared" si="13"/>
        <v>LETF5043224</v>
      </c>
      <c r="B849" s="3" t="s">
        <v>72</v>
      </c>
      <c r="C849" s="3" t="s">
        <v>73</v>
      </c>
      <c r="D849" s="4">
        <v>43224</v>
      </c>
      <c r="E849" s="3" t="s">
        <v>99</v>
      </c>
      <c r="F849" s="27">
        <v>9.9985418345075947E-2</v>
      </c>
      <c r="G849" s="27">
        <v>0</v>
      </c>
      <c r="H849" s="27">
        <v>0</v>
      </c>
      <c r="I849" s="27">
        <v>1.7974175093352894E-3</v>
      </c>
      <c r="J849" s="27">
        <v>0.10178283585441124</v>
      </c>
      <c r="K849" s="27">
        <v>0</v>
      </c>
      <c r="L849" s="27">
        <v>0</v>
      </c>
      <c r="M849" s="27">
        <v>0</v>
      </c>
      <c r="N849" s="27">
        <v>0</v>
      </c>
      <c r="O849" s="27">
        <v>0</v>
      </c>
    </row>
    <row r="850" spans="1:15" x14ac:dyDescent="0.25">
      <c r="A850" t="str">
        <f t="shared" si="13"/>
        <v>LETFSX43224</v>
      </c>
      <c r="B850" s="3" t="s">
        <v>75</v>
      </c>
      <c r="C850" s="3" t="s">
        <v>76</v>
      </c>
      <c r="D850" s="4">
        <v>43224</v>
      </c>
      <c r="E850" s="3" t="s">
        <v>100</v>
      </c>
      <c r="F850" s="27">
        <v>0.10000020018942832</v>
      </c>
      <c r="G850" s="27">
        <v>0</v>
      </c>
      <c r="H850" s="27">
        <v>0</v>
      </c>
      <c r="I850" s="27">
        <v>0</v>
      </c>
      <c r="J850" s="27">
        <v>0.10000020018942832</v>
      </c>
      <c r="K850" s="27">
        <v>0</v>
      </c>
      <c r="L850" s="27">
        <v>0</v>
      </c>
      <c r="M850" s="27">
        <v>0</v>
      </c>
      <c r="N850" s="27">
        <v>0</v>
      </c>
      <c r="O850" s="27">
        <v>0</v>
      </c>
    </row>
    <row r="851" spans="1:15" x14ac:dyDescent="0.25">
      <c r="A851" t="str">
        <f t="shared" si="13"/>
        <v>LEULIS43224</v>
      </c>
      <c r="B851" s="3" t="s">
        <v>78</v>
      </c>
      <c r="C851" s="3" t="s">
        <v>79</v>
      </c>
      <c r="D851" s="4">
        <v>43224</v>
      </c>
      <c r="E851" s="3" t="s">
        <v>80</v>
      </c>
      <c r="F851" s="27">
        <v>2.3455135070190827</v>
      </c>
      <c r="G851" s="27">
        <v>5.0003573119545064E-2</v>
      </c>
      <c r="H851" s="27">
        <v>0</v>
      </c>
      <c r="I851" s="27">
        <v>0.24759224155576676</v>
      </c>
      <c r="J851" s="27">
        <v>2.6431093216943946</v>
      </c>
      <c r="K851" s="27">
        <v>1.2712564702628548</v>
      </c>
      <c r="L851" s="27">
        <v>0</v>
      </c>
      <c r="M851" s="27">
        <v>0</v>
      </c>
      <c r="N851" s="27">
        <v>0.21624224536395423</v>
      </c>
      <c r="O851" s="27">
        <v>1.4874987156268091</v>
      </c>
    </row>
    <row r="852" spans="1:15" x14ac:dyDescent="0.25">
      <c r="A852" t="str">
        <f t="shared" si="13"/>
        <v>LLIQDF43224</v>
      </c>
      <c r="B852" s="3" t="s">
        <v>81</v>
      </c>
      <c r="C852" s="3" t="s">
        <v>82</v>
      </c>
      <c r="D852" s="4">
        <v>43224</v>
      </c>
      <c r="E852" s="3" t="s">
        <v>83</v>
      </c>
      <c r="F852" s="27">
        <v>0.23945424532060164</v>
      </c>
      <c r="G852" s="27">
        <v>0</v>
      </c>
      <c r="H852" s="27">
        <v>0</v>
      </c>
      <c r="I852" s="27">
        <v>5.2999495736551347E-3</v>
      </c>
      <c r="J852" s="27">
        <v>0.24475419489425676</v>
      </c>
      <c r="K852" s="27">
        <v>9.9429096517280768E-2</v>
      </c>
      <c r="L852" s="27">
        <v>0</v>
      </c>
      <c r="M852" s="27">
        <v>0</v>
      </c>
      <c r="N852" s="27">
        <v>5.2970940906767244E-3</v>
      </c>
      <c r="O852" s="27">
        <v>0.10472619060795749</v>
      </c>
    </row>
    <row r="853" spans="1:15" x14ac:dyDescent="0.25">
      <c r="A853" t="str">
        <f t="shared" si="13"/>
        <v>LDBOND43225</v>
      </c>
      <c r="B853" s="3" t="s">
        <v>11</v>
      </c>
      <c r="C853" s="3" t="s">
        <v>12</v>
      </c>
      <c r="D853" s="4">
        <v>43225</v>
      </c>
      <c r="E853" s="3" t="s">
        <v>13</v>
      </c>
      <c r="F853" s="27">
        <v>1.0238676938664002</v>
      </c>
      <c r="G853" s="27">
        <v>0</v>
      </c>
      <c r="H853" s="27">
        <v>0</v>
      </c>
      <c r="I853" s="27">
        <v>8.709581618343458E-2</v>
      </c>
      <c r="J853" s="27">
        <v>1.1109635100498347</v>
      </c>
      <c r="K853" s="27">
        <v>0.52062848763219283</v>
      </c>
      <c r="L853" s="27">
        <v>0</v>
      </c>
      <c r="M853" s="27">
        <v>0</v>
      </c>
      <c r="N853" s="27">
        <v>8.651420210734477E-2</v>
      </c>
      <c r="O853" s="27">
        <v>0.60714268973953756</v>
      </c>
    </row>
    <row r="854" spans="1:15" x14ac:dyDescent="0.25">
      <c r="A854" t="str">
        <f t="shared" si="13"/>
        <v>LDCPO243225</v>
      </c>
      <c r="B854" s="3" t="s">
        <v>14</v>
      </c>
      <c r="C854" s="3" t="s">
        <v>15</v>
      </c>
      <c r="D854" s="4">
        <v>43225</v>
      </c>
      <c r="E854" s="3" t="s">
        <v>16</v>
      </c>
      <c r="F854" s="27">
        <v>0</v>
      </c>
      <c r="G854" s="27">
        <v>0</v>
      </c>
      <c r="H854" s="27">
        <v>0</v>
      </c>
      <c r="I854" s="27">
        <v>0</v>
      </c>
      <c r="J854" s="27">
        <v>0</v>
      </c>
      <c r="K854" s="27">
        <v>0</v>
      </c>
      <c r="L854" s="27">
        <v>0</v>
      </c>
      <c r="M854" s="27">
        <v>0</v>
      </c>
      <c r="N854" s="27">
        <v>0</v>
      </c>
      <c r="O854" s="27">
        <v>0</v>
      </c>
    </row>
    <row r="855" spans="1:15" x14ac:dyDescent="0.25">
      <c r="A855" t="str">
        <f t="shared" si="13"/>
        <v>LDDAF143225</v>
      </c>
      <c r="B855" s="3" t="s">
        <v>17</v>
      </c>
      <c r="C855" s="3" t="s">
        <v>18</v>
      </c>
      <c r="D855" s="4">
        <v>43225</v>
      </c>
      <c r="E855" s="5" t="s">
        <v>19</v>
      </c>
      <c r="F855" s="27">
        <v>2.2500859425527624</v>
      </c>
      <c r="G855" s="27">
        <v>0</v>
      </c>
      <c r="H855" s="27">
        <v>0</v>
      </c>
      <c r="I855" s="27">
        <v>0.17461284176623104</v>
      </c>
      <c r="J855" s="27">
        <v>2.4246987843189935</v>
      </c>
      <c r="K855" s="27">
        <v>1.0800101820560313</v>
      </c>
      <c r="L855" s="27">
        <v>0</v>
      </c>
      <c r="M855" s="27">
        <v>0</v>
      </c>
      <c r="N855" s="27">
        <v>0.17460240893876885</v>
      </c>
      <c r="O855" s="27">
        <v>1.2546125909948</v>
      </c>
    </row>
    <row r="856" spans="1:15" x14ac:dyDescent="0.25">
      <c r="A856" t="str">
        <f t="shared" si="13"/>
        <v>LDDAF243225</v>
      </c>
      <c r="B856" s="3" t="s">
        <v>20</v>
      </c>
      <c r="C856" s="3" t="s">
        <v>21</v>
      </c>
      <c r="D856" s="4">
        <v>43225</v>
      </c>
      <c r="E856" s="3" t="s">
        <v>22</v>
      </c>
      <c r="F856" s="27">
        <v>2.2500886013872119</v>
      </c>
      <c r="G856" s="27">
        <v>0</v>
      </c>
      <c r="H856" s="27">
        <v>0</v>
      </c>
      <c r="I856" s="27">
        <v>0.19801309514583487</v>
      </c>
      <c r="J856" s="27">
        <v>2.4481016965330467</v>
      </c>
      <c r="K856" s="27">
        <v>1.2200140141377571</v>
      </c>
      <c r="L856" s="27">
        <v>0</v>
      </c>
      <c r="M856" s="27">
        <v>0</v>
      </c>
      <c r="N856" s="27">
        <v>0.19800988111316559</v>
      </c>
      <c r="O856" s="27">
        <v>1.4180238952509228</v>
      </c>
    </row>
    <row r="857" spans="1:15" x14ac:dyDescent="0.25">
      <c r="A857" t="str">
        <f t="shared" si="13"/>
        <v>LDDAF343225</v>
      </c>
      <c r="B857" s="3" t="s">
        <v>23</v>
      </c>
      <c r="C857" s="3" t="s">
        <v>24</v>
      </c>
      <c r="D857" s="4">
        <v>43225</v>
      </c>
      <c r="E857" s="3" t="s">
        <v>25</v>
      </c>
      <c r="F857" s="27">
        <v>2.2500832059714719</v>
      </c>
      <c r="G857" s="27">
        <v>0</v>
      </c>
      <c r="H857" s="27">
        <v>0</v>
      </c>
      <c r="I857" s="27">
        <v>0.19621354393132856</v>
      </c>
      <c r="J857" s="27">
        <v>2.4462967499028005</v>
      </c>
      <c r="K857" s="27">
        <v>1.2300243974449241</v>
      </c>
      <c r="L857" s="27">
        <v>0</v>
      </c>
      <c r="M857" s="27">
        <v>0</v>
      </c>
      <c r="N857" s="27">
        <v>0.1962043970905134</v>
      </c>
      <c r="O857" s="27">
        <v>1.4262287945354375</v>
      </c>
    </row>
    <row r="858" spans="1:15" x14ac:dyDescent="0.25">
      <c r="A858" t="str">
        <f t="shared" si="13"/>
        <v>LDGETF43225</v>
      </c>
      <c r="B858" s="3" t="s">
        <v>26</v>
      </c>
      <c r="C858" s="3" t="s">
        <v>27</v>
      </c>
      <c r="D858" s="4">
        <v>43225</v>
      </c>
      <c r="E858" s="3" t="s">
        <v>97</v>
      </c>
      <c r="F858" s="27">
        <v>0.25000062516398891</v>
      </c>
      <c r="G858" s="27">
        <v>0</v>
      </c>
      <c r="H858" s="27">
        <v>0</v>
      </c>
      <c r="I858" s="27">
        <v>2.7000325983076699E-2</v>
      </c>
      <c r="J858" s="27">
        <v>0.27700095114706563</v>
      </c>
      <c r="K858" s="27">
        <v>0</v>
      </c>
      <c r="L858" s="27">
        <v>0</v>
      </c>
      <c r="M858" s="27">
        <v>0</v>
      </c>
      <c r="N858" s="27">
        <v>0</v>
      </c>
      <c r="O858" s="27">
        <v>0</v>
      </c>
    </row>
    <row r="859" spans="1:15" x14ac:dyDescent="0.25">
      <c r="A859" t="str">
        <f t="shared" si="13"/>
        <v>LDGSEC43225</v>
      </c>
      <c r="B859" s="3" t="s">
        <v>29</v>
      </c>
      <c r="C859" s="3" t="s">
        <v>30</v>
      </c>
      <c r="D859" s="4">
        <v>43225</v>
      </c>
      <c r="E859" s="3" t="s">
        <v>31</v>
      </c>
      <c r="F859" s="27">
        <v>1.0835497141444186</v>
      </c>
      <c r="G859" s="27">
        <v>0</v>
      </c>
      <c r="H859" s="27">
        <v>0.2</v>
      </c>
      <c r="I859" s="27">
        <v>6.1838267689669789E-2</v>
      </c>
      <c r="J859" s="27">
        <v>1.3453879818340884</v>
      </c>
      <c r="K859" s="27">
        <v>0.17482730127162249</v>
      </c>
      <c r="L859" s="27">
        <v>0</v>
      </c>
      <c r="M859" s="27">
        <v>0.2</v>
      </c>
      <c r="N859" s="27">
        <v>6.026997769403189E-2</v>
      </c>
      <c r="O859" s="27">
        <v>0.43509727896565442</v>
      </c>
    </row>
    <row r="860" spans="1:15" x14ac:dyDescent="0.25">
      <c r="A860" t="str">
        <f t="shared" si="13"/>
        <v>LDINPF43225</v>
      </c>
      <c r="B860" s="3" t="s">
        <v>32</v>
      </c>
      <c r="C860" s="3" t="s">
        <v>33</v>
      </c>
      <c r="D860" s="4">
        <v>43225</v>
      </c>
      <c r="E860" s="3" t="s">
        <v>34</v>
      </c>
      <c r="F860" s="27">
        <v>1.0676706666948979</v>
      </c>
      <c r="G860" s="27">
        <v>0</v>
      </c>
      <c r="H860" s="27">
        <v>0</v>
      </c>
      <c r="I860" s="27">
        <v>5.7178899698337046E-2</v>
      </c>
      <c r="J860" s="27">
        <v>1.124849566393235</v>
      </c>
      <c r="K860" s="27">
        <v>0.41208916262824241</v>
      </c>
      <c r="L860" s="27">
        <v>0</v>
      </c>
      <c r="M860" s="27">
        <v>0</v>
      </c>
      <c r="N860" s="27">
        <v>5.6176175575151803E-2</v>
      </c>
      <c r="O860" s="27">
        <v>0.46826533820339422</v>
      </c>
    </row>
    <row r="861" spans="1:15" x14ac:dyDescent="0.25">
      <c r="A861" t="str">
        <f t="shared" si="13"/>
        <v>LDMIPF43225</v>
      </c>
      <c r="B861" s="3" t="s">
        <v>35</v>
      </c>
      <c r="C861" s="3" t="s">
        <v>36</v>
      </c>
      <c r="D861" s="4">
        <v>43225</v>
      </c>
      <c r="E861" s="3" t="s">
        <v>37</v>
      </c>
      <c r="F861" s="27">
        <v>2.066137040423401</v>
      </c>
      <c r="G861" s="27">
        <v>5.0003747147947628E-2</v>
      </c>
      <c r="H861" s="27">
        <v>0.2</v>
      </c>
      <c r="I861" s="27">
        <v>0.29631131026882934</v>
      </c>
      <c r="J861" s="27">
        <v>2.6124520978401784</v>
      </c>
      <c r="K861" s="27">
        <v>1.3737237955146693</v>
      </c>
      <c r="L861" s="27">
        <v>0</v>
      </c>
      <c r="M861" s="27">
        <v>0.2</v>
      </c>
      <c r="N861" s="27">
        <v>0.27248311333475872</v>
      </c>
      <c r="O861" s="27">
        <v>1.846206908849428</v>
      </c>
    </row>
    <row r="862" spans="1:15" x14ac:dyDescent="0.25">
      <c r="A862" t="str">
        <f t="shared" si="13"/>
        <v>LDSAPF43225</v>
      </c>
      <c r="B862" s="3" t="s">
        <v>38</v>
      </c>
      <c r="C862" s="3" t="s">
        <v>39</v>
      </c>
      <c r="D862" s="4">
        <v>43225</v>
      </c>
      <c r="E862" s="3" t="s">
        <v>40</v>
      </c>
      <c r="F862" s="27">
        <v>0.80000935907995718</v>
      </c>
      <c r="G862" s="27">
        <v>0</v>
      </c>
      <c r="H862" s="27">
        <v>0</v>
      </c>
      <c r="I862" s="27">
        <v>3.9600978484790432E-2</v>
      </c>
      <c r="J862" s="27">
        <v>0.83961033756474757</v>
      </c>
      <c r="K862" s="27">
        <v>0.26601395198293148</v>
      </c>
      <c r="L862" s="27">
        <v>0</v>
      </c>
      <c r="M862" s="27">
        <v>0</v>
      </c>
      <c r="N862" s="27">
        <v>3.8882608746431534E-2</v>
      </c>
      <c r="O862" s="27">
        <v>0.304896560729363</v>
      </c>
    </row>
    <row r="863" spans="1:15" x14ac:dyDescent="0.25">
      <c r="A863" t="str">
        <f t="shared" si="13"/>
        <v>LEBALF43225</v>
      </c>
      <c r="B863" s="3" t="s">
        <v>41</v>
      </c>
      <c r="C863" s="3" t="s">
        <v>42</v>
      </c>
      <c r="D863" s="4">
        <v>43225</v>
      </c>
      <c r="E863" s="3" t="s">
        <v>43</v>
      </c>
      <c r="F863" s="27">
        <v>2.2617003436042609</v>
      </c>
      <c r="G863" s="27">
        <v>5.0003489043558641E-2</v>
      </c>
      <c r="H863" s="27">
        <v>0.2</v>
      </c>
      <c r="I863" s="27">
        <v>4.7099115347365592E-2</v>
      </c>
      <c r="J863" s="27">
        <v>2.5588029479951855</v>
      </c>
      <c r="K863" s="27">
        <v>0.25975151465281582</v>
      </c>
      <c r="L863" s="27">
        <v>0</v>
      </c>
      <c r="M863" s="27">
        <v>0.2</v>
      </c>
      <c r="N863" s="27">
        <v>4.6755068795567893E-2</v>
      </c>
      <c r="O863" s="27">
        <v>0.50650658344838373</v>
      </c>
    </row>
    <row r="864" spans="1:15" x14ac:dyDescent="0.25">
      <c r="A864" t="str">
        <f t="shared" si="13"/>
        <v>LEBFSF43225</v>
      </c>
      <c r="B864" s="3" t="s">
        <v>44</v>
      </c>
      <c r="C864" s="3" t="s">
        <v>45</v>
      </c>
      <c r="D864" s="4">
        <v>43225</v>
      </c>
      <c r="E864" s="3" t="s">
        <v>46</v>
      </c>
      <c r="F864" s="27">
        <v>2.5001243348347253</v>
      </c>
      <c r="G864" s="27">
        <v>5.0003915192774875E-2</v>
      </c>
      <c r="H864" s="27">
        <v>0.2</v>
      </c>
      <c r="I864" s="27">
        <v>0.21961737965045464</v>
      </c>
      <c r="J864" s="27">
        <v>2.9697456296779547</v>
      </c>
      <c r="K864" s="27">
        <v>1.0367387284074479</v>
      </c>
      <c r="L864" s="27">
        <v>0</v>
      </c>
      <c r="M864" s="27">
        <v>0.2</v>
      </c>
      <c r="N864" s="27">
        <v>0.20822838183681353</v>
      </c>
      <c r="O864" s="27">
        <v>1.4449671102442614</v>
      </c>
    </row>
    <row r="865" spans="1:15" x14ac:dyDescent="0.25">
      <c r="A865" t="str">
        <f t="shared" si="13"/>
        <v>LECHID43225</v>
      </c>
      <c r="B865" s="3" t="s">
        <v>47</v>
      </c>
      <c r="C865" s="3" t="s">
        <v>48</v>
      </c>
      <c r="D865" s="4">
        <v>43225</v>
      </c>
      <c r="E865" s="3" t="s">
        <v>49</v>
      </c>
      <c r="F865" s="27">
        <v>2.4750523880893907</v>
      </c>
      <c r="G865" s="27">
        <v>0</v>
      </c>
      <c r="H865" s="27">
        <v>0</v>
      </c>
      <c r="I865" s="27">
        <v>0.26910788524983692</v>
      </c>
      <c r="J865" s="27">
        <v>2.7441602733392276</v>
      </c>
      <c r="K865" s="27">
        <v>1.4648262126830534</v>
      </c>
      <c r="L865" s="27">
        <v>0</v>
      </c>
      <c r="M865" s="27">
        <v>0</v>
      </c>
      <c r="N865" s="27">
        <v>0.24931133418228474</v>
      </c>
      <c r="O865" s="27">
        <v>1.7141375468653381</v>
      </c>
    </row>
    <row r="866" spans="1:15" x14ac:dyDescent="0.25">
      <c r="A866" t="str">
        <f t="shared" si="13"/>
        <v>LEEQTF43225</v>
      </c>
      <c r="B866" s="3" t="s">
        <v>50</v>
      </c>
      <c r="C866" s="3" t="s">
        <v>51</v>
      </c>
      <c r="D866" s="4">
        <v>43225</v>
      </c>
      <c r="E866" s="3" t="s">
        <v>52</v>
      </c>
      <c r="F866" s="27">
        <v>2.3281786664278039</v>
      </c>
      <c r="G866" s="27">
        <v>5.0003939164446953E-2</v>
      </c>
      <c r="H866" s="27">
        <v>0.2</v>
      </c>
      <c r="I866" s="27">
        <v>0.28947345057812318</v>
      </c>
      <c r="J866" s="27">
        <v>2.8676560561703743</v>
      </c>
      <c r="K866" s="27">
        <v>1.4614735670917716</v>
      </c>
      <c r="L866" s="27">
        <v>0</v>
      </c>
      <c r="M866" s="27">
        <v>0.2</v>
      </c>
      <c r="N866" s="27">
        <v>0.28647576367672944</v>
      </c>
      <c r="O866" s="27">
        <v>1.947949330768501</v>
      </c>
    </row>
    <row r="867" spans="1:15" x14ac:dyDescent="0.25">
      <c r="A867" t="str">
        <f t="shared" si="13"/>
        <v>LEGROW43225</v>
      </c>
      <c r="B867" s="3" t="s">
        <v>53</v>
      </c>
      <c r="C867" s="3" t="s">
        <v>54</v>
      </c>
      <c r="D867" s="4">
        <v>43225</v>
      </c>
      <c r="E867" s="3" t="s">
        <v>55</v>
      </c>
      <c r="F867" s="27">
        <v>2.3521456962738103</v>
      </c>
      <c r="G867" s="27">
        <v>5.0004008922936619E-2</v>
      </c>
      <c r="H867" s="27">
        <v>0.2</v>
      </c>
      <c r="I867" s="27">
        <v>0.27578683899821399</v>
      </c>
      <c r="J867" s="27">
        <v>2.8779365441949611</v>
      </c>
      <c r="K867" s="27">
        <v>1.3928491529518574</v>
      </c>
      <c r="L867" s="27">
        <v>0</v>
      </c>
      <c r="M867" s="27">
        <v>0.2</v>
      </c>
      <c r="N867" s="27">
        <v>0.27232365735857555</v>
      </c>
      <c r="O867" s="27">
        <v>1.8651728103104328</v>
      </c>
    </row>
    <row r="868" spans="1:15" x14ac:dyDescent="0.25">
      <c r="A868" t="str">
        <f t="shared" si="13"/>
        <v>LEINFA43225</v>
      </c>
      <c r="B868" s="3" t="s">
        <v>56</v>
      </c>
      <c r="C868" s="3" t="s">
        <v>57</v>
      </c>
      <c r="D868" s="4">
        <v>43225</v>
      </c>
      <c r="E868" s="3" t="s">
        <v>58</v>
      </c>
      <c r="F868" s="27">
        <v>2.5001221409529917</v>
      </c>
      <c r="G868" s="27">
        <v>0</v>
      </c>
      <c r="H868" s="27">
        <v>0.2</v>
      </c>
      <c r="I868" s="27">
        <v>0.25382042288478779</v>
      </c>
      <c r="J868" s="27">
        <v>2.9539425638377796</v>
      </c>
      <c r="K868" s="27">
        <v>1.185170799452852</v>
      </c>
      <c r="L868" s="27">
        <v>0</v>
      </c>
      <c r="M868" s="27">
        <v>0.2</v>
      </c>
      <c r="N868" s="27">
        <v>0.23673657119410196</v>
      </c>
      <c r="O868" s="27">
        <v>1.6219073706469538</v>
      </c>
    </row>
    <row r="869" spans="1:15" x14ac:dyDescent="0.25">
      <c r="A869" t="str">
        <f t="shared" si="13"/>
        <v>LEINNF43225</v>
      </c>
      <c r="B869" s="3" t="s">
        <v>59</v>
      </c>
      <c r="C869" s="3" t="s">
        <v>60</v>
      </c>
      <c r="D869" s="4">
        <v>43225</v>
      </c>
      <c r="E869" s="3" t="s">
        <v>93</v>
      </c>
      <c r="F869" s="27">
        <v>1.2000345808602626</v>
      </c>
      <c r="G869" s="27">
        <v>0</v>
      </c>
      <c r="H869" s="27">
        <v>0</v>
      </c>
      <c r="I869" s="27">
        <v>4.5000110070496382E-2</v>
      </c>
      <c r="J869" s="27">
        <v>1.245034690930759</v>
      </c>
      <c r="K869" s="27">
        <v>0.64445329720623501</v>
      </c>
      <c r="L869" s="27">
        <v>0</v>
      </c>
      <c r="M869" s="27">
        <v>0</v>
      </c>
      <c r="N869" s="27">
        <v>4.4004197255486238E-2</v>
      </c>
      <c r="O869" s="27">
        <v>0.68845749446172122</v>
      </c>
    </row>
    <row r="870" spans="1:15" x14ac:dyDescent="0.25">
      <c r="A870" t="str">
        <f t="shared" si="13"/>
        <v>LEINSX43225</v>
      </c>
      <c r="B870" s="3" t="s">
        <v>61</v>
      </c>
      <c r="C870" s="3" t="s">
        <v>62</v>
      </c>
      <c r="D870" s="4">
        <v>43225</v>
      </c>
      <c r="E870" s="3" t="s">
        <v>92</v>
      </c>
      <c r="F870" s="27">
        <v>1.7000545033746732</v>
      </c>
      <c r="G870" s="27">
        <v>0</v>
      </c>
      <c r="H870" s="27">
        <v>0</v>
      </c>
      <c r="I870" s="27">
        <v>0.12600930786314415</v>
      </c>
      <c r="J870" s="27">
        <v>1.8260638112378174</v>
      </c>
      <c r="K870" s="27">
        <v>1.137730230609922</v>
      </c>
      <c r="L870" s="27">
        <v>0</v>
      </c>
      <c r="M870" s="27">
        <v>0</v>
      </c>
      <c r="N870" s="27">
        <v>0.11480024253698687</v>
      </c>
      <c r="O870" s="27">
        <v>1.2525304731469089</v>
      </c>
    </row>
    <row r="871" spans="1:15" x14ac:dyDescent="0.25">
      <c r="A871" t="str">
        <f t="shared" si="13"/>
        <v>LEMIDF43225</v>
      </c>
      <c r="B871" s="3" t="s">
        <v>63</v>
      </c>
      <c r="C871" s="3" t="s">
        <v>64</v>
      </c>
      <c r="D871" s="4">
        <v>43225</v>
      </c>
      <c r="E871" s="3" t="s">
        <v>65</v>
      </c>
      <c r="F871" s="27">
        <v>2.3300946200849415</v>
      </c>
      <c r="G871" s="27">
        <v>5.0003624242982297E-2</v>
      </c>
      <c r="H871" s="27">
        <v>0.2</v>
      </c>
      <c r="I871" s="27">
        <v>5.9409236956167885E-2</v>
      </c>
      <c r="J871" s="27">
        <v>2.6395074812840922</v>
      </c>
      <c r="K871" s="27">
        <v>0.32152674947051002</v>
      </c>
      <c r="L871" s="27">
        <v>0</v>
      </c>
      <c r="M871" s="27">
        <v>0.2</v>
      </c>
      <c r="N871" s="27">
        <v>5.7874089078264024E-2</v>
      </c>
      <c r="O871" s="27">
        <v>0.57940083854877411</v>
      </c>
    </row>
    <row r="872" spans="1:15" x14ac:dyDescent="0.25">
      <c r="A872" t="str">
        <f t="shared" si="13"/>
        <v>LET10043225</v>
      </c>
      <c r="B872" s="3" t="s">
        <v>66</v>
      </c>
      <c r="C872" s="3" t="s">
        <v>67</v>
      </c>
      <c r="D872" s="4">
        <v>43225</v>
      </c>
      <c r="E872" s="3" t="s">
        <v>98</v>
      </c>
      <c r="F872" s="27">
        <v>0.2498784705278399</v>
      </c>
      <c r="G872" s="27">
        <v>0</v>
      </c>
      <c r="H872" s="27">
        <v>0</v>
      </c>
      <c r="I872" s="27">
        <v>8.9777925181944145E-3</v>
      </c>
      <c r="J872" s="27">
        <v>0.25885626304603432</v>
      </c>
      <c r="K872" s="27">
        <v>0</v>
      </c>
      <c r="L872" s="27">
        <v>0</v>
      </c>
      <c r="M872" s="27">
        <v>0</v>
      </c>
      <c r="N872" s="27">
        <v>0</v>
      </c>
      <c r="O872" s="27">
        <v>0</v>
      </c>
    </row>
    <row r="873" spans="1:15" x14ac:dyDescent="0.25">
      <c r="A873" t="str">
        <f t="shared" si="13"/>
        <v>LETAXP43225</v>
      </c>
      <c r="B873" s="3" t="s">
        <v>69</v>
      </c>
      <c r="C873" s="3" t="s">
        <v>70</v>
      </c>
      <c r="D873" s="4">
        <v>43225</v>
      </c>
      <c r="E873" s="3" t="s">
        <v>71</v>
      </c>
      <c r="F873" s="27">
        <v>2.3939633634152453</v>
      </c>
      <c r="G873" s="27">
        <v>5.0003790554973337E-2</v>
      </c>
      <c r="H873" s="27">
        <v>0</v>
      </c>
      <c r="I873" s="27">
        <v>0.25451317579835087</v>
      </c>
      <c r="J873" s="27">
        <v>2.6984803297685693</v>
      </c>
      <c r="K873" s="27">
        <v>1.422807602379057</v>
      </c>
      <c r="L873" s="27">
        <v>0</v>
      </c>
      <c r="M873" s="27">
        <v>0</v>
      </c>
      <c r="N873" s="27">
        <v>0.24171706501625798</v>
      </c>
      <c r="O873" s="27">
        <v>1.6645246673953149</v>
      </c>
    </row>
    <row r="874" spans="1:15" x14ac:dyDescent="0.25">
      <c r="A874" t="str">
        <f t="shared" si="13"/>
        <v>LETF5043225</v>
      </c>
      <c r="B874" s="3" t="s">
        <v>72</v>
      </c>
      <c r="C874" s="3" t="s">
        <v>73</v>
      </c>
      <c r="D874" s="4">
        <v>43225</v>
      </c>
      <c r="E874" s="3" t="s">
        <v>99</v>
      </c>
      <c r="F874" s="27">
        <v>9.998537078679888E-2</v>
      </c>
      <c r="G874" s="27">
        <v>0</v>
      </c>
      <c r="H874" s="27">
        <v>0</v>
      </c>
      <c r="I874" s="27">
        <v>1.7974222816789956E-3</v>
      </c>
      <c r="J874" s="27">
        <v>0.10178279306847787</v>
      </c>
      <c r="K874" s="27">
        <v>0</v>
      </c>
      <c r="L874" s="27">
        <v>0</v>
      </c>
      <c r="M874" s="27">
        <v>0</v>
      </c>
      <c r="N874" s="27">
        <v>0</v>
      </c>
      <c r="O874" s="27">
        <v>0</v>
      </c>
    </row>
    <row r="875" spans="1:15" x14ac:dyDescent="0.25">
      <c r="A875" t="str">
        <f t="shared" si="13"/>
        <v>LETFSX43225</v>
      </c>
      <c r="B875" s="3" t="s">
        <v>75</v>
      </c>
      <c r="C875" s="3" t="s">
        <v>76</v>
      </c>
      <c r="D875" s="4">
        <v>43225</v>
      </c>
      <c r="E875" s="3" t="s">
        <v>100</v>
      </c>
      <c r="F875" s="27">
        <v>0.10000025409849342</v>
      </c>
      <c r="G875" s="27">
        <v>0</v>
      </c>
      <c r="H875" s="27">
        <v>0</v>
      </c>
      <c r="I875" s="27">
        <v>0</v>
      </c>
      <c r="J875" s="27">
        <v>0.10000025409849342</v>
      </c>
      <c r="K875" s="27">
        <v>0</v>
      </c>
      <c r="L875" s="27">
        <v>0</v>
      </c>
      <c r="M875" s="27">
        <v>0</v>
      </c>
      <c r="N875" s="27">
        <v>0</v>
      </c>
      <c r="O875" s="27">
        <v>0</v>
      </c>
    </row>
    <row r="876" spans="1:15" x14ac:dyDescent="0.25">
      <c r="A876" t="str">
        <f t="shared" si="13"/>
        <v>LEULIS43225</v>
      </c>
      <c r="B876" s="3" t="s">
        <v>78</v>
      </c>
      <c r="C876" s="3" t="s">
        <v>79</v>
      </c>
      <c r="D876" s="4">
        <v>43225</v>
      </c>
      <c r="E876" s="3" t="s">
        <v>80</v>
      </c>
      <c r="F876" s="27">
        <v>2.3455309416555803</v>
      </c>
      <c r="G876" s="27">
        <v>5.0003601811325356E-2</v>
      </c>
      <c r="H876" s="27">
        <v>0</v>
      </c>
      <c r="I876" s="27">
        <v>0.24759549554409932</v>
      </c>
      <c r="J876" s="27">
        <v>2.6431300390110053</v>
      </c>
      <c r="K876" s="27">
        <v>1.2716553055095032</v>
      </c>
      <c r="L876" s="27">
        <v>0</v>
      </c>
      <c r="M876" s="27">
        <v>0</v>
      </c>
      <c r="N876" s="27">
        <v>0.21630549588553816</v>
      </c>
      <c r="O876" s="27">
        <v>1.4879608013950414</v>
      </c>
    </row>
    <row r="877" spans="1:15" x14ac:dyDescent="0.25">
      <c r="A877" t="str">
        <f t="shared" si="13"/>
        <v>LLIQDF43225</v>
      </c>
      <c r="B877" s="3" t="s">
        <v>81</v>
      </c>
      <c r="C877" s="3" t="s">
        <v>82</v>
      </c>
      <c r="D877" s="4">
        <v>43225</v>
      </c>
      <c r="E877" s="3" t="s">
        <v>83</v>
      </c>
      <c r="F877" s="27">
        <v>0.23945533436381117</v>
      </c>
      <c r="G877" s="27">
        <v>0</v>
      </c>
      <c r="H877" s="27">
        <v>0</v>
      </c>
      <c r="I877" s="27">
        <v>5.299983839565898E-3</v>
      </c>
      <c r="J877" s="27">
        <v>0.24475531820337706</v>
      </c>
      <c r="K877" s="27">
        <v>9.9429153375629575E-2</v>
      </c>
      <c r="L877" s="27">
        <v>0</v>
      </c>
      <c r="M877" s="27">
        <v>0</v>
      </c>
      <c r="N877" s="27">
        <v>5.2970933642367797E-3</v>
      </c>
      <c r="O877" s="27">
        <v>0.10472624673986636</v>
      </c>
    </row>
    <row r="878" spans="1:15" x14ac:dyDescent="0.25">
      <c r="A878" t="str">
        <f t="shared" si="13"/>
        <v>LDBOND43226</v>
      </c>
      <c r="B878" s="3" t="s">
        <v>11</v>
      </c>
      <c r="C878" s="3" t="s">
        <v>12</v>
      </c>
      <c r="D878" s="4">
        <v>43226</v>
      </c>
      <c r="E878" s="3" t="s">
        <v>13</v>
      </c>
      <c r="F878" s="27">
        <v>1.0238674533271874</v>
      </c>
      <c r="G878" s="27">
        <v>0</v>
      </c>
      <c r="H878" s="27">
        <v>0</v>
      </c>
      <c r="I878" s="27">
        <v>8.7095768695974185E-2</v>
      </c>
      <c r="J878" s="27">
        <v>1.1109632220231616</v>
      </c>
      <c r="K878" s="27">
        <v>0.52062884181010172</v>
      </c>
      <c r="L878" s="27">
        <v>0</v>
      </c>
      <c r="M878" s="27">
        <v>0</v>
      </c>
      <c r="N878" s="27">
        <v>8.6514188040406809E-2</v>
      </c>
      <c r="O878" s="27">
        <v>0.6071430298505085</v>
      </c>
    </row>
    <row r="879" spans="1:15" x14ac:dyDescent="0.25">
      <c r="A879" t="str">
        <f t="shared" si="13"/>
        <v>LDCPO243226</v>
      </c>
      <c r="B879" s="3" t="s">
        <v>14</v>
      </c>
      <c r="C879" s="3" t="s">
        <v>15</v>
      </c>
      <c r="D879" s="4">
        <v>43226</v>
      </c>
      <c r="E879" s="3" t="s">
        <v>16</v>
      </c>
      <c r="F879" s="27">
        <v>0</v>
      </c>
      <c r="G879" s="27">
        <v>0</v>
      </c>
      <c r="H879" s="27">
        <v>0</v>
      </c>
      <c r="I879" s="27">
        <v>0</v>
      </c>
      <c r="J879" s="27">
        <v>0</v>
      </c>
      <c r="K879" s="27">
        <v>0</v>
      </c>
      <c r="L879" s="27">
        <v>0</v>
      </c>
      <c r="M879" s="27">
        <v>0</v>
      </c>
      <c r="N879" s="27">
        <v>0</v>
      </c>
      <c r="O879" s="27">
        <v>0</v>
      </c>
    </row>
    <row r="880" spans="1:15" x14ac:dyDescent="0.25">
      <c r="A880" t="str">
        <f t="shared" si="13"/>
        <v>LDDAF143226</v>
      </c>
      <c r="B880" s="3" t="s">
        <v>17</v>
      </c>
      <c r="C880" s="3" t="s">
        <v>18</v>
      </c>
      <c r="D880" s="4">
        <v>43226</v>
      </c>
      <c r="E880" s="5" t="s">
        <v>19</v>
      </c>
      <c r="F880" s="27">
        <v>2.2500831880435856</v>
      </c>
      <c r="G880" s="27">
        <v>0</v>
      </c>
      <c r="H880" s="27">
        <v>0</v>
      </c>
      <c r="I880" s="27">
        <v>0.17461273985981277</v>
      </c>
      <c r="J880" s="27">
        <v>2.4246959279033984</v>
      </c>
      <c r="K880" s="27">
        <v>1.0800127059500584</v>
      </c>
      <c r="L880" s="27">
        <v>0</v>
      </c>
      <c r="M880" s="27">
        <v>0</v>
      </c>
      <c r="N880" s="27">
        <v>0.17460344957831456</v>
      </c>
      <c r="O880" s="27">
        <v>1.254616155528373</v>
      </c>
    </row>
    <row r="881" spans="1:15" x14ac:dyDescent="0.25">
      <c r="A881" t="str">
        <f t="shared" si="13"/>
        <v>LDDAF243226</v>
      </c>
      <c r="B881" s="3" t="s">
        <v>20</v>
      </c>
      <c r="C881" s="3" t="s">
        <v>21</v>
      </c>
      <c r="D881" s="4">
        <v>43226</v>
      </c>
      <c r="E881" s="3" t="s">
        <v>22</v>
      </c>
      <c r="F881" s="27">
        <v>2.2500877681842431</v>
      </c>
      <c r="G881" s="27">
        <v>0</v>
      </c>
      <c r="H881" s="27">
        <v>0</v>
      </c>
      <c r="I881" s="27">
        <v>0.19801339340359395</v>
      </c>
      <c r="J881" s="27">
        <v>2.4481011615878372</v>
      </c>
      <c r="K881" s="27">
        <v>1.2200176288106044</v>
      </c>
      <c r="L881" s="27">
        <v>0</v>
      </c>
      <c r="M881" s="27">
        <v>0</v>
      </c>
      <c r="N881" s="27">
        <v>0.1980098729111695</v>
      </c>
      <c r="O881" s="27">
        <v>1.4180275017217738</v>
      </c>
    </row>
    <row r="882" spans="1:15" x14ac:dyDescent="0.25">
      <c r="A882" t="str">
        <f t="shared" si="13"/>
        <v>LDDAF343226</v>
      </c>
      <c r="B882" s="3" t="s">
        <v>23</v>
      </c>
      <c r="C882" s="3" t="s">
        <v>24</v>
      </c>
      <c r="D882" s="4">
        <v>43226</v>
      </c>
      <c r="E882" s="3" t="s">
        <v>25</v>
      </c>
      <c r="F882" s="27">
        <v>2.2500866591558517</v>
      </c>
      <c r="G882" s="27">
        <v>0</v>
      </c>
      <c r="H882" s="27">
        <v>0</v>
      </c>
      <c r="I882" s="27">
        <v>0.19621440154669606</v>
      </c>
      <c r="J882" s="27">
        <v>2.4463010607025479</v>
      </c>
      <c r="K882" s="27">
        <v>1.2300221693575499</v>
      </c>
      <c r="L882" s="27">
        <v>0</v>
      </c>
      <c r="M882" s="27">
        <v>0</v>
      </c>
      <c r="N882" s="27">
        <v>0.19620276506076084</v>
      </c>
      <c r="O882" s="27">
        <v>1.4262249344183107</v>
      </c>
    </row>
    <row r="883" spans="1:15" x14ac:dyDescent="0.25">
      <c r="A883" t="str">
        <f t="shared" si="13"/>
        <v>LDGETF43226</v>
      </c>
      <c r="B883" s="3" t="s">
        <v>26</v>
      </c>
      <c r="C883" s="3" t="s">
        <v>27</v>
      </c>
      <c r="D883" s="4">
        <v>43226</v>
      </c>
      <c r="E883" s="3" t="s">
        <v>97</v>
      </c>
      <c r="F883" s="27">
        <v>0.25000030549978469</v>
      </c>
      <c r="G883" s="27">
        <v>0</v>
      </c>
      <c r="H883" s="27">
        <v>0</v>
      </c>
      <c r="I883" s="27">
        <v>2.699993376371598E-2</v>
      </c>
      <c r="J883" s="27">
        <v>0.27700023926350065</v>
      </c>
      <c r="K883" s="27">
        <v>0</v>
      </c>
      <c r="L883" s="27">
        <v>0</v>
      </c>
      <c r="M883" s="27">
        <v>0</v>
      </c>
      <c r="N883" s="27">
        <v>0</v>
      </c>
      <c r="O883" s="27">
        <v>0</v>
      </c>
    </row>
    <row r="884" spans="1:15" x14ac:dyDescent="0.25">
      <c r="A884" t="str">
        <f t="shared" si="13"/>
        <v>LDGSEC43226</v>
      </c>
      <c r="B884" s="3" t="s">
        <v>29</v>
      </c>
      <c r="C884" s="3" t="s">
        <v>30</v>
      </c>
      <c r="D884" s="4">
        <v>43226</v>
      </c>
      <c r="E884" s="3" t="s">
        <v>31</v>
      </c>
      <c r="F884" s="27">
        <v>1.0835464107946493</v>
      </c>
      <c r="G884" s="27">
        <v>0</v>
      </c>
      <c r="H884" s="27">
        <v>0.2</v>
      </c>
      <c r="I884" s="27">
        <v>6.1836524102476566E-2</v>
      </c>
      <c r="J884" s="27">
        <v>1.3453829348971258</v>
      </c>
      <c r="K884" s="27">
        <v>0.17482761060005525</v>
      </c>
      <c r="L884" s="27">
        <v>0</v>
      </c>
      <c r="M884" s="27">
        <v>0.2</v>
      </c>
      <c r="N884" s="27">
        <v>6.0269699854751141E-2</v>
      </c>
      <c r="O884" s="27">
        <v>0.43509731045480637</v>
      </c>
    </row>
    <row r="885" spans="1:15" x14ac:dyDescent="0.25">
      <c r="A885" t="str">
        <f t="shared" si="13"/>
        <v>LDINPF43226</v>
      </c>
      <c r="B885" s="3" t="s">
        <v>32</v>
      </c>
      <c r="C885" s="3" t="s">
        <v>33</v>
      </c>
      <c r="D885" s="4">
        <v>43226</v>
      </c>
      <c r="E885" s="3" t="s">
        <v>34</v>
      </c>
      <c r="F885" s="27">
        <v>1.0676695510936105</v>
      </c>
      <c r="G885" s="27">
        <v>0</v>
      </c>
      <c r="H885" s="27">
        <v>0</v>
      </c>
      <c r="I885" s="27">
        <v>5.7179066276881289E-2</v>
      </c>
      <c r="J885" s="27">
        <v>1.1248486173704917</v>
      </c>
      <c r="K885" s="27">
        <v>0.41208763593430214</v>
      </c>
      <c r="L885" s="27">
        <v>0</v>
      </c>
      <c r="M885" s="27">
        <v>0</v>
      </c>
      <c r="N885" s="27">
        <v>5.6176913387999523E-2</v>
      </c>
      <c r="O885" s="27">
        <v>0.46826454932230166</v>
      </c>
    </row>
    <row r="886" spans="1:15" x14ac:dyDescent="0.25">
      <c r="A886" t="str">
        <f t="shared" si="13"/>
        <v>LDMIPF43226</v>
      </c>
      <c r="B886" s="3" t="s">
        <v>35</v>
      </c>
      <c r="C886" s="3" t="s">
        <v>36</v>
      </c>
      <c r="D886" s="4">
        <v>43226</v>
      </c>
      <c r="E886" s="3" t="s">
        <v>37</v>
      </c>
      <c r="F886" s="27">
        <v>2.0660970883224525</v>
      </c>
      <c r="G886" s="27">
        <v>5.0003661952539594E-2</v>
      </c>
      <c r="H886" s="27">
        <v>0.2</v>
      </c>
      <c r="I886" s="27">
        <v>0.29630408123115315</v>
      </c>
      <c r="J886" s="27">
        <v>2.6124048315061454</v>
      </c>
      <c r="K886" s="27">
        <v>1.3736909651476468</v>
      </c>
      <c r="L886" s="27">
        <v>0</v>
      </c>
      <c r="M886" s="27">
        <v>0.2</v>
      </c>
      <c r="N886" s="27">
        <v>0.27247716912714715</v>
      </c>
      <c r="O886" s="27">
        <v>1.846168134274794</v>
      </c>
    </row>
    <row r="887" spans="1:15" x14ac:dyDescent="0.25">
      <c r="A887" t="str">
        <f t="shared" si="13"/>
        <v>LDSAPF43226</v>
      </c>
      <c r="B887" s="3" t="s">
        <v>38</v>
      </c>
      <c r="C887" s="3" t="s">
        <v>39</v>
      </c>
      <c r="D887" s="4">
        <v>43226</v>
      </c>
      <c r="E887" s="3" t="s">
        <v>40</v>
      </c>
      <c r="F887" s="27">
        <v>0.80000951082147553</v>
      </c>
      <c r="G887" s="27">
        <v>0</v>
      </c>
      <c r="H887" s="27">
        <v>0</v>
      </c>
      <c r="I887" s="27">
        <v>3.9600982989933108E-2</v>
      </c>
      <c r="J887" s="27">
        <v>0.83961049381140862</v>
      </c>
      <c r="K887" s="27">
        <v>0.2660146513809728</v>
      </c>
      <c r="L887" s="27">
        <v>0</v>
      </c>
      <c r="M887" s="27">
        <v>0</v>
      </c>
      <c r="N887" s="27">
        <v>3.8882757782849886E-2</v>
      </c>
      <c r="O887" s="27">
        <v>0.30489740916382269</v>
      </c>
    </row>
    <row r="888" spans="1:15" x14ac:dyDescent="0.25">
      <c r="A888" t="str">
        <f t="shared" si="13"/>
        <v>LEBALF43226</v>
      </c>
      <c r="B888" s="3" t="s">
        <v>41</v>
      </c>
      <c r="C888" s="3" t="s">
        <v>42</v>
      </c>
      <c r="D888" s="4">
        <v>43226</v>
      </c>
      <c r="E888" s="3" t="s">
        <v>43</v>
      </c>
      <c r="F888" s="27">
        <v>2.2616890208974536</v>
      </c>
      <c r="G888" s="27">
        <v>5.0003503334648099E-2</v>
      </c>
      <c r="H888" s="27">
        <v>0.2</v>
      </c>
      <c r="I888" s="27">
        <v>4.7096848376775705E-2</v>
      </c>
      <c r="J888" s="27">
        <v>2.5587893726088775</v>
      </c>
      <c r="K888" s="27">
        <v>0.25973913781119534</v>
      </c>
      <c r="L888" s="27">
        <v>0</v>
      </c>
      <c r="M888" s="27">
        <v>0.2</v>
      </c>
      <c r="N888" s="27">
        <v>4.6752688818466219E-2</v>
      </c>
      <c r="O888" s="27">
        <v>0.50649182662966152</v>
      </c>
    </row>
    <row r="889" spans="1:15" x14ac:dyDescent="0.25">
      <c r="A889" t="str">
        <f t="shared" si="13"/>
        <v>LEBFSF43226</v>
      </c>
      <c r="B889" s="3" t="s">
        <v>44</v>
      </c>
      <c r="C889" s="3" t="s">
        <v>45</v>
      </c>
      <c r="D889" s="4">
        <v>43226</v>
      </c>
      <c r="E889" s="3" t="s">
        <v>46</v>
      </c>
      <c r="F889" s="27">
        <v>2.5001245979305904</v>
      </c>
      <c r="G889" s="27">
        <v>5.0004035369112965E-2</v>
      </c>
      <c r="H889" s="27">
        <v>0.2</v>
      </c>
      <c r="I889" s="27">
        <v>0.21961788259362675</v>
      </c>
      <c r="J889" s="27">
        <v>2.9697465158933301</v>
      </c>
      <c r="K889" s="27">
        <v>1.0367376867693732</v>
      </c>
      <c r="L889" s="27">
        <v>0</v>
      </c>
      <c r="M889" s="27">
        <v>0.2</v>
      </c>
      <c r="N889" s="27">
        <v>0.20822477068812567</v>
      </c>
      <c r="O889" s="27">
        <v>1.4449624574574989</v>
      </c>
    </row>
    <row r="890" spans="1:15" x14ac:dyDescent="0.25">
      <c r="A890" t="str">
        <f t="shared" si="13"/>
        <v>LECHID43226</v>
      </c>
      <c r="B890" s="3" t="s">
        <v>47</v>
      </c>
      <c r="C890" s="3" t="s">
        <v>48</v>
      </c>
      <c r="D890" s="4">
        <v>43226</v>
      </c>
      <c r="E890" s="3" t="s">
        <v>49</v>
      </c>
      <c r="F890" s="27">
        <v>2.4750443122743842</v>
      </c>
      <c r="G890" s="27">
        <v>0</v>
      </c>
      <c r="H890" s="27">
        <v>0</v>
      </c>
      <c r="I890" s="27">
        <v>0.26910480369848805</v>
      </c>
      <c r="J890" s="27">
        <v>2.7441491159728724</v>
      </c>
      <c r="K890" s="27">
        <v>1.4648183103341821</v>
      </c>
      <c r="L890" s="27">
        <v>0</v>
      </c>
      <c r="M890" s="27">
        <v>0</v>
      </c>
      <c r="N890" s="27">
        <v>0.24930998921376685</v>
      </c>
      <c r="O890" s="27">
        <v>1.714128299547949</v>
      </c>
    </row>
    <row r="891" spans="1:15" x14ac:dyDescent="0.25">
      <c r="A891" t="str">
        <f t="shared" si="13"/>
        <v>LEEQTF43226</v>
      </c>
      <c r="B891" s="3" t="s">
        <v>50</v>
      </c>
      <c r="C891" s="3" t="s">
        <v>51</v>
      </c>
      <c r="D891" s="4">
        <v>43226</v>
      </c>
      <c r="E891" s="3" t="s">
        <v>52</v>
      </c>
      <c r="F891" s="27">
        <v>2.3281838022271564</v>
      </c>
      <c r="G891" s="27">
        <v>5.0003934506023272E-2</v>
      </c>
      <c r="H891" s="27">
        <v>0.2</v>
      </c>
      <c r="I891" s="27">
        <v>0.28947431204657498</v>
      </c>
      <c r="J891" s="27">
        <v>2.8676620487797551</v>
      </c>
      <c r="K891" s="27">
        <v>1.4614780906990343</v>
      </c>
      <c r="L891" s="27">
        <v>0</v>
      </c>
      <c r="M891" s="27">
        <v>0.2</v>
      </c>
      <c r="N891" s="27">
        <v>0.28647720234284918</v>
      </c>
      <c r="O891" s="27">
        <v>1.9479552930418835</v>
      </c>
    </row>
    <row r="892" spans="1:15" x14ac:dyDescent="0.25">
      <c r="A892" t="str">
        <f t="shared" si="13"/>
        <v>LEGROW43226</v>
      </c>
      <c r="B892" s="3" t="s">
        <v>53</v>
      </c>
      <c r="C892" s="3" t="s">
        <v>54</v>
      </c>
      <c r="D892" s="4">
        <v>43226</v>
      </c>
      <c r="E892" s="3" t="s">
        <v>55</v>
      </c>
      <c r="F892" s="27">
        <v>2.3521517805094518</v>
      </c>
      <c r="G892" s="27">
        <v>5.0003894590609714E-2</v>
      </c>
      <c r="H892" s="27">
        <v>0.2</v>
      </c>
      <c r="I892" s="27">
        <v>0.27578800032243833</v>
      </c>
      <c r="J892" s="27">
        <v>2.8779436754225003</v>
      </c>
      <c r="K892" s="27">
        <v>1.3928554348434525</v>
      </c>
      <c r="L892" s="27">
        <v>0</v>
      </c>
      <c r="M892" s="27">
        <v>0.2</v>
      </c>
      <c r="N892" s="27">
        <v>0.27232399818731418</v>
      </c>
      <c r="O892" s="27">
        <v>1.8651794330307667</v>
      </c>
    </row>
    <row r="893" spans="1:15" x14ac:dyDescent="0.25">
      <c r="A893" t="str">
        <f t="shared" si="13"/>
        <v>LEINFA43226</v>
      </c>
      <c r="B893" s="3" t="s">
        <v>56</v>
      </c>
      <c r="C893" s="3" t="s">
        <v>57</v>
      </c>
      <c r="D893" s="4">
        <v>43226</v>
      </c>
      <c r="E893" s="3" t="s">
        <v>58</v>
      </c>
      <c r="F893" s="27">
        <v>2.500121933211215</v>
      </c>
      <c r="G893" s="27">
        <v>0</v>
      </c>
      <c r="H893" s="27">
        <v>0.2</v>
      </c>
      <c r="I893" s="27">
        <v>0.2538193392417184</v>
      </c>
      <c r="J893" s="27">
        <v>2.9539412724529335</v>
      </c>
      <c r="K893" s="27">
        <v>1.1851704147244122</v>
      </c>
      <c r="L893" s="27">
        <v>0</v>
      </c>
      <c r="M893" s="27">
        <v>0.2</v>
      </c>
      <c r="N893" s="27">
        <v>0.23673980103703463</v>
      </c>
      <c r="O893" s="27">
        <v>1.6219102157614467</v>
      </c>
    </row>
    <row r="894" spans="1:15" x14ac:dyDescent="0.25">
      <c r="A894" t="str">
        <f t="shared" si="13"/>
        <v>LEINNF43226</v>
      </c>
      <c r="B894" s="3" t="s">
        <v>59</v>
      </c>
      <c r="C894" s="3" t="s">
        <v>60</v>
      </c>
      <c r="D894" s="4">
        <v>43226</v>
      </c>
      <c r="E894" s="3" t="s">
        <v>93</v>
      </c>
      <c r="F894" s="27">
        <v>1.2000357694587498</v>
      </c>
      <c r="G894" s="27">
        <v>0</v>
      </c>
      <c r="H894" s="27">
        <v>0</v>
      </c>
      <c r="I894" s="27">
        <v>4.5001605077189505E-2</v>
      </c>
      <c r="J894" s="27">
        <v>1.2450373745359393</v>
      </c>
      <c r="K894" s="27">
        <v>0.64444893869302067</v>
      </c>
      <c r="L894" s="27">
        <v>0</v>
      </c>
      <c r="M894" s="27">
        <v>0</v>
      </c>
      <c r="N894" s="27">
        <v>4.3998611549870066E-2</v>
      </c>
      <c r="O894" s="27">
        <v>0.68844755024289073</v>
      </c>
    </row>
    <row r="895" spans="1:15" x14ac:dyDescent="0.25">
      <c r="A895" t="str">
        <f t="shared" si="13"/>
        <v>LEINSX43226</v>
      </c>
      <c r="B895" s="3" t="s">
        <v>61</v>
      </c>
      <c r="C895" s="3" t="s">
        <v>62</v>
      </c>
      <c r="D895" s="4">
        <v>43226</v>
      </c>
      <c r="E895" s="3" t="s">
        <v>92</v>
      </c>
      <c r="F895" s="27">
        <v>1.70005979514001</v>
      </c>
      <c r="G895" s="27">
        <v>0</v>
      </c>
      <c r="H895" s="27">
        <v>0</v>
      </c>
      <c r="I895" s="27">
        <v>0.12600311024746733</v>
      </c>
      <c r="J895" s="27">
        <v>1.8260629053874773</v>
      </c>
      <c r="K895" s="27">
        <v>1.1377108040022881</v>
      </c>
      <c r="L895" s="27">
        <v>0</v>
      </c>
      <c r="M895" s="27">
        <v>0</v>
      </c>
      <c r="N895" s="27">
        <v>0.11480397754331767</v>
      </c>
      <c r="O895" s="27">
        <v>1.2525147815456057</v>
      </c>
    </row>
    <row r="896" spans="1:15" x14ac:dyDescent="0.25">
      <c r="A896" t="str">
        <f t="shared" si="13"/>
        <v>LEMIDF43226</v>
      </c>
      <c r="B896" s="3" t="s">
        <v>63</v>
      </c>
      <c r="C896" s="3" t="s">
        <v>64</v>
      </c>
      <c r="D896" s="4">
        <v>43226</v>
      </c>
      <c r="E896" s="3" t="s">
        <v>65</v>
      </c>
      <c r="F896" s="27">
        <v>2.3300973032455126</v>
      </c>
      <c r="G896" s="27">
        <v>5.000361562781374E-2</v>
      </c>
      <c r="H896" s="27">
        <v>0.2</v>
      </c>
      <c r="I896" s="27">
        <v>5.9409642601250916E-2</v>
      </c>
      <c r="J896" s="27">
        <v>2.6395105614745775</v>
      </c>
      <c r="K896" s="27">
        <v>0.32153088015213821</v>
      </c>
      <c r="L896" s="27">
        <v>0</v>
      </c>
      <c r="M896" s="27">
        <v>0.2</v>
      </c>
      <c r="N896" s="27">
        <v>5.7874885312479044E-2</v>
      </c>
      <c r="O896" s="27">
        <v>0.57940576546461731</v>
      </c>
    </row>
    <row r="897" spans="1:15" x14ac:dyDescent="0.25">
      <c r="A897" t="str">
        <f t="shared" si="13"/>
        <v>LET10043226</v>
      </c>
      <c r="B897" s="3" t="s">
        <v>66</v>
      </c>
      <c r="C897" s="3" t="s">
        <v>67</v>
      </c>
      <c r="D897" s="4">
        <v>43226</v>
      </c>
      <c r="E897" s="3" t="s">
        <v>98</v>
      </c>
      <c r="F897" s="27">
        <v>0.24987849273918555</v>
      </c>
      <c r="G897" s="27">
        <v>0</v>
      </c>
      <c r="H897" s="27">
        <v>0</v>
      </c>
      <c r="I897" s="27">
        <v>8.9778547766813342E-3</v>
      </c>
      <c r="J897" s="27">
        <v>0.25885634751586689</v>
      </c>
      <c r="K897" s="27">
        <v>0</v>
      </c>
      <c r="L897" s="27">
        <v>0</v>
      </c>
      <c r="M897" s="27">
        <v>0</v>
      </c>
      <c r="N897" s="27">
        <v>0</v>
      </c>
      <c r="O897" s="27">
        <v>0</v>
      </c>
    </row>
    <row r="898" spans="1:15" x14ac:dyDescent="0.25">
      <c r="A898" t="str">
        <f t="shared" si="13"/>
        <v>LETAXP43226</v>
      </c>
      <c r="B898" s="3" t="s">
        <v>69</v>
      </c>
      <c r="C898" s="3" t="s">
        <v>70</v>
      </c>
      <c r="D898" s="4">
        <v>43226</v>
      </c>
      <c r="E898" s="3" t="s">
        <v>71</v>
      </c>
      <c r="F898" s="27">
        <v>2.3939716352221461</v>
      </c>
      <c r="G898" s="27">
        <v>5.0003596993764304E-2</v>
      </c>
      <c r="H898" s="27">
        <v>0</v>
      </c>
      <c r="I898" s="27">
        <v>0.25451423929931655</v>
      </c>
      <c r="J898" s="27">
        <v>2.6984894715152272</v>
      </c>
      <c r="K898" s="27">
        <v>1.4228126385259019</v>
      </c>
      <c r="L898" s="27">
        <v>0</v>
      </c>
      <c r="M898" s="27">
        <v>0</v>
      </c>
      <c r="N898" s="27">
        <v>0.24172425770737668</v>
      </c>
      <c r="O898" s="27">
        <v>1.6645368962332785</v>
      </c>
    </row>
    <row r="899" spans="1:15" x14ac:dyDescent="0.25">
      <c r="A899" t="str">
        <f t="shared" si="13"/>
        <v>LETF5043226</v>
      </c>
      <c r="B899" s="3" t="s">
        <v>72</v>
      </c>
      <c r="C899" s="3" t="s">
        <v>73</v>
      </c>
      <c r="D899" s="4">
        <v>43226</v>
      </c>
      <c r="E899" s="3" t="s">
        <v>99</v>
      </c>
      <c r="F899" s="27">
        <v>9.9985479743177522E-2</v>
      </c>
      <c r="G899" s="27">
        <v>0</v>
      </c>
      <c r="H899" s="27">
        <v>0</v>
      </c>
      <c r="I899" s="27">
        <v>1.7972705382668648E-3</v>
      </c>
      <c r="J899" s="27">
        <v>0.10178275028144439</v>
      </c>
      <c r="K899" s="27">
        <v>0</v>
      </c>
      <c r="L899" s="27">
        <v>0</v>
      </c>
      <c r="M899" s="27">
        <v>0</v>
      </c>
      <c r="N899" s="27">
        <v>0</v>
      </c>
      <c r="O899" s="27">
        <v>0</v>
      </c>
    </row>
    <row r="900" spans="1:15" x14ac:dyDescent="0.25">
      <c r="A900" t="str">
        <f t="shared" ref="A900:A902" si="14">C900&amp;D900</f>
        <v>LETFSX43226</v>
      </c>
      <c r="B900" s="3" t="s">
        <v>75</v>
      </c>
      <c r="C900" s="3" t="s">
        <v>76</v>
      </c>
      <c r="D900" s="4">
        <v>43226</v>
      </c>
      <c r="E900" s="3" t="s">
        <v>100</v>
      </c>
      <c r="F900" s="27">
        <v>0.10000030800697711</v>
      </c>
      <c r="G900" s="27">
        <v>0</v>
      </c>
      <c r="H900" s="27">
        <v>0</v>
      </c>
      <c r="I900" s="27">
        <v>0</v>
      </c>
      <c r="J900" s="27">
        <v>0.10000030800697711</v>
      </c>
      <c r="K900" s="27">
        <v>0</v>
      </c>
      <c r="L900" s="27">
        <v>0</v>
      </c>
      <c r="M900" s="27">
        <v>0</v>
      </c>
      <c r="N900" s="27">
        <v>0</v>
      </c>
      <c r="O900" s="27">
        <v>0</v>
      </c>
    </row>
    <row r="901" spans="1:15" x14ac:dyDescent="0.25">
      <c r="A901" t="str">
        <f t="shared" si="14"/>
        <v>LEULIS43226</v>
      </c>
      <c r="B901" s="3" t="s">
        <v>78</v>
      </c>
      <c r="C901" s="3" t="s">
        <v>79</v>
      </c>
      <c r="D901" s="4">
        <v>43226</v>
      </c>
      <c r="E901" s="3" t="s">
        <v>80</v>
      </c>
      <c r="F901" s="27">
        <v>2.345533411452319</v>
      </c>
      <c r="G901" s="27">
        <v>5.0003557067903673E-2</v>
      </c>
      <c r="H901" s="27">
        <v>0</v>
      </c>
      <c r="I901" s="27">
        <v>0.24759605966056492</v>
      </c>
      <c r="J901" s="27">
        <v>2.6431330281807877</v>
      </c>
      <c r="K901" s="27">
        <v>1.2716629691582382</v>
      </c>
      <c r="L901" s="27">
        <v>0</v>
      </c>
      <c r="M901" s="27">
        <v>0</v>
      </c>
      <c r="N901" s="27">
        <v>0.2163046188756409</v>
      </c>
      <c r="O901" s="27">
        <v>1.4879675880338792</v>
      </c>
    </row>
    <row r="902" spans="1:15" x14ac:dyDescent="0.25">
      <c r="A902" t="str">
        <f t="shared" si="14"/>
        <v>LLIQDF43226</v>
      </c>
      <c r="B902" s="3" t="s">
        <v>81</v>
      </c>
      <c r="C902" s="3" t="s">
        <v>82</v>
      </c>
      <c r="D902" s="4">
        <v>43226</v>
      </c>
      <c r="E902" s="3" t="s">
        <v>83</v>
      </c>
      <c r="F902" s="27">
        <v>0.23945535340436488</v>
      </c>
      <c r="G902" s="27">
        <v>0</v>
      </c>
      <c r="H902" s="27">
        <v>0</v>
      </c>
      <c r="I902" s="27">
        <v>5.2999466982128207E-3</v>
      </c>
      <c r="J902" s="27">
        <v>0.24475530010257771</v>
      </c>
      <c r="K902" s="27">
        <v>9.9429136405702043E-2</v>
      </c>
      <c r="L902" s="27">
        <v>0</v>
      </c>
      <c r="M902" s="27">
        <v>0</v>
      </c>
      <c r="N902" s="27">
        <v>5.297100156472446E-3</v>
      </c>
      <c r="O902" s="27">
        <v>0.10472623656217449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M3" sqref="M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1.0486219721117762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9.1551636018466553E-2</v>
      </c>
      <c r="F35" s="26">
        <f>IFERROR(+VLOOKUP("LDBOND"&amp;A35,'Main File'!A:O,10,0),0)</f>
        <v>1.1401736081302427</v>
      </c>
      <c r="G35" s="26">
        <f>IFERROR(+VLOOKUP("LDBOND"&amp;A35,'Main File'!A:O,11,0),0)</f>
        <v>0.5453910293748514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9.0971360457364828E-2</v>
      </c>
      <c r="K35" s="26">
        <f>IFERROR(+VLOOKUP("LDBOND"&amp;A35,'Main File'!A:O,15,0),0)</f>
        <v>0.63636238983221627</v>
      </c>
    </row>
    <row r="36" spans="1:11" x14ac:dyDescent="0.25">
      <c r="A36" s="9">
        <f t="shared" si="0"/>
        <v>43223</v>
      </c>
      <c r="B36" s="26">
        <f>IFERROR(+VLOOKUP("LDBOND"&amp;A36,'Main File'!A:O,6,0),0)</f>
        <v>1.0700191916906963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9.5403218840552154E-2</v>
      </c>
      <c r="F36" s="26">
        <f>IFERROR(+VLOOKUP("LDBOND"&amp;A36,'Main File'!A:O,10,0),0)</f>
        <v>1.1654224105312485</v>
      </c>
      <c r="G36" s="26">
        <f>IFERROR(+VLOOKUP("LDBOND"&amp;A36,'Main File'!A:O,11,0),0)</f>
        <v>0.56677858175798834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9.482147120774137E-2</v>
      </c>
      <c r="K36" s="26">
        <f>IFERROR(+VLOOKUP("LDBOND"&amp;A36,'Main File'!A:O,15,0),0)</f>
        <v>0.66160005296572977</v>
      </c>
    </row>
    <row r="37" spans="1:11" x14ac:dyDescent="0.25">
      <c r="A37" s="9">
        <f t="shared" si="0"/>
        <v>43224</v>
      </c>
      <c r="B37" s="26">
        <f>IFERROR(+VLOOKUP("LDBOND"&amp;A37,'Main File'!A:O,6,0),0)</f>
        <v>1.0239035216055075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8.7102013829090427E-2</v>
      </c>
      <c r="F37" s="26">
        <f>IFERROR(+VLOOKUP("LDBOND"&amp;A37,'Main File'!A:O,10,0),0)</f>
        <v>1.1110055354345978</v>
      </c>
      <c r="G37" s="26">
        <f>IFERROR(+VLOOKUP("LDBOND"&amp;A37,'Main File'!A:O,11,0),0)</f>
        <v>0.52066343250329383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8.6520590008879572E-2</v>
      </c>
      <c r="K37" s="26">
        <f>IFERROR(+VLOOKUP("LDBOND"&amp;A37,'Main File'!A:O,15,0),0)</f>
        <v>0.6071840225121734</v>
      </c>
    </row>
    <row r="38" spans="1:11" x14ac:dyDescent="0.25">
      <c r="A38" s="9">
        <f t="shared" si="0"/>
        <v>43225</v>
      </c>
      <c r="B38" s="26">
        <f>IFERROR(+VLOOKUP("LDBOND"&amp;A38,'Main File'!A:O,6,0),0)</f>
        <v>1.0238676938664002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8.709581618343458E-2</v>
      </c>
      <c r="F38" s="26">
        <f>IFERROR(+VLOOKUP("LDBOND"&amp;A38,'Main File'!A:O,10,0),0)</f>
        <v>1.1109635100498347</v>
      </c>
      <c r="G38" s="26">
        <f>IFERROR(+VLOOKUP("LDBOND"&amp;A38,'Main File'!A:O,11,0),0)</f>
        <v>0.52062848763219283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8.651420210734477E-2</v>
      </c>
      <c r="K38" s="26">
        <f>IFERROR(+VLOOKUP("LDBOND"&amp;A38,'Main File'!A:O,15,0),0)</f>
        <v>0.60714268973953756</v>
      </c>
    </row>
    <row r="39" spans="1:11" x14ac:dyDescent="0.25">
      <c r="A39" s="9">
        <f t="shared" si="0"/>
        <v>43226</v>
      </c>
      <c r="B39" s="26">
        <f>IFERROR(+VLOOKUP("LDBOND"&amp;A39,'Main File'!A:O,6,0),0)</f>
        <v>1.0238674533271874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8.7095768695974185E-2</v>
      </c>
      <c r="F39" s="26">
        <f>IFERROR(+VLOOKUP("LDBOND"&amp;A39,'Main File'!A:O,10,0),0)</f>
        <v>1.1109632220231616</v>
      </c>
      <c r="G39" s="26">
        <f>IFERROR(+VLOOKUP("LDBOND"&amp;A39,'Main File'!A:O,11,0),0)</f>
        <v>0.52062884181010172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8.6514188040406809E-2</v>
      </c>
      <c r="K39" s="26">
        <f>IFERROR(+VLOOKUP("LDBOND"&amp;A39,'Main File'!A:O,15,0),0)</f>
        <v>0.6071430298505085</v>
      </c>
    </row>
    <row r="40" spans="1:11" x14ac:dyDescent="0.25">
      <c r="A40" s="9">
        <f t="shared" si="0"/>
        <v>43227</v>
      </c>
      <c r="B40" s="26">
        <f>IFERROR(+VLOOKUP("LDBOND"&amp;A40,'Main File'!A:O,6,0),0)</f>
        <v>0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0</v>
      </c>
      <c r="F40" s="26">
        <f>IFERROR(+VLOOKUP("LDBOND"&amp;A40,'Main File'!A:O,10,0),0)</f>
        <v>0</v>
      </c>
      <c r="G40" s="26">
        <f>IFERROR(+VLOOKUP("LDBOND"&amp;A40,'Main File'!A:O,11,0),0)</f>
        <v>0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0</v>
      </c>
      <c r="K40" s="26">
        <f>IFERROR(+VLOOKUP("LDBOND"&amp;A40,'Main File'!A:O,15,0),0)</f>
        <v>0</v>
      </c>
    </row>
    <row r="41" spans="1:11" x14ac:dyDescent="0.25">
      <c r="A41" s="9">
        <f t="shared" si="0"/>
        <v>43228</v>
      </c>
      <c r="B41" s="26">
        <f>IFERROR(+VLOOKUP("LDBOND"&amp;A41,'Main File'!A:O,6,0),0)</f>
        <v>0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0</v>
      </c>
      <c r="F41" s="26">
        <f>IFERROR(+VLOOKUP("LDBOND"&amp;A41,'Main File'!A:O,10,0),0)</f>
        <v>0</v>
      </c>
      <c r="G41" s="26">
        <f>IFERROR(+VLOOKUP("LDBOND"&amp;A41,'Main File'!A:O,11,0),0)</f>
        <v>0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0</v>
      </c>
      <c r="K41" s="26">
        <f>IFERROR(+VLOOKUP("LDBOND"&amp;A41,'Main File'!A:O,15,0),0)</f>
        <v>0</v>
      </c>
    </row>
    <row r="42" spans="1:11" x14ac:dyDescent="0.25">
      <c r="A42" s="9">
        <f t="shared" si="0"/>
        <v>43229</v>
      </c>
      <c r="B42" s="26">
        <f>IFERROR(+VLOOKUP("LDBOND"&amp;A42,'Main File'!A:O,6,0),0)</f>
        <v>0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0</v>
      </c>
      <c r="F42" s="26">
        <f>IFERROR(+VLOOKUP("LDBOND"&amp;A42,'Main File'!A:O,10,0),0)</f>
        <v>0</v>
      </c>
      <c r="G42" s="26">
        <f>IFERROR(+VLOOKUP("LDBOND"&amp;A42,'Main File'!A:O,11,0),0)</f>
        <v>0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0</v>
      </c>
      <c r="K42" s="26">
        <f>IFERROR(+VLOOKUP("LDBOND"&amp;A42,'Main File'!A:O,15,0),0)</f>
        <v>0</v>
      </c>
    </row>
    <row r="43" spans="1:11" x14ac:dyDescent="0.25">
      <c r="A43" s="9">
        <f t="shared" si="0"/>
        <v>43230</v>
      </c>
      <c r="B43" s="26">
        <f>IFERROR(+VLOOKUP("LDBOND"&amp;A43,'Main File'!A:O,6,0),0)</f>
        <v>0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0</v>
      </c>
      <c r="F43" s="26">
        <f>IFERROR(+VLOOKUP("LDBOND"&amp;A43,'Main File'!A:O,10,0),0)</f>
        <v>0</v>
      </c>
      <c r="G43" s="26">
        <f>IFERROR(+VLOOKUP("LDBOND"&amp;A43,'Main File'!A:O,11,0),0)</f>
        <v>0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0</v>
      </c>
      <c r="K43" s="26">
        <f>IFERROR(+VLOOKUP("LDBOND"&amp;A43,'Main File'!A:O,15,0),0)</f>
        <v>0</v>
      </c>
    </row>
    <row r="44" spans="1:11" x14ac:dyDescent="0.25">
      <c r="A44" s="9">
        <f t="shared" si="0"/>
        <v>43231</v>
      </c>
      <c r="B44" s="26">
        <f>IFERROR(+VLOOKUP("LDBOND"&amp;A44,'Main File'!A:O,6,0),0)</f>
        <v>0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0</v>
      </c>
      <c r="F44" s="26">
        <f>IFERROR(+VLOOKUP("LDBOND"&amp;A44,'Main File'!A:O,10,0),0)</f>
        <v>0</v>
      </c>
      <c r="G44" s="26">
        <f>IFERROR(+VLOOKUP("LDBOND"&amp;A44,'Main File'!A:O,11,0),0)</f>
        <v>0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0</v>
      </c>
      <c r="K44" s="26">
        <f>IFERROR(+VLOOKUP("LDBOND"&amp;A44,'Main File'!A:O,15,0),0)</f>
        <v>0</v>
      </c>
    </row>
    <row r="45" spans="1:11" x14ac:dyDescent="0.25">
      <c r="A45" s="9">
        <f t="shared" si="0"/>
        <v>43232</v>
      </c>
      <c r="B45" s="26">
        <f>IFERROR(+VLOOKUP("LDBOND"&amp;A45,'Main File'!A:O,6,0),0)</f>
        <v>0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0</v>
      </c>
      <c r="F45" s="26">
        <f>IFERROR(+VLOOKUP("LDBOND"&amp;A45,'Main File'!A:O,10,0),0)</f>
        <v>0</v>
      </c>
      <c r="G45" s="26">
        <f>IFERROR(+VLOOKUP("LDBOND"&amp;A45,'Main File'!A:O,11,0),0)</f>
        <v>0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0</v>
      </c>
      <c r="K45" s="26">
        <f>IFERROR(+VLOOKUP("LDBOND"&amp;A45,'Main File'!A:O,15,0),0)</f>
        <v>0</v>
      </c>
    </row>
    <row r="46" spans="1:11" x14ac:dyDescent="0.25">
      <c r="A46" s="9">
        <f t="shared" si="0"/>
        <v>43233</v>
      </c>
      <c r="B46" s="26">
        <f>IFERROR(+VLOOKUP("LDBOND"&amp;A46,'Main File'!A:O,6,0),0)</f>
        <v>0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0</v>
      </c>
      <c r="F46" s="26">
        <f>IFERROR(+VLOOKUP("LDBOND"&amp;A46,'Main File'!A:O,10,0),0)</f>
        <v>0</v>
      </c>
      <c r="G46" s="26">
        <f>IFERROR(+VLOOKUP("LDBOND"&amp;A46,'Main File'!A:O,11,0),0)</f>
        <v>0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0</v>
      </c>
      <c r="K46" s="26">
        <f>IFERROR(+VLOOKUP("LDBOND"&amp;A46,'Main File'!A:O,15,0),0)</f>
        <v>0</v>
      </c>
    </row>
    <row r="47" spans="1:11" x14ac:dyDescent="0.25">
      <c r="A47" s="9">
        <f t="shared" si="0"/>
        <v>43234</v>
      </c>
      <c r="B47" s="26">
        <f>IFERROR(+VLOOKUP("LDBOND"&amp;A47,'Main File'!A:O,6,0),0)</f>
        <v>0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0</v>
      </c>
      <c r="F47" s="26">
        <f>IFERROR(+VLOOKUP("LDBOND"&amp;A47,'Main File'!A:O,10,0),0)</f>
        <v>0</v>
      </c>
      <c r="G47" s="26">
        <f>IFERROR(+VLOOKUP("LDBOND"&amp;A47,'Main File'!A:O,11,0),0)</f>
        <v>0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0</v>
      </c>
      <c r="K47" s="26">
        <f>IFERROR(+VLOOKUP("LDBOND"&amp;A47,'Main File'!A:O,15,0),0)</f>
        <v>0</v>
      </c>
    </row>
    <row r="48" spans="1:11" x14ac:dyDescent="0.25">
      <c r="A48" s="9">
        <f t="shared" si="0"/>
        <v>43235</v>
      </c>
      <c r="B48" s="26">
        <f>IFERROR(+VLOOKUP("LDBOND"&amp;A48,'Main File'!A:O,6,0),0)</f>
        <v>0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0</v>
      </c>
      <c r="F48" s="26">
        <f>IFERROR(+VLOOKUP("LDBOND"&amp;A48,'Main File'!A:O,10,0),0)</f>
        <v>0</v>
      </c>
      <c r="G48" s="26">
        <f>IFERROR(+VLOOKUP("LDBOND"&amp;A48,'Main File'!A:O,11,0),0)</f>
        <v>0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0</v>
      </c>
      <c r="K48" s="26">
        <f>IFERROR(+VLOOKUP("LDBOND"&amp;A48,'Main File'!A:O,15,0),0)</f>
        <v>0</v>
      </c>
    </row>
    <row r="49" spans="1:11" x14ac:dyDescent="0.25">
      <c r="A49" s="9">
        <f t="shared" si="0"/>
        <v>43236</v>
      </c>
      <c r="B49" s="26">
        <f>IFERROR(+VLOOKUP("LDBOND"&amp;A49,'Main File'!A:O,6,0),0)</f>
        <v>0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0</v>
      </c>
      <c r="F49" s="26">
        <f>IFERROR(+VLOOKUP("LDBOND"&amp;A49,'Main File'!A:O,10,0),0)</f>
        <v>0</v>
      </c>
      <c r="G49" s="26">
        <f>IFERROR(+VLOOKUP("LDBOND"&amp;A49,'Main File'!A:O,11,0),0)</f>
        <v>0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0</v>
      </c>
      <c r="K49" s="26">
        <f>IFERROR(+VLOOKUP("LDBOND"&amp;A49,'Main File'!A:O,15,0),0)</f>
        <v>0</v>
      </c>
    </row>
    <row r="50" spans="1:11" x14ac:dyDescent="0.25">
      <c r="A50" s="9">
        <f t="shared" si="0"/>
        <v>43237</v>
      </c>
      <c r="B50" s="26">
        <f>IFERROR(+VLOOKUP("LDBOND"&amp;A50,'Main File'!A:O,6,0),0)</f>
        <v>0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0</v>
      </c>
      <c r="F50" s="26">
        <f>IFERROR(+VLOOKUP("LDBOND"&amp;A50,'Main File'!A:O,10,0),0)</f>
        <v>0</v>
      </c>
      <c r="G50" s="26">
        <f>IFERROR(+VLOOKUP("LDBOND"&amp;A50,'Main File'!A:O,11,0),0)</f>
        <v>0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0</v>
      </c>
      <c r="K50" s="26">
        <f>IFERROR(+VLOOKUP("LDBOND"&amp;A50,'Main File'!A:O,15,0),0)</f>
        <v>0</v>
      </c>
    </row>
    <row r="51" spans="1:11" x14ac:dyDescent="0.25">
      <c r="A51" s="9">
        <f t="shared" si="0"/>
        <v>43238</v>
      </c>
      <c r="B51" s="26">
        <f>IFERROR(+VLOOKUP("LDBOND"&amp;A51,'Main File'!A:O,6,0),0)</f>
        <v>0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0</v>
      </c>
      <c r="F51" s="26">
        <f>IFERROR(+VLOOKUP("LDBOND"&amp;A51,'Main File'!A:O,10,0),0)</f>
        <v>0</v>
      </c>
      <c r="G51" s="26">
        <f>IFERROR(+VLOOKUP("LDBOND"&amp;A51,'Main File'!A:O,11,0),0)</f>
        <v>0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0</v>
      </c>
      <c r="K51" s="26">
        <f>IFERROR(+VLOOKUP("LDBOND"&amp;A51,'Main File'!A:O,15,0),0)</f>
        <v>0</v>
      </c>
    </row>
    <row r="52" spans="1:11" x14ac:dyDescent="0.25">
      <c r="A52" s="9">
        <f t="shared" si="0"/>
        <v>43239</v>
      </c>
      <c r="B52" s="26">
        <f>IFERROR(+VLOOKUP("LDBOND"&amp;A52,'Main File'!A:O,6,0),0)</f>
        <v>0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0</v>
      </c>
      <c r="F52" s="26">
        <f>IFERROR(+VLOOKUP("LDBOND"&amp;A52,'Main File'!A:O,10,0),0)</f>
        <v>0</v>
      </c>
      <c r="G52" s="26">
        <f>IFERROR(+VLOOKUP("LDBOND"&amp;A52,'Main File'!A:O,11,0),0)</f>
        <v>0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0</v>
      </c>
      <c r="K52" s="26">
        <f>IFERROR(+VLOOKUP("LDBOND"&amp;A52,'Main File'!A:O,15,0),0)</f>
        <v>0</v>
      </c>
    </row>
    <row r="53" spans="1:11" x14ac:dyDescent="0.25">
      <c r="A53" s="9">
        <f t="shared" si="0"/>
        <v>43240</v>
      </c>
      <c r="B53" s="26">
        <f>IFERROR(+VLOOKUP("LDBOND"&amp;A53,'Main File'!A:O,6,0),0)</f>
        <v>0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0</v>
      </c>
      <c r="F53" s="26">
        <f>IFERROR(+VLOOKUP("LDBOND"&amp;A53,'Main File'!A:O,10,0),0)</f>
        <v>0</v>
      </c>
      <c r="G53" s="26">
        <f>IFERROR(+VLOOKUP("LDBOND"&amp;A53,'Main File'!A:O,11,0),0)</f>
        <v>0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0</v>
      </c>
      <c r="K53" s="26">
        <f>IFERROR(+VLOOKUP("LDBOND"&amp;A53,'Main File'!A:O,15,0),0)</f>
        <v>0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2.2500871848388138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0.1746116233705787</v>
      </c>
      <c r="F35" s="26">
        <f>IFERROR(+VLOOKUP("LDDAF1"&amp;A35,'Main File'!A:O,10,0),0)</f>
        <v>2.4246988082093925</v>
      </c>
      <c r="G35" s="26">
        <f>IFERROR(+VLOOKUP("LDDAF1"&amp;A35,'Main File'!A:O,11,0),0)</f>
        <v>1.0800104995154869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0.17460546406493604</v>
      </c>
      <c r="K35" s="26">
        <f>IFERROR(+VLOOKUP("LDDAF1"&amp;A35,'Main File'!A:O,15,0),0)</f>
        <v>1.2546159635804228</v>
      </c>
    </row>
    <row r="36" spans="1:11" x14ac:dyDescent="0.25">
      <c r="A36" s="9">
        <f t="shared" si="0"/>
        <v>43223</v>
      </c>
      <c r="B36" s="26">
        <f>IFERROR(+VLOOKUP("LDDAF1"&amp;A36,'Main File'!A:O,6,0),0)</f>
        <v>2.2500860407590482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0.17460987314742266</v>
      </c>
      <c r="F36" s="26">
        <f>IFERROR(+VLOOKUP("LDDAF1"&amp;A36,'Main File'!A:O,10,0),0)</f>
        <v>2.4246959139064708</v>
      </c>
      <c r="G36" s="26">
        <f>IFERROR(+VLOOKUP("LDDAF1"&amp;A36,'Main File'!A:O,11,0),0)</f>
        <v>1.0800107929557647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0.17460875332858505</v>
      </c>
      <c r="K36" s="26">
        <f>IFERROR(+VLOOKUP("LDDAF1"&amp;A36,'Main File'!A:O,15,0),0)</f>
        <v>1.2546195462843497</v>
      </c>
    </row>
    <row r="37" spans="1:11" x14ac:dyDescent="0.25">
      <c r="A37" s="9">
        <f t="shared" si="0"/>
        <v>43224</v>
      </c>
      <c r="B37" s="26">
        <f>IFERROR(+VLOOKUP("LDDAF1"&amp;A37,'Main File'!A:O,6,0),0)</f>
        <v>2.2500857694272023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0.17461082499187375</v>
      </c>
      <c r="F37" s="26">
        <f>IFERROR(+VLOOKUP("LDDAF1"&amp;A37,'Main File'!A:O,10,0),0)</f>
        <v>2.4246965944190761</v>
      </c>
      <c r="G37" s="26">
        <f>IFERROR(+VLOOKUP("LDDAF1"&amp;A37,'Main File'!A:O,11,0),0)</f>
        <v>1.0800114486594801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0.17460551783844025</v>
      </c>
      <c r="K37" s="26">
        <f>IFERROR(+VLOOKUP("LDDAF1"&amp;A37,'Main File'!A:O,15,0),0)</f>
        <v>1.2546169664979203</v>
      </c>
    </row>
    <row r="38" spans="1:11" x14ac:dyDescent="0.25">
      <c r="A38" s="9">
        <f t="shared" si="0"/>
        <v>43225</v>
      </c>
      <c r="B38" s="26">
        <f>IFERROR(+VLOOKUP("LDDAF1"&amp;A38,'Main File'!A:O,6,0),0)</f>
        <v>2.2500859425527624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0.17461284176623104</v>
      </c>
      <c r="F38" s="26">
        <f>IFERROR(+VLOOKUP("LDDAF1"&amp;A38,'Main File'!A:O,10,0),0)</f>
        <v>2.4246987843189935</v>
      </c>
      <c r="G38" s="26">
        <f>IFERROR(+VLOOKUP("LDDAF1"&amp;A38,'Main File'!A:O,11,0),0)</f>
        <v>1.0800101820560313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0.17460240893876885</v>
      </c>
      <c r="K38" s="26">
        <f>IFERROR(+VLOOKUP("LDDAF1"&amp;A38,'Main File'!A:O,15,0),0)</f>
        <v>1.2546125909948</v>
      </c>
    </row>
    <row r="39" spans="1:11" x14ac:dyDescent="0.25">
      <c r="A39" s="9">
        <f t="shared" si="0"/>
        <v>43226</v>
      </c>
      <c r="B39" s="26">
        <f>IFERROR(+VLOOKUP("LDDAF1"&amp;A39,'Main File'!A:O,6,0),0)</f>
        <v>2.2500831880435856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0.17461273985981277</v>
      </c>
      <c r="F39" s="26">
        <f>IFERROR(+VLOOKUP("LDDAF1"&amp;A39,'Main File'!A:O,10,0),0)</f>
        <v>2.4246959279033984</v>
      </c>
      <c r="G39" s="26">
        <f>IFERROR(+VLOOKUP("LDDAF1"&amp;A39,'Main File'!A:O,11,0),0)</f>
        <v>1.0800127059500584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0.17460344957831456</v>
      </c>
      <c r="K39" s="26">
        <f>IFERROR(+VLOOKUP("LDDAF1"&amp;A39,'Main File'!A:O,15,0),0)</f>
        <v>1.254616155528373</v>
      </c>
    </row>
    <row r="40" spans="1:11" x14ac:dyDescent="0.25">
      <c r="A40" s="9">
        <f t="shared" si="0"/>
        <v>43227</v>
      </c>
      <c r="B40" s="26">
        <f>IFERROR(+VLOOKUP("LDDAF1"&amp;A40,'Main File'!A:O,6,0),0)</f>
        <v>0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</v>
      </c>
      <c r="F40" s="26">
        <f>IFERROR(+VLOOKUP("LDDAF1"&amp;A40,'Main File'!A:O,10,0),0)</f>
        <v>0</v>
      </c>
      <c r="G40" s="26">
        <f>IFERROR(+VLOOKUP("LDDAF1"&amp;A40,'Main File'!A:O,11,0),0)</f>
        <v>0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</v>
      </c>
      <c r="K40" s="26">
        <f>IFERROR(+VLOOKUP("LDDAF1"&amp;A40,'Main File'!A:O,15,0),0)</f>
        <v>0</v>
      </c>
    </row>
    <row r="41" spans="1:11" x14ac:dyDescent="0.25">
      <c r="A41" s="9">
        <f t="shared" si="0"/>
        <v>43228</v>
      </c>
      <c r="B41" s="26">
        <f>IFERROR(+VLOOKUP("LDDAF1"&amp;A41,'Main File'!A:O,6,0),0)</f>
        <v>0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</v>
      </c>
      <c r="F41" s="26">
        <f>IFERROR(+VLOOKUP("LDDAF1"&amp;A41,'Main File'!A:O,10,0),0)</f>
        <v>0</v>
      </c>
      <c r="G41" s="26">
        <f>IFERROR(+VLOOKUP("LDDAF1"&amp;A41,'Main File'!A:O,11,0),0)</f>
        <v>0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</v>
      </c>
      <c r="K41" s="26">
        <f>IFERROR(+VLOOKUP("LDDAF1"&amp;A41,'Main File'!A:O,15,0),0)</f>
        <v>0</v>
      </c>
    </row>
    <row r="42" spans="1:11" x14ac:dyDescent="0.25">
      <c r="A42" s="9">
        <f t="shared" si="0"/>
        <v>43229</v>
      </c>
      <c r="B42" s="26">
        <f>IFERROR(+VLOOKUP("LDDAF1"&amp;A42,'Main File'!A:O,6,0),0)</f>
        <v>0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</v>
      </c>
      <c r="F42" s="26">
        <f>IFERROR(+VLOOKUP("LDDAF1"&amp;A42,'Main File'!A:O,10,0),0)</f>
        <v>0</v>
      </c>
      <c r="G42" s="26">
        <f>IFERROR(+VLOOKUP("LDDAF1"&amp;A42,'Main File'!A:O,11,0),0)</f>
        <v>0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</v>
      </c>
      <c r="K42" s="26">
        <f>IFERROR(+VLOOKUP("LDDAF1"&amp;A42,'Main File'!A:O,15,0),0)</f>
        <v>0</v>
      </c>
    </row>
    <row r="43" spans="1:11" x14ac:dyDescent="0.25">
      <c r="A43" s="9">
        <f t="shared" si="0"/>
        <v>43230</v>
      </c>
      <c r="B43" s="26">
        <f>IFERROR(+VLOOKUP("LDDAF1"&amp;A43,'Main File'!A:O,6,0),0)</f>
        <v>0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</v>
      </c>
      <c r="F43" s="26">
        <f>IFERROR(+VLOOKUP("LDDAF1"&amp;A43,'Main File'!A:O,10,0),0)</f>
        <v>0</v>
      </c>
      <c r="G43" s="26">
        <f>IFERROR(+VLOOKUP("LDDAF1"&amp;A43,'Main File'!A:O,11,0),0)</f>
        <v>0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</v>
      </c>
      <c r="K43" s="26">
        <f>IFERROR(+VLOOKUP("LDDAF1"&amp;A43,'Main File'!A:O,15,0),0)</f>
        <v>0</v>
      </c>
    </row>
    <row r="44" spans="1:11" x14ac:dyDescent="0.25">
      <c r="A44" s="9">
        <f t="shared" si="0"/>
        <v>43231</v>
      </c>
      <c r="B44" s="26">
        <f>IFERROR(+VLOOKUP("LDDAF1"&amp;A44,'Main File'!A:O,6,0),0)</f>
        <v>0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</v>
      </c>
      <c r="F44" s="26">
        <f>IFERROR(+VLOOKUP("LDDAF1"&amp;A44,'Main File'!A:O,10,0),0)</f>
        <v>0</v>
      </c>
      <c r="G44" s="26">
        <f>IFERROR(+VLOOKUP("LDDAF1"&amp;A44,'Main File'!A:O,11,0),0)</f>
        <v>0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</v>
      </c>
      <c r="K44" s="26">
        <f>IFERROR(+VLOOKUP("LDDAF1"&amp;A44,'Main File'!A:O,15,0),0)</f>
        <v>0</v>
      </c>
    </row>
    <row r="45" spans="1:11" x14ac:dyDescent="0.25">
      <c r="A45" s="9">
        <f t="shared" si="0"/>
        <v>43232</v>
      </c>
      <c r="B45" s="26">
        <f>IFERROR(+VLOOKUP("LDDAF1"&amp;A45,'Main File'!A:O,6,0),0)</f>
        <v>0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</v>
      </c>
      <c r="F45" s="26">
        <f>IFERROR(+VLOOKUP("LDDAF1"&amp;A45,'Main File'!A:O,10,0),0)</f>
        <v>0</v>
      </c>
      <c r="G45" s="26">
        <f>IFERROR(+VLOOKUP("LDDAF1"&amp;A45,'Main File'!A:O,11,0),0)</f>
        <v>0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</v>
      </c>
      <c r="K45" s="26">
        <f>IFERROR(+VLOOKUP("LDDAF1"&amp;A45,'Main File'!A:O,15,0),0)</f>
        <v>0</v>
      </c>
    </row>
    <row r="46" spans="1:11" x14ac:dyDescent="0.25">
      <c r="A46" s="9">
        <f t="shared" si="0"/>
        <v>43233</v>
      </c>
      <c r="B46" s="26">
        <f>IFERROR(+VLOOKUP("LDDAF1"&amp;A46,'Main File'!A:O,6,0),0)</f>
        <v>0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</v>
      </c>
      <c r="F46" s="26">
        <f>IFERROR(+VLOOKUP("LDDAF1"&amp;A46,'Main File'!A:O,10,0),0)</f>
        <v>0</v>
      </c>
      <c r="G46" s="26">
        <f>IFERROR(+VLOOKUP("LDDAF1"&amp;A46,'Main File'!A:O,11,0),0)</f>
        <v>0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</v>
      </c>
      <c r="K46" s="26">
        <f>IFERROR(+VLOOKUP("LDDAF1"&amp;A46,'Main File'!A:O,15,0),0)</f>
        <v>0</v>
      </c>
    </row>
    <row r="47" spans="1:11" x14ac:dyDescent="0.25">
      <c r="A47" s="9">
        <f t="shared" si="0"/>
        <v>43234</v>
      </c>
      <c r="B47" s="26">
        <f>IFERROR(+VLOOKUP("LDDAF1"&amp;A47,'Main File'!A:O,6,0),0)</f>
        <v>0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</v>
      </c>
      <c r="F47" s="26">
        <f>IFERROR(+VLOOKUP("LDDAF1"&amp;A47,'Main File'!A:O,10,0),0)</f>
        <v>0</v>
      </c>
      <c r="G47" s="26">
        <f>IFERROR(+VLOOKUP("LDDAF1"&amp;A47,'Main File'!A:O,11,0),0)</f>
        <v>0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</v>
      </c>
      <c r="K47" s="26">
        <f>IFERROR(+VLOOKUP("LDDAF1"&amp;A47,'Main File'!A:O,15,0),0)</f>
        <v>0</v>
      </c>
    </row>
    <row r="48" spans="1:11" x14ac:dyDescent="0.25">
      <c r="A48" s="9">
        <f t="shared" si="0"/>
        <v>43235</v>
      </c>
      <c r="B48" s="26">
        <f>IFERROR(+VLOOKUP("LDDAF1"&amp;A48,'Main File'!A:O,6,0),0)</f>
        <v>0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</v>
      </c>
      <c r="F48" s="26">
        <f>IFERROR(+VLOOKUP("LDDAF1"&amp;A48,'Main File'!A:O,10,0),0)</f>
        <v>0</v>
      </c>
      <c r="G48" s="26">
        <f>IFERROR(+VLOOKUP("LDDAF1"&amp;A48,'Main File'!A:O,11,0),0)</f>
        <v>0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</v>
      </c>
      <c r="K48" s="26">
        <f>IFERROR(+VLOOKUP("LDDAF1"&amp;A48,'Main File'!A:O,15,0),0)</f>
        <v>0</v>
      </c>
    </row>
    <row r="49" spans="1:11" x14ac:dyDescent="0.25">
      <c r="A49" s="9">
        <f t="shared" si="0"/>
        <v>43236</v>
      </c>
      <c r="B49" s="26">
        <f>IFERROR(+VLOOKUP("LDDAF1"&amp;A49,'Main File'!A:O,6,0),0)</f>
        <v>0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</v>
      </c>
      <c r="F49" s="26">
        <f>IFERROR(+VLOOKUP("LDDAF1"&amp;A49,'Main File'!A:O,10,0),0)</f>
        <v>0</v>
      </c>
      <c r="G49" s="26">
        <f>IFERROR(+VLOOKUP("LDDAF1"&amp;A49,'Main File'!A:O,11,0),0)</f>
        <v>0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</v>
      </c>
      <c r="K49" s="26">
        <f>IFERROR(+VLOOKUP("LDDAF1"&amp;A49,'Main File'!A:O,15,0),0)</f>
        <v>0</v>
      </c>
    </row>
    <row r="50" spans="1:11" x14ac:dyDescent="0.25">
      <c r="A50" s="9">
        <f t="shared" si="0"/>
        <v>43237</v>
      </c>
      <c r="B50" s="26">
        <f>IFERROR(+VLOOKUP("LDDAF1"&amp;A50,'Main File'!A:O,6,0),0)</f>
        <v>0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</v>
      </c>
      <c r="F50" s="26">
        <f>IFERROR(+VLOOKUP("LDDAF1"&amp;A50,'Main File'!A:O,10,0),0)</f>
        <v>0</v>
      </c>
      <c r="G50" s="26">
        <f>IFERROR(+VLOOKUP("LDDAF1"&amp;A50,'Main File'!A:O,11,0),0)</f>
        <v>0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</v>
      </c>
      <c r="K50" s="26">
        <f>IFERROR(+VLOOKUP("LDDAF1"&amp;A50,'Main File'!A:O,15,0),0)</f>
        <v>0</v>
      </c>
    </row>
    <row r="51" spans="1:11" x14ac:dyDescent="0.25">
      <c r="A51" s="9">
        <f t="shared" si="0"/>
        <v>43238</v>
      </c>
      <c r="B51" s="26">
        <f>IFERROR(+VLOOKUP("LDDAF1"&amp;A51,'Main File'!A:O,6,0),0)</f>
        <v>0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</v>
      </c>
      <c r="F51" s="26">
        <f>IFERROR(+VLOOKUP("LDDAF1"&amp;A51,'Main File'!A:O,10,0),0)</f>
        <v>0</v>
      </c>
      <c r="G51" s="26">
        <f>IFERROR(+VLOOKUP("LDDAF1"&amp;A51,'Main File'!A:O,11,0),0)</f>
        <v>0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</v>
      </c>
      <c r="K51" s="26">
        <f>IFERROR(+VLOOKUP("LDDAF1"&amp;A51,'Main File'!A:O,15,0),0)</f>
        <v>0</v>
      </c>
    </row>
    <row r="52" spans="1:11" x14ac:dyDescent="0.25">
      <c r="A52" s="9">
        <f t="shared" si="0"/>
        <v>43239</v>
      </c>
      <c r="B52" s="26">
        <f>IFERROR(+VLOOKUP("LDDAF1"&amp;A52,'Main File'!A:O,6,0),0)</f>
        <v>0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</v>
      </c>
      <c r="F52" s="26">
        <f>IFERROR(+VLOOKUP("LDDAF1"&amp;A52,'Main File'!A:O,10,0),0)</f>
        <v>0</v>
      </c>
      <c r="G52" s="26">
        <f>IFERROR(+VLOOKUP("LDDAF1"&amp;A52,'Main File'!A:O,11,0),0)</f>
        <v>0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</v>
      </c>
      <c r="K52" s="26">
        <f>IFERROR(+VLOOKUP("LDDAF1"&amp;A52,'Main File'!A:O,15,0),0)</f>
        <v>0</v>
      </c>
    </row>
    <row r="53" spans="1:11" x14ac:dyDescent="0.25">
      <c r="A53" s="9">
        <f t="shared" si="0"/>
        <v>43240</v>
      </c>
      <c r="B53" s="26">
        <f>IFERROR(+VLOOKUP("LDDAF1"&amp;A53,'Main File'!A:O,6,0),0)</f>
        <v>0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</v>
      </c>
      <c r="F53" s="26">
        <f>IFERROR(+VLOOKUP("LDDAF1"&amp;A53,'Main File'!A:O,10,0),0)</f>
        <v>0</v>
      </c>
      <c r="G53" s="26">
        <f>IFERROR(+VLOOKUP("LDDAF1"&amp;A53,'Main File'!A:O,11,0),0)</f>
        <v>0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</v>
      </c>
      <c r="K53" s="26">
        <f>IFERROR(+VLOOKUP("LDDAF1"&amp;A53,'Main File'!A:O,15,0),0)</f>
        <v>0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2.2500924994316147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0.19801330406946077</v>
      </c>
      <c r="F35" s="26">
        <f>IFERROR(+VLOOKUP("LDDAF2"&amp;A35,'Main File'!A:O,10,0),0)</f>
        <v>2.4481058035010754</v>
      </c>
      <c r="G35" s="26">
        <f>IFERROR(+VLOOKUP("LDDAF2"&amp;A35,'Main File'!A:O,11,0),0)</f>
        <v>1.2200079080131927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0.1980081030756739</v>
      </c>
      <c r="K35" s="26">
        <f>IFERROR(+VLOOKUP("LDDAF2"&amp;A35,'Main File'!A:O,15,0),0)</f>
        <v>1.4180160110888667</v>
      </c>
    </row>
    <row r="36" spans="1:11" x14ac:dyDescent="0.25">
      <c r="A36" s="9">
        <f t="shared" si="0"/>
        <v>43223</v>
      </c>
      <c r="B36" s="26">
        <f>IFERROR(+VLOOKUP("LDDAF2"&amp;A36,'Main File'!A:O,6,0),0)</f>
        <v>2.2500888918769846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0.19801486551791581</v>
      </c>
      <c r="F36" s="26">
        <f>IFERROR(+VLOOKUP("LDDAF2"&amp;A36,'Main File'!A:O,10,0),0)</f>
        <v>2.4481037573949003</v>
      </c>
      <c r="G36" s="26">
        <f>IFERROR(+VLOOKUP("LDDAF2"&amp;A36,'Main File'!A:O,11,0),0)</f>
        <v>1.2200125185880373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0.19800474114566566</v>
      </c>
      <c r="K36" s="26">
        <f>IFERROR(+VLOOKUP("LDDAF2"&amp;A36,'Main File'!A:O,15,0),0)</f>
        <v>1.4180172597337029</v>
      </c>
    </row>
    <row r="37" spans="1:11" x14ac:dyDescent="0.25">
      <c r="A37" s="9">
        <f t="shared" si="0"/>
        <v>43224</v>
      </c>
      <c r="B37" s="26">
        <f>IFERROR(+VLOOKUP("LDDAF2"&amp;A37,'Main File'!A:O,6,0),0)</f>
        <v>2.2500891450240288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0.19801333586667272</v>
      </c>
      <c r="F37" s="26">
        <f>IFERROR(+VLOOKUP("LDDAF2"&amp;A37,'Main File'!A:O,10,0),0)</f>
        <v>2.4481024808907015</v>
      </c>
      <c r="G37" s="26">
        <f>IFERROR(+VLOOKUP("LDDAF2"&amp;A37,'Main File'!A:O,11,0),0)</f>
        <v>1.2200137135119105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0.19801042731911858</v>
      </c>
      <c r="K37" s="26">
        <f>IFERROR(+VLOOKUP("LDDAF2"&amp;A37,'Main File'!A:O,15,0),0)</f>
        <v>1.418024140831029</v>
      </c>
    </row>
    <row r="38" spans="1:11" x14ac:dyDescent="0.25">
      <c r="A38" s="9">
        <f t="shared" si="0"/>
        <v>43225</v>
      </c>
      <c r="B38" s="26">
        <f>IFERROR(+VLOOKUP("LDDAF2"&amp;A38,'Main File'!A:O,6,0),0)</f>
        <v>2.2500886013872119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0.19801309514583487</v>
      </c>
      <c r="F38" s="26">
        <f>IFERROR(+VLOOKUP("LDDAF2"&amp;A38,'Main File'!A:O,10,0),0)</f>
        <v>2.4481016965330467</v>
      </c>
      <c r="G38" s="26">
        <f>IFERROR(+VLOOKUP("LDDAF2"&amp;A38,'Main File'!A:O,11,0),0)</f>
        <v>1.2200140141377571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0.19800988111316559</v>
      </c>
      <c r="K38" s="26">
        <f>IFERROR(+VLOOKUP("LDDAF2"&amp;A38,'Main File'!A:O,15,0),0)</f>
        <v>1.4180238952509228</v>
      </c>
    </row>
    <row r="39" spans="1:11" x14ac:dyDescent="0.25">
      <c r="A39" s="9">
        <f t="shared" si="0"/>
        <v>43226</v>
      </c>
      <c r="B39" s="26">
        <f>IFERROR(+VLOOKUP("LDDAF2"&amp;A39,'Main File'!A:O,6,0),0)</f>
        <v>2.2500877681842431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0.19801339340359395</v>
      </c>
      <c r="F39" s="26">
        <f>IFERROR(+VLOOKUP("LDDAF2"&amp;A39,'Main File'!A:O,10,0),0)</f>
        <v>2.4481011615878372</v>
      </c>
      <c r="G39" s="26">
        <f>IFERROR(+VLOOKUP("LDDAF2"&amp;A39,'Main File'!A:O,11,0),0)</f>
        <v>1.2200176288106044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0.1980098729111695</v>
      </c>
      <c r="K39" s="26">
        <f>IFERROR(+VLOOKUP("LDDAF2"&amp;A39,'Main File'!A:O,15,0),0)</f>
        <v>1.4180275017217738</v>
      </c>
    </row>
    <row r="40" spans="1:11" x14ac:dyDescent="0.25">
      <c r="A40" s="9">
        <f t="shared" si="0"/>
        <v>43227</v>
      </c>
      <c r="B40" s="26">
        <f>IFERROR(+VLOOKUP("LDDAF2"&amp;A40,'Main File'!A:O,6,0),0)</f>
        <v>0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</v>
      </c>
      <c r="F40" s="26">
        <f>IFERROR(+VLOOKUP("LDDAF2"&amp;A40,'Main File'!A:O,10,0),0)</f>
        <v>0</v>
      </c>
      <c r="G40" s="26">
        <f>IFERROR(+VLOOKUP("LDDAF2"&amp;A40,'Main File'!A:O,11,0),0)</f>
        <v>0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</v>
      </c>
      <c r="K40" s="26">
        <f>IFERROR(+VLOOKUP("LDDAF2"&amp;A40,'Main File'!A:O,15,0),0)</f>
        <v>0</v>
      </c>
    </row>
    <row r="41" spans="1:11" x14ac:dyDescent="0.25">
      <c r="A41" s="9">
        <f t="shared" si="0"/>
        <v>43228</v>
      </c>
      <c r="B41" s="26">
        <f>IFERROR(+VLOOKUP("LDDAF2"&amp;A41,'Main File'!A:O,6,0),0)</f>
        <v>0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</v>
      </c>
      <c r="F41" s="26">
        <f>IFERROR(+VLOOKUP("LDDAF2"&amp;A41,'Main File'!A:O,10,0),0)</f>
        <v>0</v>
      </c>
      <c r="G41" s="26">
        <f>IFERROR(+VLOOKUP("LDDAF2"&amp;A41,'Main File'!A:O,11,0),0)</f>
        <v>0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</v>
      </c>
      <c r="K41" s="26">
        <f>IFERROR(+VLOOKUP("LDDAF2"&amp;A41,'Main File'!A:O,15,0),0)</f>
        <v>0</v>
      </c>
    </row>
    <row r="42" spans="1:11" x14ac:dyDescent="0.25">
      <c r="A42" s="9">
        <f t="shared" si="0"/>
        <v>43229</v>
      </c>
      <c r="B42" s="26">
        <f>IFERROR(+VLOOKUP("LDDAF2"&amp;A42,'Main File'!A:O,6,0),0)</f>
        <v>0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</v>
      </c>
      <c r="F42" s="26">
        <f>IFERROR(+VLOOKUP("LDDAF2"&amp;A42,'Main File'!A:O,10,0),0)</f>
        <v>0</v>
      </c>
      <c r="G42" s="26">
        <f>IFERROR(+VLOOKUP("LDDAF2"&amp;A42,'Main File'!A:O,11,0),0)</f>
        <v>0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</v>
      </c>
      <c r="K42" s="26">
        <f>IFERROR(+VLOOKUP("LDDAF2"&amp;A42,'Main File'!A:O,15,0),0)</f>
        <v>0</v>
      </c>
    </row>
    <row r="43" spans="1:11" x14ac:dyDescent="0.25">
      <c r="A43" s="9">
        <f t="shared" si="0"/>
        <v>43230</v>
      </c>
      <c r="B43" s="26">
        <f>IFERROR(+VLOOKUP("LDDAF2"&amp;A43,'Main File'!A:O,6,0),0)</f>
        <v>0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</v>
      </c>
      <c r="F43" s="26">
        <f>IFERROR(+VLOOKUP("LDDAF2"&amp;A43,'Main File'!A:O,10,0),0)</f>
        <v>0</v>
      </c>
      <c r="G43" s="26">
        <f>IFERROR(+VLOOKUP("LDDAF2"&amp;A43,'Main File'!A:O,11,0),0)</f>
        <v>0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</v>
      </c>
      <c r="K43" s="26">
        <f>IFERROR(+VLOOKUP("LDDAF2"&amp;A43,'Main File'!A:O,15,0),0)</f>
        <v>0</v>
      </c>
    </row>
    <row r="44" spans="1:11" x14ac:dyDescent="0.25">
      <c r="A44" s="9">
        <f t="shared" si="0"/>
        <v>43231</v>
      </c>
      <c r="B44" s="26">
        <f>IFERROR(+VLOOKUP("LDDAF2"&amp;A44,'Main File'!A:O,6,0),0)</f>
        <v>0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</v>
      </c>
      <c r="F44" s="26">
        <f>IFERROR(+VLOOKUP("LDDAF2"&amp;A44,'Main File'!A:O,10,0),0)</f>
        <v>0</v>
      </c>
      <c r="G44" s="26">
        <f>IFERROR(+VLOOKUP("LDDAF2"&amp;A44,'Main File'!A:O,11,0),0)</f>
        <v>0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</v>
      </c>
      <c r="K44" s="26">
        <f>IFERROR(+VLOOKUP("LDDAF2"&amp;A44,'Main File'!A:O,15,0),0)</f>
        <v>0</v>
      </c>
    </row>
    <row r="45" spans="1:11" x14ac:dyDescent="0.25">
      <c r="A45" s="9">
        <f t="shared" si="0"/>
        <v>43232</v>
      </c>
      <c r="B45" s="26">
        <f>IFERROR(+VLOOKUP("LDDAF2"&amp;A45,'Main File'!A:O,6,0),0)</f>
        <v>0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</v>
      </c>
      <c r="F45" s="26">
        <f>IFERROR(+VLOOKUP("LDDAF2"&amp;A45,'Main File'!A:O,10,0),0)</f>
        <v>0</v>
      </c>
      <c r="G45" s="26">
        <f>IFERROR(+VLOOKUP("LDDAF2"&amp;A45,'Main File'!A:O,11,0),0)</f>
        <v>0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</v>
      </c>
      <c r="K45" s="26">
        <f>IFERROR(+VLOOKUP("LDDAF2"&amp;A45,'Main File'!A:O,15,0),0)</f>
        <v>0</v>
      </c>
    </row>
    <row r="46" spans="1:11" x14ac:dyDescent="0.25">
      <c r="A46" s="9">
        <f t="shared" si="0"/>
        <v>43233</v>
      </c>
      <c r="B46" s="26">
        <f>IFERROR(+VLOOKUP("LDDAF2"&amp;A46,'Main File'!A:O,6,0),0)</f>
        <v>0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</v>
      </c>
      <c r="F46" s="26">
        <f>IFERROR(+VLOOKUP("LDDAF2"&amp;A46,'Main File'!A:O,10,0),0)</f>
        <v>0</v>
      </c>
      <c r="G46" s="26">
        <f>IFERROR(+VLOOKUP("LDDAF2"&amp;A46,'Main File'!A:O,11,0),0)</f>
        <v>0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</v>
      </c>
      <c r="K46" s="26">
        <f>IFERROR(+VLOOKUP("LDDAF2"&amp;A46,'Main File'!A:O,15,0),0)</f>
        <v>0</v>
      </c>
    </row>
    <row r="47" spans="1:11" x14ac:dyDescent="0.25">
      <c r="A47" s="9">
        <f t="shared" si="0"/>
        <v>43234</v>
      </c>
      <c r="B47" s="26">
        <f>IFERROR(+VLOOKUP("LDDAF2"&amp;A47,'Main File'!A:O,6,0),0)</f>
        <v>0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</v>
      </c>
      <c r="F47" s="26">
        <f>IFERROR(+VLOOKUP("LDDAF2"&amp;A47,'Main File'!A:O,10,0),0)</f>
        <v>0</v>
      </c>
      <c r="G47" s="26">
        <f>IFERROR(+VLOOKUP("LDDAF2"&amp;A47,'Main File'!A:O,11,0),0)</f>
        <v>0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</v>
      </c>
      <c r="K47" s="26">
        <f>IFERROR(+VLOOKUP("LDDAF2"&amp;A47,'Main File'!A:O,15,0),0)</f>
        <v>0</v>
      </c>
    </row>
    <row r="48" spans="1:11" x14ac:dyDescent="0.25">
      <c r="A48" s="9">
        <f t="shared" si="0"/>
        <v>43235</v>
      </c>
      <c r="B48" s="26">
        <f>IFERROR(+VLOOKUP("LDDAF2"&amp;A48,'Main File'!A:O,6,0),0)</f>
        <v>0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</v>
      </c>
      <c r="F48" s="26">
        <f>IFERROR(+VLOOKUP("LDDAF2"&amp;A48,'Main File'!A:O,10,0),0)</f>
        <v>0</v>
      </c>
      <c r="G48" s="26">
        <f>IFERROR(+VLOOKUP("LDDAF2"&amp;A48,'Main File'!A:O,11,0),0)</f>
        <v>0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</v>
      </c>
      <c r="K48" s="26">
        <f>IFERROR(+VLOOKUP("LDDAF2"&amp;A48,'Main File'!A:O,15,0),0)</f>
        <v>0</v>
      </c>
    </row>
    <row r="49" spans="1:11" x14ac:dyDescent="0.25">
      <c r="A49" s="9">
        <f t="shared" si="0"/>
        <v>43236</v>
      </c>
      <c r="B49" s="26">
        <f>IFERROR(+VLOOKUP("LDDAF2"&amp;A49,'Main File'!A:O,6,0),0)</f>
        <v>0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</v>
      </c>
      <c r="F49" s="26">
        <f>IFERROR(+VLOOKUP("LDDAF2"&amp;A49,'Main File'!A:O,10,0),0)</f>
        <v>0</v>
      </c>
      <c r="G49" s="26">
        <f>IFERROR(+VLOOKUP("LDDAF2"&amp;A49,'Main File'!A:O,11,0),0)</f>
        <v>0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</v>
      </c>
      <c r="K49" s="26">
        <f>IFERROR(+VLOOKUP("LDDAF2"&amp;A49,'Main File'!A:O,15,0),0)</f>
        <v>0</v>
      </c>
    </row>
    <row r="50" spans="1:11" x14ac:dyDescent="0.25">
      <c r="A50" s="9">
        <f t="shared" si="0"/>
        <v>43237</v>
      </c>
      <c r="B50" s="26">
        <f>IFERROR(+VLOOKUP("LDDAF2"&amp;A50,'Main File'!A:O,6,0),0)</f>
        <v>0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</v>
      </c>
      <c r="F50" s="26">
        <f>IFERROR(+VLOOKUP("LDDAF2"&amp;A50,'Main File'!A:O,10,0),0)</f>
        <v>0</v>
      </c>
      <c r="G50" s="26">
        <f>IFERROR(+VLOOKUP("LDDAF2"&amp;A50,'Main File'!A:O,11,0),0)</f>
        <v>0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</v>
      </c>
      <c r="K50" s="26">
        <f>IFERROR(+VLOOKUP("LDDAF2"&amp;A50,'Main File'!A:O,15,0),0)</f>
        <v>0</v>
      </c>
    </row>
    <row r="51" spans="1:11" x14ac:dyDescent="0.25">
      <c r="A51" s="9">
        <f t="shared" si="0"/>
        <v>43238</v>
      </c>
      <c r="B51" s="26">
        <f>IFERROR(+VLOOKUP("LDDAF2"&amp;A51,'Main File'!A:O,6,0),0)</f>
        <v>0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</v>
      </c>
      <c r="F51" s="26">
        <f>IFERROR(+VLOOKUP("LDDAF2"&amp;A51,'Main File'!A:O,10,0),0)</f>
        <v>0</v>
      </c>
      <c r="G51" s="26">
        <f>IFERROR(+VLOOKUP("LDDAF2"&amp;A51,'Main File'!A:O,11,0),0)</f>
        <v>0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</v>
      </c>
      <c r="K51" s="26">
        <f>IFERROR(+VLOOKUP("LDDAF2"&amp;A51,'Main File'!A:O,15,0),0)</f>
        <v>0</v>
      </c>
    </row>
    <row r="52" spans="1:11" x14ac:dyDescent="0.25">
      <c r="A52" s="9">
        <f t="shared" si="0"/>
        <v>43239</v>
      </c>
      <c r="B52" s="26">
        <f>IFERROR(+VLOOKUP("LDDAF2"&amp;A52,'Main File'!A:O,6,0),0)</f>
        <v>0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</v>
      </c>
      <c r="F52" s="26">
        <f>IFERROR(+VLOOKUP("LDDAF2"&amp;A52,'Main File'!A:O,10,0),0)</f>
        <v>0</v>
      </c>
      <c r="G52" s="26">
        <f>IFERROR(+VLOOKUP("LDDAF2"&amp;A52,'Main File'!A:O,11,0),0)</f>
        <v>0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</v>
      </c>
      <c r="K52" s="26">
        <f>IFERROR(+VLOOKUP("LDDAF2"&amp;A52,'Main File'!A:O,15,0),0)</f>
        <v>0</v>
      </c>
    </row>
    <row r="53" spans="1:11" x14ac:dyDescent="0.25">
      <c r="A53" s="9">
        <f t="shared" si="0"/>
        <v>43240</v>
      </c>
      <c r="B53" s="26">
        <f>IFERROR(+VLOOKUP("LDDAF2"&amp;A53,'Main File'!A:O,6,0),0)</f>
        <v>0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</v>
      </c>
      <c r="F53" s="26">
        <f>IFERROR(+VLOOKUP("LDDAF2"&amp;A53,'Main File'!A:O,10,0),0)</f>
        <v>0</v>
      </c>
      <c r="G53" s="26">
        <f>IFERROR(+VLOOKUP("LDDAF2"&amp;A53,'Main File'!A:O,11,0),0)</f>
        <v>0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</v>
      </c>
      <c r="K53" s="26">
        <f>IFERROR(+VLOOKUP("LDDAF2"&amp;A53,'Main File'!A:O,15,0),0)</f>
        <v>0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2.2500887737877613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0.19621462678404794</v>
      </c>
      <c r="F35" s="26">
        <f>IFERROR(+VLOOKUP("LDDAF3"&amp;A35,'Main File'!A:O,10,0),0)</f>
        <v>2.4463034005718094</v>
      </c>
      <c r="G35" s="26">
        <f>IFERROR(+VLOOKUP("LDDAF3"&amp;A35,'Main File'!A:O,11,0),0)</f>
        <v>1.2300160095032404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0.19620202597475384</v>
      </c>
      <c r="K35" s="26">
        <f>IFERROR(+VLOOKUP("LDDAF3"&amp;A35,'Main File'!A:O,15,0),0)</f>
        <v>1.4262180354779943</v>
      </c>
    </row>
    <row r="36" spans="1:11" x14ac:dyDescent="0.25">
      <c r="A36" s="9">
        <f t="shared" si="0"/>
        <v>43223</v>
      </c>
      <c r="B36" s="26">
        <f>IFERROR(+VLOOKUP("LDDAF3"&amp;A36,'Main File'!A:O,6,0),0)</f>
        <v>2.2500916985925974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0.19621633357448115</v>
      </c>
      <c r="F36" s="26">
        <f>IFERROR(+VLOOKUP("LDDAF3"&amp;A36,'Main File'!A:O,10,0),0)</f>
        <v>2.4463080321670785</v>
      </c>
      <c r="G36" s="26">
        <f>IFERROR(+VLOOKUP("LDDAF3"&amp;A36,'Main File'!A:O,11,0),0)</f>
        <v>1.2300134237531215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0.19620513534954381</v>
      </c>
      <c r="K36" s="26">
        <f>IFERROR(+VLOOKUP("LDDAF3"&amp;A36,'Main File'!A:O,15,0),0)</f>
        <v>1.4262185591026653</v>
      </c>
    </row>
    <row r="37" spans="1:11" x14ac:dyDescent="0.25">
      <c r="A37" s="9">
        <f t="shared" si="0"/>
        <v>43224</v>
      </c>
      <c r="B37" s="26">
        <f>IFERROR(+VLOOKUP("LDDAF3"&amp;A37,'Main File'!A:O,6,0),0)</f>
        <v>2.2500864105206899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0.19621286999981119</v>
      </c>
      <c r="F37" s="26">
        <f>IFERROR(+VLOOKUP("LDDAF3"&amp;A37,'Main File'!A:O,10,0),0)</f>
        <v>2.4462992805205013</v>
      </c>
      <c r="G37" s="26">
        <f>IFERROR(+VLOOKUP("LDDAF3"&amp;A37,'Main File'!A:O,11,0),0)</f>
        <v>1.2300236108990508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0.19620621227021073</v>
      </c>
      <c r="K37" s="26">
        <f>IFERROR(+VLOOKUP("LDDAF3"&amp;A37,'Main File'!A:O,15,0),0)</f>
        <v>1.4262298231692614</v>
      </c>
    </row>
    <row r="38" spans="1:11" x14ac:dyDescent="0.25">
      <c r="A38" s="9">
        <f t="shared" si="0"/>
        <v>43225</v>
      </c>
      <c r="B38" s="26">
        <f>IFERROR(+VLOOKUP("LDDAF3"&amp;A38,'Main File'!A:O,6,0),0)</f>
        <v>2.2500832059714719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0.19621354393132856</v>
      </c>
      <c r="F38" s="26">
        <f>IFERROR(+VLOOKUP("LDDAF3"&amp;A38,'Main File'!A:O,10,0),0)</f>
        <v>2.4462967499028005</v>
      </c>
      <c r="G38" s="26">
        <f>IFERROR(+VLOOKUP("LDDAF3"&amp;A38,'Main File'!A:O,11,0),0)</f>
        <v>1.2300243974449241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0.1962043970905134</v>
      </c>
      <c r="K38" s="26">
        <f>IFERROR(+VLOOKUP("LDDAF3"&amp;A38,'Main File'!A:O,15,0),0)</f>
        <v>1.4262287945354375</v>
      </c>
    </row>
    <row r="39" spans="1:11" x14ac:dyDescent="0.25">
      <c r="A39" s="9">
        <f t="shared" si="0"/>
        <v>43226</v>
      </c>
      <c r="B39" s="26">
        <f>IFERROR(+VLOOKUP("LDDAF3"&amp;A39,'Main File'!A:O,6,0),0)</f>
        <v>2.2500866591558517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0.19621440154669606</v>
      </c>
      <c r="F39" s="26">
        <f>IFERROR(+VLOOKUP("LDDAF3"&amp;A39,'Main File'!A:O,10,0),0)</f>
        <v>2.4463010607025479</v>
      </c>
      <c r="G39" s="26">
        <f>IFERROR(+VLOOKUP("LDDAF3"&amp;A39,'Main File'!A:O,11,0),0)</f>
        <v>1.2300221693575499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0.19620276506076084</v>
      </c>
      <c r="K39" s="26">
        <f>IFERROR(+VLOOKUP("LDDAF3"&amp;A39,'Main File'!A:O,15,0),0)</f>
        <v>1.4262249344183107</v>
      </c>
    </row>
    <row r="40" spans="1:11" x14ac:dyDescent="0.25">
      <c r="A40" s="9">
        <f t="shared" si="0"/>
        <v>43227</v>
      </c>
      <c r="B40" s="26">
        <f>IFERROR(+VLOOKUP("LDDAF3"&amp;A40,'Main File'!A:O,6,0),0)</f>
        <v>0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</v>
      </c>
      <c r="F40" s="26">
        <f>IFERROR(+VLOOKUP("LDDAF3"&amp;A40,'Main File'!A:O,10,0),0)</f>
        <v>0</v>
      </c>
      <c r="G40" s="26">
        <f>IFERROR(+VLOOKUP("LDDAF3"&amp;A40,'Main File'!A:O,11,0),0)</f>
        <v>0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</v>
      </c>
      <c r="K40" s="26">
        <f>IFERROR(+VLOOKUP("LDDAF3"&amp;A40,'Main File'!A:O,15,0),0)</f>
        <v>0</v>
      </c>
    </row>
    <row r="41" spans="1:11" x14ac:dyDescent="0.25">
      <c r="A41" s="9">
        <f t="shared" si="0"/>
        <v>43228</v>
      </c>
      <c r="B41" s="26">
        <f>IFERROR(+VLOOKUP("LDDAF3"&amp;A41,'Main File'!A:O,6,0),0)</f>
        <v>0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</v>
      </c>
      <c r="F41" s="26">
        <f>IFERROR(+VLOOKUP("LDDAF3"&amp;A41,'Main File'!A:O,10,0),0)</f>
        <v>0</v>
      </c>
      <c r="G41" s="26">
        <f>IFERROR(+VLOOKUP("LDDAF3"&amp;A41,'Main File'!A:O,11,0),0)</f>
        <v>0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</v>
      </c>
      <c r="K41" s="26">
        <f>IFERROR(+VLOOKUP("LDDAF3"&amp;A41,'Main File'!A:O,15,0),0)</f>
        <v>0</v>
      </c>
    </row>
    <row r="42" spans="1:11" x14ac:dyDescent="0.25">
      <c r="A42" s="9">
        <f t="shared" si="0"/>
        <v>43229</v>
      </c>
      <c r="B42" s="26">
        <f>IFERROR(+VLOOKUP("LDDAF3"&amp;A42,'Main File'!A:O,6,0),0)</f>
        <v>0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</v>
      </c>
      <c r="F42" s="26">
        <f>IFERROR(+VLOOKUP("LDDAF3"&amp;A42,'Main File'!A:O,10,0),0)</f>
        <v>0</v>
      </c>
      <c r="G42" s="26">
        <f>IFERROR(+VLOOKUP("LDDAF3"&amp;A42,'Main File'!A:O,11,0),0)</f>
        <v>0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</v>
      </c>
      <c r="K42" s="26">
        <f>IFERROR(+VLOOKUP("LDDAF3"&amp;A42,'Main File'!A:O,15,0),0)</f>
        <v>0</v>
      </c>
    </row>
    <row r="43" spans="1:11" x14ac:dyDescent="0.25">
      <c r="A43" s="9">
        <f t="shared" si="0"/>
        <v>43230</v>
      </c>
      <c r="B43" s="26">
        <f>IFERROR(+VLOOKUP("LDDAF3"&amp;A43,'Main File'!A:O,6,0),0)</f>
        <v>0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</v>
      </c>
      <c r="F43" s="26">
        <f>IFERROR(+VLOOKUP("LDDAF3"&amp;A43,'Main File'!A:O,10,0),0)</f>
        <v>0</v>
      </c>
      <c r="G43" s="26">
        <f>IFERROR(+VLOOKUP("LDDAF3"&amp;A43,'Main File'!A:O,11,0),0)</f>
        <v>0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</v>
      </c>
      <c r="K43" s="26">
        <f>IFERROR(+VLOOKUP("LDDAF3"&amp;A43,'Main File'!A:O,15,0),0)</f>
        <v>0</v>
      </c>
    </row>
    <row r="44" spans="1:11" x14ac:dyDescent="0.25">
      <c r="A44" s="9">
        <f t="shared" si="0"/>
        <v>43231</v>
      </c>
      <c r="B44" s="26">
        <f>IFERROR(+VLOOKUP("LDDAF3"&amp;A44,'Main File'!A:O,6,0),0)</f>
        <v>0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</v>
      </c>
      <c r="F44" s="26">
        <f>IFERROR(+VLOOKUP("LDDAF3"&amp;A44,'Main File'!A:O,10,0),0)</f>
        <v>0</v>
      </c>
      <c r="G44" s="26">
        <f>IFERROR(+VLOOKUP("LDDAF3"&amp;A44,'Main File'!A:O,11,0),0)</f>
        <v>0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</v>
      </c>
      <c r="K44" s="26">
        <f>IFERROR(+VLOOKUP("LDDAF3"&amp;A44,'Main File'!A:O,15,0),0)</f>
        <v>0</v>
      </c>
    </row>
    <row r="45" spans="1:11" x14ac:dyDescent="0.25">
      <c r="A45" s="9">
        <f t="shared" si="0"/>
        <v>43232</v>
      </c>
      <c r="B45" s="26">
        <f>IFERROR(+VLOOKUP("LDDAF3"&amp;A45,'Main File'!A:O,6,0),0)</f>
        <v>0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</v>
      </c>
      <c r="F45" s="26">
        <f>IFERROR(+VLOOKUP("LDDAF3"&amp;A45,'Main File'!A:O,10,0),0)</f>
        <v>0</v>
      </c>
      <c r="G45" s="26">
        <f>IFERROR(+VLOOKUP("LDDAF3"&amp;A45,'Main File'!A:O,11,0),0)</f>
        <v>0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</v>
      </c>
      <c r="K45" s="26">
        <f>IFERROR(+VLOOKUP("LDDAF3"&amp;A45,'Main File'!A:O,15,0),0)</f>
        <v>0</v>
      </c>
    </row>
    <row r="46" spans="1:11" x14ac:dyDescent="0.25">
      <c r="A46" s="9">
        <f t="shared" si="0"/>
        <v>43233</v>
      </c>
      <c r="B46" s="26">
        <f>IFERROR(+VLOOKUP("LDDAF3"&amp;A46,'Main File'!A:O,6,0),0)</f>
        <v>0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</v>
      </c>
      <c r="F46" s="26">
        <f>IFERROR(+VLOOKUP("LDDAF3"&amp;A46,'Main File'!A:O,10,0),0)</f>
        <v>0</v>
      </c>
      <c r="G46" s="26">
        <f>IFERROR(+VLOOKUP("LDDAF3"&amp;A46,'Main File'!A:O,11,0),0)</f>
        <v>0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</v>
      </c>
      <c r="K46" s="26">
        <f>IFERROR(+VLOOKUP("LDDAF3"&amp;A46,'Main File'!A:O,15,0),0)</f>
        <v>0</v>
      </c>
    </row>
    <row r="47" spans="1:11" x14ac:dyDescent="0.25">
      <c r="A47" s="9">
        <f t="shared" si="0"/>
        <v>43234</v>
      </c>
      <c r="B47" s="26">
        <f>IFERROR(+VLOOKUP("LDDAF3"&amp;A47,'Main File'!A:O,6,0),0)</f>
        <v>0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</v>
      </c>
      <c r="F47" s="26">
        <f>IFERROR(+VLOOKUP("LDDAF3"&amp;A47,'Main File'!A:O,10,0),0)</f>
        <v>0</v>
      </c>
      <c r="G47" s="26">
        <f>IFERROR(+VLOOKUP("LDDAF3"&amp;A47,'Main File'!A:O,11,0),0)</f>
        <v>0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</v>
      </c>
      <c r="K47" s="26">
        <f>IFERROR(+VLOOKUP("LDDAF3"&amp;A47,'Main File'!A:O,15,0),0)</f>
        <v>0</v>
      </c>
    </row>
    <row r="48" spans="1:11" x14ac:dyDescent="0.25">
      <c r="A48" s="9">
        <f t="shared" si="0"/>
        <v>43235</v>
      </c>
      <c r="B48" s="26">
        <f>IFERROR(+VLOOKUP("LDDAF3"&amp;A48,'Main File'!A:O,6,0),0)</f>
        <v>0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</v>
      </c>
      <c r="F48" s="26">
        <f>IFERROR(+VLOOKUP("LDDAF3"&amp;A48,'Main File'!A:O,10,0),0)</f>
        <v>0</v>
      </c>
      <c r="G48" s="26">
        <f>IFERROR(+VLOOKUP("LDDAF3"&amp;A48,'Main File'!A:O,11,0),0)</f>
        <v>0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</v>
      </c>
      <c r="K48" s="26">
        <f>IFERROR(+VLOOKUP("LDDAF3"&amp;A48,'Main File'!A:O,15,0),0)</f>
        <v>0</v>
      </c>
    </row>
    <row r="49" spans="1:11" x14ac:dyDescent="0.25">
      <c r="A49" s="9">
        <f t="shared" si="0"/>
        <v>43236</v>
      </c>
      <c r="B49" s="26">
        <f>IFERROR(+VLOOKUP("LDDAF3"&amp;A49,'Main File'!A:O,6,0),0)</f>
        <v>0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</v>
      </c>
      <c r="F49" s="26">
        <f>IFERROR(+VLOOKUP("LDDAF3"&amp;A49,'Main File'!A:O,10,0),0)</f>
        <v>0</v>
      </c>
      <c r="G49" s="26">
        <f>IFERROR(+VLOOKUP("LDDAF3"&amp;A49,'Main File'!A:O,11,0),0)</f>
        <v>0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</v>
      </c>
      <c r="K49" s="26">
        <f>IFERROR(+VLOOKUP("LDDAF3"&amp;A49,'Main File'!A:O,15,0),0)</f>
        <v>0</v>
      </c>
    </row>
    <row r="50" spans="1:11" x14ac:dyDescent="0.25">
      <c r="A50" s="9">
        <f t="shared" si="0"/>
        <v>43237</v>
      </c>
      <c r="B50" s="26">
        <f>IFERROR(+VLOOKUP("LDDAF3"&amp;A50,'Main File'!A:O,6,0),0)</f>
        <v>0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</v>
      </c>
      <c r="F50" s="26">
        <f>IFERROR(+VLOOKUP("LDDAF3"&amp;A50,'Main File'!A:O,10,0),0)</f>
        <v>0</v>
      </c>
      <c r="G50" s="26">
        <f>IFERROR(+VLOOKUP("LDDAF3"&amp;A50,'Main File'!A:O,11,0),0)</f>
        <v>0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</v>
      </c>
      <c r="K50" s="26">
        <f>IFERROR(+VLOOKUP("LDDAF3"&amp;A50,'Main File'!A:O,15,0),0)</f>
        <v>0</v>
      </c>
    </row>
    <row r="51" spans="1:11" x14ac:dyDescent="0.25">
      <c r="A51" s="9">
        <f t="shared" si="0"/>
        <v>43238</v>
      </c>
      <c r="B51" s="26">
        <f>IFERROR(+VLOOKUP("LDDAF3"&amp;A51,'Main File'!A:O,6,0),0)</f>
        <v>0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</v>
      </c>
      <c r="F51" s="26">
        <f>IFERROR(+VLOOKUP("LDDAF3"&amp;A51,'Main File'!A:O,10,0),0)</f>
        <v>0</v>
      </c>
      <c r="G51" s="26">
        <f>IFERROR(+VLOOKUP("LDDAF3"&amp;A51,'Main File'!A:O,11,0),0)</f>
        <v>0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</v>
      </c>
      <c r="K51" s="26">
        <f>IFERROR(+VLOOKUP("LDDAF3"&amp;A51,'Main File'!A:O,15,0),0)</f>
        <v>0</v>
      </c>
    </row>
    <row r="52" spans="1:11" x14ac:dyDescent="0.25">
      <c r="A52" s="9">
        <f t="shared" si="0"/>
        <v>43239</v>
      </c>
      <c r="B52" s="26">
        <f>IFERROR(+VLOOKUP("LDDAF3"&amp;A52,'Main File'!A:O,6,0),0)</f>
        <v>0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</v>
      </c>
      <c r="F52" s="26">
        <f>IFERROR(+VLOOKUP("LDDAF3"&amp;A52,'Main File'!A:O,10,0),0)</f>
        <v>0</v>
      </c>
      <c r="G52" s="26">
        <f>IFERROR(+VLOOKUP("LDDAF3"&amp;A52,'Main File'!A:O,11,0),0)</f>
        <v>0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</v>
      </c>
      <c r="K52" s="26">
        <f>IFERROR(+VLOOKUP("LDDAF3"&amp;A52,'Main File'!A:O,15,0),0)</f>
        <v>0</v>
      </c>
    </row>
    <row r="53" spans="1:11" x14ac:dyDescent="0.25">
      <c r="A53" s="9">
        <f t="shared" si="0"/>
        <v>43240</v>
      </c>
      <c r="B53" s="26">
        <f>IFERROR(+VLOOKUP("LDDAF3"&amp;A53,'Main File'!A:O,6,0),0)</f>
        <v>0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</v>
      </c>
      <c r="F53" s="26">
        <f>IFERROR(+VLOOKUP("LDDAF3"&amp;A53,'Main File'!A:O,10,0),0)</f>
        <v>0</v>
      </c>
      <c r="G53" s="26">
        <f>IFERROR(+VLOOKUP("LDDAF3"&amp;A53,'Main File'!A:O,11,0),0)</f>
        <v>0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</v>
      </c>
      <c r="K53" s="26">
        <f>IFERROR(+VLOOKUP("LDDAF3"&amp;A53,'Main File'!A:O,15,0),0)</f>
        <v>0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0.25000068262606634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2.7000069586466023E-2</v>
      </c>
      <c r="F35" s="26">
        <f>IFERROR(+VLOOKUP("LDGETF"&amp;A35,'Main File'!A:O,10,0),0)</f>
        <v>0.27700075221253234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0.25000059883988479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2.6999835047332145E-2</v>
      </c>
      <c r="F36" s="26">
        <f>IFERROR(+VLOOKUP("LDGETF"&amp;A36,'Main File'!A:O,10,0),0)</f>
        <v>0.27700043388721696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0.25000070097785615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2.7000692013388325E-2</v>
      </c>
      <c r="F37" s="26">
        <f>IFERROR(+VLOOKUP("LDGETF"&amp;A37,'Main File'!A:O,10,0),0)</f>
        <v>0.27700139299124449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0.25000062516398891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2.7000325983076699E-2</v>
      </c>
      <c r="F38" s="26">
        <f>IFERROR(+VLOOKUP("LDGETF"&amp;A38,'Main File'!A:O,10,0),0)</f>
        <v>0.27700095114706563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0.25000030549978469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2.699993376371598E-2</v>
      </c>
      <c r="F39" s="26">
        <f>IFERROR(+VLOOKUP("LDGETF"&amp;A39,'Main File'!A:O,10,0),0)</f>
        <v>0.27700023926350065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0</v>
      </c>
      <c r="F40" s="26">
        <f>IFERROR(+VLOOKUP("LDGETF"&amp;A40,'Main File'!A:O,10,0),0)</f>
        <v>0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0</v>
      </c>
      <c r="F41" s="26">
        <f>IFERROR(+VLOOKUP("LDGETF"&amp;A41,'Main File'!A:O,10,0),0)</f>
        <v>0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0</v>
      </c>
      <c r="F42" s="26">
        <f>IFERROR(+VLOOKUP("LDGETF"&amp;A42,'Main File'!A:O,10,0),0)</f>
        <v>0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0</v>
      </c>
      <c r="F43" s="26">
        <f>IFERROR(+VLOOKUP("LDGETF"&amp;A43,'Main File'!A:O,10,0),0)</f>
        <v>0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0</v>
      </c>
      <c r="F44" s="26">
        <f>IFERROR(+VLOOKUP("LDGETF"&amp;A44,'Main File'!A:O,10,0),0)</f>
        <v>0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0</v>
      </c>
      <c r="F45" s="26">
        <f>IFERROR(+VLOOKUP("LDGETF"&amp;A45,'Main File'!A:O,10,0),0)</f>
        <v>0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0</v>
      </c>
      <c r="F46" s="26">
        <f>IFERROR(+VLOOKUP("LDGETF"&amp;A46,'Main File'!A:O,10,0),0)</f>
        <v>0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0</v>
      </c>
      <c r="F47" s="26">
        <f>IFERROR(+VLOOKUP("LDGETF"&amp;A47,'Main File'!A:O,10,0),0)</f>
        <v>0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0</v>
      </c>
      <c r="F48" s="26">
        <f>IFERROR(+VLOOKUP("LDGETF"&amp;A48,'Main File'!A:O,10,0),0)</f>
        <v>0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0</v>
      </c>
      <c r="F49" s="26">
        <f>IFERROR(+VLOOKUP("LDGETF"&amp;A49,'Main File'!A:O,10,0),0)</f>
        <v>0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0</v>
      </c>
      <c r="F50" s="26">
        <f>IFERROR(+VLOOKUP("LDGETF"&amp;A50,'Main File'!A:O,10,0),0)</f>
        <v>0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0</v>
      </c>
      <c r="F51" s="26">
        <f>IFERROR(+VLOOKUP("LDGETF"&amp;A51,'Main File'!A:O,10,0),0)</f>
        <v>0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0</v>
      </c>
      <c r="F52" s="26">
        <f>IFERROR(+VLOOKUP("LDGETF"&amp;A52,'Main File'!A:O,10,0),0)</f>
        <v>0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0</v>
      </c>
      <c r="F53" s="26">
        <f>IFERROR(+VLOOKUP("LDGETF"&amp;A53,'Main File'!A:O,10,0),0)</f>
        <v>0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1.1232193858248145</v>
      </c>
      <c r="C35" s="26">
        <f>IFERROR(+VLOOKUP("LDGSEC"&amp;A35,'Main File'!A:O,7,0),0)</f>
        <v>0</v>
      </c>
      <c r="D35" s="26">
        <f>IFERROR(+VLOOKUP("LDGSEC"&amp;A35,'Main File'!A:O,8,0),0)</f>
        <v>0.2</v>
      </c>
      <c r="E35" s="26">
        <f>IFERROR(+VLOOKUP("LDGSEC"&amp;A35,'Main File'!A:O,9,0),0)</f>
        <v>6.8978973982757069E-2</v>
      </c>
      <c r="F35" s="26">
        <f>IFERROR(+VLOOKUP("LDGSEC"&amp;A35,'Main File'!A:O,10,0),0)</f>
        <v>1.3921983598075716</v>
      </c>
      <c r="G35" s="26">
        <f>IFERROR(+VLOOKUP("LDGSEC"&amp;A35,'Main File'!A:O,11,0),0)</f>
        <v>0.21451635617105175</v>
      </c>
      <c r="H35" s="26">
        <f>IFERROR(+VLOOKUP("LDGSEC"&amp;A35,'Main File'!A:O,12,0),0)</f>
        <v>0</v>
      </c>
      <c r="I35" s="26">
        <f>IFERROR(+VLOOKUP("LDGSEC"&amp;A35,'Main File'!A:O,13,0),0)</f>
        <v>0.2</v>
      </c>
      <c r="J35" s="26">
        <f>IFERROR(+VLOOKUP("LDGSEC"&amp;A35,'Main File'!A:O,14,0),0)</f>
        <v>6.7414172555429502E-2</v>
      </c>
      <c r="K35" s="26">
        <f>IFERROR(+VLOOKUP("LDGSEC"&amp;A35,'Main File'!A:O,15,0),0)</f>
        <v>0.48193052872648123</v>
      </c>
    </row>
    <row r="36" spans="1:11" x14ac:dyDescent="0.25">
      <c r="A36" s="9">
        <f t="shared" si="0"/>
        <v>43223</v>
      </c>
      <c r="B36" s="26">
        <f>IFERROR(+VLOOKUP("LDGSEC"&amp;A36,'Main File'!A:O,6,0),0)</f>
        <v>1.3000349756186982</v>
      </c>
      <c r="C36" s="26">
        <f>IFERROR(+VLOOKUP("LDGSEC"&amp;A36,'Main File'!A:O,7,0),0)</f>
        <v>0</v>
      </c>
      <c r="D36" s="26">
        <f>IFERROR(+VLOOKUP("LDGSEC"&amp;A36,'Main File'!A:O,8,0),0)</f>
        <v>0.2</v>
      </c>
      <c r="E36" s="26">
        <f>IFERROR(+VLOOKUP("LDGSEC"&amp;A36,'Main File'!A:O,9,0),0)</f>
        <v>0.10080470562734141</v>
      </c>
      <c r="F36" s="26">
        <f>IFERROR(+VLOOKUP("LDGSEC"&amp;A36,'Main File'!A:O,10,0),0)</f>
        <v>1.6008396812460395</v>
      </c>
      <c r="G36" s="26">
        <f>IFERROR(+VLOOKUP("LDGSEC"&amp;A36,'Main File'!A:O,11,0),0)</f>
        <v>0.39130406414285196</v>
      </c>
      <c r="H36" s="26">
        <f>IFERROR(+VLOOKUP("LDGSEC"&amp;A36,'Main File'!A:O,12,0),0)</f>
        <v>0</v>
      </c>
      <c r="I36" s="26">
        <f>IFERROR(+VLOOKUP("LDGSEC"&amp;A36,'Main File'!A:O,13,0),0)</f>
        <v>0.2</v>
      </c>
      <c r="J36" s="26">
        <f>IFERROR(+VLOOKUP("LDGSEC"&amp;A36,'Main File'!A:O,14,0),0)</f>
        <v>9.9235666179960144E-2</v>
      </c>
      <c r="K36" s="26">
        <f>IFERROR(+VLOOKUP("LDGSEC"&amp;A36,'Main File'!A:O,15,0),0)</f>
        <v>0.69053973032281213</v>
      </c>
    </row>
    <row r="37" spans="1:11" x14ac:dyDescent="0.25">
      <c r="A37" s="9">
        <f t="shared" si="0"/>
        <v>43224</v>
      </c>
      <c r="B37" s="26">
        <f>IFERROR(+VLOOKUP("LDGSEC"&amp;A37,'Main File'!A:O,6,0),0)</f>
        <v>1.0864418627965196</v>
      </c>
      <c r="C37" s="26">
        <f>IFERROR(+VLOOKUP("LDGSEC"&amp;A37,'Main File'!A:O,7,0),0)</f>
        <v>0</v>
      </c>
      <c r="D37" s="26">
        <f>IFERROR(+VLOOKUP("LDGSEC"&amp;A37,'Main File'!A:O,8,0),0)</f>
        <v>0.2</v>
      </c>
      <c r="E37" s="26">
        <f>IFERROR(+VLOOKUP("LDGSEC"&amp;A37,'Main File'!A:O,9,0),0)</f>
        <v>6.2357991153951672E-2</v>
      </c>
      <c r="F37" s="26">
        <f>IFERROR(+VLOOKUP("LDGSEC"&amp;A37,'Main File'!A:O,10,0),0)</f>
        <v>1.3487998539504711</v>
      </c>
      <c r="G37" s="26">
        <f>IFERROR(+VLOOKUP("LDGSEC"&amp;A37,'Main File'!A:O,11,0),0)</f>
        <v>0.17772497304360246</v>
      </c>
      <c r="H37" s="26">
        <f>IFERROR(+VLOOKUP("LDGSEC"&amp;A37,'Main File'!A:O,12,0),0)</f>
        <v>0</v>
      </c>
      <c r="I37" s="26">
        <f>IFERROR(+VLOOKUP("LDGSEC"&amp;A37,'Main File'!A:O,13,0),0)</f>
        <v>0.2</v>
      </c>
      <c r="J37" s="26">
        <f>IFERROR(+VLOOKUP("LDGSEC"&amp;A37,'Main File'!A:O,14,0),0)</f>
        <v>6.0790271309794655E-2</v>
      </c>
      <c r="K37" s="26">
        <f>IFERROR(+VLOOKUP("LDGSEC"&amp;A37,'Main File'!A:O,15,0),0)</f>
        <v>0.43851524435339712</v>
      </c>
    </row>
    <row r="38" spans="1:11" x14ac:dyDescent="0.25">
      <c r="A38" s="9">
        <f t="shared" si="0"/>
        <v>43225</v>
      </c>
      <c r="B38" s="26">
        <f>IFERROR(+VLOOKUP("LDGSEC"&amp;A38,'Main File'!A:O,6,0),0)</f>
        <v>1.0835497141444186</v>
      </c>
      <c r="C38" s="26">
        <f>IFERROR(+VLOOKUP("LDGSEC"&amp;A38,'Main File'!A:O,7,0),0)</f>
        <v>0</v>
      </c>
      <c r="D38" s="26">
        <f>IFERROR(+VLOOKUP("LDGSEC"&amp;A38,'Main File'!A:O,8,0),0)</f>
        <v>0.2</v>
      </c>
      <c r="E38" s="26">
        <f>IFERROR(+VLOOKUP("LDGSEC"&amp;A38,'Main File'!A:O,9,0),0)</f>
        <v>6.1838267689669789E-2</v>
      </c>
      <c r="F38" s="26">
        <f>IFERROR(+VLOOKUP("LDGSEC"&amp;A38,'Main File'!A:O,10,0),0)</f>
        <v>1.3453879818340884</v>
      </c>
      <c r="G38" s="26">
        <f>IFERROR(+VLOOKUP("LDGSEC"&amp;A38,'Main File'!A:O,11,0),0)</f>
        <v>0.17482730127162249</v>
      </c>
      <c r="H38" s="26">
        <f>IFERROR(+VLOOKUP("LDGSEC"&amp;A38,'Main File'!A:O,12,0),0)</f>
        <v>0</v>
      </c>
      <c r="I38" s="26">
        <f>IFERROR(+VLOOKUP("LDGSEC"&amp;A38,'Main File'!A:O,13,0),0)</f>
        <v>0.2</v>
      </c>
      <c r="J38" s="26">
        <f>IFERROR(+VLOOKUP("LDGSEC"&amp;A38,'Main File'!A:O,14,0),0)</f>
        <v>6.026997769403189E-2</v>
      </c>
      <c r="K38" s="26">
        <f>IFERROR(+VLOOKUP("LDGSEC"&amp;A38,'Main File'!A:O,15,0),0)</f>
        <v>0.43509727896565442</v>
      </c>
    </row>
    <row r="39" spans="1:11" x14ac:dyDescent="0.25">
      <c r="A39" s="9">
        <f t="shared" si="0"/>
        <v>43226</v>
      </c>
      <c r="B39" s="26">
        <f>IFERROR(+VLOOKUP("LDGSEC"&amp;A39,'Main File'!A:O,6,0),0)</f>
        <v>1.0835464107946493</v>
      </c>
      <c r="C39" s="26">
        <f>IFERROR(+VLOOKUP("LDGSEC"&amp;A39,'Main File'!A:O,7,0),0)</f>
        <v>0</v>
      </c>
      <c r="D39" s="26">
        <f>IFERROR(+VLOOKUP("LDGSEC"&amp;A39,'Main File'!A:O,8,0),0)</f>
        <v>0.2</v>
      </c>
      <c r="E39" s="26">
        <f>IFERROR(+VLOOKUP("LDGSEC"&amp;A39,'Main File'!A:O,9,0),0)</f>
        <v>6.1836524102476566E-2</v>
      </c>
      <c r="F39" s="26">
        <f>IFERROR(+VLOOKUP("LDGSEC"&amp;A39,'Main File'!A:O,10,0),0)</f>
        <v>1.3453829348971258</v>
      </c>
      <c r="G39" s="26">
        <f>IFERROR(+VLOOKUP("LDGSEC"&amp;A39,'Main File'!A:O,11,0),0)</f>
        <v>0.17482761060005525</v>
      </c>
      <c r="H39" s="26">
        <f>IFERROR(+VLOOKUP("LDGSEC"&amp;A39,'Main File'!A:O,12,0),0)</f>
        <v>0</v>
      </c>
      <c r="I39" s="26">
        <f>IFERROR(+VLOOKUP("LDGSEC"&amp;A39,'Main File'!A:O,13,0),0)</f>
        <v>0.2</v>
      </c>
      <c r="J39" s="26">
        <f>IFERROR(+VLOOKUP("LDGSEC"&amp;A39,'Main File'!A:O,14,0),0)</f>
        <v>6.0269699854751141E-2</v>
      </c>
      <c r="K39" s="26">
        <f>IFERROR(+VLOOKUP("LDGSEC"&amp;A39,'Main File'!A:O,15,0),0)</f>
        <v>0.43509731045480637</v>
      </c>
    </row>
    <row r="40" spans="1:11" x14ac:dyDescent="0.25">
      <c r="A40" s="9">
        <f t="shared" si="0"/>
        <v>43227</v>
      </c>
      <c r="B40" s="26">
        <f>IFERROR(+VLOOKUP("LDGSEC"&amp;A40,'Main File'!A:O,6,0),0)</f>
        <v>0</v>
      </c>
      <c r="C40" s="26">
        <f>IFERROR(+VLOOKUP("LDGSEC"&amp;A40,'Main File'!A:O,7,0),0)</f>
        <v>0</v>
      </c>
      <c r="D40" s="26">
        <f>IFERROR(+VLOOKUP("LDGSEC"&amp;A40,'Main File'!A:O,8,0),0)</f>
        <v>0</v>
      </c>
      <c r="E40" s="26">
        <f>IFERROR(+VLOOKUP("LDGSEC"&amp;A40,'Main File'!A:O,9,0),0)</f>
        <v>0</v>
      </c>
      <c r="F40" s="26">
        <f>IFERROR(+VLOOKUP("LDGSEC"&amp;A40,'Main File'!A:O,10,0),0)</f>
        <v>0</v>
      </c>
      <c r="G40" s="26">
        <f>IFERROR(+VLOOKUP("LDGSEC"&amp;A40,'Main File'!A:O,11,0),0)</f>
        <v>0</v>
      </c>
      <c r="H40" s="26">
        <f>IFERROR(+VLOOKUP("LDGSEC"&amp;A40,'Main File'!A:O,12,0),0)</f>
        <v>0</v>
      </c>
      <c r="I40" s="26">
        <f>IFERROR(+VLOOKUP("LDGSEC"&amp;A40,'Main File'!A:O,13,0),0)</f>
        <v>0</v>
      </c>
      <c r="J40" s="26">
        <f>IFERROR(+VLOOKUP("LDGSEC"&amp;A40,'Main File'!A:O,14,0),0)</f>
        <v>0</v>
      </c>
      <c r="K40" s="26">
        <f>IFERROR(+VLOOKUP("LDGSEC"&amp;A40,'Main File'!A:O,15,0),0)</f>
        <v>0</v>
      </c>
    </row>
    <row r="41" spans="1:11" x14ac:dyDescent="0.25">
      <c r="A41" s="9">
        <f t="shared" si="0"/>
        <v>43228</v>
      </c>
      <c r="B41" s="26">
        <f>IFERROR(+VLOOKUP("LDGSEC"&amp;A41,'Main File'!A:O,6,0),0)</f>
        <v>0</v>
      </c>
      <c r="C41" s="26">
        <f>IFERROR(+VLOOKUP("LDGSEC"&amp;A41,'Main File'!A:O,7,0),0)</f>
        <v>0</v>
      </c>
      <c r="D41" s="26">
        <f>IFERROR(+VLOOKUP("LDGSEC"&amp;A41,'Main File'!A:O,8,0),0)</f>
        <v>0</v>
      </c>
      <c r="E41" s="26">
        <f>IFERROR(+VLOOKUP("LDGSEC"&amp;A41,'Main File'!A:O,9,0),0)</f>
        <v>0</v>
      </c>
      <c r="F41" s="26">
        <f>IFERROR(+VLOOKUP("LDGSEC"&amp;A41,'Main File'!A:O,10,0),0)</f>
        <v>0</v>
      </c>
      <c r="G41" s="26">
        <f>IFERROR(+VLOOKUP("LDGSEC"&amp;A41,'Main File'!A:O,11,0),0)</f>
        <v>0</v>
      </c>
      <c r="H41" s="26">
        <f>IFERROR(+VLOOKUP("LDGSEC"&amp;A41,'Main File'!A:O,12,0),0)</f>
        <v>0</v>
      </c>
      <c r="I41" s="26">
        <f>IFERROR(+VLOOKUP("LDGSEC"&amp;A41,'Main File'!A:O,13,0),0)</f>
        <v>0</v>
      </c>
      <c r="J41" s="26">
        <f>IFERROR(+VLOOKUP("LDGSEC"&amp;A41,'Main File'!A:O,14,0),0)</f>
        <v>0</v>
      </c>
      <c r="K41" s="26">
        <f>IFERROR(+VLOOKUP("LDGSEC"&amp;A41,'Main File'!A:O,15,0),0)</f>
        <v>0</v>
      </c>
    </row>
    <row r="42" spans="1:11" x14ac:dyDescent="0.25">
      <c r="A42" s="9">
        <f t="shared" si="0"/>
        <v>43229</v>
      </c>
      <c r="B42" s="26">
        <f>IFERROR(+VLOOKUP("LDGSEC"&amp;A42,'Main File'!A:O,6,0),0)</f>
        <v>0</v>
      </c>
      <c r="C42" s="26">
        <f>IFERROR(+VLOOKUP("LDGSEC"&amp;A42,'Main File'!A:O,7,0),0)</f>
        <v>0</v>
      </c>
      <c r="D42" s="26">
        <f>IFERROR(+VLOOKUP("LDGSEC"&amp;A42,'Main File'!A:O,8,0),0)</f>
        <v>0</v>
      </c>
      <c r="E42" s="26">
        <f>IFERROR(+VLOOKUP("LDGSEC"&amp;A42,'Main File'!A:O,9,0),0)</f>
        <v>0</v>
      </c>
      <c r="F42" s="26">
        <f>IFERROR(+VLOOKUP("LDGSEC"&amp;A42,'Main File'!A:O,10,0),0)</f>
        <v>0</v>
      </c>
      <c r="G42" s="26">
        <f>IFERROR(+VLOOKUP("LDGSEC"&amp;A42,'Main File'!A:O,11,0),0)</f>
        <v>0</v>
      </c>
      <c r="H42" s="26">
        <f>IFERROR(+VLOOKUP("LDGSEC"&amp;A42,'Main File'!A:O,12,0),0)</f>
        <v>0</v>
      </c>
      <c r="I42" s="26">
        <f>IFERROR(+VLOOKUP("LDGSEC"&amp;A42,'Main File'!A:O,13,0),0)</f>
        <v>0</v>
      </c>
      <c r="J42" s="26">
        <f>IFERROR(+VLOOKUP("LDGSEC"&amp;A42,'Main File'!A:O,14,0),0)</f>
        <v>0</v>
      </c>
      <c r="K42" s="26">
        <f>IFERROR(+VLOOKUP("LDGSEC"&amp;A42,'Main File'!A:O,15,0),0)</f>
        <v>0</v>
      </c>
    </row>
    <row r="43" spans="1:11" x14ac:dyDescent="0.25">
      <c r="A43" s="9">
        <f t="shared" si="0"/>
        <v>43230</v>
      </c>
      <c r="B43" s="26">
        <f>IFERROR(+VLOOKUP("LDGSEC"&amp;A43,'Main File'!A:O,6,0),0)</f>
        <v>0</v>
      </c>
      <c r="C43" s="26">
        <f>IFERROR(+VLOOKUP("LDGSEC"&amp;A43,'Main File'!A:O,7,0),0)</f>
        <v>0</v>
      </c>
      <c r="D43" s="26">
        <f>IFERROR(+VLOOKUP("LDGSEC"&amp;A43,'Main File'!A:O,8,0),0)</f>
        <v>0</v>
      </c>
      <c r="E43" s="26">
        <f>IFERROR(+VLOOKUP("LDGSEC"&amp;A43,'Main File'!A:O,9,0),0)</f>
        <v>0</v>
      </c>
      <c r="F43" s="26">
        <f>IFERROR(+VLOOKUP("LDGSEC"&amp;A43,'Main File'!A:O,10,0),0)</f>
        <v>0</v>
      </c>
      <c r="G43" s="26">
        <f>IFERROR(+VLOOKUP("LDGSEC"&amp;A43,'Main File'!A:O,11,0),0)</f>
        <v>0</v>
      </c>
      <c r="H43" s="26">
        <f>IFERROR(+VLOOKUP("LDGSEC"&amp;A43,'Main File'!A:O,12,0),0)</f>
        <v>0</v>
      </c>
      <c r="I43" s="26">
        <f>IFERROR(+VLOOKUP("LDGSEC"&amp;A43,'Main File'!A:O,13,0),0)</f>
        <v>0</v>
      </c>
      <c r="J43" s="26">
        <f>IFERROR(+VLOOKUP("LDGSEC"&amp;A43,'Main File'!A:O,14,0),0)</f>
        <v>0</v>
      </c>
      <c r="K43" s="26">
        <f>IFERROR(+VLOOKUP("LDGSEC"&amp;A43,'Main File'!A:O,15,0),0)</f>
        <v>0</v>
      </c>
    </row>
    <row r="44" spans="1:11" x14ac:dyDescent="0.25">
      <c r="A44" s="9">
        <f t="shared" si="0"/>
        <v>43231</v>
      </c>
      <c r="B44" s="26">
        <f>IFERROR(+VLOOKUP("LDGSEC"&amp;A44,'Main File'!A:O,6,0),0)</f>
        <v>0</v>
      </c>
      <c r="C44" s="26">
        <f>IFERROR(+VLOOKUP("LDGSEC"&amp;A44,'Main File'!A:O,7,0),0)</f>
        <v>0</v>
      </c>
      <c r="D44" s="26">
        <f>IFERROR(+VLOOKUP("LDGSEC"&amp;A44,'Main File'!A:O,8,0),0)</f>
        <v>0</v>
      </c>
      <c r="E44" s="26">
        <f>IFERROR(+VLOOKUP("LDGSEC"&amp;A44,'Main File'!A:O,9,0),0)</f>
        <v>0</v>
      </c>
      <c r="F44" s="26">
        <f>IFERROR(+VLOOKUP("LDGSEC"&amp;A44,'Main File'!A:O,10,0),0)</f>
        <v>0</v>
      </c>
      <c r="G44" s="26">
        <f>IFERROR(+VLOOKUP("LDGSEC"&amp;A44,'Main File'!A:O,11,0),0)</f>
        <v>0</v>
      </c>
      <c r="H44" s="26">
        <f>IFERROR(+VLOOKUP("LDGSEC"&amp;A44,'Main File'!A:O,12,0),0)</f>
        <v>0</v>
      </c>
      <c r="I44" s="26">
        <f>IFERROR(+VLOOKUP("LDGSEC"&amp;A44,'Main File'!A:O,13,0),0)</f>
        <v>0</v>
      </c>
      <c r="J44" s="26">
        <f>IFERROR(+VLOOKUP("LDGSEC"&amp;A44,'Main File'!A:O,14,0),0)</f>
        <v>0</v>
      </c>
      <c r="K44" s="26">
        <f>IFERROR(+VLOOKUP("LDGSEC"&amp;A44,'Main File'!A:O,15,0),0)</f>
        <v>0</v>
      </c>
    </row>
    <row r="45" spans="1:11" x14ac:dyDescent="0.25">
      <c r="A45" s="9">
        <f t="shared" si="0"/>
        <v>43232</v>
      </c>
      <c r="B45" s="26">
        <f>IFERROR(+VLOOKUP("LDGSEC"&amp;A45,'Main File'!A:O,6,0),0)</f>
        <v>0</v>
      </c>
      <c r="C45" s="26">
        <f>IFERROR(+VLOOKUP("LDGSEC"&amp;A45,'Main File'!A:O,7,0),0)</f>
        <v>0</v>
      </c>
      <c r="D45" s="26">
        <f>IFERROR(+VLOOKUP("LDGSEC"&amp;A45,'Main File'!A:O,8,0),0)</f>
        <v>0</v>
      </c>
      <c r="E45" s="26">
        <f>IFERROR(+VLOOKUP("LDGSEC"&amp;A45,'Main File'!A:O,9,0),0)</f>
        <v>0</v>
      </c>
      <c r="F45" s="26">
        <f>IFERROR(+VLOOKUP("LDGSEC"&amp;A45,'Main File'!A:O,10,0),0)</f>
        <v>0</v>
      </c>
      <c r="G45" s="26">
        <f>IFERROR(+VLOOKUP("LDGSEC"&amp;A45,'Main File'!A:O,11,0),0)</f>
        <v>0</v>
      </c>
      <c r="H45" s="26">
        <f>IFERROR(+VLOOKUP("LDGSEC"&amp;A45,'Main File'!A:O,12,0),0)</f>
        <v>0</v>
      </c>
      <c r="I45" s="26">
        <f>IFERROR(+VLOOKUP("LDGSEC"&amp;A45,'Main File'!A:O,13,0),0)</f>
        <v>0</v>
      </c>
      <c r="J45" s="26">
        <f>IFERROR(+VLOOKUP("LDGSEC"&amp;A45,'Main File'!A:O,14,0),0)</f>
        <v>0</v>
      </c>
      <c r="K45" s="26">
        <f>IFERROR(+VLOOKUP("LDGSEC"&amp;A45,'Main File'!A:O,15,0),0)</f>
        <v>0</v>
      </c>
    </row>
    <row r="46" spans="1:11" x14ac:dyDescent="0.25">
      <c r="A46" s="9">
        <f t="shared" si="0"/>
        <v>43233</v>
      </c>
      <c r="B46" s="26">
        <f>IFERROR(+VLOOKUP("LDGSEC"&amp;A46,'Main File'!A:O,6,0),0)</f>
        <v>0</v>
      </c>
      <c r="C46" s="26">
        <f>IFERROR(+VLOOKUP("LDGSEC"&amp;A46,'Main File'!A:O,7,0),0)</f>
        <v>0</v>
      </c>
      <c r="D46" s="26">
        <f>IFERROR(+VLOOKUP("LDGSEC"&amp;A46,'Main File'!A:O,8,0),0)</f>
        <v>0</v>
      </c>
      <c r="E46" s="26">
        <f>IFERROR(+VLOOKUP("LDGSEC"&amp;A46,'Main File'!A:O,9,0),0)</f>
        <v>0</v>
      </c>
      <c r="F46" s="26">
        <f>IFERROR(+VLOOKUP("LDGSEC"&amp;A46,'Main File'!A:O,10,0),0)</f>
        <v>0</v>
      </c>
      <c r="G46" s="26">
        <f>IFERROR(+VLOOKUP("LDGSEC"&amp;A46,'Main File'!A:O,11,0),0)</f>
        <v>0</v>
      </c>
      <c r="H46" s="26">
        <f>IFERROR(+VLOOKUP("LDGSEC"&amp;A46,'Main File'!A:O,12,0),0)</f>
        <v>0</v>
      </c>
      <c r="I46" s="26">
        <f>IFERROR(+VLOOKUP("LDGSEC"&amp;A46,'Main File'!A:O,13,0),0)</f>
        <v>0</v>
      </c>
      <c r="J46" s="26">
        <f>IFERROR(+VLOOKUP("LDGSEC"&amp;A46,'Main File'!A:O,14,0),0)</f>
        <v>0</v>
      </c>
      <c r="K46" s="26">
        <f>IFERROR(+VLOOKUP("LDGSEC"&amp;A46,'Main File'!A:O,15,0),0)</f>
        <v>0</v>
      </c>
    </row>
    <row r="47" spans="1:11" x14ac:dyDescent="0.25">
      <c r="A47" s="9">
        <f t="shared" si="0"/>
        <v>43234</v>
      </c>
      <c r="B47" s="26">
        <f>IFERROR(+VLOOKUP("LDGSEC"&amp;A47,'Main File'!A:O,6,0),0)</f>
        <v>0</v>
      </c>
      <c r="C47" s="26">
        <f>IFERROR(+VLOOKUP("LDGSEC"&amp;A47,'Main File'!A:O,7,0),0)</f>
        <v>0</v>
      </c>
      <c r="D47" s="26">
        <f>IFERROR(+VLOOKUP("LDGSEC"&amp;A47,'Main File'!A:O,8,0),0)</f>
        <v>0</v>
      </c>
      <c r="E47" s="26">
        <f>IFERROR(+VLOOKUP("LDGSEC"&amp;A47,'Main File'!A:O,9,0),0)</f>
        <v>0</v>
      </c>
      <c r="F47" s="26">
        <f>IFERROR(+VLOOKUP("LDGSEC"&amp;A47,'Main File'!A:O,10,0),0)</f>
        <v>0</v>
      </c>
      <c r="G47" s="26">
        <f>IFERROR(+VLOOKUP("LDGSEC"&amp;A47,'Main File'!A:O,11,0),0)</f>
        <v>0</v>
      </c>
      <c r="H47" s="26">
        <f>IFERROR(+VLOOKUP("LDGSEC"&amp;A47,'Main File'!A:O,12,0),0)</f>
        <v>0</v>
      </c>
      <c r="I47" s="26">
        <f>IFERROR(+VLOOKUP("LDGSEC"&amp;A47,'Main File'!A:O,13,0),0)</f>
        <v>0</v>
      </c>
      <c r="J47" s="26">
        <f>IFERROR(+VLOOKUP("LDGSEC"&amp;A47,'Main File'!A:O,14,0),0)</f>
        <v>0</v>
      </c>
      <c r="K47" s="26">
        <f>IFERROR(+VLOOKUP("LDGSEC"&amp;A47,'Main File'!A:O,15,0),0)</f>
        <v>0</v>
      </c>
    </row>
    <row r="48" spans="1:11" x14ac:dyDescent="0.25">
      <c r="A48" s="9">
        <f t="shared" si="0"/>
        <v>43235</v>
      </c>
      <c r="B48" s="26">
        <f>IFERROR(+VLOOKUP("LDGSEC"&amp;A48,'Main File'!A:O,6,0),0)</f>
        <v>0</v>
      </c>
      <c r="C48" s="26">
        <f>IFERROR(+VLOOKUP("LDGSEC"&amp;A48,'Main File'!A:O,7,0),0)</f>
        <v>0</v>
      </c>
      <c r="D48" s="26">
        <f>IFERROR(+VLOOKUP("LDGSEC"&amp;A48,'Main File'!A:O,8,0),0)</f>
        <v>0</v>
      </c>
      <c r="E48" s="26">
        <f>IFERROR(+VLOOKUP("LDGSEC"&amp;A48,'Main File'!A:O,9,0),0)</f>
        <v>0</v>
      </c>
      <c r="F48" s="26">
        <f>IFERROR(+VLOOKUP("LDGSEC"&amp;A48,'Main File'!A:O,10,0),0)</f>
        <v>0</v>
      </c>
      <c r="G48" s="26">
        <f>IFERROR(+VLOOKUP("LDGSEC"&amp;A48,'Main File'!A:O,11,0),0)</f>
        <v>0</v>
      </c>
      <c r="H48" s="26">
        <f>IFERROR(+VLOOKUP("LDGSEC"&amp;A48,'Main File'!A:O,12,0),0)</f>
        <v>0</v>
      </c>
      <c r="I48" s="26">
        <f>IFERROR(+VLOOKUP("LDGSEC"&amp;A48,'Main File'!A:O,13,0),0)</f>
        <v>0</v>
      </c>
      <c r="J48" s="26">
        <f>IFERROR(+VLOOKUP("LDGSEC"&amp;A48,'Main File'!A:O,14,0),0)</f>
        <v>0</v>
      </c>
      <c r="K48" s="26">
        <f>IFERROR(+VLOOKUP("LDGSEC"&amp;A48,'Main File'!A:O,15,0),0)</f>
        <v>0</v>
      </c>
    </row>
    <row r="49" spans="1:11" x14ac:dyDescent="0.25">
      <c r="A49" s="9">
        <f t="shared" si="0"/>
        <v>43236</v>
      </c>
      <c r="B49" s="26">
        <f>IFERROR(+VLOOKUP("LDGSEC"&amp;A49,'Main File'!A:O,6,0),0)</f>
        <v>0</v>
      </c>
      <c r="C49" s="26">
        <f>IFERROR(+VLOOKUP("LDGSEC"&amp;A49,'Main File'!A:O,7,0),0)</f>
        <v>0</v>
      </c>
      <c r="D49" s="26">
        <f>IFERROR(+VLOOKUP("LDGSEC"&amp;A49,'Main File'!A:O,8,0),0)</f>
        <v>0</v>
      </c>
      <c r="E49" s="26">
        <f>IFERROR(+VLOOKUP("LDGSEC"&amp;A49,'Main File'!A:O,9,0),0)</f>
        <v>0</v>
      </c>
      <c r="F49" s="26">
        <f>IFERROR(+VLOOKUP("LDGSEC"&amp;A49,'Main File'!A:O,10,0),0)</f>
        <v>0</v>
      </c>
      <c r="G49" s="26">
        <f>IFERROR(+VLOOKUP("LDGSEC"&amp;A49,'Main File'!A:O,11,0),0)</f>
        <v>0</v>
      </c>
      <c r="H49" s="26">
        <f>IFERROR(+VLOOKUP("LDGSEC"&amp;A49,'Main File'!A:O,12,0),0)</f>
        <v>0</v>
      </c>
      <c r="I49" s="26">
        <f>IFERROR(+VLOOKUP("LDGSEC"&amp;A49,'Main File'!A:O,13,0),0)</f>
        <v>0</v>
      </c>
      <c r="J49" s="26">
        <f>IFERROR(+VLOOKUP("LDGSEC"&amp;A49,'Main File'!A:O,14,0),0)</f>
        <v>0</v>
      </c>
      <c r="K49" s="26">
        <f>IFERROR(+VLOOKUP("LDGSEC"&amp;A49,'Main File'!A:O,15,0),0)</f>
        <v>0</v>
      </c>
    </row>
    <row r="50" spans="1:11" x14ac:dyDescent="0.25">
      <c r="A50" s="9">
        <f t="shared" si="0"/>
        <v>43237</v>
      </c>
      <c r="B50" s="26">
        <f>IFERROR(+VLOOKUP("LDGSEC"&amp;A50,'Main File'!A:O,6,0),0)</f>
        <v>0</v>
      </c>
      <c r="C50" s="26">
        <f>IFERROR(+VLOOKUP("LDGSEC"&amp;A50,'Main File'!A:O,7,0),0)</f>
        <v>0</v>
      </c>
      <c r="D50" s="26">
        <f>IFERROR(+VLOOKUP("LDGSEC"&amp;A50,'Main File'!A:O,8,0),0)</f>
        <v>0</v>
      </c>
      <c r="E50" s="26">
        <f>IFERROR(+VLOOKUP("LDGSEC"&amp;A50,'Main File'!A:O,9,0),0)</f>
        <v>0</v>
      </c>
      <c r="F50" s="26">
        <f>IFERROR(+VLOOKUP("LDGSEC"&amp;A50,'Main File'!A:O,10,0),0)</f>
        <v>0</v>
      </c>
      <c r="G50" s="26">
        <f>IFERROR(+VLOOKUP("LDGSEC"&amp;A50,'Main File'!A:O,11,0),0)</f>
        <v>0</v>
      </c>
      <c r="H50" s="26">
        <f>IFERROR(+VLOOKUP("LDGSEC"&amp;A50,'Main File'!A:O,12,0),0)</f>
        <v>0</v>
      </c>
      <c r="I50" s="26">
        <f>IFERROR(+VLOOKUP("LDGSEC"&amp;A50,'Main File'!A:O,13,0),0)</f>
        <v>0</v>
      </c>
      <c r="J50" s="26">
        <f>IFERROR(+VLOOKUP("LDGSEC"&amp;A50,'Main File'!A:O,14,0),0)</f>
        <v>0</v>
      </c>
      <c r="K50" s="26">
        <f>IFERROR(+VLOOKUP("LDGSEC"&amp;A50,'Main File'!A:O,15,0),0)</f>
        <v>0</v>
      </c>
    </row>
    <row r="51" spans="1:11" x14ac:dyDescent="0.25">
      <c r="A51" s="9">
        <f t="shared" si="0"/>
        <v>43238</v>
      </c>
      <c r="B51" s="26">
        <f>IFERROR(+VLOOKUP("LDGSEC"&amp;A51,'Main File'!A:O,6,0),0)</f>
        <v>0</v>
      </c>
      <c r="C51" s="26">
        <f>IFERROR(+VLOOKUP("LDGSEC"&amp;A51,'Main File'!A:O,7,0),0)</f>
        <v>0</v>
      </c>
      <c r="D51" s="26">
        <f>IFERROR(+VLOOKUP("LDGSEC"&amp;A51,'Main File'!A:O,8,0),0)</f>
        <v>0</v>
      </c>
      <c r="E51" s="26">
        <f>IFERROR(+VLOOKUP("LDGSEC"&amp;A51,'Main File'!A:O,9,0),0)</f>
        <v>0</v>
      </c>
      <c r="F51" s="26">
        <f>IFERROR(+VLOOKUP("LDGSEC"&amp;A51,'Main File'!A:O,10,0),0)</f>
        <v>0</v>
      </c>
      <c r="G51" s="26">
        <f>IFERROR(+VLOOKUP("LDGSEC"&amp;A51,'Main File'!A:O,11,0),0)</f>
        <v>0</v>
      </c>
      <c r="H51" s="26">
        <f>IFERROR(+VLOOKUP("LDGSEC"&amp;A51,'Main File'!A:O,12,0),0)</f>
        <v>0</v>
      </c>
      <c r="I51" s="26">
        <f>IFERROR(+VLOOKUP("LDGSEC"&amp;A51,'Main File'!A:O,13,0),0)</f>
        <v>0</v>
      </c>
      <c r="J51" s="26">
        <f>IFERROR(+VLOOKUP("LDGSEC"&amp;A51,'Main File'!A:O,14,0),0)</f>
        <v>0</v>
      </c>
      <c r="K51" s="26">
        <f>IFERROR(+VLOOKUP("LDGSEC"&amp;A51,'Main File'!A:O,15,0),0)</f>
        <v>0</v>
      </c>
    </row>
    <row r="52" spans="1:11" x14ac:dyDescent="0.25">
      <c r="A52" s="9">
        <f t="shared" si="0"/>
        <v>43239</v>
      </c>
      <c r="B52" s="26">
        <f>IFERROR(+VLOOKUP("LDGSEC"&amp;A52,'Main File'!A:O,6,0),0)</f>
        <v>0</v>
      </c>
      <c r="C52" s="26">
        <f>IFERROR(+VLOOKUP("LDGSEC"&amp;A52,'Main File'!A:O,7,0),0)</f>
        <v>0</v>
      </c>
      <c r="D52" s="26">
        <f>IFERROR(+VLOOKUP("LDGSEC"&amp;A52,'Main File'!A:O,8,0),0)</f>
        <v>0</v>
      </c>
      <c r="E52" s="26">
        <f>IFERROR(+VLOOKUP("LDGSEC"&amp;A52,'Main File'!A:O,9,0),0)</f>
        <v>0</v>
      </c>
      <c r="F52" s="26">
        <f>IFERROR(+VLOOKUP("LDGSEC"&amp;A52,'Main File'!A:O,10,0),0)</f>
        <v>0</v>
      </c>
      <c r="G52" s="26">
        <f>IFERROR(+VLOOKUP("LDGSEC"&amp;A52,'Main File'!A:O,11,0),0)</f>
        <v>0</v>
      </c>
      <c r="H52" s="26">
        <f>IFERROR(+VLOOKUP("LDGSEC"&amp;A52,'Main File'!A:O,12,0),0)</f>
        <v>0</v>
      </c>
      <c r="I52" s="26">
        <f>IFERROR(+VLOOKUP("LDGSEC"&amp;A52,'Main File'!A:O,13,0),0)</f>
        <v>0</v>
      </c>
      <c r="J52" s="26">
        <f>IFERROR(+VLOOKUP("LDGSEC"&amp;A52,'Main File'!A:O,14,0),0)</f>
        <v>0</v>
      </c>
      <c r="K52" s="26">
        <f>IFERROR(+VLOOKUP("LDGSEC"&amp;A52,'Main File'!A:O,15,0),0)</f>
        <v>0</v>
      </c>
    </row>
    <row r="53" spans="1:11" x14ac:dyDescent="0.25">
      <c r="A53" s="9">
        <f t="shared" si="0"/>
        <v>43240</v>
      </c>
      <c r="B53" s="26">
        <f>IFERROR(+VLOOKUP("LDGSEC"&amp;A53,'Main File'!A:O,6,0),0)</f>
        <v>0</v>
      </c>
      <c r="C53" s="26">
        <f>IFERROR(+VLOOKUP("LDGSEC"&amp;A53,'Main File'!A:O,7,0),0)</f>
        <v>0</v>
      </c>
      <c r="D53" s="26">
        <f>IFERROR(+VLOOKUP("LDGSEC"&amp;A53,'Main File'!A:O,8,0),0)</f>
        <v>0</v>
      </c>
      <c r="E53" s="26">
        <f>IFERROR(+VLOOKUP("LDGSEC"&amp;A53,'Main File'!A:O,9,0),0)</f>
        <v>0</v>
      </c>
      <c r="F53" s="26">
        <f>IFERROR(+VLOOKUP("LDGSEC"&amp;A53,'Main File'!A:O,10,0),0)</f>
        <v>0</v>
      </c>
      <c r="G53" s="26">
        <f>IFERROR(+VLOOKUP("LDGSEC"&amp;A53,'Main File'!A:O,11,0),0)</f>
        <v>0</v>
      </c>
      <c r="H53" s="26">
        <f>IFERROR(+VLOOKUP("LDGSEC"&amp;A53,'Main File'!A:O,12,0),0)</f>
        <v>0</v>
      </c>
      <c r="I53" s="26">
        <f>IFERROR(+VLOOKUP("LDGSEC"&amp;A53,'Main File'!A:O,13,0),0)</f>
        <v>0</v>
      </c>
      <c r="J53" s="26">
        <f>IFERROR(+VLOOKUP("LDGSEC"&amp;A53,'Main File'!A:O,14,0),0)</f>
        <v>0</v>
      </c>
      <c r="K53" s="26">
        <f>IFERROR(+VLOOKUP("LDGSEC"&amp;A53,'Main File'!A:O,15,0),0)</f>
        <v>0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1.0743276450729422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5.8358319789422956E-2</v>
      </c>
      <c r="F35" s="26">
        <f>IFERROR(+VLOOKUP("LDINPF"&amp;A35,'Main File'!A:O,10,0),0)</f>
        <v>1.1326859648623651</v>
      </c>
      <c r="G35" s="26">
        <f>IFERROR(+VLOOKUP("LDINPF"&amp;A35,'Main File'!A:O,11,0),0)</f>
        <v>0.41992389608742242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5.7582444220185248E-2</v>
      </c>
      <c r="K35" s="26">
        <f>IFERROR(+VLOOKUP("LDINPF"&amp;A35,'Main File'!A:O,15,0),0)</f>
        <v>0.47750634030760769</v>
      </c>
    </row>
    <row r="36" spans="1:11" x14ac:dyDescent="0.25">
      <c r="A36" s="9">
        <f t="shared" si="0"/>
        <v>43223</v>
      </c>
      <c r="B36" s="26">
        <f>IFERROR(+VLOOKUP("LDINPF"&amp;A36,'Main File'!A:O,6,0),0)</f>
        <v>1.0438574577379522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5.2889938165885685E-2</v>
      </c>
      <c r="F36" s="26">
        <f>IFERROR(+VLOOKUP("LDINPF"&amp;A36,'Main File'!A:O,10,0),0)</f>
        <v>1.0967473959038379</v>
      </c>
      <c r="G36" s="26">
        <f>IFERROR(+VLOOKUP("LDINPF"&amp;A36,'Main File'!A:O,11,0),0)</f>
        <v>0.3895002281556158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5.2111853308097533E-2</v>
      </c>
      <c r="K36" s="26">
        <f>IFERROR(+VLOOKUP("LDINPF"&amp;A36,'Main File'!A:O,15,0),0)</f>
        <v>0.44161208146371334</v>
      </c>
    </row>
    <row r="37" spans="1:11" x14ac:dyDescent="0.25">
      <c r="A37" s="9">
        <f t="shared" si="0"/>
        <v>43224</v>
      </c>
      <c r="B37" s="26">
        <f>IFERROR(+VLOOKUP("LDINPF"&amp;A37,'Main File'!A:O,6,0),0)</f>
        <v>1.0676390350283311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5.7169431033141788E-2</v>
      </c>
      <c r="F37" s="26">
        <f>IFERROR(+VLOOKUP("LDINPF"&amp;A37,'Main File'!A:O,10,0),0)</f>
        <v>1.124808466061473</v>
      </c>
      <c r="G37" s="26">
        <f>IFERROR(+VLOOKUP("LDINPF"&amp;A37,'Main File'!A:O,11,0),0)</f>
        <v>0.4120281606983105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5.6164724767352098E-2</v>
      </c>
      <c r="K37" s="26">
        <f>IFERROR(+VLOOKUP("LDINPF"&amp;A37,'Main File'!A:O,15,0),0)</f>
        <v>0.46819288546566262</v>
      </c>
    </row>
    <row r="38" spans="1:11" x14ac:dyDescent="0.25">
      <c r="A38" s="9">
        <f t="shared" si="0"/>
        <v>43225</v>
      </c>
      <c r="B38" s="26">
        <f>IFERROR(+VLOOKUP("LDINPF"&amp;A38,'Main File'!A:O,6,0),0)</f>
        <v>1.0676706666948979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5.7178899698337046E-2</v>
      </c>
      <c r="F38" s="26">
        <f>IFERROR(+VLOOKUP("LDINPF"&amp;A38,'Main File'!A:O,10,0),0)</f>
        <v>1.124849566393235</v>
      </c>
      <c r="G38" s="26">
        <f>IFERROR(+VLOOKUP("LDINPF"&amp;A38,'Main File'!A:O,11,0),0)</f>
        <v>0.41208916262824241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5.6176175575151803E-2</v>
      </c>
      <c r="K38" s="26">
        <f>IFERROR(+VLOOKUP("LDINPF"&amp;A38,'Main File'!A:O,15,0),0)</f>
        <v>0.46826533820339422</v>
      </c>
    </row>
    <row r="39" spans="1:11" x14ac:dyDescent="0.25">
      <c r="A39" s="9">
        <f t="shared" si="0"/>
        <v>43226</v>
      </c>
      <c r="B39" s="26">
        <f>IFERROR(+VLOOKUP("LDINPF"&amp;A39,'Main File'!A:O,6,0),0)</f>
        <v>1.0676695510936105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5.7179066276881289E-2</v>
      </c>
      <c r="F39" s="26">
        <f>IFERROR(+VLOOKUP("LDINPF"&amp;A39,'Main File'!A:O,10,0),0)</f>
        <v>1.1248486173704917</v>
      </c>
      <c r="G39" s="26">
        <f>IFERROR(+VLOOKUP("LDINPF"&amp;A39,'Main File'!A:O,11,0),0)</f>
        <v>0.41208763593430214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5.6176913387999523E-2</v>
      </c>
      <c r="K39" s="26">
        <f>IFERROR(+VLOOKUP("LDINPF"&amp;A39,'Main File'!A:O,15,0),0)</f>
        <v>0.46826454932230166</v>
      </c>
    </row>
    <row r="40" spans="1:11" x14ac:dyDescent="0.25">
      <c r="A40" s="9">
        <f t="shared" si="0"/>
        <v>43227</v>
      </c>
      <c r="B40" s="26">
        <f>IFERROR(+VLOOKUP("LDINPF"&amp;A40,'Main File'!A:O,6,0),0)</f>
        <v>0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0</v>
      </c>
      <c r="F40" s="26">
        <f>IFERROR(+VLOOKUP("LDINPF"&amp;A40,'Main File'!A:O,10,0),0)</f>
        <v>0</v>
      </c>
      <c r="G40" s="26">
        <f>IFERROR(+VLOOKUP("LDINPF"&amp;A40,'Main File'!A:O,11,0),0)</f>
        <v>0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0</v>
      </c>
      <c r="K40" s="26">
        <f>IFERROR(+VLOOKUP("LDINPF"&amp;A40,'Main File'!A:O,15,0),0)</f>
        <v>0</v>
      </c>
    </row>
    <row r="41" spans="1:11" x14ac:dyDescent="0.25">
      <c r="A41" s="9">
        <f t="shared" si="0"/>
        <v>43228</v>
      </c>
      <c r="B41" s="26">
        <f>IFERROR(+VLOOKUP("LDINPF"&amp;A41,'Main File'!A:O,6,0),0)</f>
        <v>0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0</v>
      </c>
      <c r="F41" s="26">
        <f>IFERROR(+VLOOKUP("LDINPF"&amp;A41,'Main File'!A:O,10,0),0)</f>
        <v>0</v>
      </c>
      <c r="G41" s="26">
        <f>IFERROR(+VLOOKUP("LDINPF"&amp;A41,'Main File'!A:O,11,0),0)</f>
        <v>0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0</v>
      </c>
      <c r="K41" s="26">
        <f>IFERROR(+VLOOKUP("LDINPF"&amp;A41,'Main File'!A:O,15,0),0)</f>
        <v>0</v>
      </c>
    </row>
    <row r="42" spans="1:11" x14ac:dyDescent="0.25">
      <c r="A42" s="9">
        <f t="shared" si="0"/>
        <v>43229</v>
      </c>
      <c r="B42" s="26">
        <f>IFERROR(+VLOOKUP("LDINPF"&amp;A42,'Main File'!A:O,6,0),0)</f>
        <v>0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0</v>
      </c>
      <c r="F42" s="26">
        <f>IFERROR(+VLOOKUP("LDINPF"&amp;A42,'Main File'!A:O,10,0),0)</f>
        <v>0</v>
      </c>
      <c r="G42" s="26">
        <f>IFERROR(+VLOOKUP("LDINPF"&amp;A42,'Main File'!A:O,11,0),0)</f>
        <v>0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0</v>
      </c>
      <c r="K42" s="26">
        <f>IFERROR(+VLOOKUP("LDINPF"&amp;A42,'Main File'!A:O,15,0),0)</f>
        <v>0</v>
      </c>
    </row>
    <row r="43" spans="1:11" x14ac:dyDescent="0.25">
      <c r="A43" s="9">
        <f t="shared" si="0"/>
        <v>43230</v>
      </c>
      <c r="B43" s="26">
        <f>IFERROR(+VLOOKUP("LDINPF"&amp;A43,'Main File'!A:O,6,0),0)</f>
        <v>0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0</v>
      </c>
      <c r="F43" s="26">
        <f>IFERROR(+VLOOKUP("LDINPF"&amp;A43,'Main File'!A:O,10,0),0)</f>
        <v>0</v>
      </c>
      <c r="G43" s="26">
        <f>IFERROR(+VLOOKUP("LDINPF"&amp;A43,'Main File'!A:O,11,0),0)</f>
        <v>0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0</v>
      </c>
      <c r="K43" s="26">
        <f>IFERROR(+VLOOKUP("LDINPF"&amp;A43,'Main File'!A:O,15,0),0)</f>
        <v>0</v>
      </c>
    </row>
    <row r="44" spans="1:11" x14ac:dyDescent="0.25">
      <c r="A44" s="9">
        <f t="shared" si="0"/>
        <v>43231</v>
      </c>
      <c r="B44" s="26">
        <f>IFERROR(+VLOOKUP("LDINPF"&amp;A44,'Main File'!A:O,6,0),0)</f>
        <v>0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0</v>
      </c>
      <c r="F44" s="26">
        <f>IFERROR(+VLOOKUP("LDINPF"&amp;A44,'Main File'!A:O,10,0),0)</f>
        <v>0</v>
      </c>
      <c r="G44" s="26">
        <f>IFERROR(+VLOOKUP("LDINPF"&amp;A44,'Main File'!A:O,11,0),0)</f>
        <v>0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0</v>
      </c>
      <c r="K44" s="26">
        <f>IFERROR(+VLOOKUP("LDINPF"&amp;A44,'Main File'!A:O,15,0),0)</f>
        <v>0</v>
      </c>
    </row>
    <row r="45" spans="1:11" x14ac:dyDescent="0.25">
      <c r="A45" s="9">
        <f t="shared" si="0"/>
        <v>43232</v>
      </c>
      <c r="B45" s="26">
        <f>IFERROR(+VLOOKUP("LDINPF"&amp;A45,'Main File'!A:O,6,0),0)</f>
        <v>0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0</v>
      </c>
      <c r="F45" s="26">
        <f>IFERROR(+VLOOKUP("LDINPF"&amp;A45,'Main File'!A:O,10,0),0)</f>
        <v>0</v>
      </c>
      <c r="G45" s="26">
        <f>IFERROR(+VLOOKUP("LDINPF"&amp;A45,'Main File'!A:O,11,0),0)</f>
        <v>0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0</v>
      </c>
      <c r="K45" s="26">
        <f>IFERROR(+VLOOKUP("LDINPF"&amp;A45,'Main File'!A:O,15,0),0)</f>
        <v>0</v>
      </c>
    </row>
    <row r="46" spans="1:11" x14ac:dyDescent="0.25">
      <c r="A46" s="9">
        <f t="shared" si="0"/>
        <v>43233</v>
      </c>
      <c r="B46" s="26">
        <f>IFERROR(+VLOOKUP("LDINPF"&amp;A46,'Main File'!A:O,6,0),0)</f>
        <v>0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0</v>
      </c>
      <c r="F46" s="26">
        <f>IFERROR(+VLOOKUP("LDINPF"&amp;A46,'Main File'!A:O,10,0),0)</f>
        <v>0</v>
      </c>
      <c r="G46" s="26">
        <f>IFERROR(+VLOOKUP("LDINPF"&amp;A46,'Main File'!A:O,11,0),0)</f>
        <v>0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0</v>
      </c>
      <c r="K46" s="26">
        <f>IFERROR(+VLOOKUP("LDINPF"&amp;A46,'Main File'!A:O,15,0),0)</f>
        <v>0</v>
      </c>
    </row>
    <row r="47" spans="1:11" x14ac:dyDescent="0.25">
      <c r="A47" s="9">
        <f t="shared" si="0"/>
        <v>43234</v>
      </c>
      <c r="B47" s="26">
        <f>IFERROR(+VLOOKUP("LDINPF"&amp;A47,'Main File'!A:O,6,0),0)</f>
        <v>0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0</v>
      </c>
      <c r="F47" s="26">
        <f>IFERROR(+VLOOKUP("LDINPF"&amp;A47,'Main File'!A:O,10,0),0)</f>
        <v>0</v>
      </c>
      <c r="G47" s="26">
        <f>IFERROR(+VLOOKUP("LDINPF"&amp;A47,'Main File'!A:O,11,0),0)</f>
        <v>0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0</v>
      </c>
      <c r="K47" s="26">
        <f>IFERROR(+VLOOKUP("LDINPF"&amp;A47,'Main File'!A:O,15,0),0)</f>
        <v>0</v>
      </c>
    </row>
    <row r="48" spans="1:11" x14ac:dyDescent="0.25">
      <c r="A48" s="9">
        <f t="shared" si="0"/>
        <v>43235</v>
      </c>
      <c r="B48" s="26">
        <f>IFERROR(+VLOOKUP("LDINPF"&amp;A48,'Main File'!A:O,6,0),0)</f>
        <v>0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0</v>
      </c>
      <c r="F48" s="26">
        <f>IFERROR(+VLOOKUP("LDINPF"&amp;A48,'Main File'!A:O,10,0),0)</f>
        <v>0</v>
      </c>
      <c r="G48" s="26">
        <f>IFERROR(+VLOOKUP("LDINPF"&amp;A48,'Main File'!A:O,11,0),0)</f>
        <v>0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0</v>
      </c>
      <c r="K48" s="26">
        <f>IFERROR(+VLOOKUP("LDINPF"&amp;A48,'Main File'!A:O,15,0),0)</f>
        <v>0</v>
      </c>
    </row>
    <row r="49" spans="1:11" x14ac:dyDescent="0.25">
      <c r="A49" s="9">
        <f t="shared" si="0"/>
        <v>43236</v>
      </c>
      <c r="B49" s="26">
        <f>IFERROR(+VLOOKUP("LDINPF"&amp;A49,'Main File'!A:O,6,0),0)</f>
        <v>0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0</v>
      </c>
      <c r="F49" s="26">
        <f>IFERROR(+VLOOKUP("LDINPF"&amp;A49,'Main File'!A:O,10,0),0)</f>
        <v>0</v>
      </c>
      <c r="G49" s="26">
        <f>IFERROR(+VLOOKUP("LDINPF"&amp;A49,'Main File'!A:O,11,0),0)</f>
        <v>0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0</v>
      </c>
      <c r="K49" s="26">
        <f>IFERROR(+VLOOKUP("LDINPF"&amp;A49,'Main File'!A:O,15,0),0)</f>
        <v>0</v>
      </c>
    </row>
    <row r="50" spans="1:11" x14ac:dyDescent="0.25">
      <c r="A50" s="9">
        <f t="shared" si="0"/>
        <v>43237</v>
      </c>
      <c r="B50" s="26">
        <f>IFERROR(+VLOOKUP("LDINPF"&amp;A50,'Main File'!A:O,6,0),0)</f>
        <v>0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0</v>
      </c>
      <c r="F50" s="26">
        <f>IFERROR(+VLOOKUP("LDINPF"&amp;A50,'Main File'!A:O,10,0),0)</f>
        <v>0</v>
      </c>
      <c r="G50" s="26">
        <f>IFERROR(+VLOOKUP("LDINPF"&amp;A50,'Main File'!A:O,11,0),0)</f>
        <v>0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0</v>
      </c>
      <c r="K50" s="26">
        <f>IFERROR(+VLOOKUP("LDINPF"&amp;A50,'Main File'!A:O,15,0),0)</f>
        <v>0</v>
      </c>
    </row>
    <row r="51" spans="1:11" x14ac:dyDescent="0.25">
      <c r="A51" s="9">
        <f t="shared" si="0"/>
        <v>43238</v>
      </c>
      <c r="B51" s="26">
        <f>IFERROR(+VLOOKUP("LDINPF"&amp;A51,'Main File'!A:O,6,0),0)</f>
        <v>0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0</v>
      </c>
      <c r="F51" s="26">
        <f>IFERROR(+VLOOKUP("LDINPF"&amp;A51,'Main File'!A:O,10,0),0)</f>
        <v>0</v>
      </c>
      <c r="G51" s="26">
        <f>IFERROR(+VLOOKUP("LDINPF"&amp;A51,'Main File'!A:O,11,0),0)</f>
        <v>0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0</v>
      </c>
      <c r="K51" s="26">
        <f>IFERROR(+VLOOKUP("LDINPF"&amp;A51,'Main File'!A:O,15,0),0)</f>
        <v>0</v>
      </c>
    </row>
    <row r="52" spans="1:11" x14ac:dyDescent="0.25">
      <c r="A52" s="9">
        <f t="shared" si="0"/>
        <v>43239</v>
      </c>
      <c r="B52" s="26">
        <f>IFERROR(+VLOOKUP("LDINPF"&amp;A52,'Main File'!A:O,6,0),0)</f>
        <v>0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0</v>
      </c>
      <c r="F52" s="26">
        <f>IFERROR(+VLOOKUP("LDINPF"&amp;A52,'Main File'!A:O,10,0),0)</f>
        <v>0</v>
      </c>
      <c r="G52" s="26">
        <f>IFERROR(+VLOOKUP("LDINPF"&amp;A52,'Main File'!A:O,11,0),0)</f>
        <v>0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0</v>
      </c>
      <c r="K52" s="26">
        <f>IFERROR(+VLOOKUP("LDINPF"&amp;A52,'Main File'!A:O,15,0),0)</f>
        <v>0</v>
      </c>
    </row>
    <row r="53" spans="1:11" x14ac:dyDescent="0.25">
      <c r="A53" s="9">
        <f t="shared" si="0"/>
        <v>43240</v>
      </c>
      <c r="B53" s="26">
        <f>IFERROR(+VLOOKUP("LDINPF"&amp;A53,'Main File'!A:O,6,0),0)</f>
        <v>0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0</v>
      </c>
      <c r="F53" s="26">
        <f>IFERROR(+VLOOKUP("LDINPF"&amp;A53,'Main File'!A:O,10,0),0)</f>
        <v>0</v>
      </c>
      <c r="G53" s="26">
        <f>IFERROR(+VLOOKUP("LDINPF"&amp;A53,'Main File'!A:O,11,0),0)</f>
        <v>0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0</v>
      </c>
      <c r="K53" s="26">
        <f>IFERROR(+VLOOKUP("LDINPF"&amp;A53,'Main File'!A:O,15,0),0)</f>
        <v>0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2.1560195207255251</v>
      </c>
      <c r="C35" s="26">
        <f>IFERROR(+VLOOKUP("LDMIPF"&amp;A35,'Main File'!A:O,7,0),0)</f>
        <v>5.0003603238813921E-2</v>
      </c>
      <c r="D35" s="26">
        <f>IFERROR(+VLOOKUP("LDMIPF"&amp;A35,'Main File'!A:O,8,0),0)</f>
        <v>0.2</v>
      </c>
      <c r="E35" s="26">
        <f>IFERROR(+VLOOKUP("LDMIPF"&amp;A35,'Main File'!A:O,9,0),0)</f>
        <v>0.31249059171296445</v>
      </c>
      <c r="F35" s="26">
        <f>IFERROR(+VLOOKUP("LDMIPF"&amp;A35,'Main File'!A:O,10,0),0)</f>
        <v>2.7185137156773034</v>
      </c>
      <c r="G35" s="26">
        <f>IFERROR(+VLOOKUP("LDMIPF"&amp;A35,'Main File'!A:O,11,0),0)</f>
        <v>1.4636678614066905</v>
      </c>
      <c r="H35" s="26">
        <f>IFERROR(+VLOOKUP("LDMIPF"&amp;A35,'Main File'!A:O,12,0),0)</f>
        <v>0</v>
      </c>
      <c r="I35" s="26">
        <f>IFERROR(+VLOOKUP("LDMIPF"&amp;A35,'Main File'!A:O,13,0),0)</f>
        <v>0.2</v>
      </c>
      <c r="J35" s="26">
        <f>IFERROR(+VLOOKUP("LDMIPF"&amp;A35,'Main File'!A:O,14,0),0)</f>
        <v>0.28866866458723461</v>
      </c>
      <c r="K35" s="26">
        <f>IFERROR(+VLOOKUP("LDMIPF"&amp;A35,'Main File'!A:O,15,0),0)</f>
        <v>1.9523365259939252</v>
      </c>
    </row>
    <row r="36" spans="1:11" x14ac:dyDescent="0.25">
      <c r="A36" s="9">
        <f t="shared" si="0"/>
        <v>43223</v>
      </c>
      <c r="B36" s="26">
        <f>IFERROR(+VLOOKUP("LDMIPF"&amp;A36,'Main File'!A:O,6,0),0)</f>
        <v>2.2463868350983645</v>
      </c>
      <c r="C36" s="26">
        <f>IFERROR(+VLOOKUP("LDMIPF"&amp;A36,'Main File'!A:O,7,0),0)</f>
        <v>5.0003754548964913E-2</v>
      </c>
      <c r="D36" s="26">
        <f>IFERROR(+VLOOKUP("LDMIPF"&amp;A36,'Main File'!A:O,8,0),0)</f>
        <v>0.2</v>
      </c>
      <c r="E36" s="26">
        <f>IFERROR(+VLOOKUP("LDMIPF"&amp;A36,'Main File'!A:O,9,0),0)</f>
        <v>0.32875760296200324</v>
      </c>
      <c r="F36" s="26">
        <f>IFERROR(+VLOOKUP("LDMIPF"&amp;A36,'Main File'!A:O,10,0),0)</f>
        <v>2.8251481926093329</v>
      </c>
      <c r="G36" s="26">
        <f>IFERROR(+VLOOKUP("LDMIPF"&amp;A36,'Main File'!A:O,11,0),0)</f>
        <v>1.5538185701294223</v>
      </c>
      <c r="H36" s="26">
        <f>IFERROR(+VLOOKUP("LDMIPF"&amp;A36,'Main File'!A:O,12,0),0)</f>
        <v>0</v>
      </c>
      <c r="I36" s="26">
        <f>IFERROR(+VLOOKUP("LDMIPF"&amp;A36,'Main File'!A:O,13,0),0)</f>
        <v>0.2</v>
      </c>
      <c r="J36" s="26">
        <f>IFERROR(+VLOOKUP("LDMIPF"&amp;A36,'Main File'!A:O,14,0),0)</f>
        <v>0.30489994489055328</v>
      </c>
      <c r="K36" s="26">
        <f>IFERROR(+VLOOKUP("LDMIPF"&amp;A36,'Main File'!A:O,15,0),0)</f>
        <v>2.0587185150199754</v>
      </c>
    </row>
    <row r="37" spans="1:11" x14ac:dyDescent="0.25">
      <c r="A37" s="9">
        <f t="shared" si="0"/>
        <v>43224</v>
      </c>
      <c r="B37" s="26">
        <f>IFERROR(+VLOOKUP("LDMIPF"&amp;A37,'Main File'!A:O,6,0),0)</f>
        <v>2.066131815287465</v>
      </c>
      <c r="C37" s="26">
        <f>IFERROR(+VLOOKUP("LDMIPF"&amp;A37,'Main File'!A:O,7,0),0)</f>
        <v>5.0003717006248116E-2</v>
      </c>
      <c r="D37" s="26">
        <f>IFERROR(+VLOOKUP("LDMIPF"&amp;A37,'Main File'!A:O,8,0),0)</f>
        <v>0.2</v>
      </c>
      <c r="E37" s="26">
        <f>IFERROR(+VLOOKUP("LDMIPF"&amp;A37,'Main File'!A:O,9,0),0)</f>
        <v>0.29630965252810126</v>
      </c>
      <c r="F37" s="26">
        <f>IFERROR(+VLOOKUP("LDMIPF"&amp;A37,'Main File'!A:O,10,0),0)</f>
        <v>2.6124451848218144</v>
      </c>
      <c r="G37" s="26">
        <f>IFERROR(+VLOOKUP("LDMIPF"&amp;A37,'Main File'!A:O,11,0),0)</f>
        <v>1.3736131229324757</v>
      </c>
      <c r="H37" s="26">
        <f>IFERROR(+VLOOKUP("LDMIPF"&amp;A37,'Main File'!A:O,12,0),0)</f>
        <v>0</v>
      </c>
      <c r="I37" s="26">
        <f>IFERROR(+VLOOKUP("LDMIPF"&amp;A37,'Main File'!A:O,13,0),0)</f>
        <v>0.2</v>
      </c>
      <c r="J37" s="26">
        <f>IFERROR(+VLOOKUP("LDMIPF"&amp;A37,'Main File'!A:O,14,0),0)</f>
        <v>0.27246596798661016</v>
      </c>
      <c r="K37" s="26">
        <f>IFERROR(+VLOOKUP("LDMIPF"&amp;A37,'Main File'!A:O,15,0),0)</f>
        <v>1.8460790909190858</v>
      </c>
    </row>
    <row r="38" spans="1:11" x14ac:dyDescent="0.25">
      <c r="A38" s="9">
        <f t="shared" si="0"/>
        <v>43225</v>
      </c>
      <c r="B38" s="26">
        <f>IFERROR(+VLOOKUP("LDMIPF"&amp;A38,'Main File'!A:O,6,0),0)</f>
        <v>2.066137040423401</v>
      </c>
      <c r="C38" s="26">
        <f>IFERROR(+VLOOKUP("LDMIPF"&amp;A38,'Main File'!A:O,7,0),0)</f>
        <v>5.0003747147947628E-2</v>
      </c>
      <c r="D38" s="26">
        <f>IFERROR(+VLOOKUP("LDMIPF"&amp;A38,'Main File'!A:O,8,0),0)</f>
        <v>0.2</v>
      </c>
      <c r="E38" s="26">
        <f>IFERROR(+VLOOKUP("LDMIPF"&amp;A38,'Main File'!A:O,9,0),0)</f>
        <v>0.29631131026882934</v>
      </c>
      <c r="F38" s="26">
        <f>IFERROR(+VLOOKUP("LDMIPF"&amp;A38,'Main File'!A:O,10,0),0)</f>
        <v>2.6124520978401784</v>
      </c>
      <c r="G38" s="26">
        <f>IFERROR(+VLOOKUP("LDMIPF"&amp;A38,'Main File'!A:O,11,0),0)</f>
        <v>1.3737237955146693</v>
      </c>
      <c r="H38" s="26">
        <f>IFERROR(+VLOOKUP("LDMIPF"&amp;A38,'Main File'!A:O,12,0),0)</f>
        <v>0</v>
      </c>
      <c r="I38" s="26">
        <f>IFERROR(+VLOOKUP("LDMIPF"&amp;A38,'Main File'!A:O,13,0),0)</f>
        <v>0.2</v>
      </c>
      <c r="J38" s="26">
        <f>IFERROR(+VLOOKUP("LDMIPF"&amp;A38,'Main File'!A:O,14,0),0)</f>
        <v>0.27248311333475872</v>
      </c>
      <c r="K38" s="26">
        <f>IFERROR(+VLOOKUP("LDMIPF"&amp;A38,'Main File'!A:O,15,0),0)</f>
        <v>1.846206908849428</v>
      </c>
    </row>
    <row r="39" spans="1:11" x14ac:dyDescent="0.25">
      <c r="A39" s="9">
        <f t="shared" si="0"/>
        <v>43226</v>
      </c>
      <c r="B39" s="26">
        <f>IFERROR(+VLOOKUP("LDMIPF"&amp;A39,'Main File'!A:O,6,0),0)</f>
        <v>2.0660970883224525</v>
      </c>
      <c r="C39" s="26">
        <f>IFERROR(+VLOOKUP("LDMIPF"&amp;A39,'Main File'!A:O,7,0),0)</f>
        <v>5.0003661952539594E-2</v>
      </c>
      <c r="D39" s="26">
        <f>IFERROR(+VLOOKUP("LDMIPF"&amp;A39,'Main File'!A:O,8,0),0)</f>
        <v>0.2</v>
      </c>
      <c r="E39" s="26">
        <f>IFERROR(+VLOOKUP("LDMIPF"&amp;A39,'Main File'!A:O,9,0),0)</f>
        <v>0.29630408123115315</v>
      </c>
      <c r="F39" s="26">
        <f>IFERROR(+VLOOKUP("LDMIPF"&amp;A39,'Main File'!A:O,10,0),0)</f>
        <v>2.6124048315061454</v>
      </c>
      <c r="G39" s="26">
        <f>IFERROR(+VLOOKUP("LDMIPF"&amp;A39,'Main File'!A:O,11,0),0)</f>
        <v>1.3736909651476468</v>
      </c>
      <c r="H39" s="26">
        <f>IFERROR(+VLOOKUP("LDMIPF"&amp;A39,'Main File'!A:O,12,0),0)</f>
        <v>0</v>
      </c>
      <c r="I39" s="26">
        <f>IFERROR(+VLOOKUP("LDMIPF"&amp;A39,'Main File'!A:O,13,0),0)</f>
        <v>0.2</v>
      </c>
      <c r="J39" s="26">
        <f>IFERROR(+VLOOKUP("LDMIPF"&amp;A39,'Main File'!A:O,14,0),0)</f>
        <v>0.27247716912714715</v>
      </c>
      <c r="K39" s="26">
        <f>IFERROR(+VLOOKUP("LDMIPF"&amp;A39,'Main File'!A:O,15,0),0)</f>
        <v>1.846168134274794</v>
      </c>
    </row>
    <row r="40" spans="1:11" x14ac:dyDescent="0.25">
      <c r="A40" s="9">
        <f t="shared" si="0"/>
        <v>43227</v>
      </c>
      <c r="B40" s="26">
        <f>IFERROR(+VLOOKUP("LDMIPF"&amp;A40,'Main File'!A:O,6,0),0)</f>
        <v>0</v>
      </c>
      <c r="C40" s="26">
        <f>IFERROR(+VLOOKUP("LDMIPF"&amp;A40,'Main File'!A:O,7,0),0)</f>
        <v>0</v>
      </c>
      <c r="D40" s="26">
        <f>IFERROR(+VLOOKUP("LDMIPF"&amp;A40,'Main File'!A:O,8,0),0)</f>
        <v>0</v>
      </c>
      <c r="E40" s="26">
        <f>IFERROR(+VLOOKUP("LDMIPF"&amp;A40,'Main File'!A:O,9,0),0)</f>
        <v>0</v>
      </c>
      <c r="F40" s="26">
        <f>IFERROR(+VLOOKUP("LDMIPF"&amp;A40,'Main File'!A:O,10,0),0)</f>
        <v>0</v>
      </c>
      <c r="G40" s="26">
        <f>IFERROR(+VLOOKUP("LDMIPF"&amp;A40,'Main File'!A:O,11,0),0)</f>
        <v>0</v>
      </c>
      <c r="H40" s="26">
        <f>IFERROR(+VLOOKUP("LDMIPF"&amp;A40,'Main File'!A:O,12,0),0)</f>
        <v>0</v>
      </c>
      <c r="I40" s="26">
        <f>IFERROR(+VLOOKUP("LDMIPF"&amp;A40,'Main File'!A:O,13,0),0)</f>
        <v>0</v>
      </c>
      <c r="J40" s="26">
        <f>IFERROR(+VLOOKUP("LDMIPF"&amp;A40,'Main File'!A:O,14,0),0)</f>
        <v>0</v>
      </c>
      <c r="K40" s="26">
        <f>IFERROR(+VLOOKUP("LDMIPF"&amp;A40,'Main File'!A:O,15,0),0)</f>
        <v>0</v>
      </c>
    </row>
    <row r="41" spans="1:11" x14ac:dyDescent="0.25">
      <c r="A41" s="9">
        <f t="shared" si="0"/>
        <v>43228</v>
      </c>
      <c r="B41" s="26">
        <f>IFERROR(+VLOOKUP("LDMIPF"&amp;A41,'Main File'!A:O,6,0),0)</f>
        <v>0</v>
      </c>
      <c r="C41" s="26">
        <f>IFERROR(+VLOOKUP("LDMIPF"&amp;A41,'Main File'!A:O,7,0),0)</f>
        <v>0</v>
      </c>
      <c r="D41" s="26">
        <f>IFERROR(+VLOOKUP("LDMIPF"&amp;A41,'Main File'!A:O,8,0),0)</f>
        <v>0</v>
      </c>
      <c r="E41" s="26">
        <f>IFERROR(+VLOOKUP("LDMIPF"&amp;A41,'Main File'!A:O,9,0),0)</f>
        <v>0</v>
      </c>
      <c r="F41" s="26">
        <f>IFERROR(+VLOOKUP("LDMIPF"&amp;A41,'Main File'!A:O,10,0),0)</f>
        <v>0</v>
      </c>
      <c r="G41" s="26">
        <f>IFERROR(+VLOOKUP("LDMIPF"&amp;A41,'Main File'!A:O,11,0),0)</f>
        <v>0</v>
      </c>
      <c r="H41" s="26">
        <f>IFERROR(+VLOOKUP("LDMIPF"&amp;A41,'Main File'!A:O,12,0),0)</f>
        <v>0</v>
      </c>
      <c r="I41" s="26">
        <f>IFERROR(+VLOOKUP("LDMIPF"&amp;A41,'Main File'!A:O,13,0),0)</f>
        <v>0</v>
      </c>
      <c r="J41" s="26">
        <f>IFERROR(+VLOOKUP("LDMIPF"&amp;A41,'Main File'!A:O,14,0),0)</f>
        <v>0</v>
      </c>
      <c r="K41" s="26">
        <f>IFERROR(+VLOOKUP("LDMIPF"&amp;A41,'Main File'!A:O,15,0),0)</f>
        <v>0</v>
      </c>
    </row>
    <row r="42" spans="1:11" x14ac:dyDescent="0.25">
      <c r="A42" s="9">
        <f t="shared" si="0"/>
        <v>43229</v>
      </c>
      <c r="B42" s="26">
        <f>IFERROR(+VLOOKUP("LDMIPF"&amp;A42,'Main File'!A:O,6,0),0)</f>
        <v>0</v>
      </c>
      <c r="C42" s="26">
        <f>IFERROR(+VLOOKUP("LDMIPF"&amp;A42,'Main File'!A:O,7,0),0)</f>
        <v>0</v>
      </c>
      <c r="D42" s="26">
        <f>IFERROR(+VLOOKUP("LDMIPF"&amp;A42,'Main File'!A:O,8,0),0)</f>
        <v>0</v>
      </c>
      <c r="E42" s="26">
        <f>IFERROR(+VLOOKUP("LDMIPF"&amp;A42,'Main File'!A:O,9,0),0)</f>
        <v>0</v>
      </c>
      <c r="F42" s="26">
        <f>IFERROR(+VLOOKUP("LDMIPF"&amp;A42,'Main File'!A:O,10,0),0)</f>
        <v>0</v>
      </c>
      <c r="G42" s="26">
        <f>IFERROR(+VLOOKUP("LDMIPF"&amp;A42,'Main File'!A:O,11,0),0)</f>
        <v>0</v>
      </c>
      <c r="H42" s="26">
        <f>IFERROR(+VLOOKUP("LDMIPF"&amp;A42,'Main File'!A:O,12,0),0)</f>
        <v>0</v>
      </c>
      <c r="I42" s="26">
        <f>IFERROR(+VLOOKUP("LDMIPF"&amp;A42,'Main File'!A:O,13,0),0)</f>
        <v>0</v>
      </c>
      <c r="J42" s="26">
        <f>IFERROR(+VLOOKUP("LDMIPF"&amp;A42,'Main File'!A:O,14,0),0)</f>
        <v>0</v>
      </c>
      <c r="K42" s="26">
        <f>IFERROR(+VLOOKUP("LDMIPF"&amp;A42,'Main File'!A:O,15,0),0)</f>
        <v>0</v>
      </c>
    </row>
    <row r="43" spans="1:11" x14ac:dyDescent="0.25">
      <c r="A43" s="9">
        <f t="shared" si="0"/>
        <v>43230</v>
      </c>
      <c r="B43" s="26">
        <f>IFERROR(+VLOOKUP("LDMIPF"&amp;A43,'Main File'!A:O,6,0),0)</f>
        <v>0</v>
      </c>
      <c r="C43" s="26">
        <f>IFERROR(+VLOOKUP("LDMIPF"&amp;A43,'Main File'!A:O,7,0),0)</f>
        <v>0</v>
      </c>
      <c r="D43" s="26">
        <f>IFERROR(+VLOOKUP("LDMIPF"&amp;A43,'Main File'!A:O,8,0),0)</f>
        <v>0</v>
      </c>
      <c r="E43" s="26">
        <f>IFERROR(+VLOOKUP("LDMIPF"&amp;A43,'Main File'!A:O,9,0),0)</f>
        <v>0</v>
      </c>
      <c r="F43" s="26">
        <f>IFERROR(+VLOOKUP("LDMIPF"&amp;A43,'Main File'!A:O,10,0),0)</f>
        <v>0</v>
      </c>
      <c r="G43" s="26">
        <f>IFERROR(+VLOOKUP("LDMIPF"&amp;A43,'Main File'!A:O,11,0),0)</f>
        <v>0</v>
      </c>
      <c r="H43" s="26">
        <f>IFERROR(+VLOOKUP("LDMIPF"&amp;A43,'Main File'!A:O,12,0),0)</f>
        <v>0</v>
      </c>
      <c r="I43" s="26">
        <f>IFERROR(+VLOOKUP("LDMIPF"&amp;A43,'Main File'!A:O,13,0),0)</f>
        <v>0</v>
      </c>
      <c r="J43" s="26">
        <f>IFERROR(+VLOOKUP("LDMIPF"&amp;A43,'Main File'!A:O,14,0),0)</f>
        <v>0</v>
      </c>
      <c r="K43" s="26">
        <f>IFERROR(+VLOOKUP("LDMIPF"&amp;A43,'Main File'!A:O,15,0),0)</f>
        <v>0</v>
      </c>
    </row>
    <row r="44" spans="1:11" x14ac:dyDescent="0.25">
      <c r="A44" s="9">
        <f t="shared" si="0"/>
        <v>43231</v>
      </c>
      <c r="B44" s="26">
        <f>IFERROR(+VLOOKUP("LDMIPF"&amp;A44,'Main File'!A:O,6,0),0)</f>
        <v>0</v>
      </c>
      <c r="C44" s="26">
        <f>IFERROR(+VLOOKUP("LDMIPF"&amp;A44,'Main File'!A:O,7,0),0)</f>
        <v>0</v>
      </c>
      <c r="D44" s="26">
        <f>IFERROR(+VLOOKUP("LDMIPF"&amp;A44,'Main File'!A:O,8,0),0)</f>
        <v>0</v>
      </c>
      <c r="E44" s="26">
        <f>IFERROR(+VLOOKUP("LDMIPF"&amp;A44,'Main File'!A:O,9,0),0)</f>
        <v>0</v>
      </c>
      <c r="F44" s="26">
        <f>IFERROR(+VLOOKUP("LDMIPF"&amp;A44,'Main File'!A:O,10,0),0)</f>
        <v>0</v>
      </c>
      <c r="G44" s="26">
        <f>IFERROR(+VLOOKUP("LDMIPF"&amp;A44,'Main File'!A:O,11,0),0)</f>
        <v>0</v>
      </c>
      <c r="H44" s="26">
        <f>IFERROR(+VLOOKUP("LDMIPF"&amp;A44,'Main File'!A:O,12,0),0)</f>
        <v>0</v>
      </c>
      <c r="I44" s="26">
        <f>IFERROR(+VLOOKUP("LDMIPF"&amp;A44,'Main File'!A:O,13,0),0)</f>
        <v>0</v>
      </c>
      <c r="J44" s="26">
        <f>IFERROR(+VLOOKUP("LDMIPF"&amp;A44,'Main File'!A:O,14,0),0)</f>
        <v>0</v>
      </c>
      <c r="K44" s="26">
        <f>IFERROR(+VLOOKUP("LDMIPF"&amp;A44,'Main File'!A:O,15,0),0)</f>
        <v>0</v>
      </c>
    </row>
    <row r="45" spans="1:11" x14ac:dyDescent="0.25">
      <c r="A45" s="9">
        <f t="shared" si="0"/>
        <v>43232</v>
      </c>
      <c r="B45" s="26">
        <f>IFERROR(+VLOOKUP("LDMIPF"&amp;A45,'Main File'!A:O,6,0),0)</f>
        <v>0</v>
      </c>
      <c r="C45" s="26">
        <f>IFERROR(+VLOOKUP("LDMIPF"&amp;A45,'Main File'!A:O,7,0),0)</f>
        <v>0</v>
      </c>
      <c r="D45" s="26">
        <f>IFERROR(+VLOOKUP("LDMIPF"&amp;A45,'Main File'!A:O,8,0),0)</f>
        <v>0</v>
      </c>
      <c r="E45" s="26">
        <f>IFERROR(+VLOOKUP("LDMIPF"&amp;A45,'Main File'!A:O,9,0),0)</f>
        <v>0</v>
      </c>
      <c r="F45" s="26">
        <f>IFERROR(+VLOOKUP("LDMIPF"&amp;A45,'Main File'!A:O,10,0),0)</f>
        <v>0</v>
      </c>
      <c r="G45" s="26">
        <f>IFERROR(+VLOOKUP("LDMIPF"&amp;A45,'Main File'!A:O,11,0),0)</f>
        <v>0</v>
      </c>
      <c r="H45" s="26">
        <f>IFERROR(+VLOOKUP("LDMIPF"&amp;A45,'Main File'!A:O,12,0),0)</f>
        <v>0</v>
      </c>
      <c r="I45" s="26">
        <f>IFERROR(+VLOOKUP("LDMIPF"&amp;A45,'Main File'!A:O,13,0),0)</f>
        <v>0</v>
      </c>
      <c r="J45" s="26">
        <f>IFERROR(+VLOOKUP("LDMIPF"&amp;A45,'Main File'!A:O,14,0),0)</f>
        <v>0</v>
      </c>
      <c r="K45" s="26">
        <f>IFERROR(+VLOOKUP("LDMIPF"&amp;A45,'Main File'!A:O,15,0),0)</f>
        <v>0</v>
      </c>
    </row>
    <row r="46" spans="1:11" x14ac:dyDescent="0.25">
      <c r="A46" s="9">
        <f t="shared" si="0"/>
        <v>43233</v>
      </c>
      <c r="B46" s="26">
        <f>IFERROR(+VLOOKUP("LDMIPF"&amp;A46,'Main File'!A:O,6,0),0)</f>
        <v>0</v>
      </c>
      <c r="C46" s="26">
        <f>IFERROR(+VLOOKUP("LDMIPF"&amp;A46,'Main File'!A:O,7,0),0)</f>
        <v>0</v>
      </c>
      <c r="D46" s="26">
        <f>IFERROR(+VLOOKUP("LDMIPF"&amp;A46,'Main File'!A:O,8,0),0)</f>
        <v>0</v>
      </c>
      <c r="E46" s="26">
        <f>IFERROR(+VLOOKUP("LDMIPF"&amp;A46,'Main File'!A:O,9,0),0)</f>
        <v>0</v>
      </c>
      <c r="F46" s="26">
        <f>IFERROR(+VLOOKUP("LDMIPF"&amp;A46,'Main File'!A:O,10,0),0)</f>
        <v>0</v>
      </c>
      <c r="G46" s="26">
        <f>IFERROR(+VLOOKUP("LDMIPF"&amp;A46,'Main File'!A:O,11,0),0)</f>
        <v>0</v>
      </c>
      <c r="H46" s="26">
        <f>IFERROR(+VLOOKUP("LDMIPF"&amp;A46,'Main File'!A:O,12,0),0)</f>
        <v>0</v>
      </c>
      <c r="I46" s="26">
        <f>IFERROR(+VLOOKUP("LDMIPF"&amp;A46,'Main File'!A:O,13,0),0)</f>
        <v>0</v>
      </c>
      <c r="J46" s="26">
        <f>IFERROR(+VLOOKUP("LDMIPF"&amp;A46,'Main File'!A:O,14,0),0)</f>
        <v>0</v>
      </c>
      <c r="K46" s="26">
        <f>IFERROR(+VLOOKUP("LDMIPF"&amp;A46,'Main File'!A:O,15,0),0)</f>
        <v>0</v>
      </c>
    </row>
    <row r="47" spans="1:11" x14ac:dyDescent="0.25">
      <c r="A47" s="9">
        <f t="shared" si="0"/>
        <v>43234</v>
      </c>
      <c r="B47" s="26">
        <f>IFERROR(+VLOOKUP("LDMIPF"&amp;A47,'Main File'!A:O,6,0),0)</f>
        <v>0</v>
      </c>
      <c r="C47" s="26">
        <f>IFERROR(+VLOOKUP("LDMIPF"&amp;A47,'Main File'!A:O,7,0),0)</f>
        <v>0</v>
      </c>
      <c r="D47" s="26">
        <f>IFERROR(+VLOOKUP("LDMIPF"&amp;A47,'Main File'!A:O,8,0),0)</f>
        <v>0</v>
      </c>
      <c r="E47" s="26">
        <f>IFERROR(+VLOOKUP("LDMIPF"&amp;A47,'Main File'!A:O,9,0),0)</f>
        <v>0</v>
      </c>
      <c r="F47" s="26">
        <f>IFERROR(+VLOOKUP("LDMIPF"&amp;A47,'Main File'!A:O,10,0),0)</f>
        <v>0</v>
      </c>
      <c r="G47" s="26">
        <f>IFERROR(+VLOOKUP("LDMIPF"&amp;A47,'Main File'!A:O,11,0),0)</f>
        <v>0</v>
      </c>
      <c r="H47" s="26">
        <f>IFERROR(+VLOOKUP("LDMIPF"&amp;A47,'Main File'!A:O,12,0),0)</f>
        <v>0</v>
      </c>
      <c r="I47" s="26">
        <f>IFERROR(+VLOOKUP("LDMIPF"&amp;A47,'Main File'!A:O,13,0),0)</f>
        <v>0</v>
      </c>
      <c r="J47" s="26">
        <f>IFERROR(+VLOOKUP("LDMIPF"&amp;A47,'Main File'!A:O,14,0),0)</f>
        <v>0</v>
      </c>
      <c r="K47" s="26">
        <f>IFERROR(+VLOOKUP("LDMIPF"&amp;A47,'Main File'!A:O,15,0),0)</f>
        <v>0</v>
      </c>
    </row>
    <row r="48" spans="1:11" x14ac:dyDescent="0.25">
      <c r="A48" s="9">
        <f t="shared" si="0"/>
        <v>43235</v>
      </c>
      <c r="B48" s="26">
        <f>IFERROR(+VLOOKUP("LDMIPF"&amp;A48,'Main File'!A:O,6,0),0)</f>
        <v>0</v>
      </c>
      <c r="C48" s="26">
        <f>IFERROR(+VLOOKUP("LDMIPF"&amp;A48,'Main File'!A:O,7,0),0)</f>
        <v>0</v>
      </c>
      <c r="D48" s="26">
        <f>IFERROR(+VLOOKUP("LDMIPF"&amp;A48,'Main File'!A:O,8,0),0)</f>
        <v>0</v>
      </c>
      <c r="E48" s="26">
        <f>IFERROR(+VLOOKUP("LDMIPF"&amp;A48,'Main File'!A:O,9,0),0)</f>
        <v>0</v>
      </c>
      <c r="F48" s="26">
        <f>IFERROR(+VLOOKUP("LDMIPF"&amp;A48,'Main File'!A:O,10,0),0)</f>
        <v>0</v>
      </c>
      <c r="G48" s="26">
        <f>IFERROR(+VLOOKUP("LDMIPF"&amp;A48,'Main File'!A:O,11,0),0)</f>
        <v>0</v>
      </c>
      <c r="H48" s="26">
        <f>IFERROR(+VLOOKUP("LDMIPF"&amp;A48,'Main File'!A:O,12,0),0)</f>
        <v>0</v>
      </c>
      <c r="I48" s="26">
        <f>IFERROR(+VLOOKUP("LDMIPF"&amp;A48,'Main File'!A:O,13,0),0)</f>
        <v>0</v>
      </c>
      <c r="J48" s="26">
        <f>IFERROR(+VLOOKUP("LDMIPF"&amp;A48,'Main File'!A:O,14,0),0)</f>
        <v>0</v>
      </c>
      <c r="K48" s="26">
        <f>IFERROR(+VLOOKUP("LDMIPF"&amp;A48,'Main File'!A:O,15,0),0)</f>
        <v>0</v>
      </c>
    </row>
    <row r="49" spans="1:11" x14ac:dyDescent="0.25">
      <c r="A49" s="9">
        <f t="shared" si="0"/>
        <v>43236</v>
      </c>
      <c r="B49" s="26">
        <f>IFERROR(+VLOOKUP("LDMIPF"&amp;A49,'Main File'!A:O,6,0),0)</f>
        <v>0</v>
      </c>
      <c r="C49" s="26">
        <f>IFERROR(+VLOOKUP("LDMIPF"&amp;A49,'Main File'!A:O,7,0),0)</f>
        <v>0</v>
      </c>
      <c r="D49" s="26">
        <f>IFERROR(+VLOOKUP("LDMIPF"&amp;A49,'Main File'!A:O,8,0),0)</f>
        <v>0</v>
      </c>
      <c r="E49" s="26">
        <f>IFERROR(+VLOOKUP("LDMIPF"&amp;A49,'Main File'!A:O,9,0),0)</f>
        <v>0</v>
      </c>
      <c r="F49" s="26">
        <f>IFERROR(+VLOOKUP("LDMIPF"&amp;A49,'Main File'!A:O,10,0),0)</f>
        <v>0</v>
      </c>
      <c r="G49" s="26">
        <f>IFERROR(+VLOOKUP("LDMIPF"&amp;A49,'Main File'!A:O,11,0),0)</f>
        <v>0</v>
      </c>
      <c r="H49" s="26">
        <f>IFERROR(+VLOOKUP("LDMIPF"&amp;A49,'Main File'!A:O,12,0),0)</f>
        <v>0</v>
      </c>
      <c r="I49" s="26">
        <f>IFERROR(+VLOOKUP("LDMIPF"&amp;A49,'Main File'!A:O,13,0),0)</f>
        <v>0</v>
      </c>
      <c r="J49" s="26">
        <f>IFERROR(+VLOOKUP("LDMIPF"&amp;A49,'Main File'!A:O,14,0),0)</f>
        <v>0</v>
      </c>
      <c r="K49" s="26">
        <f>IFERROR(+VLOOKUP("LDMIPF"&amp;A49,'Main File'!A:O,15,0),0)</f>
        <v>0</v>
      </c>
    </row>
    <row r="50" spans="1:11" x14ac:dyDescent="0.25">
      <c r="A50" s="9">
        <f t="shared" si="0"/>
        <v>43237</v>
      </c>
      <c r="B50" s="26">
        <f>IFERROR(+VLOOKUP("LDMIPF"&amp;A50,'Main File'!A:O,6,0),0)</f>
        <v>0</v>
      </c>
      <c r="C50" s="26">
        <f>IFERROR(+VLOOKUP("LDMIPF"&amp;A50,'Main File'!A:O,7,0),0)</f>
        <v>0</v>
      </c>
      <c r="D50" s="26">
        <f>IFERROR(+VLOOKUP("LDMIPF"&amp;A50,'Main File'!A:O,8,0),0)</f>
        <v>0</v>
      </c>
      <c r="E50" s="26">
        <f>IFERROR(+VLOOKUP("LDMIPF"&amp;A50,'Main File'!A:O,9,0),0)</f>
        <v>0</v>
      </c>
      <c r="F50" s="26">
        <f>IFERROR(+VLOOKUP("LDMIPF"&amp;A50,'Main File'!A:O,10,0),0)</f>
        <v>0</v>
      </c>
      <c r="G50" s="26">
        <f>IFERROR(+VLOOKUP("LDMIPF"&amp;A50,'Main File'!A:O,11,0),0)</f>
        <v>0</v>
      </c>
      <c r="H50" s="26">
        <f>IFERROR(+VLOOKUP("LDMIPF"&amp;A50,'Main File'!A:O,12,0),0)</f>
        <v>0</v>
      </c>
      <c r="I50" s="26">
        <f>IFERROR(+VLOOKUP("LDMIPF"&amp;A50,'Main File'!A:O,13,0),0)</f>
        <v>0</v>
      </c>
      <c r="J50" s="26">
        <f>IFERROR(+VLOOKUP("LDMIPF"&amp;A50,'Main File'!A:O,14,0),0)</f>
        <v>0</v>
      </c>
      <c r="K50" s="26">
        <f>IFERROR(+VLOOKUP("LDMIPF"&amp;A50,'Main File'!A:O,15,0),0)</f>
        <v>0</v>
      </c>
    </row>
    <row r="51" spans="1:11" x14ac:dyDescent="0.25">
      <c r="A51" s="9">
        <f t="shared" si="0"/>
        <v>43238</v>
      </c>
      <c r="B51" s="26">
        <f>IFERROR(+VLOOKUP("LDMIPF"&amp;A51,'Main File'!A:O,6,0),0)</f>
        <v>0</v>
      </c>
      <c r="C51" s="26">
        <f>IFERROR(+VLOOKUP("LDMIPF"&amp;A51,'Main File'!A:O,7,0),0)</f>
        <v>0</v>
      </c>
      <c r="D51" s="26">
        <f>IFERROR(+VLOOKUP("LDMIPF"&amp;A51,'Main File'!A:O,8,0),0)</f>
        <v>0</v>
      </c>
      <c r="E51" s="26">
        <f>IFERROR(+VLOOKUP("LDMIPF"&amp;A51,'Main File'!A:O,9,0),0)</f>
        <v>0</v>
      </c>
      <c r="F51" s="26">
        <f>IFERROR(+VLOOKUP("LDMIPF"&amp;A51,'Main File'!A:O,10,0),0)</f>
        <v>0</v>
      </c>
      <c r="G51" s="26">
        <f>IFERROR(+VLOOKUP("LDMIPF"&amp;A51,'Main File'!A:O,11,0),0)</f>
        <v>0</v>
      </c>
      <c r="H51" s="26">
        <f>IFERROR(+VLOOKUP("LDMIPF"&amp;A51,'Main File'!A:O,12,0),0)</f>
        <v>0</v>
      </c>
      <c r="I51" s="26">
        <f>IFERROR(+VLOOKUP("LDMIPF"&amp;A51,'Main File'!A:O,13,0),0)</f>
        <v>0</v>
      </c>
      <c r="J51" s="26">
        <f>IFERROR(+VLOOKUP("LDMIPF"&amp;A51,'Main File'!A:O,14,0),0)</f>
        <v>0</v>
      </c>
      <c r="K51" s="26">
        <f>IFERROR(+VLOOKUP("LDMIPF"&amp;A51,'Main File'!A:O,15,0),0)</f>
        <v>0</v>
      </c>
    </row>
    <row r="52" spans="1:11" x14ac:dyDescent="0.25">
      <c r="A52" s="9">
        <f t="shared" si="0"/>
        <v>43239</v>
      </c>
      <c r="B52" s="26">
        <f>IFERROR(+VLOOKUP("LDMIPF"&amp;A52,'Main File'!A:O,6,0),0)</f>
        <v>0</v>
      </c>
      <c r="C52" s="26">
        <f>IFERROR(+VLOOKUP("LDMIPF"&amp;A52,'Main File'!A:O,7,0),0)</f>
        <v>0</v>
      </c>
      <c r="D52" s="26">
        <f>IFERROR(+VLOOKUP("LDMIPF"&amp;A52,'Main File'!A:O,8,0),0)</f>
        <v>0</v>
      </c>
      <c r="E52" s="26">
        <f>IFERROR(+VLOOKUP("LDMIPF"&amp;A52,'Main File'!A:O,9,0),0)</f>
        <v>0</v>
      </c>
      <c r="F52" s="26">
        <f>IFERROR(+VLOOKUP("LDMIPF"&amp;A52,'Main File'!A:O,10,0),0)</f>
        <v>0</v>
      </c>
      <c r="G52" s="26">
        <f>IFERROR(+VLOOKUP("LDMIPF"&amp;A52,'Main File'!A:O,11,0),0)</f>
        <v>0</v>
      </c>
      <c r="H52" s="26">
        <f>IFERROR(+VLOOKUP("LDMIPF"&amp;A52,'Main File'!A:O,12,0),0)</f>
        <v>0</v>
      </c>
      <c r="I52" s="26">
        <f>IFERROR(+VLOOKUP("LDMIPF"&amp;A52,'Main File'!A:O,13,0),0)</f>
        <v>0</v>
      </c>
      <c r="J52" s="26">
        <f>IFERROR(+VLOOKUP("LDMIPF"&amp;A52,'Main File'!A:O,14,0),0)</f>
        <v>0</v>
      </c>
      <c r="K52" s="26">
        <f>IFERROR(+VLOOKUP("LDMIPF"&amp;A52,'Main File'!A:O,15,0),0)</f>
        <v>0</v>
      </c>
    </row>
    <row r="53" spans="1:11" x14ac:dyDescent="0.25">
      <c r="A53" s="9">
        <f t="shared" si="0"/>
        <v>43240</v>
      </c>
      <c r="B53" s="26">
        <f>IFERROR(+VLOOKUP("LDMIPF"&amp;A53,'Main File'!A:O,6,0),0)</f>
        <v>0</v>
      </c>
      <c r="C53" s="26">
        <f>IFERROR(+VLOOKUP("LDMIPF"&amp;A53,'Main File'!A:O,7,0),0)</f>
        <v>0</v>
      </c>
      <c r="D53" s="26">
        <f>IFERROR(+VLOOKUP("LDMIPF"&amp;A53,'Main File'!A:O,8,0),0)</f>
        <v>0</v>
      </c>
      <c r="E53" s="26">
        <f>IFERROR(+VLOOKUP("LDMIPF"&amp;A53,'Main File'!A:O,9,0),0)</f>
        <v>0</v>
      </c>
      <c r="F53" s="26">
        <f>IFERROR(+VLOOKUP("LDMIPF"&amp;A53,'Main File'!A:O,10,0),0)</f>
        <v>0</v>
      </c>
      <c r="G53" s="26">
        <f>IFERROR(+VLOOKUP("LDMIPF"&amp;A53,'Main File'!A:O,11,0),0)</f>
        <v>0</v>
      </c>
      <c r="H53" s="26">
        <f>IFERROR(+VLOOKUP("LDMIPF"&amp;A53,'Main File'!A:O,12,0),0)</f>
        <v>0</v>
      </c>
      <c r="I53" s="26">
        <f>IFERROR(+VLOOKUP("LDMIPF"&amp;A53,'Main File'!A:O,13,0),0)</f>
        <v>0</v>
      </c>
      <c r="J53" s="26">
        <f>IFERROR(+VLOOKUP("LDMIPF"&amp;A53,'Main File'!A:O,14,0),0)</f>
        <v>0</v>
      </c>
      <c r="K53" s="26">
        <f>IFERROR(+VLOOKUP("LDMIPF"&amp;A53,'Main File'!A:O,15,0),0)</f>
        <v>0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0.79981560475748692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3.9555699123851693E-2</v>
      </c>
      <c r="F35" s="26">
        <f>IFERROR(+VLOOKUP("LDSAPF"&amp;A35,'Main File'!A:O,10,0),0)</f>
        <v>0.83937130388133863</v>
      </c>
      <c r="G35" s="26">
        <f>IFERROR(+VLOOKUP("LDSAPF"&amp;A35,'Main File'!A:O,11,0),0)</f>
        <v>0.26588559753455665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3.8858980290746803E-2</v>
      </c>
      <c r="K35" s="26">
        <f>IFERROR(+VLOOKUP("LDSAPF"&amp;A35,'Main File'!A:O,15,0),0)</f>
        <v>0.30474457782530345</v>
      </c>
    </row>
    <row r="36" spans="1:11" x14ac:dyDescent="0.25">
      <c r="A36" s="9">
        <f t="shared" si="0"/>
        <v>43223</v>
      </c>
      <c r="B36" s="26">
        <f>IFERROR(+VLOOKUP("LDSAPF"&amp;A36,'Main File'!A:O,6,0),0)</f>
        <v>0.80002067038745484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3.9601466661806882E-2</v>
      </c>
      <c r="F36" s="26">
        <f>IFERROR(+VLOOKUP("LDSAPF"&amp;A36,'Main File'!A:O,10,0),0)</f>
        <v>0.8396221370492617</v>
      </c>
      <c r="G36" s="26">
        <f>IFERROR(+VLOOKUP("LDSAPF"&amp;A36,'Main File'!A:O,11,0),0)</f>
        <v>0.26606098030249853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3.8890996042835975E-2</v>
      </c>
      <c r="K36" s="26">
        <f>IFERROR(+VLOOKUP("LDSAPF"&amp;A36,'Main File'!A:O,15,0),0)</f>
        <v>0.3049519763453345</v>
      </c>
    </row>
    <row r="37" spans="1:11" x14ac:dyDescent="0.25">
      <c r="A37" s="9">
        <f t="shared" si="0"/>
        <v>43224</v>
      </c>
      <c r="B37" s="26">
        <f>IFERROR(+VLOOKUP("LDSAPF"&amp;A37,'Main File'!A:O,6,0),0)</f>
        <v>0.80001255177694652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3.9600987751833336E-2</v>
      </c>
      <c r="F37" s="26">
        <f>IFERROR(+VLOOKUP("LDSAPF"&amp;A37,'Main File'!A:O,10,0),0)</f>
        <v>0.83961353952877982</v>
      </c>
      <c r="G37" s="26">
        <f>IFERROR(+VLOOKUP("LDSAPF"&amp;A37,'Main File'!A:O,11,0),0)</f>
        <v>0.2660092390074546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3.8881789466931209E-2</v>
      </c>
      <c r="K37" s="26">
        <f>IFERROR(+VLOOKUP("LDSAPF"&amp;A37,'Main File'!A:O,15,0),0)</f>
        <v>0.30489102847438582</v>
      </c>
    </row>
    <row r="38" spans="1:11" x14ac:dyDescent="0.25">
      <c r="A38" s="9">
        <f t="shared" si="0"/>
        <v>43225</v>
      </c>
      <c r="B38" s="26">
        <f>IFERROR(+VLOOKUP("LDSAPF"&amp;A38,'Main File'!A:O,6,0),0)</f>
        <v>0.80000935907995718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3.9600978484790432E-2</v>
      </c>
      <c r="F38" s="26">
        <f>IFERROR(+VLOOKUP("LDSAPF"&amp;A38,'Main File'!A:O,10,0),0)</f>
        <v>0.83961033756474757</v>
      </c>
      <c r="G38" s="26">
        <f>IFERROR(+VLOOKUP("LDSAPF"&amp;A38,'Main File'!A:O,11,0),0)</f>
        <v>0.26601395198293148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3.8882608746431534E-2</v>
      </c>
      <c r="K38" s="26">
        <f>IFERROR(+VLOOKUP("LDSAPF"&amp;A38,'Main File'!A:O,15,0),0)</f>
        <v>0.304896560729363</v>
      </c>
    </row>
    <row r="39" spans="1:11" x14ac:dyDescent="0.25">
      <c r="A39" s="9">
        <f t="shared" si="0"/>
        <v>43226</v>
      </c>
      <c r="B39" s="26">
        <f>IFERROR(+VLOOKUP("LDSAPF"&amp;A39,'Main File'!A:O,6,0),0)</f>
        <v>0.80000951082147553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3.9600982989933108E-2</v>
      </c>
      <c r="F39" s="26">
        <f>IFERROR(+VLOOKUP("LDSAPF"&amp;A39,'Main File'!A:O,10,0),0)</f>
        <v>0.83961049381140862</v>
      </c>
      <c r="G39" s="26">
        <f>IFERROR(+VLOOKUP("LDSAPF"&amp;A39,'Main File'!A:O,11,0),0)</f>
        <v>0.2660146513809728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3.8882757782849886E-2</v>
      </c>
      <c r="K39" s="26">
        <f>IFERROR(+VLOOKUP("LDSAPF"&amp;A39,'Main File'!A:O,15,0),0)</f>
        <v>0.30489740916382269</v>
      </c>
    </row>
    <row r="40" spans="1:11" x14ac:dyDescent="0.25">
      <c r="A40" s="9">
        <f t="shared" si="0"/>
        <v>43227</v>
      </c>
      <c r="B40" s="26">
        <f>IFERROR(+VLOOKUP("LDSAPF"&amp;A40,'Main File'!A:O,6,0),0)</f>
        <v>0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0</v>
      </c>
      <c r="F40" s="26">
        <f>IFERROR(+VLOOKUP("LDSAPF"&amp;A40,'Main File'!A:O,10,0),0)</f>
        <v>0</v>
      </c>
      <c r="G40" s="26">
        <f>IFERROR(+VLOOKUP("LDSAPF"&amp;A40,'Main File'!A:O,11,0),0)</f>
        <v>0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0</v>
      </c>
      <c r="K40" s="26">
        <f>IFERROR(+VLOOKUP("LDSAPF"&amp;A40,'Main File'!A:O,15,0),0)</f>
        <v>0</v>
      </c>
    </row>
    <row r="41" spans="1:11" x14ac:dyDescent="0.25">
      <c r="A41" s="9">
        <f t="shared" si="0"/>
        <v>43228</v>
      </c>
      <c r="B41" s="26">
        <f>IFERROR(+VLOOKUP("LDSAPF"&amp;A41,'Main File'!A:O,6,0),0)</f>
        <v>0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0</v>
      </c>
      <c r="F41" s="26">
        <f>IFERROR(+VLOOKUP("LDSAPF"&amp;A41,'Main File'!A:O,10,0),0)</f>
        <v>0</v>
      </c>
      <c r="G41" s="26">
        <f>IFERROR(+VLOOKUP("LDSAPF"&amp;A41,'Main File'!A:O,11,0),0)</f>
        <v>0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0</v>
      </c>
      <c r="K41" s="26">
        <f>IFERROR(+VLOOKUP("LDSAPF"&amp;A41,'Main File'!A:O,15,0),0)</f>
        <v>0</v>
      </c>
    </row>
    <row r="42" spans="1:11" x14ac:dyDescent="0.25">
      <c r="A42" s="9">
        <f t="shared" si="0"/>
        <v>43229</v>
      </c>
      <c r="B42" s="26">
        <f>IFERROR(+VLOOKUP("LDSAPF"&amp;A42,'Main File'!A:O,6,0),0)</f>
        <v>0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0</v>
      </c>
      <c r="F42" s="26">
        <f>IFERROR(+VLOOKUP("LDSAPF"&amp;A42,'Main File'!A:O,10,0),0)</f>
        <v>0</v>
      </c>
      <c r="G42" s="26">
        <f>IFERROR(+VLOOKUP("LDSAPF"&amp;A42,'Main File'!A:O,11,0),0)</f>
        <v>0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0</v>
      </c>
      <c r="K42" s="26">
        <f>IFERROR(+VLOOKUP("LDSAPF"&amp;A42,'Main File'!A:O,15,0),0)</f>
        <v>0</v>
      </c>
    </row>
    <row r="43" spans="1:11" x14ac:dyDescent="0.25">
      <c r="A43" s="9">
        <f t="shared" si="0"/>
        <v>43230</v>
      </c>
      <c r="B43" s="26">
        <f>IFERROR(+VLOOKUP("LDSAPF"&amp;A43,'Main File'!A:O,6,0),0)</f>
        <v>0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0</v>
      </c>
      <c r="F43" s="26">
        <f>IFERROR(+VLOOKUP("LDSAPF"&amp;A43,'Main File'!A:O,10,0),0)</f>
        <v>0</v>
      </c>
      <c r="G43" s="26">
        <f>IFERROR(+VLOOKUP("LDSAPF"&amp;A43,'Main File'!A:O,11,0),0)</f>
        <v>0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0</v>
      </c>
      <c r="K43" s="26">
        <f>IFERROR(+VLOOKUP("LDSAPF"&amp;A43,'Main File'!A:O,15,0),0)</f>
        <v>0</v>
      </c>
    </row>
    <row r="44" spans="1:11" x14ac:dyDescent="0.25">
      <c r="A44" s="9">
        <f t="shared" si="0"/>
        <v>43231</v>
      </c>
      <c r="B44" s="26">
        <f>IFERROR(+VLOOKUP("LDSAPF"&amp;A44,'Main File'!A:O,6,0),0)</f>
        <v>0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0</v>
      </c>
      <c r="F44" s="26">
        <f>IFERROR(+VLOOKUP("LDSAPF"&amp;A44,'Main File'!A:O,10,0),0)</f>
        <v>0</v>
      </c>
      <c r="G44" s="26">
        <f>IFERROR(+VLOOKUP("LDSAPF"&amp;A44,'Main File'!A:O,11,0),0)</f>
        <v>0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0</v>
      </c>
      <c r="K44" s="26">
        <f>IFERROR(+VLOOKUP("LDSAPF"&amp;A44,'Main File'!A:O,15,0),0)</f>
        <v>0</v>
      </c>
    </row>
    <row r="45" spans="1:11" x14ac:dyDescent="0.25">
      <c r="A45" s="9">
        <f t="shared" si="0"/>
        <v>43232</v>
      </c>
      <c r="B45" s="26">
        <f>IFERROR(+VLOOKUP("LDSAPF"&amp;A45,'Main File'!A:O,6,0),0)</f>
        <v>0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0</v>
      </c>
      <c r="F45" s="26">
        <f>IFERROR(+VLOOKUP("LDSAPF"&amp;A45,'Main File'!A:O,10,0),0)</f>
        <v>0</v>
      </c>
      <c r="G45" s="26">
        <f>IFERROR(+VLOOKUP("LDSAPF"&amp;A45,'Main File'!A:O,11,0),0)</f>
        <v>0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0</v>
      </c>
      <c r="K45" s="26">
        <f>IFERROR(+VLOOKUP("LDSAPF"&amp;A45,'Main File'!A:O,15,0),0)</f>
        <v>0</v>
      </c>
    </row>
    <row r="46" spans="1:11" x14ac:dyDescent="0.25">
      <c r="A46" s="9">
        <f t="shared" si="0"/>
        <v>43233</v>
      </c>
      <c r="B46" s="26">
        <f>IFERROR(+VLOOKUP("LDSAPF"&amp;A46,'Main File'!A:O,6,0),0)</f>
        <v>0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0</v>
      </c>
      <c r="F46" s="26">
        <f>IFERROR(+VLOOKUP("LDSAPF"&amp;A46,'Main File'!A:O,10,0),0)</f>
        <v>0</v>
      </c>
      <c r="G46" s="26">
        <f>IFERROR(+VLOOKUP("LDSAPF"&amp;A46,'Main File'!A:O,11,0),0)</f>
        <v>0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0</v>
      </c>
      <c r="K46" s="26">
        <f>IFERROR(+VLOOKUP("LDSAPF"&amp;A46,'Main File'!A:O,15,0),0)</f>
        <v>0</v>
      </c>
    </row>
    <row r="47" spans="1:11" x14ac:dyDescent="0.25">
      <c r="A47" s="9">
        <f t="shared" si="0"/>
        <v>43234</v>
      </c>
      <c r="B47" s="26">
        <f>IFERROR(+VLOOKUP("LDSAPF"&amp;A47,'Main File'!A:O,6,0),0)</f>
        <v>0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0</v>
      </c>
      <c r="F47" s="26">
        <f>IFERROR(+VLOOKUP("LDSAPF"&amp;A47,'Main File'!A:O,10,0),0)</f>
        <v>0</v>
      </c>
      <c r="G47" s="26">
        <f>IFERROR(+VLOOKUP("LDSAPF"&amp;A47,'Main File'!A:O,11,0),0)</f>
        <v>0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0</v>
      </c>
      <c r="K47" s="26">
        <f>IFERROR(+VLOOKUP("LDSAPF"&amp;A47,'Main File'!A:O,15,0),0)</f>
        <v>0</v>
      </c>
    </row>
    <row r="48" spans="1:11" x14ac:dyDescent="0.25">
      <c r="A48" s="9">
        <f t="shared" si="0"/>
        <v>43235</v>
      </c>
      <c r="B48" s="26">
        <f>IFERROR(+VLOOKUP("LDSAPF"&amp;A48,'Main File'!A:O,6,0),0)</f>
        <v>0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0</v>
      </c>
      <c r="F48" s="26">
        <f>IFERROR(+VLOOKUP("LDSAPF"&amp;A48,'Main File'!A:O,10,0),0)</f>
        <v>0</v>
      </c>
      <c r="G48" s="26">
        <f>IFERROR(+VLOOKUP("LDSAPF"&amp;A48,'Main File'!A:O,11,0),0)</f>
        <v>0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0</v>
      </c>
      <c r="K48" s="26">
        <f>IFERROR(+VLOOKUP("LDSAPF"&amp;A48,'Main File'!A:O,15,0),0)</f>
        <v>0</v>
      </c>
    </row>
    <row r="49" spans="1:11" x14ac:dyDescent="0.25">
      <c r="A49" s="9">
        <f t="shared" si="0"/>
        <v>43236</v>
      </c>
      <c r="B49" s="26">
        <f>IFERROR(+VLOOKUP("LDSAPF"&amp;A49,'Main File'!A:O,6,0),0)</f>
        <v>0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0</v>
      </c>
      <c r="F49" s="26">
        <f>IFERROR(+VLOOKUP("LDSAPF"&amp;A49,'Main File'!A:O,10,0),0)</f>
        <v>0</v>
      </c>
      <c r="G49" s="26">
        <f>IFERROR(+VLOOKUP("LDSAPF"&amp;A49,'Main File'!A:O,11,0),0)</f>
        <v>0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0</v>
      </c>
      <c r="K49" s="26">
        <f>IFERROR(+VLOOKUP("LDSAPF"&amp;A49,'Main File'!A:O,15,0),0)</f>
        <v>0</v>
      </c>
    </row>
    <row r="50" spans="1:11" x14ac:dyDescent="0.25">
      <c r="A50" s="9">
        <f t="shared" si="0"/>
        <v>43237</v>
      </c>
      <c r="B50" s="26">
        <f>IFERROR(+VLOOKUP("LDSAPF"&amp;A50,'Main File'!A:O,6,0),0)</f>
        <v>0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0</v>
      </c>
      <c r="F50" s="26">
        <f>IFERROR(+VLOOKUP("LDSAPF"&amp;A50,'Main File'!A:O,10,0),0)</f>
        <v>0</v>
      </c>
      <c r="G50" s="26">
        <f>IFERROR(+VLOOKUP("LDSAPF"&amp;A50,'Main File'!A:O,11,0),0)</f>
        <v>0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0</v>
      </c>
      <c r="K50" s="26">
        <f>IFERROR(+VLOOKUP("LDSAPF"&amp;A50,'Main File'!A:O,15,0),0)</f>
        <v>0</v>
      </c>
    </row>
    <row r="51" spans="1:11" x14ac:dyDescent="0.25">
      <c r="A51" s="9">
        <f t="shared" si="0"/>
        <v>43238</v>
      </c>
      <c r="B51" s="26">
        <f>IFERROR(+VLOOKUP("LDSAPF"&amp;A51,'Main File'!A:O,6,0),0)</f>
        <v>0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0</v>
      </c>
      <c r="F51" s="26">
        <f>IFERROR(+VLOOKUP("LDSAPF"&amp;A51,'Main File'!A:O,10,0),0)</f>
        <v>0</v>
      </c>
      <c r="G51" s="26">
        <f>IFERROR(+VLOOKUP("LDSAPF"&amp;A51,'Main File'!A:O,11,0),0)</f>
        <v>0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0</v>
      </c>
      <c r="K51" s="26">
        <f>IFERROR(+VLOOKUP("LDSAPF"&amp;A51,'Main File'!A:O,15,0),0)</f>
        <v>0</v>
      </c>
    </row>
    <row r="52" spans="1:11" x14ac:dyDescent="0.25">
      <c r="A52" s="9">
        <f t="shared" si="0"/>
        <v>43239</v>
      </c>
      <c r="B52" s="26">
        <f>IFERROR(+VLOOKUP("LDSAPF"&amp;A52,'Main File'!A:O,6,0),0)</f>
        <v>0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0</v>
      </c>
      <c r="F52" s="26">
        <f>IFERROR(+VLOOKUP("LDSAPF"&amp;A52,'Main File'!A:O,10,0),0)</f>
        <v>0</v>
      </c>
      <c r="G52" s="26">
        <f>IFERROR(+VLOOKUP("LDSAPF"&amp;A52,'Main File'!A:O,11,0),0)</f>
        <v>0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0</v>
      </c>
      <c r="K52" s="26">
        <f>IFERROR(+VLOOKUP("LDSAPF"&amp;A52,'Main File'!A:O,15,0),0)</f>
        <v>0</v>
      </c>
    </row>
    <row r="53" spans="1:11" x14ac:dyDescent="0.25">
      <c r="A53" s="9">
        <f t="shared" si="0"/>
        <v>43240</v>
      </c>
      <c r="B53" s="26">
        <f>IFERROR(+VLOOKUP("LDSAPF"&amp;A53,'Main File'!A:O,6,0),0)</f>
        <v>0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0</v>
      </c>
      <c r="F53" s="26">
        <f>IFERROR(+VLOOKUP("LDSAPF"&amp;A53,'Main File'!A:O,10,0),0)</f>
        <v>0</v>
      </c>
      <c r="G53" s="26">
        <f>IFERROR(+VLOOKUP("LDSAPF"&amp;A53,'Main File'!A:O,11,0),0)</f>
        <v>0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0</v>
      </c>
      <c r="K53" s="26">
        <f>IFERROR(+VLOOKUP("LDSAPF"&amp;A53,'Main File'!A:O,15,0),0)</f>
        <v>0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2.2905926015635267</v>
      </c>
      <c r="C35" s="26">
        <f>IFERROR(+VLOOKUP("LEBALF"&amp;A35,'Main File'!A:O,7,0),0)</f>
        <v>5.0003512206949818E-2</v>
      </c>
      <c r="D35" s="26">
        <f>IFERROR(+VLOOKUP("LEBALF"&amp;A35,'Main File'!A:O,8,0),0)</f>
        <v>0.2</v>
      </c>
      <c r="E35" s="26">
        <f>IFERROR(+VLOOKUP("LEBALF"&amp;A35,'Main File'!A:O,9,0),0)</f>
        <v>5.2299065165958801E-2</v>
      </c>
      <c r="F35" s="26">
        <f>IFERROR(+VLOOKUP("LEBALF"&amp;A35,'Main File'!A:O,10,0),0)</f>
        <v>2.5928951789364358</v>
      </c>
      <c r="G35" s="26">
        <f>IFERROR(+VLOOKUP("LEBALF"&amp;A35,'Main File'!A:O,11,0),0)</f>
        <v>0.28862821427209645</v>
      </c>
      <c r="H35" s="26">
        <f>IFERROR(+VLOOKUP("LEBALF"&amp;A35,'Main File'!A:O,12,0),0)</f>
        <v>0</v>
      </c>
      <c r="I35" s="26">
        <f>IFERROR(+VLOOKUP("LEBALF"&amp;A35,'Main File'!A:O,13,0),0)</f>
        <v>0.2</v>
      </c>
      <c r="J35" s="26">
        <f>IFERROR(+VLOOKUP("LEBALF"&amp;A35,'Main File'!A:O,14,0),0)</f>
        <v>5.1954111614311106E-2</v>
      </c>
      <c r="K35" s="26">
        <f>IFERROR(+VLOOKUP("LEBALF"&amp;A35,'Main File'!A:O,15,0),0)</f>
        <v>0.54058232588640753</v>
      </c>
    </row>
    <row r="36" spans="1:11" x14ac:dyDescent="0.25">
      <c r="A36" s="9">
        <f t="shared" si="0"/>
        <v>43223</v>
      </c>
      <c r="B36" s="26">
        <f>IFERROR(+VLOOKUP("LEBALF"&amp;A36,'Main File'!A:O,6,0),0)</f>
        <v>2.3227015796768145</v>
      </c>
      <c r="C36" s="26">
        <f>IFERROR(+VLOOKUP("LEBALF"&amp;A36,'Main File'!A:O,7,0),0)</f>
        <v>5.0003631412292943E-2</v>
      </c>
      <c r="D36" s="26">
        <f>IFERROR(+VLOOKUP("LEBALF"&amp;A36,'Main File'!A:O,8,0),0)</f>
        <v>0.2</v>
      </c>
      <c r="E36" s="26">
        <f>IFERROR(+VLOOKUP("LEBALF"&amp;A36,'Main File'!A:O,9,0),0)</f>
        <v>5.8078314190180905E-2</v>
      </c>
      <c r="F36" s="26">
        <f>IFERROR(+VLOOKUP("LEBALF"&amp;A36,'Main File'!A:O,10,0),0)</f>
        <v>2.6307835252792886</v>
      </c>
      <c r="G36" s="26">
        <f>IFERROR(+VLOOKUP("LEBALF"&amp;A36,'Main File'!A:O,11,0),0)</f>
        <v>0.32074263855828961</v>
      </c>
      <c r="H36" s="26">
        <f>IFERROR(+VLOOKUP("LEBALF"&amp;A36,'Main File'!A:O,12,0),0)</f>
        <v>0</v>
      </c>
      <c r="I36" s="26">
        <f>IFERROR(+VLOOKUP("LEBALF"&amp;A36,'Main File'!A:O,13,0),0)</f>
        <v>0.2</v>
      </c>
      <c r="J36" s="26">
        <f>IFERROR(+VLOOKUP("LEBALF"&amp;A36,'Main File'!A:O,14,0),0)</f>
        <v>5.7734033780106435E-2</v>
      </c>
      <c r="K36" s="26">
        <f>IFERROR(+VLOOKUP("LEBALF"&amp;A36,'Main File'!A:O,15,0),0)</f>
        <v>0.57847667233839606</v>
      </c>
    </row>
    <row r="37" spans="1:11" x14ac:dyDescent="0.25">
      <c r="A37" s="9">
        <f t="shared" si="0"/>
        <v>43224</v>
      </c>
      <c r="B37" s="26">
        <f>IFERROR(+VLOOKUP("LEBALF"&amp;A37,'Main File'!A:O,6,0),0)</f>
        <v>2.2617037846952073</v>
      </c>
      <c r="C37" s="26">
        <f>IFERROR(+VLOOKUP("LEBALF"&amp;A37,'Main File'!A:O,7,0),0)</f>
        <v>5.0003510646530386E-2</v>
      </c>
      <c r="D37" s="26">
        <f>IFERROR(+VLOOKUP("LEBALF"&amp;A37,'Main File'!A:O,8,0),0)</f>
        <v>0.2</v>
      </c>
      <c r="E37" s="26">
        <f>IFERROR(+VLOOKUP("LEBALF"&amp;A37,'Main File'!A:O,9,0),0)</f>
        <v>4.7099405789891691E-2</v>
      </c>
      <c r="F37" s="26">
        <f>IFERROR(+VLOOKUP("LEBALF"&amp;A37,'Main File'!A:O,10,0),0)</f>
        <v>2.5588067011316293</v>
      </c>
      <c r="G37" s="26">
        <f>IFERROR(+VLOOKUP("LEBALF"&amp;A37,'Main File'!A:O,11,0),0)</f>
        <v>0.25975026501941906</v>
      </c>
      <c r="H37" s="26">
        <f>IFERROR(+VLOOKUP("LEBALF"&amp;A37,'Main File'!A:O,12,0),0)</f>
        <v>0</v>
      </c>
      <c r="I37" s="26">
        <f>IFERROR(+VLOOKUP("LEBALF"&amp;A37,'Main File'!A:O,13,0),0)</f>
        <v>0.2</v>
      </c>
      <c r="J37" s="26">
        <f>IFERROR(+VLOOKUP("LEBALF"&amp;A37,'Main File'!A:O,14,0),0)</f>
        <v>4.6754824475849832E-2</v>
      </c>
      <c r="K37" s="26">
        <f>IFERROR(+VLOOKUP("LEBALF"&amp;A37,'Main File'!A:O,15,0),0)</f>
        <v>0.50650508949526896</v>
      </c>
    </row>
    <row r="38" spans="1:11" x14ac:dyDescent="0.25">
      <c r="A38" s="9">
        <f t="shared" si="0"/>
        <v>43225</v>
      </c>
      <c r="B38" s="26">
        <f>IFERROR(+VLOOKUP("LEBALF"&amp;A38,'Main File'!A:O,6,0),0)</f>
        <v>2.2617003436042609</v>
      </c>
      <c r="C38" s="26">
        <f>IFERROR(+VLOOKUP("LEBALF"&amp;A38,'Main File'!A:O,7,0),0)</f>
        <v>5.0003489043558641E-2</v>
      </c>
      <c r="D38" s="26">
        <f>IFERROR(+VLOOKUP("LEBALF"&amp;A38,'Main File'!A:O,8,0),0)</f>
        <v>0.2</v>
      </c>
      <c r="E38" s="26">
        <f>IFERROR(+VLOOKUP("LEBALF"&amp;A38,'Main File'!A:O,9,0),0)</f>
        <v>4.7099115347365592E-2</v>
      </c>
      <c r="F38" s="26">
        <f>IFERROR(+VLOOKUP("LEBALF"&amp;A38,'Main File'!A:O,10,0),0)</f>
        <v>2.5588029479951855</v>
      </c>
      <c r="G38" s="26">
        <f>IFERROR(+VLOOKUP("LEBALF"&amp;A38,'Main File'!A:O,11,0),0)</f>
        <v>0.25975151465281582</v>
      </c>
      <c r="H38" s="26">
        <f>IFERROR(+VLOOKUP("LEBALF"&amp;A38,'Main File'!A:O,12,0),0)</f>
        <v>0</v>
      </c>
      <c r="I38" s="26">
        <f>IFERROR(+VLOOKUP("LEBALF"&amp;A38,'Main File'!A:O,13,0),0)</f>
        <v>0.2</v>
      </c>
      <c r="J38" s="26">
        <f>IFERROR(+VLOOKUP("LEBALF"&amp;A38,'Main File'!A:O,14,0),0)</f>
        <v>4.6755068795567893E-2</v>
      </c>
      <c r="K38" s="26">
        <f>IFERROR(+VLOOKUP("LEBALF"&amp;A38,'Main File'!A:O,15,0),0)</f>
        <v>0.50650658344838373</v>
      </c>
    </row>
    <row r="39" spans="1:11" x14ac:dyDescent="0.25">
      <c r="A39" s="9">
        <f t="shared" si="0"/>
        <v>43226</v>
      </c>
      <c r="B39" s="26">
        <f>IFERROR(+VLOOKUP("LEBALF"&amp;A39,'Main File'!A:O,6,0),0)</f>
        <v>2.2616890208974536</v>
      </c>
      <c r="C39" s="26">
        <f>IFERROR(+VLOOKUP("LEBALF"&amp;A39,'Main File'!A:O,7,0),0)</f>
        <v>5.0003503334648099E-2</v>
      </c>
      <c r="D39" s="26">
        <f>IFERROR(+VLOOKUP("LEBALF"&amp;A39,'Main File'!A:O,8,0),0)</f>
        <v>0.2</v>
      </c>
      <c r="E39" s="26">
        <f>IFERROR(+VLOOKUP("LEBALF"&amp;A39,'Main File'!A:O,9,0),0)</f>
        <v>4.7096848376775705E-2</v>
      </c>
      <c r="F39" s="26">
        <f>IFERROR(+VLOOKUP("LEBALF"&amp;A39,'Main File'!A:O,10,0),0)</f>
        <v>2.5587893726088775</v>
      </c>
      <c r="G39" s="26">
        <f>IFERROR(+VLOOKUP("LEBALF"&amp;A39,'Main File'!A:O,11,0),0)</f>
        <v>0.25973913781119534</v>
      </c>
      <c r="H39" s="26">
        <f>IFERROR(+VLOOKUP("LEBALF"&amp;A39,'Main File'!A:O,12,0),0)</f>
        <v>0</v>
      </c>
      <c r="I39" s="26">
        <f>IFERROR(+VLOOKUP("LEBALF"&amp;A39,'Main File'!A:O,13,0),0)</f>
        <v>0.2</v>
      </c>
      <c r="J39" s="26">
        <f>IFERROR(+VLOOKUP("LEBALF"&amp;A39,'Main File'!A:O,14,0),0)</f>
        <v>4.6752688818466219E-2</v>
      </c>
      <c r="K39" s="26">
        <f>IFERROR(+VLOOKUP("LEBALF"&amp;A39,'Main File'!A:O,15,0),0)</f>
        <v>0.50649182662966152</v>
      </c>
    </row>
    <row r="40" spans="1:11" x14ac:dyDescent="0.25">
      <c r="A40" s="9">
        <f t="shared" si="0"/>
        <v>43227</v>
      </c>
      <c r="B40" s="26">
        <f>IFERROR(+VLOOKUP("LEBALF"&amp;A40,'Main File'!A:O,6,0),0)</f>
        <v>0</v>
      </c>
      <c r="C40" s="26">
        <f>IFERROR(+VLOOKUP("LEBALF"&amp;A40,'Main File'!A:O,7,0),0)</f>
        <v>0</v>
      </c>
      <c r="D40" s="26">
        <f>IFERROR(+VLOOKUP("LEBALF"&amp;A40,'Main File'!A:O,8,0),0)</f>
        <v>0</v>
      </c>
      <c r="E40" s="26">
        <f>IFERROR(+VLOOKUP("LEBALF"&amp;A40,'Main File'!A:O,9,0),0)</f>
        <v>0</v>
      </c>
      <c r="F40" s="26">
        <f>IFERROR(+VLOOKUP("LEBALF"&amp;A40,'Main File'!A:O,10,0),0)</f>
        <v>0</v>
      </c>
      <c r="G40" s="26">
        <f>IFERROR(+VLOOKUP("LEBALF"&amp;A40,'Main File'!A:O,11,0),0)</f>
        <v>0</v>
      </c>
      <c r="H40" s="26">
        <f>IFERROR(+VLOOKUP("LEBALF"&amp;A40,'Main File'!A:O,12,0),0)</f>
        <v>0</v>
      </c>
      <c r="I40" s="26">
        <f>IFERROR(+VLOOKUP("LEBALF"&amp;A40,'Main File'!A:O,13,0),0)</f>
        <v>0</v>
      </c>
      <c r="J40" s="26">
        <f>IFERROR(+VLOOKUP("LEBALF"&amp;A40,'Main File'!A:O,14,0),0)</f>
        <v>0</v>
      </c>
      <c r="K40" s="26">
        <f>IFERROR(+VLOOKUP("LEBALF"&amp;A40,'Main File'!A:O,15,0),0)</f>
        <v>0</v>
      </c>
    </row>
    <row r="41" spans="1:11" x14ac:dyDescent="0.25">
      <c r="A41" s="9">
        <f t="shared" si="0"/>
        <v>43228</v>
      </c>
      <c r="B41" s="26">
        <f>IFERROR(+VLOOKUP("LEBALF"&amp;A41,'Main File'!A:O,6,0),0)</f>
        <v>0</v>
      </c>
      <c r="C41" s="26">
        <f>IFERROR(+VLOOKUP("LEBALF"&amp;A41,'Main File'!A:O,7,0),0)</f>
        <v>0</v>
      </c>
      <c r="D41" s="26">
        <f>IFERROR(+VLOOKUP("LEBALF"&amp;A41,'Main File'!A:O,8,0),0)</f>
        <v>0</v>
      </c>
      <c r="E41" s="26">
        <f>IFERROR(+VLOOKUP("LEBALF"&amp;A41,'Main File'!A:O,9,0),0)</f>
        <v>0</v>
      </c>
      <c r="F41" s="26">
        <f>IFERROR(+VLOOKUP("LEBALF"&amp;A41,'Main File'!A:O,10,0),0)</f>
        <v>0</v>
      </c>
      <c r="G41" s="26">
        <f>IFERROR(+VLOOKUP("LEBALF"&amp;A41,'Main File'!A:O,11,0),0)</f>
        <v>0</v>
      </c>
      <c r="H41" s="26">
        <f>IFERROR(+VLOOKUP("LEBALF"&amp;A41,'Main File'!A:O,12,0),0)</f>
        <v>0</v>
      </c>
      <c r="I41" s="26">
        <f>IFERROR(+VLOOKUP("LEBALF"&amp;A41,'Main File'!A:O,13,0),0)</f>
        <v>0</v>
      </c>
      <c r="J41" s="26">
        <f>IFERROR(+VLOOKUP("LEBALF"&amp;A41,'Main File'!A:O,14,0),0)</f>
        <v>0</v>
      </c>
      <c r="K41" s="26">
        <f>IFERROR(+VLOOKUP("LEBALF"&amp;A41,'Main File'!A:O,15,0),0)</f>
        <v>0</v>
      </c>
    </row>
    <row r="42" spans="1:11" x14ac:dyDescent="0.25">
      <c r="A42" s="9">
        <f t="shared" si="0"/>
        <v>43229</v>
      </c>
      <c r="B42" s="26">
        <f>IFERROR(+VLOOKUP("LEBALF"&amp;A42,'Main File'!A:O,6,0),0)</f>
        <v>0</v>
      </c>
      <c r="C42" s="26">
        <f>IFERROR(+VLOOKUP("LEBALF"&amp;A42,'Main File'!A:O,7,0),0)</f>
        <v>0</v>
      </c>
      <c r="D42" s="26">
        <f>IFERROR(+VLOOKUP("LEBALF"&amp;A42,'Main File'!A:O,8,0),0)</f>
        <v>0</v>
      </c>
      <c r="E42" s="26">
        <f>IFERROR(+VLOOKUP("LEBALF"&amp;A42,'Main File'!A:O,9,0),0)</f>
        <v>0</v>
      </c>
      <c r="F42" s="26">
        <f>IFERROR(+VLOOKUP("LEBALF"&amp;A42,'Main File'!A:O,10,0),0)</f>
        <v>0</v>
      </c>
      <c r="G42" s="26">
        <f>IFERROR(+VLOOKUP("LEBALF"&amp;A42,'Main File'!A:O,11,0),0)</f>
        <v>0</v>
      </c>
      <c r="H42" s="26">
        <f>IFERROR(+VLOOKUP("LEBALF"&amp;A42,'Main File'!A:O,12,0),0)</f>
        <v>0</v>
      </c>
      <c r="I42" s="26">
        <f>IFERROR(+VLOOKUP("LEBALF"&amp;A42,'Main File'!A:O,13,0),0)</f>
        <v>0</v>
      </c>
      <c r="J42" s="26">
        <f>IFERROR(+VLOOKUP("LEBALF"&amp;A42,'Main File'!A:O,14,0),0)</f>
        <v>0</v>
      </c>
      <c r="K42" s="26">
        <f>IFERROR(+VLOOKUP("LEBALF"&amp;A42,'Main File'!A:O,15,0),0)</f>
        <v>0</v>
      </c>
    </row>
    <row r="43" spans="1:11" x14ac:dyDescent="0.25">
      <c r="A43" s="9">
        <f t="shared" si="0"/>
        <v>43230</v>
      </c>
      <c r="B43" s="26">
        <f>IFERROR(+VLOOKUP("LEBALF"&amp;A43,'Main File'!A:O,6,0),0)</f>
        <v>0</v>
      </c>
      <c r="C43" s="26">
        <f>IFERROR(+VLOOKUP("LEBALF"&amp;A43,'Main File'!A:O,7,0),0)</f>
        <v>0</v>
      </c>
      <c r="D43" s="26">
        <f>IFERROR(+VLOOKUP("LEBALF"&amp;A43,'Main File'!A:O,8,0),0)</f>
        <v>0</v>
      </c>
      <c r="E43" s="26">
        <f>IFERROR(+VLOOKUP("LEBALF"&amp;A43,'Main File'!A:O,9,0),0)</f>
        <v>0</v>
      </c>
      <c r="F43" s="26">
        <f>IFERROR(+VLOOKUP("LEBALF"&amp;A43,'Main File'!A:O,10,0),0)</f>
        <v>0</v>
      </c>
      <c r="G43" s="26">
        <f>IFERROR(+VLOOKUP("LEBALF"&amp;A43,'Main File'!A:O,11,0),0)</f>
        <v>0</v>
      </c>
      <c r="H43" s="26">
        <f>IFERROR(+VLOOKUP("LEBALF"&amp;A43,'Main File'!A:O,12,0),0)</f>
        <v>0</v>
      </c>
      <c r="I43" s="26">
        <f>IFERROR(+VLOOKUP("LEBALF"&amp;A43,'Main File'!A:O,13,0),0)</f>
        <v>0</v>
      </c>
      <c r="J43" s="26">
        <f>IFERROR(+VLOOKUP("LEBALF"&amp;A43,'Main File'!A:O,14,0),0)</f>
        <v>0</v>
      </c>
      <c r="K43" s="26">
        <f>IFERROR(+VLOOKUP("LEBALF"&amp;A43,'Main File'!A:O,15,0),0)</f>
        <v>0</v>
      </c>
    </row>
    <row r="44" spans="1:11" x14ac:dyDescent="0.25">
      <c r="A44" s="9">
        <f t="shared" si="0"/>
        <v>43231</v>
      </c>
      <c r="B44" s="26">
        <f>IFERROR(+VLOOKUP("LEBALF"&amp;A44,'Main File'!A:O,6,0),0)</f>
        <v>0</v>
      </c>
      <c r="C44" s="26">
        <f>IFERROR(+VLOOKUP("LEBALF"&amp;A44,'Main File'!A:O,7,0),0)</f>
        <v>0</v>
      </c>
      <c r="D44" s="26">
        <f>IFERROR(+VLOOKUP("LEBALF"&amp;A44,'Main File'!A:O,8,0),0)</f>
        <v>0</v>
      </c>
      <c r="E44" s="26">
        <f>IFERROR(+VLOOKUP("LEBALF"&amp;A44,'Main File'!A:O,9,0),0)</f>
        <v>0</v>
      </c>
      <c r="F44" s="26">
        <f>IFERROR(+VLOOKUP("LEBALF"&amp;A44,'Main File'!A:O,10,0),0)</f>
        <v>0</v>
      </c>
      <c r="G44" s="26">
        <f>IFERROR(+VLOOKUP("LEBALF"&amp;A44,'Main File'!A:O,11,0),0)</f>
        <v>0</v>
      </c>
      <c r="H44" s="26">
        <f>IFERROR(+VLOOKUP("LEBALF"&amp;A44,'Main File'!A:O,12,0),0)</f>
        <v>0</v>
      </c>
      <c r="I44" s="26">
        <f>IFERROR(+VLOOKUP("LEBALF"&amp;A44,'Main File'!A:O,13,0),0)</f>
        <v>0</v>
      </c>
      <c r="J44" s="26">
        <f>IFERROR(+VLOOKUP("LEBALF"&amp;A44,'Main File'!A:O,14,0),0)</f>
        <v>0</v>
      </c>
      <c r="K44" s="26">
        <f>IFERROR(+VLOOKUP("LEBALF"&amp;A44,'Main File'!A:O,15,0),0)</f>
        <v>0</v>
      </c>
    </row>
    <row r="45" spans="1:11" x14ac:dyDescent="0.25">
      <c r="A45" s="9">
        <f t="shared" si="0"/>
        <v>43232</v>
      </c>
      <c r="B45" s="26">
        <f>IFERROR(+VLOOKUP("LEBALF"&amp;A45,'Main File'!A:O,6,0),0)</f>
        <v>0</v>
      </c>
      <c r="C45" s="26">
        <f>IFERROR(+VLOOKUP("LEBALF"&amp;A45,'Main File'!A:O,7,0),0)</f>
        <v>0</v>
      </c>
      <c r="D45" s="26">
        <f>IFERROR(+VLOOKUP("LEBALF"&amp;A45,'Main File'!A:O,8,0),0)</f>
        <v>0</v>
      </c>
      <c r="E45" s="26">
        <f>IFERROR(+VLOOKUP("LEBALF"&amp;A45,'Main File'!A:O,9,0),0)</f>
        <v>0</v>
      </c>
      <c r="F45" s="26">
        <f>IFERROR(+VLOOKUP("LEBALF"&amp;A45,'Main File'!A:O,10,0),0)</f>
        <v>0</v>
      </c>
      <c r="G45" s="26">
        <f>IFERROR(+VLOOKUP("LEBALF"&amp;A45,'Main File'!A:O,11,0),0)</f>
        <v>0</v>
      </c>
      <c r="H45" s="26">
        <f>IFERROR(+VLOOKUP("LEBALF"&amp;A45,'Main File'!A:O,12,0),0)</f>
        <v>0</v>
      </c>
      <c r="I45" s="26">
        <f>IFERROR(+VLOOKUP("LEBALF"&amp;A45,'Main File'!A:O,13,0),0)</f>
        <v>0</v>
      </c>
      <c r="J45" s="26">
        <f>IFERROR(+VLOOKUP("LEBALF"&amp;A45,'Main File'!A:O,14,0),0)</f>
        <v>0</v>
      </c>
      <c r="K45" s="26">
        <f>IFERROR(+VLOOKUP("LEBALF"&amp;A45,'Main File'!A:O,15,0),0)</f>
        <v>0</v>
      </c>
    </row>
    <row r="46" spans="1:11" x14ac:dyDescent="0.25">
      <c r="A46" s="9">
        <f t="shared" si="0"/>
        <v>43233</v>
      </c>
      <c r="B46" s="26">
        <f>IFERROR(+VLOOKUP("LEBALF"&amp;A46,'Main File'!A:O,6,0),0)</f>
        <v>0</v>
      </c>
      <c r="C46" s="26">
        <f>IFERROR(+VLOOKUP("LEBALF"&amp;A46,'Main File'!A:O,7,0),0)</f>
        <v>0</v>
      </c>
      <c r="D46" s="26">
        <f>IFERROR(+VLOOKUP("LEBALF"&amp;A46,'Main File'!A:O,8,0),0)</f>
        <v>0</v>
      </c>
      <c r="E46" s="26">
        <f>IFERROR(+VLOOKUP("LEBALF"&amp;A46,'Main File'!A:O,9,0),0)</f>
        <v>0</v>
      </c>
      <c r="F46" s="26">
        <f>IFERROR(+VLOOKUP("LEBALF"&amp;A46,'Main File'!A:O,10,0),0)</f>
        <v>0</v>
      </c>
      <c r="G46" s="26">
        <f>IFERROR(+VLOOKUP("LEBALF"&amp;A46,'Main File'!A:O,11,0),0)</f>
        <v>0</v>
      </c>
      <c r="H46" s="26">
        <f>IFERROR(+VLOOKUP("LEBALF"&amp;A46,'Main File'!A:O,12,0),0)</f>
        <v>0</v>
      </c>
      <c r="I46" s="26">
        <f>IFERROR(+VLOOKUP("LEBALF"&amp;A46,'Main File'!A:O,13,0),0)</f>
        <v>0</v>
      </c>
      <c r="J46" s="26">
        <f>IFERROR(+VLOOKUP("LEBALF"&amp;A46,'Main File'!A:O,14,0),0)</f>
        <v>0</v>
      </c>
      <c r="K46" s="26">
        <f>IFERROR(+VLOOKUP("LEBALF"&amp;A46,'Main File'!A:O,15,0),0)</f>
        <v>0</v>
      </c>
    </row>
    <row r="47" spans="1:11" x14ac:dyDescent="0.25">
      <c r="A47" s="9">
        <f t="shared" si="0"/>
        <v>43234</v>
      </c>
      <c r="B47" s="26">
        <f>IFERROR(+VLOOKUP("LEBALF"&amp;A47,'Main File'!A:O,6,0),0)</f>
        <v>0</v>
      </c>
      <c r="C47" s="26">
        <f>IFERROR(+VLOOKUP("LEBALF"&amp;A47,'Main File'!A:O,7,0),0)</f>
        <v>0</v>
      </c>
      <c r="D47" s="26">
        <f>IFERROR(+VLOOKUP("LEBALF"&amp;A47,'Main File'!A:O,8,0),0)</f>
        <v>0</v>
      </c>
      <c r="E47" s="26">
        <f>IFERROR(+VLOOKUP("LEBALF"&amp;A47,'Main File'!A:O,9,0),0)</f>
        <v>0</v>
      </c>
      <c r="F47" s="26">
        <f>IFERROR(+VLOOKUP("LEBALF"&amp;A47,'Main File'!A:O,10,0),0)</f>
        <v>0</v>
      </c>
      <c r="G47" s="26">
        <f>IFERROR(+VLOOKUP("LEBALF"&amp;A47,'Main File'!A:O,11,0),0)</f>
        <v>0</v>
      </c>
      <c r="H47" s="26">
        <f>IFERROR(+VLOOKUP("LEBALF"&amp;A47,'Main File'!A:O,12,0),0)</f>
        <v>0</v>
      </c>
      <c r="I47" s="26">
        <f>IFERROR(+VLOOKUP("LEBALF"&amp;A47,'Main File'!A:O,13,0),0)</f>
        <v>0</v>
      </c>
      <c r="J47" s="26">
        <f>IFERROR(+VLOOKUP("LEBALF"&amp;A47,'Main File'!A:O,14,0),0)</f>
        <v>0</v>
      </c>
      <c r="K47" s="26">
        <f>IFERROR(+VLOOKUP("LEBALF"&amp;A47,'Main File'!A:O,15,0),0)</f>
        <v>0</v>
      </c>
    </row>
    <row r="48" spans="1:11" x14ac:dyDescent="0.25">
      <c r="A48" s="9">
        <f t="shared" si="0"/>
        <v>43235</v>
      </c>
      <c r="B48" s="26">
        <f>IFERROR(+VLOOKUP("LEBALF"&amp;A48,'Main File'!A:O,6,0),0)</f>
        <v>0</v>
      </c>
      <c r="C48" s="26">
        <f>IFERROR(+VLOOKUP("LEBALF"&amp;A48,'Main File'!A:O,7,0),0)</f>
        <v>0</v>
      </c>
      <c r="D48" s="26">
        <f>IFERROR(+VLOOKUP("LEBALF"&amp;A48,'Main File'!A:O,8,0),0)</f>
        <v>0</v>
      </c>
      <c r="E48" s="26">
        <f>IFERROR(+VLOOKUP("LEBALF"&amp;A48,'Main File'!A:O,9,0),0)</f>
        <v>0</v>
      </c>
      <c r="F48" s="26">
        <f>IFERROR(+VLOOKUP("LEBALF"&amp;A48,'Main File'!A:O,10,0),0)</f>
        <v>0</v>
      </c>
      <c r="G48" s="26">
        <f>IFERROR(+VLOOKUP("LEBALF"&amp;A48,'Main File'!A:O,11,0),0)</f>
        <v>0</v>
      </c>
      <c r="H48" s="26">
        <f>IFERROR(+VLOOKUP("LEBALF"&amp;A48,'Main File'!A:O,12,0),0)</f>
        <v>0</v>
      </c>
      <c r="I48" s="26">
        <f>IFERROR(+VLOOKUP("LEBALF"&amp;A48,'Main File'!A:O,13,0),0)</f>
        <v>0</v>
      </c>
      <c r="J48" s="26">
        <f>IFERROR(+VLOOKUP("LEBALF"&amp;A48,'Main File'!A:O,14,0),0)</f>
        <v>0</v>
      </c>
      <c r="K48" s="26">
        <f>IFERROR(+VLOOKUP("LEBALF"&amp;A48,'Main File'!A:O,15,0),0)</f>
        <v>0</v>
      </c>
    </row>
    <row r="49" spans="1:11" x14ac:dyDescent="0.25">
      <c r="A49" s="9">
        <f t="shared" si="0"/>
        <v>43236</v>
      </c>
      <c r="B49" s="26">
        <f>IFERROR(+VLOOKUP("LEBALF"&amp;A49,'Main File'!A:O,6,0),0)</f>
        <v>0</v>
      </c>
      <c r="C49" s="26">
        <f>IFERROR(+VLOOKUP("LEBALF"&amp;A49,'Main File'!A:O,7,0),0)</f>
        <v>0</v>
      </c>
      <c r="D49" s="26">
        <f>IFERROR(+VLOOKUP("LEBALF"&amp;A49,'Main File'!A:O,8,0),0)</f>
        <v>0</v>
      </c>
      <c r="E49" s="26">
        <f>IFERROR(+VLOOKUP("LEBALF"&amp;A49,'Main File'!A:O,9,0),0)</f>
        <v>0</v>
      </c>
      <c r="F49" s="26">
        <f>IFERROR(+VLOOKUP("LEBALF"&amp;A49,'Main File'!A:O,10,0),0)</f>
        <v>0</v>
      </c>
      <c r="G49" s="26">
        <f>IFERROR(+VLOOKUP("LEBALF"&amp;A49,'Main File'!A:O,11,0),0)</f>
        <v>0</v>
      </c>
      <c r="H49" s="26">
        <f>IFERROR(+VLOOKUP("LEBALF"&amp;A49,'Main File'!A:O,12,0),0)</f>
        <v>0</v>
      </c>
      <c r="I49" s="26">
        <f>IFERROR(+VLOOKUP("LEBALF"&amp;A49,'Main File'!A:O,13,0),0)</f>
        <v>0</v>
      </c>
      <c r="J49" s="26">
        <f>IFERROR(+VLOOKUP("LEBALF"&amp;A49,'Main File'!A:O,14,0),0)</f>
        <v>0</v>
      </c>
      <c r="K49" s="26">
        <f>IFERROR(+VLOOKUP("LEBALF"&amp;A49,'Main File'!A:O,15,0),0)</f>
        <v>0</v>
      </c>
    </row>
    <row r="50" spans="1:11" x14ac:dyDescent="0.25">
      <c r="A50" s="9">
        <f t="shared" si="0"/>
        <v>43237</v>
      </c>
      <c r="B50" s="26">
        <f>IFERROR(+VLOOKUP("LEBALF"&amp;A50,'Main File'!A:O,6,0),0)</f>
        <v>0</v>
      </c>
      <c r="C50" s="26">
        <f>IFERROR(+VLOOKUP("LEBALF"&amp;A50,'Main File'!A:O,7,0),0)</f>
        <v>0</v>
      </c>
      <c r="D50" s="26">
        <f>IFERROR(+VLOOKUP("LEBALF"&amp;A50,'Main File'!A:O,8,0),0)</f>
        <v>0</v>
      </c>
      <c r="E50" s="26">
        <f>IFERROR(+VLOOKUP("LEBALF"&amp;A50,'Main File'!A:O,9,0),0)</f>
        <v>0</v>
      </c>
      <c r="F50" s="26">
        <f>IFERROR(+VLOOKUP("LEBALF"&amp;A50,'Main File'!A:O,10,0),0)</f>
        <v>0</v>
      </c>
      <c r="G50" s="26">
        <f>IFERROR(+VLOOKUP("LEBALF"&amp;A50,'Main File'!A:O,11,0),0)</f>
        <v>0</v>
      </c>
      <c r="H50" s="26">
        <f>IFERROR(+VLOOKUP("LEBALF"&amp;A50,'Main File'!A:O,12,0),0)</f>
        <v>0</v>
      </c>
      <c r="I50" s="26">
        <f>IFERROR(+VLOOKUP("LEBALF"&amp;A50,'Main File'!A:O,13,0),0)</f>
        <v>0</v>
      </c>
      <c r="J50" s="26">
        <f>IFERROR(+VLOOKUP("LEBALF"&amp;A50,'Main File'!A:O,14,0),0)</f>
        <v>0</v>
      </c>
      <c r="K50" s="26">
        <f>IFERROR(+VLOOKUP("LEBALF"&amp;A50,'Main File'!A:O,15,0),0)</f>
        <v>0</v>
      </c>
    </row>
    <row r="51" spans="1:11" x14ac:dyDescent="0.25">
      <c r="A51" s="9">
        <f t="shared" si="0"/>
        <v>43238</v>
      </c>
      <c r="B51" s="26">
        <f>IFERROR(+VLOOKUP("LEBALF"&amp;A51,'Main File'!A:O,6,0),0)</f>
        <v>0</v>
      </c>
      <c r="C51" s="26">
        <f>IFERROR(+VLOOKUP("LEBALF"&amp;A51,'Main File'!A:O,7,0),0)</f>
        <v>0</v>
      </c>
      <c r="D51" s="26">
        <f>IFERROR(+VLOOKUP("LEBALF"&amp;A51,'Main File'!A:O,8,0),0)</f>
        <v>0</v>
      </c>
      <c r="E51" s="26">
        <f>IFERROR(+VLOOKUP("LEBALF"&amp;A51,'Main File'!A:O,9,0),0)</f>
        <v>0</v>
      </c>
      <c r="F51" s="26">
        <f>IFERROR(+VLOOKUP("LEBALF"&amp;A51,'Main File'!A:O,10,0),0)</f>
        <v>0</v>
      </c>
      <c r="G51" s="26">
        <f>IFERROR(+VLOOKUP("LEBALF"&amp;A51,'Main File'!A:O,11,0),0)</f>
        <v>0</v>
      </c>
      <c r="H51" s="26">
        <f>IFERROR(+VLOOKUP("LEBALF"&amp;A51,'Main File'!A:O,12,0),0)</f>
        <v>0</v>
      </c>
      <c r="I51" s="26">
        <f>IFERROR(+VLOOKUP("LEBALF"&amp;A51,'Main File'!A:O,13,0),0)</f>
        <v>0</v>
      </c>
      <c r="J51" s="26">
        <f>IFERROR(+VLOOKUP("LEBALF"&amp;A51,'Main File'!A:O,14,0),0)</f>
        <v>0</v>
      </c>
      <c r="K51" s="26">
        <f>IFERROR(+VLOOKUP("LEBALF"&amp;A51,'Main File'!A:O,15,0),0)</f>
        <v>0</v>
      </c>
    </row>
    <row r="52" spans="1:11" x14ac:dyDescent="0.25">
      <c r="A52" s="9">
        <f t="shared" si="0"/>
        <v>43239</v>
      </c>
      <c r="B52" s="26">
        <f>IFERROR(+VLOOKUP("LEBALF"&amp;A52,'Main File'!A:O,6,0),0)</f>
        <v>0</v>
      </c>
      <c r="C52" s="26">
        <f>IFERROR(+VLOOKUP("LEBALF"&amp;A52,'Main File'!A:O,7,0),0)</f>
        <v>0</v>
      </c>
      <c r="D52" s="26">
        <f>IFERROR(+VLOOKUP("LEBALF"&amp;A52,'Main File'!A:O,8,0),0)</f>
        <v>0</v>
      </c>
      <c r="E52" s="26">
        <f>IFERROR(+VLOOKUP("LEBALF"&amp;A52,'Main File'!A:O,9,0),0)</f>
        <v>0</v>
      </c>
      <c r="F52" s="26">
        <f>IFERROR(+VLOOKUP("LEBALF"&amp;A52,'Main File'!A:O,10,0),0)</f>
        <v>0</v>
      </c>
      <c r="G52" s="26">
        <f>IFERROR(+VLOOKUP("LEBALF"&amp;A52,'Main File'!A:O,11,0),0)</f>
        <v>0</v>
      </c>
      <c r="H52" s="26">
        <f>IFERROR(+VLOOKUP("LEBALF"&amp;A52,'Main File'!A:O,12,0),0)</f>
        <v>0</v>
      </c>
      <c r="I52" s="26">
        <f>IFERROR(+VLOOKUP("LEBALF"&amp;A52,'Main File'!A:O,13,0),0)</f>
        <v>0</v>
      </c>
      <c r="J52" s="26">
        <f>IFERROR(+VLOOKUP("LEBALF"&amp;A52,'Main File'!A:O,14,0),0)</f>
        <v>0</v>
      </c>
      <c r="K52" s="26">
        <f>IFERROR(+VLOOKUP("LEBALF"&amp;A52,'Main File'!A:O,15,0),0)</f>
        <v>0</v>
      </c>
    </row>
    <row r="53" spans="1:11" x14ac:dyDescent="0.25">
      <c r="A53" s="9">
        <f t="shared" si="0"/>
        <v>43240</v>
      </c>
      <c r="B53" s="26">
        <f>IFERROR(+VLOOKUP("LEBALF"&amp;A53,'Main File'!A:O,6,0),0)</f>
        <v>0</v>
      </c>
      <c r="C53" s="26">
        <f>IFERROR(+VLOOKUP("LEBALF"&amp;A53,'Main File'!A:O,7,0),0)</f>
        <v>0</v>
      </c>
      <c r="D53" s="26">
        <f>IFERROR(+VLOOKUP("LEBALF"&amp;A53,'Main File'!A:O,8,0),0)</f>
        <v>0</v>
      </c>
      <c r="E53" s="26">
        <f>IFERROR(+VLOOKUP("LEBALF"&amp;A53,'Main File'!A:O,9,0),0)</f>
        <v>0</v>
      </c>
      <c r="F53" s="26">
        <f>IFERROR(+VLOOKUP("LEBALF"&amp;A53,'Main File'!A:O,10,0),0)</f>
        <v>0</v>
      </c>
      <c r="G53" s="26">
        <f>IFERROR(+VLOOKUP("LEBALF"&amp;A53,'Main File'!A:O,11,0),0)</f>
        <v>0</v>
      </c>
      <c r="H53" s="26">
        <f>IFERROR(+VLOOKUP("LEBALF"&amp;A53,'Main File'!A:O,12,0),0)</f>
        <v>0</v>
      </c>
      <c r="I53" s="26">
        <f>IFERROR(+VLOOKUP("LEBALF"&amp;A53,'Main File'!A:O,13,0),0)</f>
        <v>0</v>
      </c>
      <c r="J53" s="26">
        <f>IFERROR(+VLOOKUP("LEBALF"&amp;A53,'Main File'!A:O,14,0),0)</f>
        <v>0</v>
      </c>
      <c r="K53" s="26">
        <f>IFERROR(+VLOOKUP("LEBALF"&amp;A53,'Main File'!A:O,15,0),0)</f>
        <v>0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2.5001253268266979</v>
      </c>
      <c r="C35" s="26">
        <f>IFERROR(+VLOOKUP("LEBFSF"&amp;A35,'Main File'!A:O,7,0),0)</f>
        <v>5.0004367960808455E-2</v>
      </c>
      <c r="D35" s="26">
        <f>IFERROR(+VLOOKUP("LEBFSF"&amp;A35,'Main File'!A:O,8,0),0)</f>
        <v>0.2</v>
      </c>
      <c r="E35" s="26">
        <f>IFERROR(+VLOOKUP("LEBFSF"&amp;A35,'Main File'!A:O,9,0),0)</f>
        <v>0.21961755866864219</v>
      </c>
      <c r="F35" s="26">
        <f>IFERROR(+VLOOKUP("LEBFSF"&amp;A35,'Main File'!A:O,10,0),0)</f>
        <v>2.9697472534561484</v>
      </c>
      <c r="G35" s="26">
        <f>IFERROR(+VLOOKUP("LEBFSF"&amp;A35,'Main File'!A:O,11,0),0)</f>
        <v>1.0361970018528242</v>
      </c>
      <c r="H35" s="26">
        <f>IFERROR(+VLOOKUP("LEBFSF"&amp;A35,'Main File'!A:O,12,0),0)</f>
        <v>0</v>
      </c>
      <c r="I35" s="26">
        <f>IFERROR(+VLOOKUP("LEBFSF"&amp;A35,'Main File'!A:O,13,0),0)</f>
        <v>0.2</v>
      </c>
      <c r="J35" s="26">
        <f>IFERROR(+VLOOKUP("LEBFSF"&amp;A35,'Main File'!A:O,14,0),0)</f>
        <v>0.20813076349709189</v>
      </c>
      <c r="K35" s="26">
        <f>IFERROR(+VLOOKUP("LEBFSF"&amp;A35,'Main File'!A:O,15,0),0)</f>
        <v>1.444327765349916</v>
      </c>
    </row>
    <row r="36" spans="1:11" x14ac:dyDescent="0.25">
      <c r="A36" s="9">
        <f t="shared" si="0"/>
        <v>43223</v>
      </c>
      <c r="B36" s="26">
        <f>IFERROR(+VLOOKUP("LEBFSF"&amp;A36,'Main File'!A:O,6,0),0)</f>
        <v>2.5001251737417709</v>
      </c>
      <c r="C36" s="26">
        <f>IFERROR(+VLOOKUP("LEBFSF"&amp;A36,'Main File'!A:O,7,0),0)</f>
        <v>5.0004264767928845E-2</v>
      </c>
      <c r="D36" s="26">
        <f>IFERROR(+VLOOKUP("LEBFSF"&amp;A36,'Main File'!A:O,8,0),0)</f>
        <v>0.2</v>
      </c>
      <c r="E36" s="26">
        <f>IFERROR(+VLOOKUP("LEBFSF"&amp;A36,'Main File'!A:O,9,0),0)</f>
        <v>0.21961706866911687</v>
      </c>
      <c r="F36" s="26">
        <f>IFERROR(+VLOOKUP("LEBFSF"&amp;A36,'Main File'!A:O,10,0),0)</f>
        <v>2.9697465071788169</v>
      </c>
      <c r="G36" s="26">
        <f>IFERROR(+VLOOKUP("LEBFSF"&amp;A36,'Main File'!A:O,11,0),0)</f>
        <v>1.0366119838413759</v>
      </c>
      <c r="H36" s="26">
        <f>IFERROR(+VLOOKUP("LEBFSF"&amp;A36,'Main File'!A:O,12,0),0)</f>
        <v>0</v>
      </c>
      <c r="I36" s="26">
        <f>IFERROR(+VLOOKUP("LEBFSF"&amp;A36,'Main File'!A:O,13,0),0)</f>
        <v>0.2</v>
      </c>
      <c r="J36" s="26">
        <f>IFERROR(+VLOOKUP("LEBFSF"&amp;A36,'Main File'!A:O,14,0),0)</f>
        <v>0.20820254932168453</v>
      </c>
      <c r="K36" s="26">
        <f>IFERROR(+VLOOKUP("LEBFSF"&amp;A36,'Main File'!A:O,15,0),0)</f>
        <v>1.4448145331630604</v>
      </c>
    </row>
    <row r="37" spans="1:11" x14ac:dyDescent="0.25">
      <c r="A37" s="9">
        <f t="shared" si="0"/>
        <v>43224</v>
      </c>
      <c r="B37" s="26">
        <f>IFERROR(+VLOOKUP("LEBFSF"&amp;A37,'Main File'!A:O,6,0),0)</f>
        <v>2.5001238106512327</v>
      </c>
      <c r="C37" s="26">
        <f>IFERROR(+VLOOKUP("LEBFSF"&amp;A37,'Main File'!A:O,7,0),0)</f>
        <v>5.0003917328342015E-2</v>
      </c>
      <c r="D37" s="26">
        <f>IFERROR(+VLOOKUP("LEBFSF"&amp;A37,'Main File'!A:O,8,0),0)</f>
        <v>0.2</v>
      </c>
      <c r="E37" s="26">
        <f>IFERROR(+VLOOKUP("LEBFSF"&amp;A37,'Main File'!A:O,9,0),0)</f>
        <v>0.21961755829504975</v>
      </c>
      <c r="F37" s="26">
        <f>IFERROR(+VLOOKUP("LEBFSF"&amp;A37,'Main File'!A:O,10,0),0)</f>
        <v>2.9697452862746245</v>
      </c>
      <c r="G37" s="26">
        <f>IFERROR(+VLOOKUP("LEBFSF"&amp;A37,'Main File'!A:O,11,0),0)</f>
        <v>1.036483631428442</v>
      </c>
      <c r="H37" s="26">
        <f>IFERROR(+VLOOKUP("LEBFSF"&amp;A37,'Main File'!A:O,12,0),0)</f>
        <v>0</v>
      </c>
      <c r="I37" s="26">
        <f>IFERROR(+VLOOKUP("LEBFSF"&amp;A37,'Main File'!A:O,13,0),0)</f>
        <v>0.2</v>
      </c>
      <c r="J37" s="26">
        <f>IFERROR(+VLOOKUP("LEBFSF"&amp;A37,'Main File'!A:O,14,0),0)</f>
        <v>0.20817414241616583</v>
      </c>
      <c r="K37" s="26">
        <f>IFERROR(+VLOOKUP("LEBFSF"&amp;A37,'Main File'!A:O,15,0),0)</f>
        <v>1.4446577738446078</v>
      </c>
    </row>
    <row r="38" spans="1:11" x14ac:dyDescent="0.25">
      <c r="A38" s="9">
        <f t="shared" si="0"/>
        <v>43225</v>
      </c>
      <c r="B38" s="26">
        <f>IFERROR(+VLOOKUP("LEBFSF"&amp;A38,'Main File'!A:O,6,0),0)</f>
        <v>2.5001243348347253</v>
      </c>
      <c r="C38" s="26">
        <f>IFERROR(+VLOOKUP("LEBFSF"&amp;A38,'Main File'!A:O,7,0),0)</f>
        <v>5.0003915192774875E-2</v>
      </c>
      <c r="D38" s="26">
        <f>IFERROR(+VLOOKUP("LEBFSF"&amp;A38,'Main File'!A:O,8,0),0)</f>
        <v>0.2</v>
      </c>
      <c r="E38" s="26">
        <f>IFERROR(+VLOOKUP("LEBFSF"&amp;A38,'Main File'!A:O,9,0),0)</f>
        <v>0.21961737965045464</v>
      </c>
      <c r="F38" s="26">
        <f>IFERROR(+VLOOKUP("LEBFSF"&amp;A38,'Main File'!A:O,10,0),0)</f>
        <v>2.9697456296779547</v>
      </c>
      <c r="G38" s="26">
        <f>IFERROR(+VLOOKUP("LEBFSF"&amp;A38,'Main File'!A:O,11,0),0)</f>
        <v>1.0367387284074479</v>
      </c>
      <c r="H38" s="26">
        <f>IFERROR(+VLOOKUP("LEBFSF"&amp;A38,'Main File'!A:O,12,0),0)</f>
        <v>0</v>
      </c>
      <c r="I38" s="26">
        <f>IFERROR(+VLOOKUP("LEBFSF"&amp;A38,'Main File'!A:O,13,0),0)</f>
        <v>0.2</v>
      </c>
      <c r="J38" s="26">
        <f>IFERROR(+VLOOKUP("LEBFSF"&amp;A38,'Main File'!A:O,14,0),0)</f>
        <v>0.20822838183681353</v>
      </c>
      <c r="K38" s="26">
        <f>IFERROR(+VLOOKUP("LEBFSF"&amp;A38,'Main File'!A:O,15,0),0)</f>
        <v>1.4449671102442614</v>
      </c>
    </row>
    <row r="39" spans="1:11" x14ac:dyDescent="0.25">
      <c r="A39" s="9">
        <f t="shared" si="0"/>
        <v>43226</v>
      </c>
      <c r="B39" s="26">
        <f>IFERROR(+VLOOKUP("LEBFSF"&amp;A39,'Main File'!A:O,6,0),0)</f>
        <v>2.5001245979305904</v>
      </c>
      <c r="C39" s="26">
        <f>IFERROR(+VLOOKUP("LEBFSF"&amp;A39,'Main File'!A:O,7,0),0)</f>
        <v>5.0004035369112965E-2</v>
      </c>
      <c r="D39" s="26">
        <f>IFERROR(+VLOOKUP("LEBFSF"&amp;A39,'Main File'!A:O,8,0),0)</f>
        <v>0.2</v>
      </c>
      <c r="E39" s="26">
        <f>IFERROR(+VLOOKUP("LEBFSF"&amp;A39,'Main File'!A:O,9,0),0)</f>
        <v>0.21961788259362675</v>
      </c>
      <c r="F39" s="26">
        <f>IFERROR(+VLOOKUP("LEBFSF"&amp;A39,'Main File'!A:O,10,0),0)</f>
        <v>2.9697465158933301</v>
      </c>
      <c r="G39" s="26">
        <f>IFERROR(+VLOOKUP("LEBFSF"&amp;A39,'Main File'!A:O,11,0),0)</f>
        <v>1.0367376867693732</v>
      </c>
      <c r="H39" s="26">
        <f>IFERROR(+VLOOKUP("LEBFSF"&amp;A39,'Main File'!A:O,12,0),0)</f>
        <v>0</v>
      </c>
      <c r="I39" s="26">
        <f>IFERROR(+VLOOKUP("LEBFSF"&amp;A39,'Main File'!A:O,13,0),0)</f>
        <v>0.2</v>
      </c>
      <c r="J39" s="26">
        <f>IFERROR(+VLOOKUP("LEBFSF"&amp;A39,'Main File'!A:O,14,0),0)</f>
        <v>0.20822477068812567</v>
      </c>
      <c r="K39" s="26">
        <f>IFERROR(+VLOOKUP("LEBFSF"&amp;A39,'Main File'!A:O,15,0),0)</f>
        <v>1.4449624574574989</v>
      </c>
    </row>
    <row r="40" spans="1:11" x14ac:dyDescent="0.25">
      <c r="A40" s="9">
        <f t="shared" si="0"/>
        <v>43227</v>
      </c>
      <c r="B40" s="26">
        <f>IFERROR(+VLOOKUP("LEBFSF"&amp;A40,'Main File'!A:O,6,0),0)</f>
        <v>0</v>
      </c>
      <c r="C40" s="26">
        <f>IFERROR(+VLOOKUP("LEBFSF"&amp;A40,'Main File'!A:O,7,0),0)</f>
        <v>0</v>
      </c>
      <c r="D40" s="26">
        <f>IFERROR(+VLOOKUP("LEBFSF"&amp;A40,'Main File'!A:O,8,0),0)</f>
        <v>0</v>
      </c>
      <c r="E40" s="26">
        <f>IFERROR(+VLOOKUP("LEBFSF"&amp;A40,'Main File'!A:O,9,0),0)</f>
        <v>0</v>
      </c>
      <c r="F40" s="26">
        <f>IFERROR(+VLOOKUP("LEBFSF"&amp;A40,'Main File'!A:O,10,0),0)</f>
        <v>0</v>
      </c>
      <c r="G40" s="26">
        <f>IFERROR(+VLOOKUP("LEBFSF"&amp;A40,'Main File'!A:O,11,0),0)</f>
        <v>0</v>
      </c>
      <c r="H40" s="26">
        <f>IFERROR(+VLOOKUP("LEBFSF"&amp;A40,'Main File'!A:O,12,0),0)</f>
        <v>0</v>
      </c>
      <c r="I40" s="26">
        <f>IFERROR(+VLOOKUP("LEBFSF"&amp;A40,'Main File'!A:O,13,0),0)</f>
        <v>0</v>
      </c>
      <c r="J40" s="26">
        <f>IFERROR(+VLOOKUP("LEBFSF"&amp;A40,'Main File'!A:O,14,0),0)</f>
        <v>0</v>
      </c>
      <c r="K40" s="26">
        <f>IFERROR(+VLOOKUP("LEBFSF"&amp;A40,'Main File'!A:O,15,0),0)</f>
        <v>0</v>
      </c>
    </row>
    <row r="41" spans="1:11" x14ac:dyDescent="0.25">
      <c r="A41" s="9">
        <f t="shared" si="0"/>
        <v>43228</v>
      </c>
      <c r="B41" s="26">
        <f>IFERROR(+VLOOKUP("LEBFSF"&amp;A41,'Main File'!A:O,6,0),0)</f>
        <v>0</v>
      </c>
      <c r="C41" s="26">
        <f>IFERROR(+VLOOKUP("LEBFSF"&amp;A41,'Main File'!A:O,7,0),0)</f>
        <v>0</v>
      </c>
      <c r="D41" s="26">
        <f>IFERROR(+VLOOKUP("LEBFSF"&amp;A41,'Main File'!A:O,8,0),0)</f>
        <v>0</v>
      </c>
      <c r="E41" s="26">
        <f>IFERROR(+VLOOKUP("LEBFSF"&amp;A41,'Main File'!A:O,9,0),0)</f>
        <v>0</v>
      </c>
      <c r="F41" s="26">
        <f>IFERROR(+VLOOKUP("LEBFSF"&amp;A41,'Main File'!A:O,10,0),0)</f>
        <v>0</v>
      </c>
      <c r="G41" s="26">
        <f>IFERROR(+VLOOKUP("LEBFSF"&amp;A41,'Main File'!A:O,11,0),0)</f>
        <v>0</v>
      </c>
      <c r="H41" s="26">
        <f>IFERROR(+VLOOKUP("LEBFSF"&amp;A41,'Main File'!A:O,12,0),0)</f>
        <v>0</v>
      </c>
      <c r="I41" s="26">
        <f>IFERROR(+VLOOKUP("LEBFSF"&amp;A41,'Main File'!A:O,13,0),0)</f>
        <v>0</v>
      </c>
      <c r="J41" s="26">
        <f>IFERROR(+VLOOKUP("LEBFSF"&amp;A41,'Main File'!A:O,14,0),0)</f>
        <v>0</v>
      </c>
      <c r="K41" s="26">
        <f>IFERROR(+VLOOKUP("LEBFSF"&amp;A41,'Main File'!A:O,15,0),0)</f>
        <v>0</v>
      </c>
    </row>
    <row r="42" spans="1:11" x14ac:dyDescent="0.25">
      <c r="A42" s="9">
        <f t="shared" si="0"/>
        <v>43229</v>
      </c>
      <c r="B42" s="26">
        <f>IFERROR(+VLOOKUP("LEBFSF"&amp;A42,'Main File'!A:O,6,0),0)</f>
        <v>0</v>
      </c>
      <c r="C42" s="26">
        <f>IFERROR(+VLOOKUP("LEBFSF"&amp;A42,'Main File'!A:O,7,0),0)</f>
        <v>0</v>
      </c>
      <c r="D42" s="26">
        <f>IFERROR(+VLOOKUP("LEBFSF"&amp;A42,'Main File'!A:O,8,0),0)</f>
        <v>0</v>
      </c>
      <c r="E42" s="26">
        <f>IFERROR(+VLOOKUP("LEBFSF"&amp;A42,'Main File'!A:O,9,0),0)</f>
        <v>0</v>
      </c>
      <c r="F42" s="26">
        <f>IFERROR(+VLOOKUP("LEBFSF"&amp;A42,'Main File'!A:O,10,0),0)</f>
        <v>0</v>
      </c>
      <c r="G42" s="26">
        <f>IFERROR(+VLOOKUP("LEBFSF"&amp;A42,'Main File'!A:O,11,0),0)</f>
        <v>0</v>
      </c>
      <c r="H42" s="26">
        <f>IFERROR(+VLOOKUP("LEBFSF"&amp;A42,'Main File'!A:O,12,0),0)</f>
        <v>0</v>
      </c>
      <c r="I42" s="26">
        <f>IFERROR(+VLOOKUP("LEBFSF"&amp;A42,'Main File'!A:O,13,0),0)</f>
        <v>0</v>
      </c>
      <c r="J42" s="26">
        <f>IFERROR(+VLOOKUP("LEBFSF"&amp;A42,'Main File'!A:O,14,0),0)</f>
        <v>0</v>
      </c>
      <c r="K42" s="26">
        <f>IFERROR(+VLOOKUP("LEBFSF"&amp;A42,'Main File'!A:O,15,0),0)</f>
        <v>0</v>
      </c>
    </row>
    <row r="43" spans="1:11" x14ac:dyDescent="0.25">
      <c r="A43" s="9">
        <f t="shared" si="0"/>
        <v>43230</v>
      </c>
      <c r="B43" s="26">
        <f>IFERROR(+VLOOKUP("LEBFSF"&amp;A43,'Main File'!A:O,6,0),0)</f>
        <v>0</v>
      </c>
      <c r="C43" s="26">
        <f>IFERROR(+VLOOKUP("LEBFSF"&amp;A43,'Main File'!A:O,7,0),0)</f>
        <v>0</v>
      </c>
      <c r="D43" s="26">
        <f>IFERROR(+VLOOKUP("LEBFSF"&amp;A43,'Main File'!A:O,8,0),0)</f>
        <v>0</v>
      </c>
      <c r="E43" s="26">
        <f>IFERROR(+VLOOKUP("LEBFSF"&amp;A43,'Main File'!A:O,9,0),0)</f>
        <v>0</v>
      </c>
      <c r="F43" s="26">
        <f>IFERROR(+VLOOKUP("LEBFSF"&amp;A43,'Main File'!A:O,10,0),0)</f>
        <v>0</v>
      </c>
      <c r="G43" s="26">
        <f>IFERROR(+VLOOKUP("LEBFSF"&amp;A43,'Main File'!A:O,11,0),0)</f>
        <v>0</v>
      </c>
      <c r="H43" s="26">
        <f>IFERROR(+VLOOKUP("LEBFSF"&amp;A43,'Main File'!A:O,12,0),0)</f>
        <v>0</v>
      </c>
      <c r="I43" s="26">
        <f>IFERROR(+VLOOKUP("LEBFSF"&amp;A43,'Main File'!A:O,13,0),0)</f>
        <v>0</v>
      </c>
      <c r="J43" s="26">
        <f>IFERROR(+VLOOKUP("LEBFSF"&amp;A43,'Main File'!A:O,14,0),0)</f>
        <v>0</v>
      </c>
      <c r="K43" s="26">
        <f>IFERROR(+VLOOKUP("LEBFSF"&amp;A43,'Main File'!A:O,15,0),0)</f>
        <v>0</v>
      </c>
    </row>
    <row r="44" spans="1:11" x14ac:dyDescent="0.25">
      <c r="A44" s="9">
        <f t="shared" si="0"/>
        <v>43231</v>
      </c>
      <c r="B44" s="26">
        <f>IFERROR(+VLOOKUP("LEBFSF"&amp;A44,'Main File'!A:O,6,0),0)</f>
        <v>0</v>
      </c>
      <c r="C44" s="26">
        <f>IFERROR(+VLOOKUP("LEBFSF"&amp;A44,'Main File'!A:O,7,0),0)</f>
        <v>0</v>
      </c>
      <c r="D44" s="26">
        <f>IFERROR(+VLOOKUP("LEBFSF"&amp;A44,'Main File'!A:O,8,0),0)</f>
        <v>0</v>
      </c>
      <c r="E44" s="26">
        <f>IFERROR(+VLOOKUP("LEBFSF"&amp;A44,'Main File'!A:O,9,0),0)</f>
        <v>0</v>
      </c>
      <c r="F44" s="26">
        <f>IFERROR(+VLOOKUP("LEBFSF"&amp;A44,'Main File'!A:O,10,0),0)</f>
        <v>0</v>
      </c>
      <c r="G44" s="26">
        <f>IFERROR(+VLOOKUP("LEBFSF"&amp;A44,'Main File'!A:O,11,0),0)</f>
        <v>0</v>
      </c>
      <c r="H44" s="26">
        <f>IFERROR(+VLOOKUP("LEBFSF"&amp;A44,'Main File'!A:O,12,0),0)</f>
        <v>0</v>
      </c>
      <c r="I44" s="26">
        <f>IFERROR(+VLOOKUP("LEBFSF"&amp;A44,'Main File'!A:O,13,0),0)</f>
        <v>0</v>
      </c>
      <c r="J44" s="26">
        <f>IFERROR(+VLOOKUP("LEBFSF"&amp;A44,'Main File'!A:O,14,0),0)</f>
        <v>0</v>
      </c>
      <c r="K44" s="26">
        <f>IFERROR(+VLOOKUP("LEBFSF"&amp;A44,'Main File'!A:O,15,0),0)</f>
        <v>0</v>
      </c>
    </row>
    <row r="45" spans="1:11" x14ac:dyDescent="0.25">
      <c r="A45" s="9">
        <f t="shared" si="0"/>
        <v>43232</v>
      </c>
      <c r="B45" s="26">
        <f>IFERROR(+VLOOKUP("LEBFSF"&amp;A45,'Main File'!A:O,6,0),0)</f>
        <v>0</v>
      </c>
      <c r="C45" s="26">
        <f>IFERROR(+VLOOKUP("LEBFSF"&amp;A45,'Main File'!A:O,7,0),0)</f>
        <v>0</v>
      </c>
      <c r="D45" s="26">
        <f>IFERROR(+VLOOKUP("LEBFSF"&amp;A45,'Main File'!A:O,8,0),0)</f>
        <v>0</v>
      </c>
      <c r="E45" s="26">
        <f>IFERROR(+VLOOKUP("LEBFSF"&amp;A45,'Main File'!A:O,9,0),0)</f>
        <v>0</v>
      </c>
      <c r="F45" s="26">
        <f>IFERROR(+VLOOKUP("LEBFSF"&amp;A45,'Main File'!A:O,10,0),0)</f>
        <v>0</v>
      </c>
      <c r="G45" s="26">
        <f>IFERROR(+VLOOKUP("LEBFSF"&amp;A45,'Main File'!A:O,11,0),0)</f>
        <v>0</v>
      </c>
      <c r="H45" s="26">
        <f>IFERROR(+VLOOKUP("LEBFSF"&amp;A45,'Main File'!A:O,12,0),0)</f>
        <v>0</v>
      </c>
      <c r="I45" s="26">
        <f>IFERROR(+VLOOKUP("LEBFSF"&amp;A45,'Main File'!A:O,13,0),0)</f>
        <v>0</v>
      </c>
      <c r="J45" s="26">
        <f>IFERROR(+VLOOKUP("LEBFSF"&amp;A45,'Main File'!A:O,14,0),0)</f>
        <v>0</v>
      </c>
      <c r="K45" s="26">
        <f>IFERROR(+VLOOKUP("LEBFSF"&amp;A45,'Main File'!A:O,15,0),0)</f>
        <v>0</v>
      </c>
    </row>
    <row r="46" spans="1:11" x14ac:dyDescent="0.25">
      <c r="A46" s="9">
        <f t="shared" si="0"/>
        <v>43233</v>
      </c>
      <c r="B46" s="26">
        <f>IFERROR(+VLOOKUP("LEBFSF"&amp;A46,'Main File'!A:O,6,0),0)</f>
        <v>0</v>
      </c>
      <c r="C46" s="26">
        <f>IFERROR(+VLOOKUP("LEBFSF"&amp;A46,'Main File'!A:O,7,0),0)</f>
        <v>0</v>
      </c>
      <c r="D46" s="26">
        <f>IFERROR(+VLOOKUP("LEBFSF"&amp;A46,'Main File'!A:O,8,0),0)</f>
        <v>0</v>
      </c>
      <c r="E46" s="26">
        <f>IFERROR(+VLOOKUP("LEBFSF"&amp;A46,'Main File'!A:O,9,0),0)</f>
        <v>0</v>
      </c>
      <c r="F46" s="26">
        <f>IFERROR(+VLOOKUP("LEBFSF"&amp;A46,'Main File'!A:O,10,0),0)</f>
        <v>0</v>
      </c>
      <c r="G46" s="26">
        <f>IFERROR(+VLOOKUP("LEBFSF"&amp;A46,'Main File'!A:O,11,0),0)</f>
        <v>0</v>
      </c>
      <c r="H46" s="26">
        <f>IFERROR(+VLOOKUP("LEBFSF"&amp;A46,'Main File'!A:O,12,0),0)</f>
        <v>0</v>
      </c>
      <c r="I46" s="26">
        <f>IFERROR(+VLOOKUP("LEBFSF"&amp;A46,'Main File'!A:O,13,0),0)</f>
        <v>0</v>
      </c>
      <c r="J46" s="26">
        <f>IFERROR(+VLOOKUP("LEBFSF"&amp;A46,'Main File'!A:O,14,0),0)</f>
        <v>0</v>
      </c>
      <c r="K46" s="26">
        <f>IFERROR(+VLOOKUP("LEBFSF"&amp;A46,'Main File'!A:O,15,0),0)</f>
        <v>0</v>
      </c>
    </row>
    <row r="47" spans="1:11" x14ac:dyDescent="0.25">
      <c r="A47" s="9">
        <f t="shared" si="0"/>
        <v>43234</v>
      </c>
      <c r="B47" s="26">
        <f>IFERROR(+VLOOKUP("LEBFSF"&amp;A47,'Main File'!A:O,6,0),0)</f>
        <v>0</v>
      </c>
      <c r="C47" s="26">
        <f>IFERROR(+VLOOKUP("LEBFSF"&amp;A47,'Main File'!A:O,7,0),0)</f>
        <v>0</v>
      </c>
      <c r="D47" s="26">
        <f>IFERROR(+VLOOKUP("LEBFSF"&amp;A47,'Main File'!A:O,8,0),0)</f>
        <v>0</v>
      </c>
      <c r="E47" s="26">
        <f>IFERROR(+VLOOKUP("LEBFSF"&amp;A47,'Main File'!A:O,9,0),0)</f>
        <v>0</v>
      </c>
      <c r="F47" s="26">
        <f>IFERROR(+VLOOKUP("LEBFSF"&amp;A47,'Main File'!A:O,10,0),0)</f>
        <v>0</v>
      </c>
      <c r="G47" s="26">
        <f>IFERROR(+VLOOKUP("LEBFSF"&amp;A47,'Main File'!A:O,11,0),0)</f>
        <v>0</v>
      </c>
      <c r="H47" s="26">
        <f>IFERROR(+VLOOKUP("LEBFSF"&amp;A47,'Main File'!A:O,12,0),0)</f>
        <v>0</v>
      </c>
      <c r="I47" s="26">
        <f>IFERROR(+VLOOKUP("LEBFSF"&amp;A47,'Main File'!A:O,13,0),0)</f>
        <v>0</v>
      </c>
      <c r="J47" s="26">
        <f>IFERROR(+VLOOKUP("LEBFSF"&amp;A47,'Main File'!A:O,14,0),0)</f>
        <v>0</v>
      </c>
      <c r="K47" s="26">
        <f>IFERROR(+VLOOKUP("LEBFSF"&amp;A47,'Main File'!A:O,15,0),0)</f>
        <v>0</v>
      </c>
    </row>
    <row r="48" spans="1:11" x14ac:dyDescent="0.25">
      <c r="A48" s="9">
        <f t="shared" si="0"/>
        <v>43235</v>
      </c>
      <c r="B48" s="26">
        <f>IFERROR(+VLOOKUP("LEBFSF"&amp;A48,'Main File'!A:O,6,0),0)</f>
        <v>0</v>
      </c>
      <c r="C48" s="26">
        <f>IFERROR(+VLOOKUP("LEBFSF"&amp;A48,'Main File'!A:O,7,0),0)</f>
        <v>0</v>
      </c>
      <c r="D48" s="26">
        <f>IFERROR(+VLOOKUP("LEBFSF"&amp;A48,'Main File'!A:O,8,0),0)</f>
        <v>0</v>
      </c>
      <c r="E48" s="26">
        <f>IFERROR(+VLOOKUP("LEBFSF"&amp;A48,'Main File'!A:O,9,0),0)</f>
        <v>0</v>
      </c>
      <c r="F48" s="26">
        <f>IFERROR(+VLOOKUP("LEBFSF"&amp;A48,'Main File'!A:O,10,0),0)</f>
        <v>0</v>
      </c>
      <c r="G48" s="26">
        <f>IFERROR(+VLOOKUP("LEBFSF"&amp;A48,'Main File'!A:O,11,0),0)</f>
        <v>0</v>
      </c>
      <c r="H48" s="26">
        <f>IFERROR(+VLOOKUP("LEBFSF"&amp;A48,'Main File'!A:O,12,0),0)</f>
        <v>0</v>
      </c>
      <c r="I48" s="26">
        <f>IFERROR(+VLOOKUP("LEBFSF"&amp;A48,'Main File'!A:O,13,0),0)</f>
        <v>0</v>
      </c>
      <c r="J48" s="26">
        <f>IFERROR(+VLOOKUP("LEBFSF"&amp;A48,'Main File'!A:O,14,0),0)</f>
        <v>0</v>
      </c>
      <c r="K48" s="26">
        <f>IFERROR(+VLOOKUP("LEBFSF"&amp;A48,'Main File'!A:O,15,0),0)</f>
        <v>0</v>
      </c>
    </row>
    <row r="49" spans="1:11" x14ac:dyDescent="0.25">
      <c r="A49" s="9">
        <f t="shared" si="0"/>
        <v>43236</v>
      </c>
      <c r="B49" s="26">
        <f>IFERROR(+VLOOKUP("LEBFSF"&amp;A49,'Main File'!A:O,6,0),0)</f>
        <v>0</v>
      </c>
      <c r="C49" s="26">
        <f>IFERROR(+VLOOKUP("LEBFSF"&amp;A49,'Main File'!A:O,7,0),0)</f>
        <v>0</v>
      </c>
      <c r="D49" s="26">
        <f>IFERROR(+VLOOKUP("LEBFSF"&amp;A49,'Main File'!A:O,8,0),0)</f>
        <v>0</v>
      </c>
      <c r="E49" s="26">
        <f>IFERROR(+VLOOKUP("LEBFSF"&amp;A49,'Main File'!A:O,9,0),0)</f>
        <v>0</v>
      </c>
      <c r="F49" s="26">
        <f>IFERROR(+VLOOKUP("LEBFSF"&amp;A49,'Main File'!A:O,10,0),0)</f>
        <v>0</v>
      </c>
      <c r="G49" s="26">
        <f>IFERROR(+VLOOKUP("LEBFSF"&amp;A49,'Main File'!A:O,11,0),0)</f>
        <v>0</v>
      </c>
      <c r="H49" s="26">
        <f>IFERROR(+VLOOKUP("LEBFSF"&amp;A49,'Main File'!A:O,12,0),0)</f>
        <v>0</v>
      </c>
      <c r="I49" s="26">
        <f>IFERROR(+VLOOKUP("LEBFSF"&amp;A49,'Main File'!A:O,13,0),0)</f>
        <v>0</v>
      </c>
      <c r="J49" s="26">
        <f>IFERROR(+VLOOKUP("LEBFSF"&amp;A49,'Main File'!A:O,14,0),0)</f>
        <v>0</v>
      </c>
      <c r="K49" s="26">
        <f>IFERROR(+VLOOKUP("LEBFSF"&amp;A49,'Main File'!A:O,15,0),0)</f>
        <v>0</v>
      </c>
    </row>
    <row r="50" spans="1:11" x14ac:dyDescent="0.25">
      <c r="A50" s="9">
        <f t="shared" si="0"/>
        <v>43237</v>
      </c>
      <c r="B50" s="26">
        <f>IFERROR(+VLOOKUP("LEBFSF"&amp;A50,'Main File'!A:O,6,0),0)</f>
        <v>0</v>
      </c>
      <c r="C50" s="26">
        <f>IFERROR(+VLOOKUP("LEBFSF"&amp;A50,'Main File'!A:O,7,0),0)</f>
        <v>0</v>
      </c>
      <c r="D50" s="26">
        <f>IFERROR(+VLOOKUP("LEBFSF"&amp;A50,'Main File'!A:O,8,0),0)</f>
        <v>0</v>
      </c>
      <c r="E50" s="26">
        <f>IFERROR(+VLOOKUP("LEBFSF"&amp;A50,'Main File'!A:O,9,0),0)</f>
        <v>0</v>
      </c>
      <c r="F50" s="26">
        <f>IFERROR(+VLOOKUP("LEBFSF"&amp;A50,'Main File'!A:O,10,0),0)</f>
        <v>0</v>
      </c>
      <c r="G50" s="26">
        <f>IFERROR(+VLOOKUP("LEBFSF"&amp;A50,'Main File'!A:O,11,0),0)</f>
        <v>0</v>
      </c>
      <c r="H50" s="26">
        <f>IFERROR(+VLOOKUP("LEBFSF"&amp;A50,'Main File'!A:O,12,0),0)</f>
        <v>0</v>
      </c>
      <c r="I50" s="26">
        <f>IFERROR(+VLOOKUP("LEBFSF"&amp;A50,'Main File'!A:O,13,0),0)</f>
        <v>0</v>
      </c>
      <c r="J50" s="26">
        <f>IFERROR(+VLOOKUP("LEBFSF"&amp;A50,'Main File'!A:O,14,0),0)</f>
        <v>0</v>
      </c>
      <c r="K50" s="26">
        <f>IFERROR(+VLOOKUP("LEBFSF"&amp;A50,'Main File'!A:O,15,0),0)</f>
        <v>0</v>
      </c>
    </row>
    <row r="51" spans="1:11" x14ac:dyDescent="0.25">
      <c r="A51" s="9">
        <f t="shared" si="0"/>
        <v>43238</v>
      </c>
      <c r="B51" s="26">
        <f>IFERROR(+VLOOKUP("LEBFSF"&amp;A51,'Main File'!A:O,6,0),0)</f>
        <v>0</v>
      </c>
      <c r="C51" s="26">
        <f>IFERROR(+VLOOKUP("LEBFSF"&amp;A51,'Main File'!A:O,7,0),0)</f>
        <v>0</v>
      </c>
      <c r="D51" s="26">
        <f>IFERROR(+VLOOKUP("LEBFSF"&amp;A51,'Main File'!A:O,8,0),0)</f>
        <v>0</v>
      </c>
      <c r="E51" s="26">
        <f>IFERROR(+VLOOKUP("LEBFSF"&amp;A51,'Main File'!A:O,9,0),0)</f>
        <v>0</v>
      </c>
      <c r="F51" s="26">
        <f>IFERROR(+VLOOKUP("LEBFSF"&amp;A51,'Main File'!A:O,10,0),0)</f>
        <v>0</v>
      </c>
      <c r="G51" s="26">
        <f>IFERROR(+VLOOKUP("LEBFSF"&amp;A51,'Main File'!A:O,11,0),0)</f>
        <v>0</v>
      </c>
      <c r="H51" s="26">
        <f>IFERROR(+VLOOKUP("LEBFSF"&amp;A51,'Main File'!A:O,12,0),0)</f>
        <v>0</v>
      </c>
      <c r="I51" s="26">
        <f>IFERROR(+VLOOKUP("LEBFSF"&amp;A51,'Main File'!A:O,13,0),0)</f>
        <v>0</v>
      </c>
      <c r="J51" s="26">
        <f>IFERROR(+VLOOKUP("LEBFSF"&amp;A51,'Main File'!A:O,14,0),0)</f>
        <v>0</v>
      </c>
      <c r="K51" s="26">
        <f>IFERROR(+VLOOKUP("LEBFSF"&amp;A51,'Main File'!A:O,15,0),0)</f>
        <v>0</v>
      </c>
    </row>
    <row r="52" spans="1:11" x14ac:dyDescent="0.25">
      <c r="A52" s="9">
        <f t="shared" si="0"/>
        <v>43239</v>
      </c>
      <c r="B52" s="26">
        <f>IFERROR(+VLOOKUP("LEBFSF"&amp;A52,'Main File'!A:O,6,0),0)</f>
        <v>0</v>
      </c>
      <c r="C52" s="26">
        <f>IFERROR(+VLOOKUP("LEBFSF"&amp;A52,'Main File'!A:O,7,0),0)</f>
        <v>0</v>
      </c>
      <c r="D52" s="26">
        <f>IFERROR(+VLOOKUP("LEBFSF"&amp;A52,'Main File'!A:O,8,0),0)</f>
        <v>0</v>
      </c>
      <c r="E52" s="26">
        <f>IFERROR(+VLOOKUP("LEBFSF"&amp;A52,'Main File'!A:O,9,0),0)</f>
        <v>0</v>
      </c>
      <c r="F52" s="26">
        <f>IFERROR(+VLOOKUP("LEBFSF"&amp;A52,'Main File'!A:O,10,0),0)</f>
        <v>0</v>
      </c>
      <c r="G52" s="26">
        <f>IFERROR(+VLOOKUP("LEBFSF"&amp;A52,'Main File'!A:O,11,0),0)</f>
        <v>0</v>
      </c>
      <c r="H52" s="26">
        <f>IFERROR(+VLOOKUP("LEBFSF"&amp;A52,'Main File'!A:O,12,0),0)</f>
        <v>0</v>
      </c>
      <c r="I52" s="26">
        <f>IFERROR(+VLOOKUP("LEBFSF"&amp;A52,'Main File'!A:O,13,0),0)</f>
        <v>0</v>
      </c>
      <c r="J52" s="26">
        <f>IFERROR(+VLOOKUP("LEBFSF"&amp;A52,'Main File'!A:O,14,0),0)</f>
        <v>0</v>
      </c>
      <c r="K52" s="26">
        <f>IFERROR(+VLOOKUP("LEBFSF"&amp;A52,'Main File'!A:O,15,0),0)</f>
        <v>0</v>
      </c>
    </row>
    <row r="53" spans="1:11" x14ac:dyDescent="0.25">
      <c r="A53" s="9">
        <f t="shared" si="0"/>
        <v>43240</v>
      </c>
      <c r="B53" s="26">
        <f>IFERROR(+VLOOKUP("LEBFSF"&amp;A53,'Main File'!A:O,6,0),0)</f>
        <v>0</v>
      </c>
      <c r="C53" s="26">
        <f>IFERROR(+VLOOKUP("LEBFSF"&amp;A53,'Main File'!A:O,7,0),0)</f>
        <v>0</v>
      </c>
      <c r="D53" s="26">
        <f>IFERROR(+VLOOKUP("LEBFSF"&amp;A53,'Main File'!A:O,8,0),0)</f>
        <v>0</v>
      </c>
      <c r="E53" s="26">
        <f>IFERROR(+VLOOKUP("LEBFSF"&amp;A53,'Main File'!A:O,9,0),0)</f>
        <v>0</v>
      </c>
      <c r="F53" s="26">
        <f>IFERROR(+VLOOKUP("LEBFSF"&amp;A53,'Main File'!A:O,10,0),0)</f>
        <v>0</v>
      </c>
      <c r="G53" s="26">
        <f>IFERROR(+VLOOKUP("LEBFSF"&amp;A53,'Main File'!A:O,11,0),0)</f>
        <v>0</v>
      </c>
      <c r="H53" s="26">
        <f>IFERROR(+VLOOKUP("LEBFSF"&amp;A53,'Main File'!A:O,12,0),0)</f>
        <v>0</v>
      </c>
      <c r="I53" s="26">
        <f>IFERROR(+VLOOKUP("LEBFSF"&amp;A53,'Main File'!A:O,13,0),0)</f>
        <v>0</v>
      </c>
      <c r="J53" s="26">
        <f>IFERROR(+VLOOKUP("LEBFSF"&amp;A53,'Main File'!A:O,14,0),0)</f>
        <v>0</v>
      </c>
      <c r="K53" s="26">
        <f>IFERROR(+VLOOKUP("LEBFSF"&amp;A53,'Main File'!A:O,15,0),0)</f>
        <v>0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2.475342136015485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0.2691627081072332</v>
      </c>
      <c r="F35" s="26">
        <f>IFERROR(+VLOOKUP("LECHID"&amp;A35,'Main File'!A:O,10,0),0)</f>
        <v>2.7445048441227184</v>
      </c>
      <c r="G35" s="26">
        <f>IFERROR(+VLOOKUP("LECHID"&amp;A35,'Main File'!A:O,11,0),0)</f>
        <v>1.465690010478526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0.24940503772862563</v>
      </c>
      <c r="K35" s="26">
        <f>IFERROR(+VLOOKUP("LECHID"&amp;A35,'Main File'!A:O,15,0),0)</f>
        <v>1.7150950482071516</v>
      </c>
    </row>
    <row r="36" spans="1:11" x14ac:dyDescent="0.25">
      <c r="A36" s="9">
        <f t="shared" si="0"/>
        <v>43223</v>
      </c>
      <c r="B36" s="26">
        <f>IFERROR(+VLOOKUP("LECHID"&amp;A36,'Main File'!A:O,6,0),0)</f>
        <v>2.4751758846943934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0.26913165819652068</v>
      </c>
      <c r="F36" s="26">
        <f>IFERROR(+VLOOKUP("LECHID"&amp;A36,'Main File'!A:O,10,0),0)</f>
        <v>2.7443075428909141</v>
      </c>
      <c r="G36" s="26">
        <f>IFERROR(+VLOOKUP("LECHID"&amp;A36,'Main File'!A:O,11,0),0)</f>
        <v>1.4645579857742539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0.24920929301879033</v>
      </c>
      <c r="K36" s="26">
        <f>IFERROR(+VLOOKUP("LECHID"&amp;A36,'Main File'!A:O,15,0),0)</f>
        <v>1.7137672787930442</v>
      </c>
    </row>
    <row r="37" spans="1:11" x14ac:dyDescent="0.25">
      <c r="A37" s="9">
        <f t="shared" si="0"/>
        <v>43224</v>
      </c>
      <c r="B37" s="26">
        <f>IFERROR(+VLOOKUP("LECHID"&amp;A37,'Main File'!A:O,6,0),0)</f>
        <v>2.4750616152989364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0.26911219353919608</v>
      </c>
      <c r="F37" s="26">
        <f>IFERROR(+VLOOKUP("LECHID"&amp;A37,'Main File'!A:O,10,0),0)</f>
        <v>2.7441738088381324</v>
      </c>
      <c r="G37" s="26">
        <f>IFERROR(+VLOOKUP("LECHID"&amp;A37,'Main File'!A:O,11,0),0)</f>
        <v>1.4643901096537115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0.24922387552317299</v>
      </c>
      <c r="K37" s="26">
        <f>IFERROR(+VLOOKUP("LECHID"&amp;A37,'Main File'!A:O,15,0),0)</f>
        <v>1.7136139851768846</v>
      </c>
    </row>
    <row r="38" spans="1:11" x14ac:dyDescent="0.25">
      <c r="A38" s="9">
        <f t="shared" si="0"/>
        <v>43225</v>
      </c>
      <c r="B38" s="26">
        <f>IFERROR(+VLOOKUP("LECHID"&amp;A38,'Main File'!A:O,6,0),0)</f>
        <v>2.4750523880893907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0.26910788524983692</v>
      </c>
      <c r="F38" s="26">
        <f>IFERROR(+VLOOKUP("LECHID"&amp;A38,'Main File'!A:O,10,0),0)</f>
        <v>2.7441602733392276</v>
      </c>
      <c r="G38" s="26">
        <f>IFERROR(+VLOOKUP("LECHID"&amp;A38,'Main File'!A:O,11,0),0)</f>
        <v>1.4648262126830534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0.24931133418228474</v>
      </c>
      <c r="K38" s="26">
        <f>IFERROR(+VLOOKUP("LECHID"&amp;A38,'Main File'!A:O,15,0),0)</f>
        <v>1.7141375468653381</v>
      </c>
    </row>
    <row r="39" spans="1:11" x14ac:dyDescent="0.25">
      <c r="A39" s="9">
        <f t="shared" si="0"/>
        <v>43226</v>
      </c>
      <c r="B39" s="26">
        <f>IFERROR(+VLOOKUP("LECHID"&amp;A39,'Main File'!A:O,6,0),0)</f>
        <v>2.4750443122743842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0.26910480369848805</v>
      </c>
      <c r="F39" s="26">
        <f>IFERROR(+VLOOKUP("LECHID"&amp;A39,'Main File'!A:O,10,0),0)</f>
        <v>2.7441491159728724</v>
      </c>
      <c r="G39" s="26">
        <f>IFERROR(+VLOOKUP("LECHID"&amp;A39,'Main File'!A:O,11,0),0)</f>
        <v>1.4648183103341821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0.24930998921376685</v>
      </c>
      <c r="K39" s="26">
        <f>IFERROR(+VLOOKUP("LECHID"&amp;A39,'Main File'!A:O,15,0),0)</f>
        <v>1.714128299547949</v>
      </c>
    </row>
    <row r="40" spans="1:11" x14ac:dyDescent="0.25">
      <c r="A40" s="9">
        <f t="shared" si="0"/>
        <v>43227</v>
      </c>
      <c r="B40" s="26">
        <f>IFERROR(+VLOOKUP("LECHID"&amp;A40,'Main File'!A:O,6,0),0)</f>
        <v>0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</v>
      </c>
      <c r="F40" s="26">
        <f>IFERROR(+VLOOKUP("LECHID"&amp;A40,'Main File'!A:O,10,0),0)</f>
        <v>0</v>
      </c>
      <c r="G40" s="26">
        <f>IFERROR(+VLOOKUP("LECHID"&amp;A40,'Main File'!A:O,11,0),0)</f>
        <v>0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</v>
      </c>
      <c r="K40" s="26">
        <f>IFERROR(+VLOOKUP("LECHID"&amp;A40,'Main File'!A:O,15,0),0)</f>
        <v>0</v>
      </c>
    </row>
    <row r="41" spans="1:11" x14ac:dyDescent="0.25">
      <c r="A41" s="9">
        <f t="shared" si="0"/>
        <v>43228</v>
      </c>
      <c r="B41" s="26">
        <f>IFERROR(+VLOOKUP("LECHID"&amp;A41,'Main File'!A:O,6,0),0)</f>
        <v>0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</v>
      </c>
      <c r="F41" s="26">
        <f>IFERROR(+VLOOKUP("LECHID"&amp;A41,'Main File'!A:O,10,0),0)</f>
        <v>0</v>
      </c>
      <c r="G41" s="26">
        <f>IFERROR(+VLOOKUP("LECHID"&amp;A41,'Main File'!A:O,11,0),0)</f>
        <v>0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</v>
      </c>
      <c r="K41" s="26">
        <f>IFERROR(+VLOOKUP("LECHID"&amp;A41,'Main File'!A:O,15,0),0)</f>
        <v>0</v>
      </c>
    </row>
    <row r="42" spans="1:11" x14ac:dyDescent="0.25">
      <c r="A42" s="9">
        <f t="shared" si="0"/>
        <v>43229</v>
      </c>
      <c r="B42" s="26">
        <f>IFERROR(+VLOOKUP("LECHID"&amp;A42,'Main File'!A:O,6,0),0)</f>
        <v>0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</v>
      </c>
      <c r="F42" s="26">
        <f>IFERROR(+VLOOKUP("LECHID"&amp;A42,'Main File'!A:O,10,0),0)</f>
        <v>0</v>
      </c>
      <c r="G42" s="26">
        <f>IFERROR(+VLOOKUP("LECHID"&amp;A42,'Main File'!A:O,11,0),0)</f>
        <v>0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</v>
      </c>
      <c r="K42" s="26">
        <f>IFERROR(+VLOOKUP("LECHID"&amp;A42,'Main File'!A:O,15,0),0)</f>
        <v>0</v>
      </c>
    </row>
    <row r="43" spans="1:11" x14ac:dyDescent="0.25">
      <c r="A43" s="9">
        <f t="shared" si="0"/>
        <v>43230</v>
      </c>
      <c r="B43" s="26">
        <f>IFERROR(+VLOOKUP("LECHID"&amp;A43,'Main File'!A:O,6,0),0)</f>
        <v>0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</v>
      </c>
      <c r="F43" s="26">
        <f>IFERROR(+VLOOKUP("LECHID"&amp;A43,'Main File'!A:O,10,0),0)</f>
        <v>0</v>
      </c>
      <c r="G43" s="26">
        <f>IFERROR(+VLOOKUP("LECHID"&amp;A43,'Main File'!A:O,11,0),0)</f>
        <v>0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</v>
      </c>
      <c r="K43" s="26">
        <f>IFERROR(+VLOOKUP("LECHID"&amp;A43,'Main File'!A:O,15,0),0)</f>
        <v>0</v>
      </c>
    </row>
    <row r="44" spans="1:11" x14ac:dyDescent="0.25">
      <c r="A44" s="9">
        <f t="shared" si="0"/>
        <v>43231</v>
      </c>
      <c r="B44" s="26">
        <f>IFERROR(+VLOOKUP("LECHID"&amp;A44,'Main File'!A:O,6,0),0)</f>
        <v>0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</v>
      </c>
      <c r="F44" s="26">
        <f>IFERROR(+VLOOKUP("LECHID"&amp;A44,'Main File'!A:O,10,0),0)</f>
        <v>0</v>
      </c>
      <c r="G44" s="26">
        <f>IFERROR(+VLOOKUP("LECHID"&amp;A44,'Main File'!A:O,11,0),0)</f>
        <v>0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</v>
      </c>
      <c r="K44" s="26">
        <f>IFERROR(+VLOOKUP("LECHID"&amp;A44,'Main File'!A:O,15,0),0)</f>
        <v>0</v>
      </c>
    </row>
    <row r="45" spans="1:11" x14ac:dyDescent="0.25">
      <c r="A45" s="9">
        <f t="shared" si="0"/>
        <v>43232</v>
      </c>
      <c r="B45" s="26">
        <f>IFERROR(+VLOOKUP("LECHID"&amp;A45,'Main File'!A:O,6,0),0)</f>
        <v>0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</v>
      </c>
      <c r="F45" s="26">
        <f>IFERROR(+VLOOKUP("LECHID"&amp;A45,'Main File'!A:O,10,0),0)</f>
        <v>0</v>
      </c>
      <c r="G45" s="26">
        <f>IFERROR(+VLOOKUP("LECHID"&amp;A45,'Main File'!A:O,11,0),0)</f>
        <v>0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</v>
      </c>
      <c r="K45" s="26">
        <f>IFERROR(+VLOOKUP("LECHID"&amp;A45,'Main File'!A:O,15,0),0)</f>
        <v>0</v>
      </c>
    </row>
    <row r="46" spans="1:11" x14ac:dyDescent="0.25">
      <c r="A46" s="9">
        <f t="shared" si="0"/>
        <v>43233</v>
      </c>
      <c r="B46" s="26">
        <f>IFERROR(+VLOOKUP("LECHID"&amp;A46,'Main File'!A:O,6,0),0)</f>
        <v>0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</v>
      </c>
      <c r="F46" s="26">
        <f>IFERROR(+VLOOKUP("LECHID"&amp;A46,'Main File'!A:O,10,0),0)</f>
        <v>0</v>
      </c>
      <c r="G46" s="26">
        <f>IFERROR(+VLOOKUP("LECHID"&amp;A46,'Main File'!A:O,11,0),0)</f>
        <v>0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</v>
      </c>
      <c r="K46" s="26">
        <f>IFERROR(+VLOOKUP("LECHID"&amp;A46,'Main File'!A:O,15,0),0)</f>
        <v>0</v>
      </c>
    </row>
    <row r="47" spans="1:11" x14ac:dyDescent="0.25">
      <c r="A47" s="9">
        <f t="shared" si="0"/>
        <v>43234</v>
      </c>
      <c r="B47" s="26">
        <f>IFERROR(+VLOOKUP("LECHID"&amp;A47,'Main File'!A:O,6,0),0)</f>
        <v>0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</v>
      </c>
      <c r="F47" s="26">
        <f>IFERROR(+VLOOKUP("LECHID"&amp;A47,'Main File'!A:O,10,0),0)</f>
        <v>0</v>
      </c>
      <c r="G47" s="26">
        <f>IFERROR(+VLOOKUP("LECHID"&amp;A47,'Main File'!A:O,11,0),0)</f>
        <v>0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</v>
      </c>
      <c r="K47" s="26">
        <f>IFERROR(+VLOOKUP("LECHID"&amp;A47,'Main File'!A:O,15,0),0)</f>
        <v>0</v>
      </c>
    </row>
    <row r="48" spans="1:11" x14ac:dyDescent="0.25">
      <c r="A48" s="9">
        <f t="shared" si="0"/>
        <v>43235</v>
      </c>
      <c r="B48" s="26">
        <f>IFERROR(+VLOOKUP("LECHID"&amp;A48,'Main File'!A:O,6,0),0)</f>
        <v>0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</v>
      </c>
      <c r="F48" s="26">
        <f>IFERROR(+VLOOKUP("LECHID"&amp;A48,'Main File'!A:O,10,0),0)</f>
        <v>0</v>
      </c>
      <c r="G48" s="26">
        <f>IFERROR(+VLOOKUP("LECHID"&amp;A48,'Main File'!A:O,11,0),0)</f>
        <v>0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</v>
      </c>
      <c r="K48" s="26">
        <f>IFERROR(+VLOOKUP("LECHID"&amp;A48,'Main File'!A:O,15,0),0)</f>
        <v>0</v>
      </c>
    </row>
    <row r="49" spans="1:11" x14ac:dyDescent="0.25">
      <c r="A49" s="9">
        <f t="shared" si="0"/>
        <v>43236</v>
      </c>
      <c r="B49" s="26">
        <f>IFERROR(+VLOOKUP("LECHID"&amp;A49,'Main File'!A:O,6,0),0)</f>
        <v>0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</v>
      </c>
      <c r="F49" s="26">
        <f>IFERROR(+VLOOKUP("LECHID"&amp;A49,'Main File'!A:O,10,0),0)</f>
        <v>0</v>
      </c>
      <c r="G49" s="26">
        <f>IFERROR(+VLOOKUP("LECHID"&amp;A49,'Main File'!A:O,11,0),0)</f>
        <v>0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</v>
      </c>
      <c r="K49" s="26">
        <f>IFERROR(+VLOOKUP("LECHID"&amp;A49,'Main File'!A:O,15,0),0)</f>
        <v>0</v>
      </c>
    </row>
    <row r="50" spans="1:11" x14ac:dyDescent="0.25">
      <c r="A50" s="9">
        <f t="shared" si="0"/>
        <v>43237</v>
      </c>
      <c r="B50" s="26">
        <f>IFERROR(+VLOOKUP("LECHID"&amp;A50,'Main File'!A:O,6,0),0)</f>
        <v>0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</v>
      </c>
      <c r="F50" s="26">
        <f>IFERROR(+VLOOKUP("LECHID"&amp;A50,'Main File'!A:O,10,0),0)</f>
        <v>0</v>
      </c>
      <c r="G50" s="26">
        <f>IFERROR(+VLOOKUP("LECHID"&amp;A50,'Main File'!A:O,11,0),0)</f>
        <v>0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</v>
      </c>
      <c r="K50" s="26">
        <f>IFERROR(+VLOOKUP("LECHID"&amp;A50,'Main File'!A:O,15,0),0)</f>
        <v>0</v>
      </c>
    </row>
    <row r="51" spans="1:11" x14ac:dyDescent="0.25">
      <c r="A51" s="9">
        <f t="shared" si="0"/>
        <v>43238</v>
      </c>
      <c r="B51" s="26">
        <f>IFERROR(+VLOOKUP("LECHID"&amp;A51,'Main File'!A:O,6,0),0)</f>
        <v>0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</v>
      </c>
      <c r="F51" s="26">
        <f>IFERROR(+VLOOKUP("LECHID"&amp;A51,'Main File'!A:O,10,0),0)</f>
        <v>0</v>
      </c>
      <c r="G51" s="26">
        <f>IFERROR(+VLOOKUP("LECHID"&amp;A51,'Main File'!A:O,11,0),0)</f>
        <v>0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</v>
      </c>
      <c r="K51" s="26">
        <f>IFERROR(+VLOOKUP("LECHID"&amp;A51,'Main File'!A:O,15,0),0)</f>
        <v>0</v>
      </c>
    </row>
    <row r="52" spans="1:11" x14ac:dyDescent="0.25">
      <c r="A52" s="9">
        <f t="shared" si="0"/>
        <v>43239</v>
      </c>
      <c r="B52" s="26">
        <f>IFERROR(+VLOOKUP("LECHID"&amp;A52,'Main File'!A:O,6,0),0)</f>
        <v>0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</v>
      </c>
      <c r="F52" s="26">
        <f>IFERROR(+VLOOKUP("LECHID"&amp;A52,'Main File'!A:O,10,0),0)</f>
        <v>0</v>
      </c>
      <c r="G52" s="26">
        <f>IFERROR(+VLOOKUP("LECHID"&amp;A52,'Main File'!A:O,11,0),0)</f>
        <v>0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</v>
      </c>
      <c r="K52" s="26">
        <f>IFERROR(+VLOOKUP("LECHID"&amp;A52,'Main File'!A:O,15,0),0)</f>
        <v>0</v>
      </c>
    </row>
    <row r="53" spans="1:11" x14ac:dyDescent="0.25">
      <c r="A53" s="9">
        <f t="shared" si="0"/>
        <v>43240</v>
      </c>
      <c r="B53" s="26">
        <f>IFERROR(+VLOOKUP("LECHID"&amp;A53,'Main File'!A:O,6,0),0)</f>
        <v>0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</v>
      </c>
      <c r="F53" s="26">
        <f>IFERROR(+VLOOKUP("LECHID"&amp;A53,'Main File'!A:O,10,0),0)</f>
        <v>0</v>
      </c>
      <c r="G53" s="26">
        <f>IFERROR(+VLOOKUP("LECHID"&amp;A53,'Main File'!A:O,11,0),0)</f>
        <v>0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</v>
      </c>
      <c r="K53" s="26">
        <f>IFERROR(+VLOOKUP("LECHID"&amp;A53,'Main File'!A:O,15,0),0)</f>
        <v>0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2.3252007724021087</v>
      </c>
      <c r="C35" s="26">
        <f>IFERROR(+VLOOKUP("LEEQTF"&amp;A35,'Main File'!A:O,7,0),0)</f>
        <v>5.0003970155732325E-2</v>
      </c>
      <c r="D35" s="26">
        <f>IFERROR(+VLOOKUP("LEEQTF"&amp;A35,'Main File'!A:O,8,0),0)</f>
        <v>0.2</v>
      </c>
      <c r="E35" s="26">
        <f>IFERROR(+VLOOKUP("LEEQTF"&amp;A35,'Main File'!A:O,9,0),0)</f>
        <v>0.28893763820729507</v>
      </c>
      <c r="F35" s="26">
        <f>IFERROR(+VLOOKUP("LEEQTF"&amp;A35,'Main File'!A:O,10,0),0)</f>
        <v>2.8641423807651365</v>
      </c>
      <c r="G35" s="26">
        <f>IFERROR(+VLOOKUP("LEEQTF"&amp;A35,'Main File'!A:O,11,0),0)</f>
        <v>1.460657183246499</v>
      </c>
      <c r="H35" s="26">
        <f>IFERROR(+VLOOKUP("LEEQTF"&amp;A35,'Main File'!A:O,12,0),0)</f>
        <v>0</v>
      </c>
      <c r="I35" s="26">
        <f>IFERROR(+VLOOKUP("LEEQTF"&amp;A35,'Main File'!A:O,13,0),0)</f>
        <v>0.2</v>
      </c>
      <c r="J35" s="26">
        <f>IFERROR(+VLOOKUP("LEEQTF"&amp;A35,'Main File'!A:O,14,0),0)</f>
        <v>0.28632820328340192</v>
      </c>
      <c r="K35" s="26">
        <f>IFERROR(+VLOOKUP("LEEQTF"&amp;A35,'Main File'!A:O,15,0),0)</f>
        <v>1.9469853865299007</v>
      </c>
    </row>
    <row r="36" spans="1:11" x14ac:dyDescent="0.25">
      <c r="A36" s="9">
        <f t="shared" si="0"/>
        <v>43223</v>
      </c>
      <c r="B36" s="26">
        <f>IFERROR(+VLOOKUP("LEEQTF"&amp;A36,'Main File'!A:O,6,0),0)</f>
        <v>2.3255223120017106</v>
      </c>
      <c r="C36" s="26">
        <f>IFERROR(+VLOOKUP("LEEQTF"&amp;A36,'Main File'!A:O,7,0),0)</f>
        <v>5.0003965975797468E-2</v>
      </c>
      <c r="D36" s="26">
        <f>IFERROR(+VLOOKUP("LEEQTF"&amp;A36,'Main File'!A:O,8,0),0)</f>
        <v>0.2</v>
      </c>
      <c r="E36" s="26">
        <f>IFERROR(+VLOOKUP("LEEQTF"&amp;A36,'Main File'!A:O,9,0),0)</f>
        <v>0.28899531352997665</v>
      </c>
      <c r="F36" s="26">
        <f>IFERROR(+VLOOKUP("LEEQTF"&amp;A36,'Main File'!A:O,10,0),0)</f>
        <v>2.8645215915074846</v>
      </c>
      <c r="G36" s="26">
        <f>IFERROR(+VLOOKUP("LEEQTF"&amp;A36,'Main File'!A:O,11,0),0)</f>
        <v>1.4610911987240807</v>
      </c>
      <c r="H36" s="26">
        <f>IFERROR(+VLOOKUP("LEEQTF"&amp;A36,'Main File'!A:O,12,0),0)</f>
        <v>0</v>
      </c>
      <c r="I36" s="26">
        <f>IFERROR(+VLOOKUP("LEEQTF"&amp;A36,'Main File'!A:O,13,0),0)</f>
        <v>0.2</v>
      </c>
      <c r="J36" s="26">
        <f>IFERROR(+VLOOKUP("LEEQTF"&amp;A36,'Main File'!A:O,14,0),0)</f>
        <v>0.28640757385088061</v>
      </c>
      <c r="K36" s="26">
        <f>IFERROR(+VLOOKUP("LEEQTF"&amp;A36,'Main File'!A:O,15,0),0)</f>
        <v>1.9474987725749613</v>
      </c>
    </row>
    <row r="37" spans="1:11" x14ac:dyDescent="0.25">
      <c r="A37" s="9">
        <f t="shared" si="0"/>
        <v>43224</v>
      </c>
      <c r="B37" s="26">
        <f>IFERROR(+VLOOKUP("LEEQTF"&amp;A37,'Main File'!A:O,6,0),0)</f>
        <v>2.3258020101276489</v>
      </c>
      <c r="C37" s="26">
        <f>IFERROR(+VLOOKUP("LEEQTF"&amp;A37,'Main File'!A:O,7,0),0)</f>
        <v>5.0003940198692073E-2</v>
      </c>
      <c r="D37" s="26">
        <f>IFERROR(+VLOOKUP("LEEQTF"&amp;A37,'Main File'!A:O,8,0),0)</f>
        <v>0.2</v>
      </c>
      <c r="E37" s="26">
        <f>IFERROR(+VLOOKUP("LEEQTF"&amp;A37,'Main File'!A:O,9,0),0)</f>
        <v>0.289045802080164</v>
      </c>
      <c r="F37" s="26">
        <f>IFERROR(+VLOOKUP("LEEQTF"&amp;A37,'Main File'!A:O,10,0),0)</f>
        <v>2.8648517524065049</v>
      </c>
      <c r="G37" s="26">
        <f>IFERROR(+VLOOKUP("LEEQTF"&amp;A37,'Main File'!A:O,11,0),0)</f>
        <v>1.4613847522959973</v>
      </c>
      <c r="H37" s="26">
        <f>IFERROR(+VLOOKUP("LEEQTF"&amp;A37,'Main File'!A:O,12,0),0)</f>
        <v>0</v>
      </c>
      <c r="I37" s="26">
        <f>IFERROR(+VLOOKUP("LEEQTF"&amp;A37,'Main File'!A:O,13,0),0)</f>
        <v>0.2</v>
      </c>
      <c r="J37" s="26">
        <f>IFERROR(+VLOOKUP("LEEQTF"&amp;A37,'Main File'!A:O,14,0),0)</f>
        <v>0.28645941373816597</v>
      </c>
      <c r="K37" s="26">
        <f>IFERROR(+VLOOKUP("LEEQTF"&amp;A37,'Main File'!A:O,15,0),0)</f>
        <v>1.9478441660341632</v>
      </c>
    </row>
    <row r="38" spans="1:11" x14ac:dyDescent="0.25">
      <c r="A38" s="9">
        <f t="shared" si="0"/>
        <v>43225</v>
      </c>
      <c r="B38" s="26">
        <f>IFERROR(+VLOOKUP("LEEQTF"&amp;A38,'Main File'!A:O,6,0),0)</f>
        <v>2.3281786664278039</v>
      </c>
      <c r="C38" s="26">
        <f>IFERROR(+VLOOKUP("LEEQTF"&amp;A38,'Main File'!A:O,7,0),0)</f>
        <v>5.0003939164446953E-2</v>
      </c>
      <c r="D38" s="26">
        <f>IFERROR(+VLOOKUP("LEEQTF"&amp;A38,'Main File'!A:O,8,0),0)</f>
        <v>0.2</v>
      </c>
      <c r="E38" s="26">
        <f>IFERROR(+VLOOKUP("LEEQTF"&amp;A38,'Main File'!A:O,9,0),0)</f>
        <v>0.28947345057812318</v>
      </c>
      <c r="F38" s="26">
        <f>IFERROR(+VLOOKUP("LEEQTF"&amp;A38,'Main File'!A:O,10,0),0)</f>
        <v>2.8676560561703743</v>
      </c>
      <c r="G38" s="26">
        <f>IFERROR(+VLOOKUP("LEEQTF"&amp;A38,'Main File'!A:O,11,0),0)</f>
        <v>1.4614735670917716</v>
      </c>
      <c r="H38" s="26">
        <f>IFERROR(+VLOOKUP("LEEQTF"&amp;A38,'Main File'!A:O,12,0),0)</f>
        <v>0</v>
      </c>
      <c r="I38" s="26">
        <f>IFERROR(+VLOOKUP("LEEQTF"&amp;A38,'Main File'!A:O,13,0),0)</f>
        <v>0.2</v>
      </c>
      <c r="J38" s="26">
        <f>IFERROR(+VLOOKUP("LEEQTF"&amp;A38,'Main File'!A:O,14,0),0)</f>
        <v>0.28647576367672944</v>
      </c>
      <c r="K38" s="26">
        <f>IFERROR(+VLOOKUP("LEEQTF"&amp;A38,'Main File'!A:O,15,0),0)</f>
        <v>1.947949330768501</v>
      </c>
    </row>
    <row r="39" spans="1:11" x14ac:dyDescent="0.25">
      <c r="A39" s="9">
        <f t="shared" si="0"/>
        <v>43226</v>
      </c>
      <c r="B39" s="26">
        <f>IFERROR(+VLOOKUP("LEEQTF"&amp;A39,'Main File'!A:O,6,0),0)</f>
        <v>2.3281838022271564</v>
      </c>
      <c r="C39" s="26">
        <f>IFERROR(+VLOOKUP("LEEQTF"&amp;A39,'Main File'!A:O,7,0),0)</f>
        <v>5.0003934506023272E-2</v>
      </c>
      <c r="D39" s="26">
        <f>IFERROR(+VLOOKUP("LEEQTF"&amp;A39,'Main File'!A:O,8,0),0)</f>
        <v>0.2</v>
      </c>
      <c r="E39" s="26">
        <f>IFERROR(+VLOOKUP("LEEQTF"&amp;A39,'Main File'!A:O,9,0),0)</f>
        <v>0.28947431204657498</v>
      </c>
      <c r="F39" s="26">
        <f>IFERROR(+VLOOKUP("LEEQTF"&amp;A39,'Main File'!A:O,10,0),0)</f>
        <v>2.8676620487797551</v>
      </c>
      <c r="G39" s="26">
        <f>IFERROR(+VLOOKUP("LEEQTF"&amp;A39,'Main File'!A:O,11,0),0)</f>
        <v>1.4614780906990343</v>
      </c>
      <c r="H39" s="26">
        <f>IFERROR(+VLOOKUP("LEEQTF"&amp;A39,'Main File'!A:O,12,0),0)</f>
        <v>0</v>
      </c>
      <c r="I39" s="26">
        <f>IFERROR(+VLOOKUP("LEEQTF"&amp;A39,'Main File'!A:O,13,0),0)</f>
        <v>0.2</v>
      </c>
      <c r="J39" s="26">
        <f>IFERROR(+VLOOKUP("LEEQTF"&amp;A39,'Main File'!A:O,14,0),0)</f>
        <v>0.28647720234284918</v>
      </c>
      <c r="K39" s="26">
        <f>IFERROR(+VLOOKUP("LEEQTF"&amp;A39,'Main File'!A:O,15,0),0)</f>
        <v>1.9479552930418835</v>
      </c>
    </row>
    <row r="40" spans="1:11" x14ac:dyDescent="0.25">
      <c r="A40" s="9">
        <f t="shared" si="0"/>
        <v>43227</v>
      </c>
      <c r="B40" s="26">
        <f>IFERROR(+VLOOKUP("LEEQTF"&amp;A40,'Main File'!A:O,6,0),0)</f>
        <v>0</v>
      </c>
      <c r="C40" s="26">
        <f>IFERROR(+VLOOKUP("LEEQTF"&amp;A40,'Main File'!A:O,7,0),0)</f>
        <v>0</v>
      </c>
      <c r="D40" s="26">
        <f>IFERROR(+VLOOKUP("LEEQTF"&amp;A40,'Main File'!A:O,8,0),0)</f>
        <v>0</v>
      </c>
      <c r="E40" s="26">
        <f>IFERROR(+VLOOKUP("LEEQTF"&amp;A40,'Main File'!A:O,9,0),0)</f>
        <v>0</v>
      </c>
      <c r="F40" s="26">
        <f>IFERROR(+VLOOKUP("LEEQTF"&amp;A40,'Main File'!A:O,10,0),0)</f>
        <v>0</v>
      </c>
      <c r="G40" s="26">
        <f>IFERROR(+VLOOKUP("LEEQTF"&amp;A40,'Main File'!A:O,11,0),0)</f>
        <v>0</v>
      </c>
      <c r="H40" s="26">
        <f>IFERROR(+VLOOKUP("LEEQTF"&amp;A40,'Main File'!A:O,12,0),0)</f>
        <v>0</v>
      </c>
      <c r="I40" s="26">
        <f>IFERROR(+VLOOKUP("LEEQTF"&amp;A40,'Main File'!A:O,13,0),0)</f>
        <v>0</v>
      </c>
      <c r="J40" s="26">
        <f>IFERROR(+VLOOKUP("LEEQTF"&amp;A40,'Main File'!A:O,14,0),0)</f>
        <v>0</v>
      </c>
      <c r="K40" s="26">
        <f>IFERROR(+VLOOKUP("LEEQTF"&amp;A40,'Main File'!A:O,15,0),0)</f>
        <v>0</v>
      </c>
    </row>
    <row r="41" spans="1:11" x14ac:dyDescent="0.25">
      <c r="A41" s="9">
        <f t="shared" si="0"/>
        <v>43228</v>
      </c>
      <c r="B41" s="26">
        <f>IFERROR(+VLOOKUP("LEEQTF"&amp;A41,'Main File'!A:O,6,0),0)</f>
        <v>0</v>
      </c>
      <c r="C41" s="26">
        <f>IFERROR(+VLOOKUP("LEEQTF"&amp;A41,'Main File'!A:O,7,0),0)</f>
        <v>0</v>
      </c>
      <c r="D41" s="26">
        <f>IFERROR(+VLOOKUP("LEEQTF"&amp;A41,'Main File'!A:O,8,0),0)</f>
        <v>0</v>
      </c>
      <c r="E41" s="26">
        <f>IFERROR(+VLOOKUP("LEEQTF"&amp;A41,'Main File'!A:O,9,0),0)</f>
        <v>0</v>
      </c>
      <c r="F41" s="26">
        <f>IFERROR(+VLOOKUP("LEEQTF"&amp;A41,'Main File'!A:O,10,0),0)</f>
        <v>0</v>
      </c>
      <c r="G41" s="26">
        <f>IFERROR(+VLOOKUP("LEEQTF"&amp;A41,'Main File'!A:O,11,0),0)</f>
        <v>0</v>
      </c>
      <c r="H41" s="26">
        <f>IFERROR(+VLOOKUP("LEEQTF"&amp;A41,'Main File'!A:O,12,0),0)</f>
        <v>0</v>
      </c>
      <c r="I41" s="26">
        <f>IFERROR(+VLOOKUP("LEEQTF"&amp;A41,'Main File'!A:O,13,0),0)</f>
        <v>0</v>
      </c>
      <c r="J41" s="26">
        <f>IFERROR(+VLOOKUP("LEEQTF"&amp;A41,'Main File'!A:O,14,0),0)</f>
        <v>0</v>
      </c>
      <c r="K41" s="26">
        <f>IFERROR(+VLOOKUP("LEEQTF"&amp;A41,'Main File'!A:O,15,0),0)</f>
        <v>0</v>
      </c>
    </row>
    <row r="42" spans="1:11" x14ac:dyDescent="0.25">
      <c r="A42" s="9">
        <f t="shared" si="0"/>
        <v>43229</v>
      </c>
      <c r="B42" s="26">
        <f>IFERROR(+VLOOKUP("LEEQTF"&amp;A42,'Main File'!A:O,6,0),0)</f>
        <v>0</v>
      </c>
      <c r="C42" s="26">
        <f>IFERROR(+VLOOKUP("LEEQTF"&amp;A42,'Main File'!A:O,7,0),0)</f>
        <v>0</v>
      </c>
      <c r="D42" s="26">
        <f>IFERROR(+VLOOKUP("LEEQTF"&amp;A42,'Main File'!A:O,8,0),0)</f>
        <v>0</v>
      </c>
      <c r="E42" s="26">
        <f>IFERROR(+VLOOKUP("LEEQTF"&amp;A42,'Main File'!A:O,9,0),0)</f>
        <v>0</v>
      </c>
      <c r="F42" s="26">
        <f>IFERROR(+VLOOKUP("LEEQTF"&amp;A42,'Main File'!A:O,10,0),0)</f>
        <v>0</v>
      </c>
      <c r="G42" s="26">
        <f>IFERROR(+VLOOKUP("LEEQTF"&amp;A42,'Main File'!A:O,11,0),0)</f>
        <v>0</v>
      </c>
      <c r="H42" s="26">
        <f>IFERROR(+VLOOKUP("LEEQTF"&amp;A42,'Main File'!A:O,12,0),0)</f>
        <v>0</v>
      </c>
      <c r="I42" s="26">
        <f>IFERROR(+VLOOKUP("LEEQTF"&amp;A42,'Main File'!A:O,13,0),0)</f>
        <v>0</v>
      </c>
      <c r="J42" s="26">
        <f>IFERROR(+VLOOKUP("LEEQTF"&amp;A42,'Main File'!A:O,14,0),0)</f>
        <v>0</v>
      </c>
      <c r="K42" s="26">
        <f>IFERROR(+VLOOKUP("LEEQTF"&amp;A42,'Main File'!A:O,15,0),0)</f>
        <v>0</v>
      </c>
    </row>
    <row r="43" spans="1:11" x14ac:dyDescent="0.25">
      <c r="A43" s="9">
        <f t="shared" si="0"/>
        <v>43230</v>
      </c>
      <c r="B43" s="26">
        <f>IFERROR(+VLOOKUP("LEEQTF"&amp;A43,'Main File'!A:O,6,0),0)</f>
        <v>0</v>
      </c>
      <c r="C43" s="26">
        <f>IFERROR(+VLOOKUP("LEEQTF"&amp;A43,'Main File'!A:O,7,0),0)</f>
        <v>0</v>
      </c>
      <c r="D43" s="26">
        <f>IFERROR(+VLOOKUP("LEEQTF"&amp;A43,'Main File'!A:O,8,0),0)</f>
        <v>0</v>
      </c>
      <c r="E43" s="26">
        <f>IFERROR(+VLOOKUP("LEEQTF"&amp;A43,'Main File'!A:O,9,0),0)</f>
        <v>0</v>
      </c>
      <c r="F43" s="26">
        <f>IFERROR(+VLOOKUP("LEEQTF"&amp;A43,'Main File'!A:O,10,0),0)</f>
        <v>0</v>
      </c>
      <c r="G43" s="26">
        <f>IFERROR(+VLOOKUP("LEEQTF"&amp;A43,'Main File'!A:O,11,0),0)</f>
        <v>0</v>
      </c>
      <c r="H43" s="26">
        <f>IFERROR(+VLOOKUP("LEEQTF"&amp;A43,'Main File'!A:O,12,0),0)</f>
        <v>0</v>
      </c>
      <c r="I43" s="26">
        <f>IFERROR(+VLOOKUP("LEEQTF"&amp;A43,'Main File'!A:O,13,0),0)</f>
        <v>0</v>
      </c>
      <c r="J43" s="26">
        <f>IFERROR(+VLOOKUP("LEEQTF"&amp;A43,'Main File'!A:O,14,0),0)</f>
        <v>0</v>
      </c>
      <c r="K43" s="26">
        <f>IFERROR(+VLOOKUP("LEEQTF"&amp;A43,'Main File'!A:O,15,0),0)</f>
        <v>0</v>
      </c>
    </row>
    <row r="44" spans="1:11" x14ac:dyDescent="0.25">
      <c r="A44" s="9">
        <f t="shared" si="0"/>
        <v>43231</v>
      </c>
      <c r="B44" s="26">
        <f>IFERROR(+VLOOKUP("LEEQTF"&amp;A44,'Main File'!A:O,6,0),0)</f>
        <v>0</v>
      </c>
      <c r="C44" s="26">
        <f>IFERROR(+VLOOKUP("LEEQTF"&amp;A44,'Main File'!A:O,7,0),0)</f>
        <v>0</v>
      </c>
      <c r="D44" s="26">
        <f>IFERROR(+VLOOKUP("LEEQTF"&amp;A44,'Main File'!A:O,8,0),0)</f>
        <v>0</v>
      </c>
      <c r="E44" s="26">
        <f>IFERROR(+VLOOKUP("LEEQTF"&amp;A44,'Main File'!A:O,9,0),0)</f>
        <v>0</v>
      </c>
      <c r="F44" s="26">
        <f>IFERROR(+VLOOKUP("LEEQTF"&amp;A44,'Main File'!A:O,10,0),0)</f>
        <v>0</v>
      </c>
      <c r="G44" s="26">
        <f>IFERROR(+VLOOKUP("LEEQTF"&amp;A44,'Main File'!A:O,11,0),0)</f>
        <v>0</v>
      </c>
      <c r="H44" s="26">
        <f>IFERROR(+VLOOKUP("LEEQTF"&amp;A44,'Main File'!A:O,12,0),0)</f>
        <v>0</v>
      </c>
      <c r="I44" s="26">
        <f>IFERROR(+VLOOKUP("LEEQTF"&amp;A44,'Main File'!A:O,13,0),0)</f>
        <v>0</v>
      </c>
      <c r="J44" s="26">
        <f>IFERROR(+VLOOKUP("LEEQTF"&amp;A44,'Main File'!A:O,14,0),0)</f>
        <v>0</v>
      </c>
      <c r="K44" s="26">
        <f>IFERROR(+VLOOKUP("LEEQTF"&amp;A44,'Main File'!A:O,15,0),0)</f>
        <v>0</v>
      </c>
    </row>
    <row r="45" spans="1:11" x14ac:dyDescent="0.25">
      <c r="A45" s="9">
        <f t="shared" si="0"/>
        <v>43232</v>
      </c>
      <c r="B45" s="26">
        <f>IFERROR(+VLOOKUP("LEEQTF"&amp;A45,'Main File'!A:O,6,0),0)</f>
        <v>0</v>
      </c>
      <c r="C45" s="26">
        <f>IFERROR(+VLOOKUP("LEEQTF"&amp;A45,'Main File'!A:O,7,0),0)</f>
        <v>0</v>
      </c>
      <c r="D45" s="26">
        <f>IFERROR(+VLOOKUP("LEEQTF"&amp;A45,'Main File'!A:O,8,0),0)</f>
        <v>0</v>
      </c>
      <c r="E45" s="26">
        <f>IFERROR(+VLOOKUP("LEEQTF"&amp;A45,'Main File'!A:O,9,0),0)</f>
        <v>0</v>
      </c>
      <c r="F45" s="26">
        <f>IFERROR(+VLOOKUP("LEEQTF"&amp;A45,'Main File'!A:O,10,0),0)</f>
        <v>0</v>
      </c>
      <c r="G45" s="26">
        <f>IFERROR(+VLOOKUP("LEEQTF"&amp;A45,'Main File'!A:O,11,0),0)</f>
        <v>0</v>
      </c>
      <c r="H45" s="26">
        <f>IFERROR(+VLOOKUP("LEEQTF"&amp;A45,'Main File'!A:O,12,0),0)</f>
        <v>0</v>
      </c>
      <c r="I45" s="26">
        <f>IFERROR(+VLOOKUP("LEEQTF"&amp;A45,'Main File'!A:O,13,0),0)</f>
        <v>0</v>
      </c>
      <c r="J45" s="26">
        <f>IFERROR(+VLOOKUP("LEEQTF"&amp;A45,'Main File'!A:O,14,0),0)</f>
        <v>0</v>
      </c>
      <c r="K45" s="26">
        <f>IFERROR(+VLOOKUP("LEEQTF"&amp;A45,'Main File'!A:O,15,0),0)</f>
        <v>0</v>
      </c>
    </row>
    <row r="46" spans="1:11" x14ac:dyDescent="0.25">
      <c r="A46" s="9">
        <f t="shared" si="0"/>
        <v>43233</v>
      </c>
      <c r="B46" s="26">
        <f>IFERROR(+VLOOKUP("LEEQTF"&amp;A46,'Main File'!A:O,6,0),0)</f>
        <v>0</v>
      </c>
      <c r="C46" s="26">
        <f>IFERROR(+VLOOKUP("LEEQTF"&amp;A46,'Main File'!A:O,7,0),0)</f>
        <v>0</v>
      </c>
      <c r="D46" s="26">
        <f>IFERROR(+VLOOKUP("LEEQTF"&amp;A46,'Main File'!A:O,8,0),0)</f>
        <v>0</v>
      </c>
      <c r="E46" s="26">
        <f>IFERROR(+VLOOKUP("LEEQTF"&amp;A46,'Main File'!A:O,9,0),0)</f>
        <v>0</v>
      </c>
      <c r="F46" s="26">
        <f>IFERROR(+VLOOKUP("LEEQTF"&amp;A46,'Main File'!A:O,10,0),0)</f>
        <v>0</v>
      </c>
      <c r="G46" s="26">
        <f>IFERROR(+VLOOKUP("LEEQTF"&amp;A46,'Main File'!A:O,11,0),0)</f>
        <v>0</v>
      </c>
      <c r="H46" s="26">
        <f>IFERROR(+VLOOKUP("LEEQTF"&amp;A46,'Main File'!A:O,12,0),0)</f>
        <v>0</v>
      </c>
      <c r="I46" s="26">
        <f>IFERROR(+VLOOKUP("LEEQTF"&amp;A46,'Main File'!A:O,13,0),0)</f>
        <v>0</v>
      </c>
      <c r="J46" s="26">
        <f>IFERROR(+VLOOKUP("LEEQTF"&amp;A46,'Main File'!A:O,14,0),0)</f>
        <v>0</v>
      </c>
      <c r="K46" s="26">
        <f>IFERROR(+VLOOKUP("LEEQTF"&amp;A46,'Main File'!A:O,15,0),0)</f>
        <v>0</v>
      </c>
    </row>
    <row r="47" spans="1:11" x14ac:dyDescent="0.25">
      <c r="A47" s="9">
        <f t="shared" si="0"/>
        <v>43234</v>
      </c>
      <c r="B47" s="26">
        <f>IFERROR(+VLOOKUP("LEEQTF"&amp;A47,'Main File'!A:O,6,0),0)</f>
        <v>0</v>
      </c>
      <c r="C47" s="26">
        <f>IFERROR(+VLOOKUP("LEEQTF"&amp;A47,'Main File'!A:O,7,0),0)</f>
        <v>0</v>
      </c>
      <c r="D47" s="26">
        <f>IFERROR(+VLOOKUP("LEEQTF"&amp;A47,'Main File'!A:O,8,0),0)</f>
        <v>0</v>
      </c>
      <c r="E47" s="26">
        <f>IFERROR(+VLOOKUP("LEEQTF"&amp;A47,'Main File'!A:O,9,0),0)</f>
        <v>0</v>
      </c>
      <c r="F47" s="26">
        <f>IFERROR(+VLOOKUP("LEEQTF"&amp;A47,'Main File'!A:O,10,0),0)</f>
        <v>0</v>
      </c>
      <c r="G47" s="26">
        <f>IFERROR(+VLOOKUP("LEEQTF"&amp;A47,'Main File'!A:O,11,0),0)</f>
        <v>0</v>
      </c>
      <c r="H47" s="26">
        <f>IFERROR(+VLOOKUP("LEEQTF"&amp;A47,'Main File'!A:O,12,0),0)</f>
        <v>0</v>
      </c>
      <c r="I47" s="26">
        <f>IFERROR(+VLOOKUP("LEEQTF"&amp;A47,'Main File'!A:O,13,0),0)</f>
        <v>0</v>
      </c>
      <c r="J47" s="26">
        <f>IFERROR(+VLOOKUP("LEEQTF"&amp;A47,'Main File'!A:O,14,0),0)</f>
        <v>0</v>
      </c>
      <c r="K47" s="26">
        <f>IFERROR(+VLOOKUP("LEEQTF"&amp;A47,'Main File'!A:O,15,0),0)</f>
        <v>0</v>
      </c>
    </row>
    <row r="48" spans="1:11" x14ac:dyDescent="0.25">
      <c r="A48" s="9">
        <f t="shared" si="0"/>
        <v>43235</v>
      </c>
      <c r="B48" s="26">
        <f>IFERROR(+VLOOKUP("LEEQTF"&amp;A48,'Main File'!A:O,6,0),0)</f>
        <v>0</v>
      </c>
      <c r="C48" s="26">
        <f>IFERROR(+VLOOKUP("LEEQTF"&amp;A48,'Main File'!A:O,7,0),0)</f>
        <v>0</v>
      </c>
      <c r="D48" s="26">
        <f>IFERROR(+VLOOKUP("LEEQTF"&amp;A48,'Main File'!A:O,8,0),0)</f>
        <v>0</v>
      </c>
      <c r="E48" s="26">
        <f>IFERROR(+VLOOKUP("LEEQTF"&amp;A48,'Main File'!A:O,9,0),0)</f>
        <v>0</v>
      </c>
      <c r="F48" s="26">
        <f>IFERROR(+VLOOKUP("LEEQTF"&amp;A48,'Main File'!A:O,10,0),0)</f>
        <v>0</v>
      </c>
      <c r="G48" s="26">
        <f>IFERROR(+VLOOKUP("LEEQTF"&amp;A48,'Main File'!A:O,11,0),0)</f>
        <v>0</v>
      </c>
      <c r="H48" s="26">
        <f>IFERROR(+VLOOKUP("LEEQTF"&amp;A48,'Main File'!A:O,12,0),0)</f>
        <v>0</v>
      </c>
      <c r="I48" s="26">
        <f>IFERROR(+VLOOKUP("LEEQTF"&amp;A48,'Main File'!A:O,13,0),0)</f>
        <v>0</v>
      </c>
      <c r="J48" s="26">
        <f>IFERROR(+VLOOKUP("LEEQTF"&amp;A48,'Main File'!A:O,14,0),0)</f>
        <v>0</v>
      </c>
      <c r="K48" s="26">
        <f>IFERROR(+VLOOKUP("LEEQTF"&amp;A48,'Main File'!A:O,15,0),0)</f>
        <v>0</v>
      </c>
    </row>
    <row r="49" spans="1:11" x14ac:dyDescent="0.25">
      <c r="A49" s="9">
        <f t="shared" si="0"/>
        <v>43236</v>
      </c>
      <c r="B49" s="26">
        <f>IFERROR(+VLOOKUP("LEEQTF"&amp;A49,'Main File'!A:O,6,0),0)</f>
        <v>0</v>
      </c>
      <c r="C49" s="26">
        <f>IFERROR(+VLOOKUP("LEEQTF"&amp;A49,'Main File'!A:O,7,0),0)</f>
        <v>0</v>
      </c>
      <c r="D49" s="26">
        <f>IFERROR(+VLOOKUP("LEEQTF"&amp;A49,'Main File'!A:O,8,0),0)</f>
        <v>0</v>
      </c>
      <c r="E49" s="26">
        <f>IFERROR(+VLOOKUP("LEEQTF"&amp;A49,'Main File'!A:O,9,0),0)</f>
        <v>0</v>
      </c>
      <c r="F49" s="26">
        <f>IFERROR(+VLOOKUP("LEEQTF"&amp;A49,'Main File'!A:O,10,0),0)</f>
        <v>0</v>
      </c>
      <c r="G49" s="26">
        <f>IFERROR(+VLOOKUP("LEEQTF"&amp;A49,'Main File'!A:O,11,0),0)</f>
        <v>0</v>
      </c>
      <c r="H49" s="26">
        <f>IFERROR(+VLOOKUP("LEEQTF"&amp;A49,'Main File'!A:O,12,0),0)</f>
        <v>0</v>
      </c>
      <c r="I49" s="26">
        <f>IFERROR(+VLOOKUP("LEEQTF"&amp;A49,'Main File'!A:O,13,0),0)</f>
        <v>0</v>
      </c>
      <c r="J49" s="26">
        <f>IFERROR(+VLOOKUP("LEEQTF"&amp;A49,'Main File'!A:O,14,0),0)</f>
        <v>0</v>
      </c>
      <c r="K49" s="26">
        <f>IFERROR(+VLOOKUP("LEEQTF"&amp;A49,'Main File'!A:O,15,0),0)</f>
        <v>0</v>
      </c>
    </row>
    <row r="50" spans="1:11" x14ac:dyDescent="0.25">
      <c r="A50" s="9">
        <f t="shared" si="0"/>
        <v>43237</v>
      </c>
      <c r="B50" s="26">
        <f>IFERROR(+VLOOKUP("LEEQTF"&amp;A50,'Main File'!A:O,6,0),0)</f>
        <v>0</v>
      </c>
      <c r="C50" s="26">
        <f>IFERROR(+VLOOKUP("LEEQTF"&amp;A50,'Main File'!A:O,7,0),0)</f>
        <v>0</v>
      </c>
      <c r="D50" s="26">
        <f>IFERROR(+VLOOKUP("LEEQTF"&amp;A50,'Main File'!A:O,8,0),0)</f>
        <v>0</v>
      </c>
      <c r="E50" s="26">
        <f>IFERROR(+VLOOKUP("LEEQTF"&amp;A50,'Main File'!A:O,9,0),0)</f>
        <v>0</v>
      </c>
      <c r="F50" s="26">
        <f>IFERROR(+VLOOKUP("LEEQTF"&amp;A50,'Main File'!A:O,10,0),0)</f>
        <v>0</v>
      </c>
      <c r="G50" s="26">
        <f>IFERROR(+VLOOKUP("LEEQTF"&amp;A50,'Main File'!A:O,11,0),0)</f>
        <v>0</v>
      </c>
      <c r="H50" s="26">
        <f>IFERROR(+VLOOKUP("LEEQTF"&amp;A50,'Main File'!A:O,12,0),0)</f>
        <v>0</v>
      </c>
      <c r="I50" s="26">
        <f>IFERROR(+VLOOKUP("LEEQTF"&amp;A50,'Main File'!A:O,13,0),0)</f>
        <v>0</v>
      </c>
      <c r="J50" s="26">
        <f>IFERROR(+VLOOKUP("LEEQTF"&amp;A50,'Main File'!A:O,14,0),0)</f>
        <v>0</v>
      </c>
      <c r="K50" s="26">
        <f>IFERROR(+VLOOKUP("LEEQTF"&amp;A50,'Main File'!A:O,15,0),0)</f>
        <v>0</v>
      </c>
    </row>
    <row r="51" spans="1:11" x14ac:dyDescent="0.25">
      <c r="A51" s="9">
        <f t="shared" si="0"/>
        <v>43238</v>
      </c>
      <c r="B51" s="26">
        <f>IFERROR(+VLOOKUP("LEEQTF"&amp;A51,'Main File'!A:O,6,0),0)</f>
        <v>0</v>
      </c>
      <c r="C51" s="26">
        <f>IFERROR(+VLOOKUP("LEEQTF"&amp;A51,'Main File'!A:O,7,0),0)</f>
        <v>0</v>
      </c>
      <c r="D51" s="26">
        <f>IFERROR(+VLOOKUP("LEEQTF"&amp;A51,'Main File'!A:O,8,0),0)</f>
        <v>0</v>
      </c>
      <c r="E51" s="26">
        <f>IFERROR(+VLOOKUP("LEEQTF"&amp;A51,'Main File'!A:O,9,0),0)</f>
        <v>0</v>
      </c>
      <c r="F51" s="26">
        <f>IFERROR(+VLOOKUP("LEEQTF"&amp;A51,'Main File'!A:O,10,0),0)</f>
        <v>0</v>
      </c>
      <c r="G51" s="26">
        <f>IFERROR(+VLOOKUP("LEEQTF"&amp;A51,'Main File'!A:O,11,0),0)</f>
        <v>0</v>
      </c>
      <c r="H51" s="26">
        <f>IFERROR(+VLOOKUP("LEEQTF"&amp;A51,'Main File'!A:O,12,0),0)</f>
        <v>0</v>
      </c>
      <c r="I51" s="26">
        <f>IFERROR(+VLOOKUP("LEEQTF"&amp;A51,'Main File'!A:O,13,0),0)</f>
        <v>0</v>
      </c>
      <c r="J51" s="26">
        <f>IFERROR(+VLOOKUP("LEEQTF"&amp;A51,'Main File'!A:O,14,0),0)</f>
        <v>0</v>
      </c>
      <c r="K51" s="26">
        <f>IFERROR(+VLOOKUP("LEEQTF"&amp;A51,'Main File'!A:O,15,0),0)</f>
        <v>0</v>
      </c>
    </row>
    <row r="52" spans="1:11" x14ac:dyDescent="0.25">
      <c r="A52" s="9">
        <f t="shared" si="0"/>
        <v>43239</v>
      </c>
      <c r="B52" s="26">
        <f>IFERROR(+VLOOKUP("LEEQTF"&amp;A52,'Main File'!A:O,6,0),0)</f>
        <v>0</v>
      </c>
      <c r="C52" s="26">
        <f>IFERROR(+VLOOKUP("LEEQTF"&amp;A52,'Main File'!A:O,7,0),0)</f>
        <v>0</v>
      </c>
      <c r="D52" s="26">
        <f>IFERROR(+VLOOKUP("LEEQTF"&amp;A52,'Main File'!A:O,8,0),0)</f>
        <v>0</v>
      </c>
      <c r="E52" s="26">
        <f>IFERROR(+VLOOKUP("LEEQTF"&amp;A52,'Main File'!A:O,9,0),0)</f>
        <v>0</v>
      </c>
      <c r="F52" s="26">
        <f>IFERROR(+VLOOKUP("LEEQTF"&amp;A52,'Main File'!A:O,10,0),0)</f>
        <v>0</v>
      </c>
      <c r="G52" s="26">
        <f>IFERROR(+VLOOKUP("LEEQTF"&amp;A52,'Main File'!A:O,11,0),0)</f>
        <v>0</v>
      </c>
      <c r="H52" s="26">
        <f>IFERROR(+VLOOKUP("LEEQTF"&amp;A52,'Main File'!A:O,12,0),0)</f>
        <v>0</v>
      </c>
      <c r="I52" s="26">
        <f>IFERROR(+VLOOKUP("LEEQTF"&amp;A52,'Main File'!A:O,13,0),0)</f>
        <v>0</v>
      </c>
      <c r="J52" s="26">
        <f>IFERROR(+VLOOKUP("LEEQTF"&amp;A52,'Main File'!A:O,14,0),0)</f>
        <v>0</v>
      </c>
      <c r="K52" s="26">
        <f>IFERROR(+VLOOKUP("LEEQTF"&amp;A52,'Main File'!A:O,15,0),0)</f>
        <v>0</v>
      </c>
    </row>
    <row r="53" spans="1:11" x14ac:dyDescent="0.25">
      <c r="A53" s="9">
        <f t="shared" si="0"/>
        <v>43240</v>
      </c>
      <c r="B53" s="26">
        <f>IFERROR(+VLOOKUP("LEEQTF"&amp;A53,'Main File'!A:O,6,0),0)</f>
        <v>0</v>
      </c>
      <c r="C53" s="26">
        <f>IFERROR(+VLOOKUP("LEEQTF"&amp;A53,'Main File'!A:O,7,0),0)</f>
        <v>0</v>
      </c>
      <c r="D53" s="26">
        <f>IFERROR(+VLOOKUP("LEEQTF"&amp;A53,'Main File'!A:O,8,0),0)</f>
        <v>0</v>
      </c>
      <c r="E53" s="26">
        <f>IFERROR(+VLOOKUP("LEEQTF"&amp;A53,'Main File'!A:O,9,0),0)</f>
        <v>0</v>
      </c>
      <c r="F53" s="26">
        <f>IFERROR(+VLOOKUP("LEEQTF"&amp;A53,'Main File'!A:O,10,0),0)</f>
        <v>0</v>
      </c>
      <c r="G53" s="26">
        <f>IFERROR(+VLOOKUP("LEEQTF"&amp;A53,'Main File'!A:O,11,0),0)</f>
        <v>0</v>
      </c>
      <c r="H53" s="26">
        <f>IFERROR(+VLOOKUP("LEEQTF"&amp;A53,'Main File'!A:O,12,0),0)</f>
        <v>0</v>
      </c>
      <c r="I53" s="26">
        <f>IFERROR(+VLOOKUP("LEEQTF"&amp;A53,'Main File'!A:O,13,0),0)</f>
        <v>0</v>
      </c>
      <c r="J53" s="26">
        <f>IFERROR(+VLOOKUP("LEEQTF"&amp;A53,'Main File'!A:O,14,0),0)</f>
        <v>0</v>
      </c>
      <c r="K53" s="26">
        <f>IFERROR(+VLOOKUP("LEEQTF"&amp;A53,'Main File'!A:O,15,0),0)</f>
        <v>0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2.3515055343083788</v>
      </c>
      <c r="C35" s="26">
        <f>IFERROR(+VLOOKUP("LEGROW"&amp;A35,'Main File'!A:O,7,0),0)</f>
        <v>5.0003981781338636E-2</v>
      </c>
      <c r="D35" s="26">
        <f>IFERROR(+VLOOKUP("LEGROW"&amp;A35,'Main File'!A:O,8,0),0)</f>
        <v>0.2</v>
      </c>
      <c r="E35" s="26">
        <f>IFERROR(+VLOOKUP("LEGROW"&amp;A35,'Main File'!A:O,9,0),0)</f>
        <v>0.2756714969578889</v>
      </c>
      <c r="F35" s="26">
        <f>IFERROR(+VLOOKUP("LEGROW"&amp;A35,'Main File'!A:O,10,0),0)</f>
        <v>2.8771810130476068</v>
      </c>
      <c r="G35" s="26">
        <f>IFERROR(+VLOOKUP("LEGROW"&amp;A35,'Main File'!A:O,11,0),0)</f>
        <v>1.3921306563880682</v>
      </c>
      <c r="H35" s="26">
        <f>IFERROR(+VLOOKUP("LEGROW"&amp;A35,'Main File'!A:O,12,0),0)</f>
        <v>0</v>
      </c>
      <c r="I35" s="26">
        <f>IFERROR(+VLOOKUP("LEGROW"&amp;A35,'Main File'!A:O,13,0),0)</f>
        <v>0.2</v>
      </c>
      <c r="J35" s="26">
        <f>IFERROR(+VLOOKUP("LEGROW"&amp;A35,'Main File'!A:O,14,0),0)</f>
        <v>0.27219397569360737</v>
      </c>
      <c r="K35" s="26">
        <f>IFERROR(+VLOOKUP("LEGROW"&amp;A35,'Main File'!A:O,15,0),0)</f>
        <v>1.8643246320816755</v>
      </c>
    </row>
    <row r="36" spans="1:11" x14ac:dyDescent="0.25">
      <c r="A36" s="9">
        <f t="shared" si="0"/>
        <v>43223</v>
      </c>
      <c r="B36" s="26">
        <f>IFERROR(+VLOOKUP("LEGROW"&amp;A36,'Main File'!A:O,6,0),0)</f>
        <v>2.3522002299613565</v>
      </c>
      <c r="C36" s="26">
        <f>IFERROR(+VLOOKUP("LEGROW"&amp;A36,'Main File'!A:O,7,0),0)</f>
        <v>5.0003892351161698E-2</v>
      </c>
      <c r="D36" s="26">
        <f>IFERROR(+VLOOKUP("LEGROW"&amp;A36,'Main File'!A:O,8,0),0)</f>
        <v>0.2</v>
      </c>
      <c r="E36" s="26">
        <f>IFERROR(+VLOOKUP("LEGROW"&amp;A36,'Main File'!A:O,9,0),0)</f>
        <v>0.27579671385543181</v>
      </c>
      <c r="F36" s="26">
        <f>IFERROR(+VLOOKUP("LEGROW"&amp;A36,'Main File'!A:O,10,0),0)</f>
        <v>2.8780008361679501</v>
      </c>
      <c r="G36" s="26">
        <f>IFERROR(+VLOOKUP("LEGROW"&amp;A36,'Main File'!A:O,11,0),0)</f>
        <v>1.3927532689114863</v>
      </c>
      <c r="H36" s="26">
        <f>IFERROR(+VLOOKUP("LEGROW"&amp;A36,'Main File'!A:O,12,0),0)</f>
        <v>0</v>
      </c>
      <c r="I36" s="26">
        <f>IFERROR(+VLOOKUP("LEGROW"&amp;A36,'Main File'!A:O,13,0),0)</f>
        <v>0.2</v>
      </c>
      <c r="J36" s="26">
        <f>IFERROR(+VLOOKUP("LEGROW"&amp;A36,'Main File'!A:O,14,0),0)</f>
        <v>0.27230549085799149</v>
      </c>
      <c r="K36" s="26">
        <f>IFERROR(+VLOOKUP("LEGROW"&amp;A36,'Main File'!A:O,15,0),0)</f>
        <v>1.8650587597694779</v>
      </c>
    </row>
    <row r="37" spans="1:11" x14ac:dyDescent="0.25">
      <c r="A37" s="9">
        <f t="shared" si="0"/>
        <v>43224</v>
      </c>
      <c r="B37" s="26">
        <f>IFERROR(+VLOOKUP("LEGROW"&amp;A37,'Main File'!A:O,6,0),0)</f>
        <v>2.352117588559433</v>
      </c>
      <c r="C37" s="26">
        <f>IFERROR(+VLOOKUP("LEGROW"&amp;A37,'Main File'!A:O,7,0),0)</f>
        <v>5.0003940015654565E-2</v>
      </c>
      <c r="D37" s="26">
        <f>IFERROR(+VLOOKUP("LEGROW"&amp;A37,'Main File'!A:O,8,0),0)</f>
        <v>0.2</v>
      </c>
      <c r="E37" s="26">
        <f>IFERROR(+VLOOKUP("LEGROW"&amp;A37,'Main File'!A:O,9,0),0)</f>
        <v>0.275781763344286</v>
      </c>
      <c r="F37" s="26">
        <f>IFERROR(+VLOOKUP("LEGROW"&amp;A37,'Main File'!A:O,10,0),0)</f>
        <v>2.8779032919193734</v>
      </c>
      <c r="G37" s="26">
        <f>IFERROR(+VLOOKUP("LEGROW"&amp;A37,'Main File'!A:O,11,0),0)</f>
        <v>1.3927284639711586</v>
      </c>
      <c r="H37" s="26">
        <f>IFERROR(+VLOOKUP("LEGROW"&amp;A37,'Main File'!A:O,12,0),0)</f>
        <v>0</v>
      </c>
      <c r="I37" s="26">
        <f>IFERROR(+VLOOKUP("LEGROW"&amp;A37,'Main File'!A:O,13,0),0)</f>
        <v>0.2</v>
      </c>
      <c r="J37" s="26">
        <f>IFERROR(+VLOOKUP("LEGROW"&amp;A37,'Main File'!A:O,14,0),0)</f>
        <v>0.27230149879095455</v>
      </c>
      <c r="K37" s="26">
        <f>IFERROR(+VLOOKUP("LEGROW"&amp;A37,'Main File'!A:O,15,0),0)</f>
        <v>1.865029962762113</v>
      </c>
    </row>
    <row r="38" spans="1:11" x14ac:dyDescent="0.25">
      <c r="A38" s="9">
        <f t="shared" si="0"/>
        <v>43225</v>
      </c>
      <c r="B38" s="26">
        <f>IFERROR(+VLOOKUP("LEGROW"&amp;A38,'Main File'!A:O,6,0),0)</f>
        <v>2.3521456962738103</v>
      </c>
      <c r="C38" s="26">
        <f>IFERROR(+VLOOKUP("LEGROW"&amp;A38,'Main File'!A:O,7,0),0)</f>
        <v>5.0004008922936619E-2</v>
      </c>
      <c r="D38" s="26">
        <f>IFERROR(+VLOOKUP("LEGROW"&amp;A38,'Main File'!A:O,8,0),0)</f>
        <v>0.2</v>
      </c>
      <c r="E38" s="26">
        <f>IFERROR(+VLOOKUP("LEGROW"&amp;A38,'Main File'!A:O,9,0),0)</f>
        <v>0.27578683899821399</v>
      </c>
      <c r="F38" s="26">
        <f>IFERROR(+VLOOKUP("LEGROW"&amp;A38,'Main File'!A:O,10,0),0)</f>
        <v>2.8779365441949611</v>
      </c>
      <c r="G38" s="26">
        <f>IFERROR(+VLOOKUP("LEGROW"&amp;A38,'Main File'!A:O,11,0),0)</f>
        <v>1.3928491529518574</v>
      </c>
      <c r="H38" s="26">
        <f>IFERROR(+VLOOKUP("LEGROW"&amp;A38,'Main File'!A:O,12,0),0)</f>
        <v>0</v>
      </c>
      <c r="I38" s="26">
        <f>IFERROR(+VLOOKUP("LEGROW"&amp;A38,'Main File'!A:O,13,0),0)</f>
        <v>0.2</v>
      </c>
      <c r="J38" s="26">
        <f>IFERROR(+VLOOKUP("LEGROW"&amp;A38,'Main File'!A:O,14,0),0)</f>
        <v>0.27232365735857555</v>
      </c>
      <c r="K38" s="26">
        <f>IFERROR(+VLOOKUP("LEGROW"&amp;A38,'Main File'!A:O,15,0),0)</f>
        <v>1.8651728103104328</v>
      </c>
    </row>
    <row r="39" spans="1:11" x14ac:dyDescent="0.25">
      <c r="A39" s="9">
        <f t="shared" si="0"/>
        <v>43226</v>
      </c>
      <c r="B39" s="26">
        <f>IFERROR(+VLOOKUP("LEGROW"&amp;A39,'Main File'!A:O,6,0),0)</f>
        <v>2.3521517805094518</v>
      </c>
      <c r="C39" s="26">
        <f>IFERROR(+VLOOKUP("LEGROW"&amp;A39,'Main File'!A:O,7,0),0)</f>
        <v>5.0003894590609714E-2</v>
      </c>
      <c r="D39" s="26">
        <f>IFERROR(+VLOOKUP("LEGROW"&amp;A39,'Main File'!A:O,8,0),0)</f>
        <v>0.2</v>
      </c>
      <c r="E39" s="26">
        <f>IFERROR(+VLOOKUP("LEGROW"&amp;A39,'Main File'!A:O,9,0),0)</f>
        <v>0.27578800032243833</v>
      </c>
      <c r="F39" s="26">
        <f>IFERROR(+VLOOKUP("LEGROW"&amp;A39,'Main File'!A:O,10,0),0)</f>
        <v>2.8779436754225003</v>
      </c>
      <c r="G39" s="26">
        <f>IFERROR(+VLOOKUP("LEGROW"&amp;A39,'Main File'!A:O,11,0),0)</f>
        <v>1.3928554348434525</v>
      </c>
      <c r="H39" s="26">
        <f>IFERROR(+VLOOKUP("LEGROW"&amp;A39,'Main File'!A:O,12,0),0)</f>
        <v>0</v>
      </c>
      <c r="I39" s="26">
        <f>IFERROR(+VLOOKUP("LEGROW"&amp;A39,'Main File'!A:O,13,0),0)</f>
        <v>0.2</v>
      </c>
      <c r="J39" s="26">
        <f>IFERROR(+VLOOKUP("LEGROW"&amp;A39,'Main File'!A:O,14,0),0)</f>
        <v>0.27232399818731418</v>
      </c>
      <c r="K39" s="26">
        <f>IFERROR(+VLOOKUP("LEGROW"&amp;A39,'Main File'!A:O,15,0),0)</f>
        <v>1.8651794330307667</v>
      </c>
    </row>
    <row r="40" spans="1:11" x14ac:dyDescent="0.25">
      <c r="A40" s="9">
        <f t="shared" si="0"/>
        <v>43227</v>
      </c>
      <c r="B40" s="26">
        <f>IFERROR(+VLOOKUP("LEGROW"&amp;A40,'Main File'!A:O,6,0),0)</f>
        <v>0</v>
      </c>
      <c r="C40" s="26">
        <f>IFERROR(+VLOOKUP("LEGROW"&amp;A40,'Main File'!A:O,7,0),0)</f>
        <v>0</v>
      </c>
      <c r="D40" s="26">
        <f>IFERROR(+VLOOKUP("LEGROW"&amp;A40,'Main File'!A:O,8,0),0)</f>
        <v>0</v>
      </c>
      <c r="E40" s="26">
        <f>IFERROR(+VLOOKUP("LEGROW"&amp;A40,'Main File'!A:O,9,0),0)</f>
        <v>0</v>
      </c>
      <c r="F40" s="26">
        <f>IFERROR(+VLOOKUP("LEGROW"&amp;A40,'Main File'!A:O,10,0),0)</f>
        <v>0</v>
      </c>
      <c r="G40" s="26">
        <f>IFERROR(+VLOOKUP("LEGROW"&amp;A40,'Main File'!A:O,11,0),0)</f>
        <v>0</v>
      </c>
      <c r="H40" s="26">
        <f>IFERROR(+VLOOKUP("LEGROW"&amp;A40,'Main File'!A:O,12,0),0)</f>
        <v>0</v>
      </c>
      <c r="I40" s="26">
        <f>IFERROR(+VLOOKUP("LEGROW"&amp;A40,'Main File'!A:O,13,0),0)</f>
        <v>0</v>
      </c>
      <c r="J40" s="26">
        <f>IFERROR(+VLOOKUP("LEGROW"&amp;A40,'Main File'!A:O,14,0),0)</f>
        <v>0</v>
      </c>
      <c r="K40" s="26">
        <f>IFERROR(+VLOOKUP("LEGROW"&amp;A40,'Main File'!A:O,15,0),0)</f>
        <v>0</v>
      </c>
    </row>
    <row r="41" spans="1:11" x14ac:dyDescent="0.25">
      <c r="A41" s="9">
        <f t="shared" si="0"/>
        <v>43228</v>
      </c>
      <c r="B41" s="26">
        <f>IFERROR(+VLOOKUP("LEGROW"&amp;A41,'Main File'!A:O,6,0),0)</f>
        <v>0</v>
      </c>
      <c r="C41" s="26">
        <f>IFERROR(+VLOOKUP("LEGROW"&amp;A41,'Main File'!A:O,7,0),0)</f>
        <v>0</v>
      </c>
      <c r="D41" s="26">
        <f>IFERROR(+VLOOKUP("LEGROW"&amp;A41,'Main File'!A:O,8,0),0)</f>
        <v>0</v>
      </c>
      <c r="E41" s="26">
        <f>IFERROR(+VLOOKUP("LEGROW"&amp;A41,'Main File'!A:O,9,0),0)</f>
        <v>0</v>
      </c>
      <c r="F41" s="26">
        <f>IFERROR(+VLOOKUP("LEGROW"&amp;A41,'Main File'!A:O,10,0),0)</f>
        <v>0</v>
      </c>
      <c r="G41" s="26">
        <f>IFERROR(+VLOOKUP("LEGROW"&amp;A41,'Main File'!A:O,11,0),0)</f>
        <v>0</v>
      </c>
      <c r="H41" s="26">
        <f>IFERROR(+VLOOKUP("LEGROW"&amp;A41,'Main File'!A:O,12,0),0)</f>
        <v>0</v>
      </c>
      <c r="I41" s="26">
        <f>IFERROR(+VLOOKUP("LEGROW"&amp;A41,'Main File'!A:O,13,0),0)</f>
        <v>0</v>
      </c>
      <c r="J41" s="26">
        <f>IFERROR(+VLOOKUP("LEGROW"&amp;A41,'Main File'!A:O,14,0),0)</f>
        <v>0</v>
      </c>
      <c r="K41" s="26">
        <f>IFERROR(+VLOOKUP("LEGROW"&amp;A41,'Main File'!A:O,15,0),0)</f>
        <v>0</v>
      </c>
    </row>
    <row r="42" spans="1:11" x14ac:dyDescent="0.25">
      <c r="A42" s="9">
        <f t="shared" si="0"/>
        <v>43229</v>
      </c>
      <c r="B42" s="26">
        <f>IFERROR(+VLOOKUP("LEGROW"&amp;A42,'Main File'!A:O,6,0),0)</f>
        <v>0</v>
      </c>
      <c r="C42" s="26">
        <f>IFERROR(+VLOOKUP("LEGROW"&amp;A42,'Main File'!A:O,7,0),0)</f>
        <v>0</v>
      </c>
      <c r="D42" s="26">
        <f>IFERROR(+VLOOKUP("LEGROW"&amp;A42,'Main File'!A:O,8,0),0)</f>
        <v>0</v>
      </c>
      <c r="E42" s="26">
        <f>IFERROR(+VLOOKUP("LEGROW"&amp;A42,'Main File'!A:O,9,0),0)</f>
        <v>0</v>
      </c>
      <c r="F42" s="26">
        <f>IFERROR(+VLOOKUP("LEGROW"&amp;A42,'Main File'!A:O,10,0),0)</f>
        <v>0</v>
      </c>
      <c r="G42" s="26">
        <f>IFERROR(+VLOOKUP("LEGROW"&amp;A42,'Main File'!A:O,11,0),0)</f>
        <v>0</v>
      </c>
      <c r="H42" s="26">
        <f>IFERROR(+VLOOKUP("LEGROW"&amp;A42,'Main File'!A:O,12,0),0)</f>
        <v>0</v>
      </c>
      <c r="I42" s="26">
        <f>IFERROR(+VLOOKUP("LEGROW"&amp;A42,'Main File'!A:O,13,0),0)</f>
        <v>0</v>
      </c>
      <c r="J42" s="26">
        <f>IFERROR(+VLOOKUP("LEGROW"&amp;A42,'Main File'!A:O,14,0),0)</f>
        <v>0</v>
      </c>
      <c r="K42" s="26">
        <f>IFERROR(+VLOOKUP("LEGROW"&amp;A42,'Main File'!A:O,15,0),0)</f>
        <v>0</v>
      </c>
    </row>
    <row r="43" spans="1:11" x14ac:dyDescent="0.25">
      <c r="A43" s="9">
        <f t="shared" si="0"/>
        <v>43230</v>
      </c>
      <c r="B43" s="26">
        <f>IFERROR(+VLOOKUP("LEGROW"&amp;A43,'Main File'!A:O,6,0),0)</f>
        <v>0</v>
      </c>
      <c r="C43" s="26">
        <f>IFERROR(+VLOOKUP("LEGROW"&amp;A43,'Main File'!A:O,7,0),0)</f>
        <v>0</v>
      </c>
      <c r="D43" s="26">
        <f>IFERROR(+VLOOKUP("LEGROW"&amp;A43,'Main File'!A:O,8,0),0)</f>
        <v>0</v>
      </c>
      <c r="E43" s="26">
        <f>IFERROR(+VLOOKUP("LEGROW"&amp;A43,'Main File'!A:O,9,0),0)</f>
        <v>0</v>
      </c>
      <c r="F43" s="26">
        <f>IFERROR(+VLOOKUP("LEGROW"&amp;A43,'Main File'!A:O,10,0),0)</f>
        <v>0</v>
      </c>
      <c r="G43" s="26">
        <f>IFERROR(+VLOOKUP("LEGROW"&amp;A43,'Main File'!A:O,11,0),0)</f>
        <v>0</v>
      </c>
      <c r="H43" s="26">
        <f>IFERROR(+VLOOKUP("LEGROW"&amp;A43,'Main File'!A:O,12,0),0)</f>
        <v>0</v>
      </c>
      <c r="I43" s="26">
        <f>IFERROR(+VLOOKUP("LEGROW"&amp;A43,'Main File'!A:O,13,0),0)</f>
        <v>0</v>
      </c>
      <c r="J43" s="26">
        <f>IFERROR(+VLOOKUP("LEGROW"&amp;A43,'Main File'!A:O,14,0),0)</f>
        <v>0</v>
      </c>
      <c r="K43" s="26">
        <f>IFERROR(+VLOOKUP("LEGROW"&amp;A43,'Main File'!A:O,15,0),0)</f>
        <v>0</v>
      </c>
    </row>
    <row r="44" spans="1:11" x14ac:dyDescent="0.25">
      <c r="A44" s="9">
        <f t="shared" si="0"/>
        <v>43231</v>
      </c>
      <c r="B44" s="26">
        <f>IFERROR(+VLOOKUP("LEGROW"&amp;A44,'Main File'!A:O,6,0),0)</f>
        <v>0</v>
      </c>
      <c r="C44" s="26">
        <f>IFERROR(+VLOOKUP("LEGROW"&amp;A44,'Main File'!A:O,7,0),0)</f>
        <v>0</v>
      </c>
      <c r="D44" s="26">
        <f>IFERROR(+VLOOKUP("LEGROW"&amp;A44,'Main File'!A:O,8,0),0)</f>
        <v>0</v>
      </c>
      <c r="E44" s="26">
        <f>IFERROR(+VLOOKUP("LEGROW"&amp;A44,'Main File'!A:O,9,0),0)</f>
        <v>0</v>
      </c>
      <c r="F44" s="26">
        <f>IFERROR(+VLOOKUP("LEGROW"&amp;A44,'Main File'!A:O,10,0),0)</f>
        <v>0</v>
      </c>
      <c r="G44" s="26">
        <f>IFERROR(+VLOOKUP("LEGROW"&amp;A44,'Main File'!A:O,11,0),0)</f>
        <v>0</v>
      </c>
      <c r="H44" s="26">
        <f>IFERROR(+VLOOKUP("LEGROW"&amp;A44,'Main File'!A:O,12,0),0)</f>
        <v>0</v>
      </c>
      <c r="I44" s="26">
        <f>IFERROR(+VLOOKUP("LEGROW"&amp;A44,'Main File'!A:O,13,0),0)</f>
        <v>0</v>
      </c>
      <c r="J44" s="26">
        <f>IFERROR(+VLOOKUP("LEGROW"&amp;A44,'Main File'!A:O,14,0),0)</f>
        <v>0</v>
      </c>
      <c r="K44" s="26">
        <f>IFERROR(+VLOOKUP("LEGROW"&amp;A44,'Main File'!A:O,15,0),0)</f>
        <v>0</v>
      </c>
    </row>
    <row r="45" spans="1:11" x14ac:dyDescent="0.25">
      <c r="A45" s="9">
        <f t="shared" si="0"/>
        <v>43232</v>
      </c>
      <c r="B45" s="26">
        <f>IFERROR(+VLOOKUP("LEGROW"&amp;A45,'Main File'!A:O,6,0),0)</f>
        <v>0</v>
      </c>
      <c r="C45" s="26">
        <f>IFERROR(+VLOOKUP("LEGROW"&amp;A45,'Main File'!A:O,7,0),0)</f>
        <v>0</v>
      </c>
      <c r="D45" s="26">
        <f>IFERROR(+VLOOKUP("LEGROW"&amp;A45,'Main File'!A:O,8,0),0)</f>
        <v>0</v>
      </c>
      <c r="E45" s="26">
        <f>IFERROR(+VLOOKUP("LEGROW"&amp;A45,'Main File'!A:O,9,0),0)</f>
        <v>0</v>
      </c>
      <c r="F45" s="26">
        <f>IFERROR(+VLOOKUP("LEGROW"&amp;A45,'Main File'!A:O,10,0),0)</f>
        <v>0</v>
      </c>
      <c r="G45" s="26">
        <f>IFERROR(+VLOOKUP("LEGROW"&amp;A45,'Main File'!A:O,11,0),0)</f>
        <v>0</v>
      </c>
      <c r="H45" s="26">
        <f>IFERROR(+VLOOKUP("LEGROW"&amp;A45,'Main File'!A:O,12,0),0)</f>
        <v>0</v>
      </c>
      <c r="I45" s="26">
        <f>IFERROR(+VLOOKUP("LEGROW"&amp;A45,'Main File'!A:O,13,0),0)</f>
        <v>0</v>
      </c>
      <c r="J45" s="26">
        <f>IFERROR(+VLOOKUP("LEGROW"&amp;A45,'Main File'!A:O,14,0),0)</f>
        <v>0</v>
      </c>
      <c r="K45" s="26">
        <f>IFERROR(+VLOOKUP("LEGROW"&amp;A45,'Main File'!A:O,15,0),0)</f>
        <v>0</v>
      </c>
    </row>
    <row r="46" spans="1:11" x14ac:dyDescent="0.25">
      <c r="A46" s="9">
        <f t="shared" si="0"/>
        <v>43233</v>
      </c>
      <c r="B46" s="26">
        <f>IFERROR(+VLOOKUP("LEGROW"&amp;A46,'Main File'!A:O,6,0),0)</f>
        <v>0</v>
      </c>
      <c r="C46" s="26">
        <f>IFERROR(+VLOOKUP("LEGROW"&amp;A46,'Main File'!A:O,7,0),0)</f>
        <v>0</v>
      </c>
      <c r="D46" s="26">
        <f>IFERROR(+VLOOKUP("LEGROW"&amp;A46,'Main File'!A:O,8,0),0)</f>
        <v>0</v>
      </c>
      <c r="E46" s="26">
        <f>IFERROR(+VLOOKUP("LEGROW"&amp;A46,'Main File'!A:O,9,0),0)</f>
        <v>0</v>
      </c>
      <c r="F46" s="26">
        <f>IFERROR(+VLOOKUP("LEGROW"&amp;A46,'Main File'!A:O,10,0),0)</f>
        <v>0</v>
      </c>
      <c r="G46" s="26">
        <f>IFERROR(+VLOOKUP("LEGROW"&amp;A46,'Main File'!A:O,11,0),0)</f>
        <v>0</v>
      </c>
      <c r="H46" s="26">
        <f>IFERROR(+VLOOKUP("LEGROW"&amp;A46,'Main File'!A:O,12,0),0)</f>
        <v>0</v>
      </c>
      <c r="I46" s="26">
        <f>IFERROR(+VLOOKUP("LEGROW"&amp;A46,'Main File'!A:O,13,0),0)</f>
        <v>0</v>
      </c>
      <c r="J46" s="26">
        <f>IFERROR(+VLOOKUP("LEGROW"&amp;A46,'Main File'!A:O,14,0),0)</f>
        <v>0</v>
      </c>
      <c r="K46" s="26">
        <f>IFERROR(+VLOOKUP("LEGROW"&amp;A46,'Main File'!A:O,15,0),0)</f>
        <v>0</v>
      </c>
    </row>
    <row r="47" spans="1:11" x14ac:dyDescent="0.25">
      <c r="A47" s="9">
        <f t="shared" si="0"/>
        <v>43234</v>
      </c>
      <c r="B47" s="26">
        <f>IFERROR(+VLOOKUP("LEGROW"&amp;A47,'Main File'!A:O,6,0),0)</f>
        <v>0</v>
      </c>
      <c r="C47" s="26">
        <f>IFERROR(+VLOOKUP("LEGROW"&amp;A47,'Main File'!A:O,7,0),0)</f>
        <v>0</v>
      </c>
      <c r="D47" s="26">
        <f>IFERROR(+VLOOKUP("LEGROW"&amp;A47,'Main File'!A:O,8,0),0)</f>
        <v>0</v>
      </c>
      <c r="E47" s="26">
        <f>IFERROR(+VLOOKUP("LEGROW"&amp;A47,'Main File'!A:O,9,0),0)</f>
        <v>0</v>
      </c>
      <c r="F47" s="26">
        <f>IFERROR(+VLOOKUP("LEGROW"&amp;A47,'Main File'!A:O,10,0),0)</f>
        <v>0</v>
      </c>
      <c r="G47" s="26">
        <f>IFERROR(+VLOOKUP("LEGROW"&amp;A47,'Main File'!A:O,11,0),0)</f>
        <v>0</v>
      </c>
      <c r="H47" s="26">
        <f>IFERROR(+VLOOKUP("LEGROW"&amp;A47,'Main File'!A:O,12,0),0)</f>
        <v>0</v>
      </c>
      <c r="I47" s="26">
        <f>IFERROR(+VLOOKUP("LEGROW"&amp;A47,'Main File'!A:O,13,0),0)</f>
        <v>0</v>
      </c>
      <c r="J47" s="26">
        <f>IFERROR(+VLOOKUP("LEGROW"&amp;A47,'Main File'!A:O,14,0),0)</f>
        <v>0</v>
      </c>
      <c r="K47" s="26">
        <f>IFERROR(+VLOOKUP("LEGROW"&amp;A47,'Main File'!A:O,15,0),0)</f>
        <v>0</v>
      </c>
    </row>
    <row r="48" spans="1:11" x14ac:dyDescent="0.25">
      <c r="A48" s="9">
        <f t="shared" si="0"/>
        <v>43235</v>
      </c>
      <c r="B48" s="26">
        <f>IFERROR(+VLOOKUP("LEGROW"&amp;A48,'Main File'!A:O,6,0),0)</f>
        <v>0</v>
      </c>
      <c r="C48" s="26">
        <f>IFERROR(+VLOOKUP("LEGROW"&amp;A48,'Main File'!A:O,7,0),0)</f>
        <v>0</v>
      </c>
      <c r="D48" s="26">
        <f>IFERROR(+VLOOKUP("LEGROW"&amp;A48,'Main File'!A:O,8,0),0)</f>
        <v>0</v>
      </c>
      <c r="E48" s="26">
        <f>IFERROR(+VLOOKUP("LEGROW"&amp;A48,'Main File'!A:O,9,0),0)</f>
        <v>0</v>
      </c>
      <c r="F48" s="26">
        <f>IFERROR(+VLOOKUP("LEGROW"&amp;A48,'Main File'!A:O,10,0),0)</f>
        <v>0</v>
      </c>
      <c r="G48" s="26">
        <f>IFERROR(+VLOOKUP("LEGROW"&amp;A48,'Main File'!A:O,11,0),0)</f>
        <v>0</v>
      </c>
      <c r="H48" s="26">
        <f>IFERROR(+VLOOKUP("LEGROW"&amp;A48,'Main File'!A:O,12,0),0)</f>
        <v>0</v>
      </c>
      <c r="I48" s="26">
        <f>IFERROR(+VLOOKUP("LEGROW"&amp;A48,'Main File'!A:O,13,0),0)</f>
        <v>0</v>
      </c>
      <c r="J48" s="26">
        <f>IFERROR(+VLOOKUP("LEGROW"&amp;A48,'Main File'!A:O,14,0),0)</f>
        <v>0</v>
      </c>
      <c r="K48" s="26">
        <f>IFERROR(+VLOOKUP("LEGROW"&amp;A48,'Main File'!A:O,15,0),0)</f>
        <v>0</v>
      </c>
    </row>
    <row r="49" spans="1:11" x14ac:dyDescent="0.25">
      <c r="A49" s="9">
        <f t="shared" si="0"/>
        <v>43236</v>
      </c>
      <c r="B49" s="26">
        <f>IFERROR(+VLOOKUP("LEGROW"&amp;A49,'Main File'!A:O,6,0),0)</f>
        <v>0</v>
      </c>
      <c r="C49" s="26">
        <f>IFERROR(+VLOOKUP("LEGROW"&amp;A49,'Main File'!A:O,7,0),0)</f>
        <v>0</v>
      </c>
      <c r="D49" s="26">
        <f>IFERROR(+VLOOKUP("LEGROW"&amp;A49,'Main File'!A:O,8,0),0)</f>
        <v>0</v>
      </c>
      <c r="E49" s="26">
        <f>IFERROR(+VLOOKUP("LEGROW"&amp;A49,'Main File'!A:O,9,0),0)</f>
        <v>0</v>
      </c>
      <c r="F49" s="26">
        <f>IFERROR(+VLOOKUP("LEGROW"&amp;A49,'Main File'!A:O,10,0),0)</f>
        <v>0</v>
      </c>
      <c r="G49" s="26">
        <f>IFERROR(+VLOOKUP("LEGROW"&amp;A49,'Main File'!A:O,11,0),0)</f>
        <v>0</v>
      </c>
      <c r="H49" s="26">
        <f>IFERROR(+VLOOKUP("LEGROW"&amp;A49,'Main File'!A:O,12,0),0)</f>
        <v>0</v>
      </c>
      <c r="I49" s="26">
        <f>IFERROR(+VLOOKUP("LEGROW"&amp;A49,'Main File'!A:O,13,0),0)</f>
        <v>0</v>
      </c>
      <c r="J49" s="26">
        <f>IFERROR(+VLOOKUP("LEGROW"&amp;A49,'Main File'!A:O,14,0),0)</f>
        <v>0</v>
      </c>
      <c r="K49" s="26">
        <f>IFERROR(+VLOOKUP("LEGROW"&amp;A49,'Main File'!A:O,15,0),0)</f>
        <v>0</v>
      </c>
    </row>
    <row r="50" spans="1:11" x14ac:dyDescent="0.25">
      <c r="A50" s="9">
        <f t="shared" si="0"/>
        <v>43237</v>
      </c>
      <c r="B50" s="26">
        <f>IFERROR(+VLOOKUP("LEGROW"&amp;A50,'Main File'!A:O,6,0),0)</f>
        <v>0</v>
      </c>
      <c r="C50" s="26">
        <f>IFERROR(+VLOOKUP("LEGROW"&amp;A50,'Main File'!A:O,7,0),0)</f>
        <v>0</v>
      </c>
      <c r="D50" s="26">
        <f>IFERROR(+VLOOKUP("LEGROW"&amp;A50,'Main File'!A:O,8,0),0)</f>
        <v>0</v>
      </c>
      <c r="E50" s="26">
        <f>IFERROR(+VLOOKUP("LEGROW"&amp;A50,'Main File'!A:O,9,0),0)</f>
        <v>0</v>
      </c>
      <c r="F50" s="26">
        <f>IFERROR(+VLOOKUP("LEGROW"&amp;A50,'Main File'!A:O,10,0),0)</f>
        <v>0</v>
      </c>
      <c r="G50" s="26">
        <f>IFERROR(+VLOOKUP("LEGROW"&amp;A50,'Main File'!A:O,11,0),0)</f>
        <v>0</v>
      </c>
      <c r="H50" s="26">
        <f>IFERROR(+VLOOKUP("LEGROW"&amp;A50,'Main File'!A:O,12,0),0)</f>
        <v>0</v>
      </c>
      <c r="I50" s="26">
        <f>IFERROR(+VLOOKUP("LEGROW"&amp;A50,'Main File'!A:O,13,0),0)</f>
        <v>0</v>
      </c>
      <c r="J50" s="26">
        <f>IFERROR(+VLOOKUP("LEGROW"&amp;A50,'Main File'!A:O,14,0),0)</f>
        <v>0</v>
      </c>
      <c r="K50" s="26">
        <f>IFERROR(+VLOOKUP("LEGROW"&amp;A50,'Main File'!A:O,15,0),0)</f>
        <v>0</v>
      </c>
    </row>
    <row r="51" spans="1:11" x14ac:dyDescent="0.25">
      <c r="A51" s="9">
        <f t="shared" si="0"/>
        <v>43238</v>
      </c>
      <c r="B51" s="26">
        <f>IFERROR(+VLOOKUP("LEGROW"&amp;A51,'Main File'!A:O,6,0),0)</f>
        <v>0</v>
      </c>
      <c r="C51" s="26">
        <f>IFERROR(+VLOOKUP("LEGROW"&amp;A51,'Main File'!A:O,7,0),0)</f>
        <v>0</v>
      </c>
      <c r="D51" s="26">
        <f>IFERROR(+VLOOKUP("LEGROW"&amp;A51,'Main File'!A:O,8,0),0)</f>
        <v>0</v>
      </c>
      <c r="E51" s="26">
        <f>IFERROR(+VLOOKUP("LEGROW"&amp;A51,'Main File'!A:O,9,0),0)</f>
        <v>0</v>
      </c>
      <c r="F51" s="26">
        <f>IFERROR(+VLOOKUP("LEGROW"&amp;A51,'Main File'!A:O,10,0),0)</f>
        <v>0</v>
      </c>
      <c r="G51" s="26">
        <f>IFERROR(+VLOOKUP("LEGROW"&amp;A51,'Main File'!A:O,11,0),0)</f>
        <v>0</v>
      </c>
      <c r="H51" s="26">
        <f>IFERROR(+VLOOKUP("LEGROW"&amp;A51,'Main File'!A:O,12,0),0)</f>
        <v>0</v>
      </c>
      <c r="I51" s="26">
        <f>IFERROR(+VLOOKUP("LEGROW"&amp;A51,'Main File'!A:O,13,0),0)</f>
        <v>0</v>
      </c>
      <c r="J51" s="26">
        <f>IFERROR(+VLOOKUP("LEGROW"&amp;A51,'Main File'!A:O,14,0),0)</f>
        <v>0</v>
      </c>
      <c r="K51" s="26">
        <f>IFERROR(+VLOOKUP("LEGROW"&amp;A51,'Main File'!A:O,15,0),0)</f>
        <v>0</v>
      </c>
    </row>
    <row r="52" spans="1:11" x14ac:dyDescent="0.25">
      <c r="A52" s="9">
        <f t="shared" si="0"/>
        <v>43239</v>
      </c>
      <c r="B52" s="26">
        <f>IFERROR(+VLOOKUP("LEGROW"&amp;A52,'Main File'!A:O,6,0),0)</f>
        <v>0</v>
      </c>
      <c r="C52" s="26">
        <f>IFERROR(+VLOOKUP("LEGROW"&amp;A52,'Main File'!A:O,7,0),0)</f>
        <v>0</v>
      </c>
      <c r="D52" s="26">
        <f>IFERROR(+VLOOKUP("LEGROW"&amp;A52,'Main File'!A:O,8,0),0)</f>
        <v>0</v>
      </c>
      <c r="E52" s="26">
        <f>IFERROR(+VLOOKUP("LEGROW"&amp;A52,'Main File'!A:O,9,0),0)</f>
        <v>0</v>
      </c>
      <c r="F52" s="26">
        <f>IFERROR(+VLOOKUP("LEGROW"&amp;A52,'Main File'!A:O,10,0),0)</f>
        <v>0</v>
      </c>
      <c r="G52" s="26">
        <f>IFERROR(+VLOOKUP("LEGROW"&amp;A52,'Main File'!A:O,11,0),0)</f>
        <v>0</v>
      </c>
      <c r="H52" s="26">
        <f>IFERROR(+VLOOKUP("LEGROW"&amp;A52,'Main File'!A:O,12,0),0)</f>
        <v>0</v>
      </c>
      <c r="I52" s="26">
        <f>IFERROR(+VLOOKUP("LEGROW"&amp;A52,'Main File'!A:O,13,0),0)</f>
        <v>0</v>
      </c>
      <c r="J52" s="26">
        <f>IFERROR(+VLOOKUP("LEGROW"&amp;A52,'Main File'!A:O,14,0),0)</f>
        <v>0</v>
      </c>
      <c r="K52" s="26">
        <f>IFERROR(+VLOOKUP("LEGROW"&amp;A52,'Main File'!A:O,15,0),0)</f>
        <v>0</v>
      </c>
    </row>
    <row r="53" spans="1:11" x14ac:dyDescent="0.25">
      <c r="A53" s="9">
        <f t="shared" si="0"/>
        <v>43240</v>
      </c>
      <c r="B53" s="26">
        <f>IFERROR(+VLOOKUP("LEGROW"&amp;A53,'Main File'!A:O,6,0),0)</f>
        <v>0</v>
      </c>
      <c r="C53" s="26">
        <f>IFERROR(+VLOOKUP("LEGROW"&amp;A53,'Main File'!A:O,7,0),0)</f>
        <v>0</v>
      </c>
      <c r="D53" s="26">
        <f>IFERROR(+VLOOKUP("LEGROW"&amp;A53,'Main File'!A:O,8,0),0)</f>
        <v>0</v>
      </c>
      <c r="E53" s="26">
        <f>IFERROR(+VLOOKUP("LEGROW"&amp;A53,'Main File'!A:O,9,0),0)</f>
        <v>0</v>
      </c>
      <c r="F53" s="26">
        <f>IFERROR(+VLOOKUP("LEGROW"&amp;A53,'Main File'!A:O,10,0),0)</f>
        <v>0</v>
      </c>
      <c r="G53" s="26">
        <f>IFERROR(+VLOOKUP("LEGROW"&amp;A53,'Main File'!A:O,11,0),0)</f>
        <v>0</v>
      </c>
      <c r="H53" s="26">
        <f>IFERROR(+VLOOKUP("LEGROW"&amp;A53,'Main File'!A:O,12,0),0)</f>
        <v>0</v>
      </c>
      <c r="I53" s="26">
        <f>IFERROR(+VLOOKUP("LEGROW"&amp;A53,'Main File'!A:O,13,0),0)</f>
        <v>0</v>
      </c>
      <c r="J53" s="26">
        <f>IFERROR(+VLOOKUP("LEGROW"&amp;A53,'Main File'!A:O,14,0),0)</f>
        <v>0</v>
      </c>
      <c r="K53" s="26">
        <f>IFERROR(+VLOOKUP("LEGROW"&amp;A53,'Main File'!A:O,15,0),0)</f>
        <v>0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2.5001225249602927</v>
      </c>
      <c r="C35" s="26">
        <f>IFERROR(+VLOOKUP("LEINFA"&amp;A35,'Main File'!A:O,7,0),0)</f>
        <v>0</v>
      </c>
      <c r="D35" s="26">
        <f>IFERROR(+VLOOKUP("LEINFA"&amp;A35,'Main File'!A:O,8,0),0)</f>
        <v>0.2</v>
      </c>
      <c r="E35" s="26">
        <f>IFERROR(+VLOOKUP("LEINFA"&amp;A35,'Main File'!A:O,9,0),0)</f>
        <v>0.25382048813275038</v>
      </c>
      <c r="F35" s="26">
        <f>IFERROR(+VLOOKUP("LEINFA"&amp;A35,'Main File'!A:O,10,0),0)</f>
        <v>2.9539430130930433</v>
      </c>
      <c r="G35" s="26">
        <f>IFERROR(+VLOOKUP("LEINFA"&amp;A35,'Main File'!A:O,11,0),0)</f>
        <v>1.1845653950515407</v>
      </c>
      <c r="H35" s="26">
        <f>IFERROR(+VLOOKUP("LEINFA"&amp;A35,'Main File'!A:O,12,0),0)</f>
        <v>0</v>
      </c>
      <c r="I35" s="26">
        <f>IFERROR(+VLOOKUP("LEINFA"&amp;A35,'Main File'!A:O,13,0),0)</f>
        <v>0.2</v>
      </c>
      <c r="J35" s="26">
        <f>IFERROR(+VLOOKUP("LEINFA"&amp;A35,'Main File'!A:O,14,0),0)</f>
        <v>0.23663347247857863</v>
      </c>
      <c r="K35" s="26">
        <f>IFERROR(+VLOOKUP("LEINFA"&amp;A35,'Main File'!A:O,15,0),0)</f>
        <v>1.6211988675301192</v>
      </c>
    </row>
    <row r="36" spans="1:11" x14ac:dyDescent="0.25">
      <c r="A36" s="9">
        <f t="shared" si="0"/>
        <v>43223</v>
      </c>
      <c r="B36" s="26">
        <f>IFERROR(+VLOOKUP("LEINFA"&amp;A36,'Main File'!A:O,6,0),0)</f>
        <v>2.5001227702289599</v>
      </c>
      <c r="C36" s="26">
        <f>IFERROR(+VLOOKUP("LEINFA"&amp;A36,'Main File'!A:O,7,0),0)</f>
        <v>0</v>
      </c>
      <c r="D36" s="26">
        <f>IFERROR(+VLOOKUP("LEINFA"&amp;A36,'Main File'!A:O,8,0),0)</f>
        <v>0.2</v>
      </c>
      <c r="E36" s="26">
        <f>IFERROR(+VLOOKUP("LEINFA"&amp;A36,'Main File'!A:O,9,0),0)</f>
        <v>0.25382053456063469</v>
      </c>
      <c r="F36" s="26">
        <f>IFERROR(+VLOOKUP("LEINFA"&amp;A36,'Main File'!A:O,10,0),0)</f>
        <v>2.9539433047895947</v>
      </c>
      <c r="G36" s="26">
        <f>IFERROR(+VLOOKUP("LEINFA"&amp;A36,'Main File'!A:O,11,0),0)</f>
        <v>1.1847024003134559</v>
      </c>
      <c r="H36" s="26">
        <f>IFERROR(+VLOOKUP("LEINFA"&amp;A36,'Main File'!A:O,12,0),0)</f>
        <v>0</v>
      </c>
      <c r="I36" s="26">
        <f>IFERROR(+VLOOKUP("LEINFA"&amp;A36,'Main File'!A:O,13,0),0)</f>
        <v>0.2</v>
      </c>
      <c r="J36" s="26">
        <f>IFERROR(+VLOOKUP("LEINFA"&amp;A36,'Main File'!A:O,14,0),0)</f>
        <v>0.23665729015121909</v>
      </c>
      <c r="K36" s="26">
        <f>IFERROR(+VLOOKUP("LEINFA"&amp;A36,'Main File'!A:O,15,0),0)</f>
        <v>1.621359690464675</v>
      </c>
    </row>
    <row r="37" spans="1:11" x14ac:dyDescent="0.25">
      <c r="A37" s="9">
        <f t="shared" si="0"/>
        <v>43224</v>
      </c>
      <c r="B37" s="26">
        <f>IFERROR(+VLOOKUP("LEINFA"&amp;A37,'Main File'!A:O,6,0),0)</f>
        <v>2.5001225864605074</v>
      </c>
      <c r="C37" s="26">
        <f>IFERROR(+VLOOKUP("LEINFA"&amp;A37,'Main File'!A:O,7,0),0)</f>
        <v>0</v>
      </c>
      <c r="D37" s="26">
        <f>IFERROR(+VLOOKUP("LEINFA"&amp;A37,'Main File'!A:O,8,0),0)</f>
        <v>0.2</v>
      </c>
      <c r="E37" s="26">
        <f>IFERROR(+VLOOKUP("LEINFA"&amp;A37,'Main File'!A:O,9,0),0)</f>
        <v>0.25382127056312059</v>
      </c>
      <c r="F37" s="26">
        <f>IFERROR(+VLOOKUP("LEINFA"&amp;A37,'Main File'!A:O,10,0),0)</f>
        <v>2.9539438570236283</v>
      </c>
      <c r="G37" s="26">
        <f>IFERROR(+VLOOKUP("LEINFA"&amp;A37,'Main File'!A:O,11,0),0)</f>
        <v>1.1850838878161998</v>
      </c>
      <c r="H37" s="26">
        <f>IFERROR(+VLOOKUP("LEINFA"&amp;A37,'Main File'!A:O,12,0),0)</f>
        <v>0</v>
      </c>
      <c r="I37" s="26">
        <f>IFERROR(+VLOOKUP("LEINFA"&amp;A37,'Main File'!A:O,13,0),0)</f>
        <v>0.2</v>
      </c>
      <c r="J37" s="26">
        <f>IFERROR(+VLOOKUP("LEINFA"&amp;A37,'Main File'!A:O,14,0),0)</f>
        <v>0.23672053997277376</v>
      </c>
      <c r="K37" s="26">
        <f>IFERROR(+VLOOKUP("LEINFA"&amp;A37,'Main File'!A:O,15,0),0)</f>
        <v>1.6218044277889736</v>
      </c>
    </row>
    <row r="38" spans="1:11" x14ac:dyDescent="0.25">
      <c r="A38" s="9">
        <f t="shared" si="0"/>
        <v>43225</v>
      </c>
      <c r="B38" s="26">
        <f>IFERROR(+VLOOKUP("LEINFA"&amp;A38,'Main File'!A:O,6,0),0)</f>
        <v>2.5001221409529917</v>
      </c>
      <c r="C38" s="26">
        <f>IFERROR(+VLOOKUP("LEINFA"&amp;A38,'Main File'!A:O,7,0),0)</f>
        <v>0</v>
      </c>
      <c r="D38" s="26">
        <f>IFERROR(+VLOOKUP("LEINFA"&amp;A38,'Main File'!A:O,8,0),0)</f>
        <v>0.2</v>
      </c>
      <c r="E38" s="26">
        <f>IFERROR(+VLOOKUP("LEINFA"&amp;A38,'Main File'!A:O,9,0),0)</f>
        <v>0.25382042288478779</v>
      </c>
      <c r="F38" s="26">
        <f>IFERROR(+VLOOKUP("LEINFA"&amp;A38,'Main File'!A:O,10,0),0)</f>
        <v>2.9539425638377796</v>
      </c>
      <c r="G38" s="26">
        <f>IFERROR(+VLOOKUP("LEINFA"&amp;A38,'Main File'!A:O,11,0),0)</f>
        <v>1.185170799452852</v>
      </c>
      <c r="H38" s="26">
        <f>IFERROR(+VLOOKUP("LEINFA"&amp;A38,'Main File'!A:O,12,0),0)</f>
        <v>0</v>
      </c>
      <c r="I38" s="26">
        <f>IFERROR(+VLOOKUP("LEINFA"&amp;A38,'Main File'!A:O,13,0),0)</f>
        <v>0.2</v>
      </c>
      <c r="J38" s="26">
        <f>IFERROR(+VLOOKUP("LEINFA"&amp;A38,'Main File'!A:O,14,0),0)</f>
        <v>0.23673657119410196</v>
      </c>
      <c r="K38" s="26">
        <f>IFERROR(+VLOOKUP("LEINFA"&amp;A38,'Main File'!A:O,15,0),0)</f>
        <v>1.6219073706469538</v>
      </c>
    </row>
    <row r="39" spans="1:11" x14ac:dyDescent="0.25">
      <c r="A39" s="9">
        <f t="shared" si="0"/>
        <v>43226</v>
      </c>
      <c r="B39" s="26">
        <f>IFERROR(+VLOOKUP("LEINFA"&amp;A39,'Main File'!A:O,6,0),0)</f>
        <v>2.500121933211215</v>
      </c>
      <c r="C39" s="26">
        <f>IFERROR(+VLOOKUP("LEINFA"&amp;A39,'Main File'!A:O,7,0),0)</f>
        <v>0</v>
      </c>
      <c r="D39" s="26">
        <f>IFERROR(+VLOOKUP("LEINFA"&amp;A39,'Main File'!A:O,8,0),0)</f>
        <v>0.2</v>
      </c>
      <c r="E39" s="26">
        <f>IFERROR(+VLOOKUP("LEINFA"&amp;A39,'Main File'!A:O,9,0),0)</f>
        <v>0.2538193392417184</v>
      </c>
      <c r="F39" s="26">
        <f>IFERROR(+VLOOKUP("LEINFA"&amp;A39,'Main File'!A:O,10,0),0)</f>
        <v>2.9539412724529335</v>
      </c>
      <c r="G39" s="26">
        <f>IFERROR(+VLOOKUP("LEINFA"&amp;A39,'Main File'!A:O,11,0),0)</f>
        <v>1.1851704147244122</v>
      </c>
      <c r="H39" s="26">
        <f>IFERROR(+VLOOKUP("LEINFA"&amp;A39,'Main File'!A:O,12,0),0)</f>
        <v>0</v>
      </c>
      <c r="I39" s="26">
        <f>IFERROR(+VLOOKUP("LEINFA"&amp;A39,'Main File'!A:O,13,0),0)</f>
        <v>0.2</v>
      </c>
      <c r="J39" s="26">
        <f>IFERROR(+VLOOKUP("LEINFA"&amp;A39,'Main File'!A:O,14,0),0)</f>
        <v>0.23673980103703463</v>
      </c>
      <c r="K39" s="26">
        <f>IFERROR(+VLOOKUP("LEINFA"&amp;A39,'Main File'!A:O,15,0),0)</f>
        <v>1.6219102157614467</v>
      </c>
    </row>
    <row r="40" spans="1:11" x14ac:dyDescent="0.25">
      <c r="A40" s="9">
        <f t="shared" si="0"/>
        <v>43227</v>
      </c>
      <c r="B40" s="26">
        <f>IFERROR(+VLOOKUP("LEINFA"&amp;A40,'Main File'!A:O,6,0),0)</f>
        <v>0</v>
      </c>
      <c r="C40" s="26">
        <f>IFERROR(+VLOOKUP("LEINFA"&amp;A40,'Main File'!A:O,7,0),0)</f>
        <v>0</v>
      </c>
      <c r="D40" s="26">
        <f>IFERROR(+VLOOKUP("LEINFA"&amp;A40,'Main File'!A:O,8,0),0)</f>
        <v>0</v>
      </c>
      <c r="E40" s="26">
        <f>IFERROR(+VLOOKUP("LEINFA"&amp;A40,'Main File'!A:O,9,0),0)</f>
        <v>0</v>
      </c>
      <c r="F40" s="26">
        <f>IFERROR(+VLOOKUP("LEINFA"&amp;A40,'Main File'!A:O,10,0),0)</f>
        <v>0</v>
      </c>
      <c r="G40" s="26">
        <f>IFERROR(+VLOOKUP("LEINFA"&amp;A40,'Main File'!A:O,11,0),0)</f>
        <v>0</v>
      </c>
      <c r="H40" s="26">
        <f>IFERROR(+VLOOKUP("LEINFA"&amp;A40,'Main File'!A:O,12,0),0)</f>
        <v>0</v>
      </c>
      <c r="I40" s="26">
        <f>IFERROR(+VLOOKUP("LEINFA"&amp;A40,'Main File'!A:O,13,0),0)</f>
        <v>0</v>
      </c>
      <c r="J40" s="26">
        <f>IFERROR(+VLOOKUP("LEINFA"&amp;A40,'Main File'!A:O,14,0),0)</f>
        <v>0</v>
      </c>
      <c r="K40" s="26">
        <f>IFERROR(+VLOOKUP("LEINFA"&amp;A40,'Main File'!A:O,15,0),0)</f>
        <v>0</v>
      </c>
    </row>
    <row r="41" spans="1:11" x14ac:dyDescent="0.25">
      <c r="A41" s="9">
        <f t="shared" si="0"/>
        <v>43228</v>
      </c>
      <c r="B41" s="26">
        <f>IFERROR(+VLOOKUP("LEINFA"&amp;A41,'Main File'!A:O,6,0),0)</f>
        <v>0</v>
      </c>
      <c r="C41" s="26">
        <f>IFERROR(+VLOOKUP("LEINFA"&amp;A41,'Main File'!A:O,7,0),0)</f>
        <v>0</v>
      </c>
      <c r="D41" s="26">
        <f>IFERROR(+VLOOKUP("LEINFA"&amp;A41,'Main File'!A:O,8,0),0)</f>
        <v>0</v>
      </c>
      <c r="E41" s="26">
        <f>IFERROR(+VLOOKUP("LEINFA"&amp;A41,'Main File'!A:O,9,0),0)</f>
        <v>0</v>
      </c>
      <c r="F41" s="26">
        <f>IFERROR(+VLOOKUP("LEINFA"&amp;A41,'Main File'!A:O,10,0),0)</f>
        <v>0</v>
      </c>
      <c r="G41" s="26">
        <f>IFERROR(+VLOOKUP("LEINFA"&amp;A41,'Main File'!A:O,11,0),0)</f>
        <v>0</v>
      </c>
      <c r="H41" s="26">
        <f>IFERROR(+VLOOKUP("LEINFA"&amp;A41,'Main File'!A:O,12,0),0)</f>
        <v>0</v>
      </c>
      <c r="I41" s="26">
        <f>IFERROR(+VLOOKUP("LEINFA"&amp;A41,'Main File'!A:O,13,0),0)</f>
        <v>0</v>
      </c>
      <c r="J41" s="26">
        <f>IFERROR(+VLOOKUP("LEINFA"&amp;A41,'Main File'!A:O,14,0),0)</f>
        <v>0</v>
      </c>
      <c r="K41" s="26">
        <f>IFERROR(+VLOOKUP("LEINFA"&amp;A41,'Main File'!A:O,15,0),0)</f>
        <v>0</v>
      </c>
    </row>
    <row r="42" spans="1:11" x14ac:dyDescent="0.25">
      <c r="A42" s="9">
        <f t="shared" si="0"/>
        <v>43229</v>
      </c>
      <c r="B42" s="26">
        <f>IFERROR(+VLOOKUP("LEINFA"&amp;A42,'Main File'!A:O,6,0),0)</f>
        <v>0</v>
      </c>
      <c r="C42" s="26">
        <f>IFERROR(+VLOOKUP("LEINFA"&amp;A42,'Main File'!A:O,7,0),0)</f>
        <v>0</v>
      </c>
      <c r="D42" s="26">
        <f>IFERROR(+VLOOKUP("LEINFA"&amp;A42,'Main File'!A:O,8,0),0)</f>
        <v>0</v>
      </c>
      <c r="E42" s="26">
        <f>IFERROR(+VLOOKUP("LEINFA"&amp;A42,'Main File'!A:O,9,0),0)</f>
        <v>0</v>
      </c>
      <c r="F42" s="26">
        <f>IFERROR(+VLOOKUP("LEINFA"&amp;A42,'Main File'!A:O,10,0),0)</f>
        <v>0</v>
      </c>
      <c r="G42" s="26">
        <f>IFERROR(+VLOOKUP("LEINFA"&amp;A42,'Main File'!A:O,11,0),0)</f>
        <v>0</v>
      </c>
      <c r="H42" s="26">
        <f>IFERROR(+VLOOKUP("LEINFA"&amp;A42,'Main File'!A:O,12,0),0)</f>
        <v>0</v>
      </c>
      <c r="I42" s="26">
        <f>IFERROR(+VLOOKUP("LEINFA"&amp;A42,'Main File'!A:O,13,0),0)</f>
        <v>0</v>
      </c>
      <c r="J42" s="26">
        <f>IFERROR(+VLOOKUP("LEINFA"&amp;A42,'Main File'!A:O,14,0),0)</f>
        <v>0</v>
      </c>
      <c r="K42" s="26">
        <f>IFERROR(+VLOOKUP("LEINFA"&amp;A42,'Main File'!A:O,15,0),0)</f>
        <v>0</v>
      </c>
    </row>
    <row r="43" spans="1:11" x14ac:dyDescent="0.25">
      <c r="A43" s="9">
        <f t="shared" si="0"/>
        <v>43230</v>
      </c>
      <c r="B43" s="26">
        <f>IFERROR(+VLOOKUP("LEINFA"&amp;A43,'Main File'!A:O,6,0),0)</f>
        <v>0</v>
      </c>
      <c r="C43" s="26">
        <f>IFERROR(+VLOOKUP("LEINFA"&amp;A43,'Main File'!A:O,7,0),0)</f>
        <v>0</v>
      </c>
      <c r="D43" s="26">
        <f>IFERROR(+VLOOKUP("LEINFA"&amp;A43,'Main File'!A:O,8,0),0)</f>
        <v>0</v>
      </c>
      <c r="E43" s="26">
        <f>IFERROR(+VLOOKUP("LEINFA"&amp;A43,'Main File'!A:O,9,0),0)</f>
        <v>0</v>
      </c>
      <c r="F43" s="26">
        <f>IFERROR(+VLOOKUP("LEINFA"&amp;A43,'Main File'!A:O,10,0),0)</f>
        <v>0</v>
      </c>
      <c r="G43" s="26">
        <f>IFERROR(+VLOOKUP("LEINFA"&amp;A43,'Main File'!A:O,11,0),0)</f>
        <v>0</v>
      </c>
      <c r="H43" s="26">
        <f>IFERROR(+VLOOKUP("LEINFA"&amp;A43,'Main File'!A:O,12,0),0)</f>
        <v>0</v>
      </c>
      <c r="I43" s="26">
        <f>IFERROR(+VLOOKUP("LEINFA"&amp;A43,'Main File'!A:O,13,0),0)</f>
        <v>0</v>
      </c>
      <c r="J43" s="26">
        <f>IFERROR(+VLOOKUP("LEINFA"&amp;A43,'Main File'!A:O,14,0),0)</f>
        <v>0</v>
      </c>
      <c r="K43" s="26">
        <f>IFERROR(+VLOOKUP("LEINFA"&amp;A43,'Main File'!A:O,15,0),0)</f>
        <v>0</v>
      </c>
    </row>
    <row r="44" spans="1:11" x14ac:dyDescent="0.25">
      <c r="A44" s="9">
        <f t="shared" si="0"/>
        <v>43231</v>
      </c>
      <c r="B44" s="26">
        <f>IFERROR(+VLOOKUP("LEINFA"&amp;A44,'Main File'!A:O,6,0),0)</f>
        <v>0</v>
      </c>
      <c r="C44" s="26">
        <f>IFERROR(+VLOOKUP("LEINFA"&amp;A44,'Main File'!A:O,7,0),0)</f>
        <v>0</v>
      </c>
      <c r="D44" s="26">
        <f>IFERROR(+VLOOKUP("LEINFA"&amp;A44,'Main File'!A:O,8,0),0)</f>
        <v>0</v>
      </c>
      <c r="E44" s="26">
        <f>IFERROR(+VLOOKUP("LEINFA"&amp;A44,'Main File'!A:O,9,0),0)</f>
        <v>0</v>
      </c>
      <c r="F44" s="26">
        <f>IFERROR(+VLOOKUP("LEINFA"&amp;A44,'Main File'!A:O,10,0),0)</f>
        <v>0</v>
      </c>
      <c r="G44" s="26">
        <f>IFERROR(+VLOOKUP("LEINFA"&amp;A44,'Main File'!A:O,11,0),0)</f>
        <v>0</v>
      </c>
      <c r="H44" s="26">
        <f>IFERROR(+VLOOKUP("LEINFA"&amp;A44,'Main File'!A:O,12,0),0)</f>
        <v>0</v>
      </c>
      <c r="I44" s="26">
        <f>IFERROR(+VLOOKUP("LEINFA"&amp;A44,'Main File'!A:O,13,0),0)</f>
        <v>0</v>
      </c>
      <c r="J44" s="26">
        <f>IFERROR(+VLOOKUP("LEINFA"&amp;A44,'Main File'!A:O,14,0),0)</f>
        <v>0</v>
      </c>
      <c r="K44" s="26">
        <f>IFERROR(+VLOOKUP("LEINFA"&amp;A44,'Main File'!A:O,15,0),0)</f>
        <v>0</v>
      </c>
    </row>
    <row r="45" spans="1:11" x14ac:dyDescent="0.25">
      <c r="A45" s="9">
        <f t="shared" si="0"/>
        <v>43232</v>
      </c>
      <c r="B45" s="26">
        <f>IFERROR(+VLOOKUP("LEINFA"&amp;A45,'Main File'!A:O,6,0),0)</f>
        <v>0</v>
      </c>
      <c r="C45" s="26">
        <f>IFERROR(+VLOOKUP("LEINFA"&amp;A45,'Main File'!A:O,7,0),0)</f>
        <v>0</v>
      </c>
      <c r="D45" s="26">
        <f>IFERROR(+VLOOKUP("LEINFA"&amp;A45,'Main File'!A:O,8,0),0)</f>
        <v>0</v>
      </c>
      <c r="E45" s="26">
        <f>IFERROR(+VLOOKUP("LEINFA"&amp;A45,'Main File'!A:O,9,0),0)</f>
        <v>0</v>
      </c>
      <c r="F45" s="26">
        <f>IFERROR(+VLOOKUP("LEINFA"&amp;A45,'Main File'!A:O,10,0),0)</f>
        <v>0</v>
      </c>
      <c r="G45" s="26">
        <f>IFERROR(+VLOOKUP("LEINFA"&amp;A45,'Main File'!A:O,11,0),0)</f>
        <v>0</v>
      </c>
      <c r="H45" s="26">
        <f>IFERROR(+VLOOKUP("LEINFA"&amp;A45,'Main File'!A:O,12,0),0)</f>
        <v>0</v>
      </c>
      <c r="I45" s="26">
        <f>IFERROR(+VLOOKUP("LEINFA"&amp;A45,'Main File'!A:O,13,0),0)</f>
        <v>0</v>
      </c>
      <c r="J45" s="26">
        <f>IFERROR(+VLOOKUP("LEINFA"&amp;A45,'Main File'!A:O,14,0),0)</f>
        <v>0</v>
      </c>
      <c r="K45" s="26">
        <f>IFERROR(+VLOOKUP("LEINFA"&amp;A45,'Main File'!A:O,15,0),0)</f>
        <v>0</v>
      </c>
    </row>
    <row r="46" spans="1:11" x14ac:dyDescent="0.25">
      <c r="A46" s="9">
        <f t="shared" si="0"/>
        <v>43233</v>
      </c>
      <c r="B46" s="26">
        <f>IFERROR(+VLOOKUP("LEINFA"&amp;A46,'Main File'!A:O,6,0),0)</f>
        <v>0</v>
      </c>
      <c r="C46" s="26">
        <f>IFERROR(+VLOOKUP("LEINFA"&amp;A46,'Main File'!A:O,7,0),0)</f>
        <v>0</v>
      </c>
      <c r="D46" s="26">
        <f>IFERROR(+VLOOKUP("LEINFA"&amp;A46,'Main File'!A:O,8,0),0)</f>
        <v>0</v>
      </c>
      <c r="E46" s="26">
        <f>IFERROR(+VLOOKUP("LEINFA"&amp;A46,'Main File'!A:O,9,0),0)</f>
        <v>0</v>
      </c>
      <c r="F46" s="26">
        <f>IFERROR(+VLOOKUP("LEINFA"&amp;A46,'Main File'!A:O,10,0),0)</f>
        <v>0</v>
      </c>
      <c r="G46" s="26">
        <f>IFERROR(+VLOOKUP("LEINFA"&amp;A46,'Main File'!A:O,11,0),0)</f>
        <v>0</v>
      </c>
      <c r="H46" s="26">
        <f>IFERROR(+VLOOKUP("LEINFA"&amp;A46,'Main File'!A:O,12,0),0)</f>
        <v>0</v>
      </c>
      <c r="I46" s="26">
        <f>IFERROR(+VLOOKUP("LEINFA"&amp;A46,'Main File'!A:O,13,0),0)</f>
        <v>0</v>
      </c>
      <c r="J46" s="26">
        <f>IFERROR(+VLOOKUP("LEINFA"&amp;A46,'Main File'!A:O,14,0),0)</f>
        <v>0</v>
      </c>
      <c r="K46" s="26">
        <f>IFERROR(+VLOOKUP("LEINFA"&amp;A46,'Main File'!A:O,15,0),0)</f>
        <v>0</v>
      </c>
    </row>
    <row r="47" spans="1:11" x14ac:dyDescent="0.25">
      <c r="A47" s="9">
        <f t="shared" si="0"/>
        <v>43234</v>
      </c>
      <c r="B47" s="26">
        <f>IFERROR(+VLOOKUP("LEINFA"&amp;A47,'Main File'!A:O,6,0),0)</f>
        <v>0</v>
      </c>
      <c r="C47" s="26">
        <f>IFERROR(+VLOOKUP("LEINFA"&amp;A47,'Main File'!A:O,7,0),0)</f>
        <v>0</v>
      </c>
      <c r="D47" s="26">
        <f>IFERROR(+VLOOKUP("LEINFA"&amp;A47,'Main File'!A:O,8,0),0)</f>
        <v>0</v>
      </c>
      <c r="E47" s="26">
        <f>IFERROR(+VLOOKUP("LEINFA"&amp;A47,'Main File'!A:O,9,0),0)</f>
        <v>0</v>
      </c>
      <c r="F47" s="26">
        <f>IFERROR(+VLOOKUP("LEINFA"&amp;A47,'Main File'!A:O,10,0),0)</f>
        <v>0</v>
      </c>
      <c r="G47" s="26">
        <f>IFERROR(+VLOOKUP("LEINFA"&amp;A47,'Main File'!A:O,11,0),0)</f>
        <v>0</v>
      </c>
      <c r="H47" s="26">
        <f>IFERROR(+VLOOKUP("LEINFA"&amp;A47,'Main File'!A:O,12,0),0)</f>
        <v>0</v>
      </c>
      <c r="I47" s="26">
        <f>IFERROR(+VLOOKUP("LEINFA"&amp;A47,'Main File'!A:O,13,0),0)</f>
        <v>0</v>
      </c>
      <c r="J47" s="26">
        <f>IFERROR(+VLOOKUP("LEINFA"&amp;A47,'Main File'!A:O,14,0),0)</f>
        <v>0</v>
      </c>
      <c r="K47" s="26">
        <f>IFERROR(+VLOOKUP("LEINFA"&amp;A47,'Main File'!A:O,15,0),0)</f>
        <v>0</v>
      </c>
    </row>
    <row r="48" spans="1:11" x14ac:dyDescent="0.25">
      <c r="A48" s="9">
        <f t="shared" si="0"/>
        <v>43235</v>
      </c>
      <c r="B48" s="26">
        <f>IFERROR(+VLOOKUP("LEINFA"&amp;A48,'Main File'!A:O,6,0),0)</f>
        <v>0</v>
      </c>
      <c r="C48" s="26">
        <f>IFERROR(+VLOOKUP("LEINFA"&amp;A48,'Main File'!A:O,7,0),0)</f>
        <v>0</v>
      </c>
      <c r="D48" s="26">
        <f>IFERROR(+VLOOKUP("LEINFA"&amp;A48,'Main File'!A:O,8,0),0)</f>
        <v>0</v>
      </c>
      <c r="E48" s="26">
        <f>IFERROR(+VLOOKUP("LEINFA"&amp;A48,'Main File'!A:O,9,0),0)</f>
        <v>0</v>
      </c>
      <c r="F48" s="26">
        <f>IFERROR(+VLOOKUP("LEINFA"&amp;A48,'Main File'!A:O,10,0),0)</f>
        <v>0</v>
      </c>
      <c r="G48" s="26">
        <f>IFERROR(+VLOOKUP("LEINFA"&amp;A48,'Main File'!A:O,11,0),0)</f>
        <v>0</v>
      </c>
      <c r="H48" s="26">
        <f>IFERROR(+VLOOKUP("LEINFA"&amp;A48,'Main File'!A:O,12,0),0)</f>
        <v>0</v>
      </c>
      <c r="I48" s="26">
        <f>IFERROR(+VLOOKUP("LEINFA"&amp;A48,'Main File'!A:O,13,0),0)</f>
        <v>0</v>
      </c>
      <c r="J48" s="26">
        <f>IFERROR(+VLOOKUP("LEINFA"&amp;A48,'Main File'!A:O,14,0),0)</f>
        <v>0</v>
      </c>
      <c r="K48" s="26">
        <f>IFERROR(+VLOOKUP("LEINFA"&amp;A48,'Main File'!A:O,15,0),0)</f>
        <v>0</v>
      </c>
    </row>
    <row r="49" spans="1:11" x14ac:dyDescent="0.25">
      <c r="A49" s="9">
        <f t="shared" si="0"/>
        <v>43236</v>
      </c>
      <c r="B49" s="26">
        <f>IFERROR(+VLOOKUP("LEINFA"&amp;A49,'Main File'!A:O,6,0),0)</f>
        <v>0</v>
      </c>
      <c r="C49" s="26">
        <f>IFERROR(+VLOOKUP("LEINFA"&amp;A49,'Main File'!A:O,7,0),0)</f>
        <v>0</v>
      </c>
      <c r="D49" s="26">
        <f>IFERROR(+VLOOKUP("LEINFA"&amp;A49,'Main File'!A:O,8,0),0)</f>
        <v>0</v>
      </c>
      <c r="E49" s="26">
        <f>IFERROR(+VLOOKUP("LEINFA"&amp;A49,'Main File'!A:O,9,0),0)</f>
        <v>0</v>
      </c>
      <c r="F49" s="26">
        <f>IFERROR(+VLOOKUP("LEINFA"&amp;A49,'Main File'!A:O,10,0),0)</f>
        <v>0</v>
      </c>
      <c r="G49" s="26">
        <f>IFERROR(+VLOOKUP("LEINFA"&amp;A49,'Main File'!A:O,11,0),0)</f>
        <v>0</v>
      </c>
      <c r="H49" s="26">
        <f>IFERROR(+VLOOKUP("LEINFA"&amp;A49,'Main File'!A:O,12,0),0)</f>
        <v>0</v>
      </c>
      <c r="I49" s="26">
        <f>IFERROR(+VLOOKUP("LEINFA"&amp;A49,'Main File'!A:O,13,0),0)</f>
        <v>0</v>
      </c>
      <c r="J49" s="26">
        <f>IFERROR(+VLOOKUP("LEINFA"&amp;A49,'Main File'!A:O,14,0),0)</f>
        <v>0</v>
      </c>
      <c r="K49" s="26">
        <f>IFERROR(+VLOOKUP("LEINFA"&amp;A49,'Main File'!A:O,15,0),0)</f>
        <v>0</v>
      </c>
    </row>
    <row r="50" spans="1:11" x14ac:dyDescent="0.25">
      <c r="A50" s="9">
        <f t="shared" si="0"/>
        <v>43237</v>
      </c>
      <c r="B50" s="26">
        <f>IFERROR(+VLOOKUP("LEINFA"&amp;A50,'Main File'!A:O,6,0),0)</f>
        <v>0</v>
      </c>
      <c r="C50" s="26">
        <f>IFERROR(+VLOOKUP("LEINFA"&amp;A50,'Main File'!A:O,7,0),0)</f>
        <v>0</v>
      </c>
      <c r="D50" s="26">
        <f>IFERROR(+VLOOKUP("LEINFA"&amp;A50,'Main File'!A:O,8,0),0)</f>
        <v>0</v>
      </c>
      <c r="E50" s="26">
        <f>IFERROR(+VLOOKUP("LEINFA"&amp;A50,'Main File'!A:O,9,0),0)</f>
        <v>0</v>
      </c>
      <c r="F50" s="26">
        <f>IFERROR(+VLOOKUP("LEINFA"&amp;A50,'Main File'!A:O,10,0),0)</f>
        <v>0</v>
      </c>
      <c r="G50" s="26">
        <f>IFERROR(+VLOOKUP("LEINFA"&amp;A50,'Main File'!A:O,11,0),0)</f>
        <v>0</v>
      </c>
      <c r="H50" s="26">
        <f>IFERROR(+VLOOKUP("LEINFA"&amp;A50,'Main File'!A:O,12,0),0)</f>
        <v>0</v>
      </c>
      <c r="I50" s="26">
        <f>IFERROR(+VLOOKUP("LEINFA"&amp;A50,'Main File'!A:O,13,0),0)</f>
        <v>0</v>
      </c>
      <c r="J50" s="26">
        <f>IFERROR(+VLOOKUP("LEINFA"&amp;A50,'Main File'!A:O,14,0),0)</f>
        <v>0</v>
      </c>
      <c r="K50" s="26">
        <f>IFERROR(+VLOOKUP("LEINFA"&amp;A50,'Main File'!A:O,15,0),0)</f>
        <v>0</v>
      </c>
    </row>
    <row r="51" spans="1:11" x14ac:dyDescent="0.25">
      <c r="A51" s="9">
        <f t="shared" si="0"/>
        <v>43238</v>
      </c>
      <c r="B51" s="26">
        <f>IFERROR(+VLOOKUP("LEINFA"&amp;A51,'Main File'!A:O,6,0),0)</f>
        <v>0</v>
      </c>
      <c r="C51" s="26">
        <f>IFERROR(+VLOOKUP("LEINFA"&amp;A51,'Main File'!A:O,7,0),0)</f>
        <v>0</v>
      </c>
      <c r="D51" s="26">
        <f>IFERROR(+VLOOKUP("LEINFA"&amp;A51,'Main File'!A:O,8,0),0)</f>
        <v>0</v>
      </c>
      <c r="E51" s="26">
        <f>IFERROR(+VLOOKUP("LEINFA"&amp;A51,'Main File'!A:O,9,0),0)</f>
        <v>0</v>
      </c>
      <c r="F51" s="26">
        <f>IFERROR(+VLOOKUP("LEINFA"&amp;A51,'Main File'!A:O,10,0),0)</f>
        <v>0</v>
      </c>
      <c r="G51" s="26">
        <f>IFERROR(+VLOOKUP("LEINFA"&amp;A51,'Main File'!A:O,11,0),0)</f>
        <v>0</v>
      </c>
      <c r="H51" s="26">
        <f>IFERROR(+VLOOKUP("LEINFA"&amp;A51,'Main File'!A:O,12,0),0)</f>
        <v>0</v>
      </c>
      <c r="I51" s="26">
        <f>IFERROR(+VLOOKUP("LEINFA"&amp;A51,'Main File'!A:O,13,0),0)</f>
        <v>0</v>
      </c>
      <c r="J51" s="26">
        <f>IFERROR(+VLOOKUP("LEINFA"&amp;A51,'Main File'!A:O,14,0),0)</f>
        <v>0</v>
      </c>
      <c r="K51" s="26">
        <f>IFERROR(+VLOOKUP("LEINFA"&amp;A51,'Main File'!A:O,15,0),0)</f>
        <v>0</v>
      </c>
    </row>
    <row r="52" spans="1:11" x14ac:dyDescent="0.25">
      <c r="A52" s="9">
        <f t="shared" si="0"/>
        <v>43239</v>
      </c>
      <c r="B52" s="26">
        <f>IFERROR(+VLOOKUP("LEINFA"&amp;A52,'Main File'!A:O,6,0),0)</f>
        <v>0</v>
      </c>
      <c r="C52" s="26">
        <f>IFERROR(+VLOOKUP("LEINFA"&amp;A52,'Main File'!A:O,7,0),0)</f>
        <v>0</v>
      </c>
      <c r="D52" s="26">
        <f>IFERROR(+VLOOKUP("LEINFA"&amp;A52,'Main File'!A:O,8,0),0)</f>
        <v>0</v>
      </c>
      <c r="E52" s="26">
        <f>IFERROR(+VLOOKUP("LEINFA"&amp;A52,'Main File'!A:O,9,0),0)</f>
        <v>0</v>
      </c>
      <c r="F52" s="26">
        <f>IFERROR(+VLOOKUP("LEINFA"&amp;A52,'Main File'!A:O,10,0),0)</f>
        <v>0</v>
      </c>
      <c r="G52" s="26">
        <f>IFERROR(+VLOOKUP("LEINFA"&amp;A52,'Main File'!A:O,11,0),0)</f>
        <v>0</v>
      </c>
      <c r="H52" s="26">
        <f>IFERROR(+VLOOKUP("LEINFA"&amp;A52,'Main File'!A:O,12,0),0)</f>
        <v>0</v>
      </c>
      <c r="I52" s="26">
        <f>IFERROR(+VLOOKUP("LEINFA"&amp;A52,'Main File'!A:O,13,0),0)</f>
        <v>0</v>
      </c>
      <c r="J52" s="26">
        <f>IFERROR(+VLOOKUP("LEINFA"&amp;A52,'Main File'!A:O,14,0),0)</f>
        <v>0</v>
      </c>
      <c r="K52" s="26">
        <f>IFERROR(+VLOOKUP("LEINFA"&amp;A52,'Main File'!A:O,15,0),0)</f>
        <v>0</v>
      </c>
    </row>
    <row r="53" spans="1:11" x14ac:dyDescent="0.25">
      <c r="A53" s="9">
        <f t="shared" si="0"/>
        <v>43240</v>
      </c>
      <c r="B53" s="26">
        <f>IFERROR(+VLOOKUP("LEINFA"&amp;A53,'Main File'!A:O,6,0),0)</f>
        <v>0</v>
      </c>
      <c r="C53" s="26">
        <f>IFERROR(+VLOOKUP("LEINFA"&amp;A53,'Main File'!A:O,7,0),0)</f>
        <v>0</v>
      </c>
      <c r="D53" s="26">
        <f>IFERROR(+VLOOKUP("LEINFA"&amp;A53,'Main File'!A:O,8,0),0)</f>
        <v>0</v>
      </c>
      <c r="E53" s="26">
        <f>IFERROR(+VLOOKUP("LEINFA"&amp;A53,'Main File'!A:O,9,0),0)</f>
        <v>0</v>
      </c>
      <c r="F53" s="26">
        <f>IFERROR(+VLOOKUP("LEINFA"&amp;A53,'Main File'!A:O,10,0),0)</f>
        <v>0</v>
      </c>
      <c r="G53" s="26">
        <f>IFERROR(+VLOOKUP("LEINFA"&amp;A53,'Main File'!A:O,11,0),0)</f>
        <v>0</v>
      </c>
      <c r="H53" s="26">
        <f>IFERROR(+VLOOKUP("LEINFA"&amp;A53,'Main File'!A:O,12,0),0)</f>
        <v>0</v>
      </c>
      <c r="I53" s="26">
        <f>IFERROR(+VLOOKUP("LEINFA"&amp;A53,'Main File'!A:O,13,0),0)</f>
        <v>0</v>
      </c>
      <c r="J53" s="26">
        <f>IFERROR(+VLOOKUP("LEINFA"&amp;A53,'Main File'!A:O,14,0),0)</f>
        <v>0</v>
      </c>
      <c r="K53" s="26">
        <f>IFERROR(+VLOOKUP("LEINFA"&amp;A53,'Main File'!A:O,15,0),0)</f>
        <v>0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1.2000317540187864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4.5002579958601803E-2</v>
      </c>
      <c r="F35" s="26">
        <f>IFERROR(+VLOOKUP("LEINNF"&amp;A35,'Main File'!A:O,10,0),0)</f>
        <v>1.2450343339773882</v>
      </c>
      <c r="G35" s="26">
        <f>IFERROR(+VLOOKUP("LEINNF"&amp;A35,'Main File'!A:O,11,0),0)</f>
        <v>0.6444633355846705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4.4005989100407109E-2</v>
      </c>
      <c r="K35" s="26">
        <f>IFERROR(+VLOOKUP("LEINNF"&amp;A35,'Main File'!A:O,15,0),0)</f>
        <v>0.6884693246850776</v>
      </c>
    </row>
    <row r="36" spans="1:11" x14ac:dyDescent="0.25">
      <c r="A36" s="9">
        <f t="shared" si="0"/>
        <v>43223</v>
      </c>
      <c r="B36" s="26">
        <f>IFERROR(+VLOOKUP("LEINNF"&amp;A36,'Main File'!A:O,6,0),0)</f>
        <v>1.2000278668161084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4.5003793608633914E-2</v>
      </c>
      <c r="F36" s="26">
        <f>IFERROR(+VLOOKUP("LEINNF"&amp;A36,'Main File'!A:O,10,0),0)</f>
        <v>1.2450316604247422</v>
      </c>
      <c r="G36" s="26">
        <f>IFERROR(+VLOOKUP("LEINNF"&amp;A36,'Main File'!A:O,11,0),0)</f>
        <v>0.64445857900905446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4.4002349777737398E-2</v>
      </c>
      <c r="K36" s="26">
        <f>IFERROR(+VLOOKUP("LEINNF"&amp;A36,'Main File'!A:O,15,0),0)</f>
        <v>0.68846092878679188</v>
      </c>
    </row>
    <row r="37" spans="1:11" x14ac:dyDescent="0.25">
      <c r="A37" s="9">
        <f t="shared" si="0"/>
        <v>43224</v>
      </c>
      <c r="B37" s="26">
        <f>IFERROR(+VLOOKUP("LEINNF"&amp;A37,'Main File'!A:O,6,0),0)</f>
        <v>1.200030153671813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4.5000559287944296E-2</v>
      </c>
      <c r="F37" s="26">
        <f>IFERROR(+VLOOKUP("LEINNF"&amp;A37,'Main File'!A:O,10,0),0)</f>
        <v>1.2450307129597573</v>
      </c>
      <c r="G37" s="26">
        <f>IFERROR(+VLOOKUP("LEINNF"&amp;A37,'Main File'!A:O,11,0),0)</f>
        <v>0.64442706478872791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4.3991677107969383E-2</v>
      </c>
      <c r="K37" s="26">
        <f>IFERROR(+VLOOKUP("LEINNF"&amp;A37,'Main File'!A:O,15,0),0)</f>
        <v>0.68841874189669727</v>
      </c>
    </row>
    <row r="38" spans="1:11" x14ac:dyDescent="0.25">
      <c r="A38" s="9">
        <f t="shared" si="0"/>
        <v>43225</v>
      </c>
      <c r="B38" s="26">
        <f>IFERROR(+VLOOKUP("LEINNF"&amp;A38,'Main File'!A:O,6,0),0)</f>
        <v>1.2000345808602626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4.5000110070496382E-2</v>
      </c>
      <c r="F38" s="26">
        <f>IFERROR(+VLOOKUP("LEINNF"&amp;A38,'Main File'!A:O,10,0),0)</f>
        <v>1.245034690930759</v>
      </c>
      <c r="G38" s="26">
        <f>IFERROR(+VLOOKUP("LEINNF"&amp;A38,'Main File'!A:O,11,0),0)</f>
        <v>0.64445329720623501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4.4004197255486238E-2</v>
      </c>
      <c r="K38" s="26">
        <f>IFERROR(+VLOOKUP("LEINNF"&amp;A38,'Main File'!A:O,15,0),0)</f>
        <v>0.68845749446172122</v>
      </c>
    </row>
    <row r="39" spans="1:11" x14ac:dyDescent="0.25">
      <c r="A39" s="9">
        <f t="shared" si="0"/>
        <v>43226</v>
      </c>
      <c r="B39" s="26">
        <f>IFERROR(+VLOOKUP("LEINNF"&amp;A39,'Main File'!A:O,6,0),0)</f>
        <v>1.2000357694587498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4.5001605077189505E-2</v>
      </c>
      <c r="F39" s="26">
        <f>IFERROR(+VLOOKUP("LEINNF"&amp;A39,'Main File'!A:O,10,0),0)</f>
        <v>1.2450373745359393</v>
      </c>
      <c r="G39" s="26">
        <f>IFERROR(+VLOOKUP("LEINNF"&amp;A39,'Main File'!A:O,11,0),0)</f>
        <v>0.64444893869302067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4.3998611549870066E-2</v>
      </c>
      <c r="K39" s="26">
        <f>IFERROR(+VLOOKUP("LEINNF"&amp;A39,'Main File'!A:O,15,0),0)</f>
        <v>0.68844755024289073</v>
      </c>
    </row>
    <row r="40" spans="1:11" x14ac:dyDescent="0.25">
      <c r="A40" s="9">
        <f t="shared" si="0"/>
        <v>43227</v>
      </c>
      <c r="B40" s="26">
        <f>IFERROR(+VLOOKUP("LEINNF"&amp;A40,'Main File'!A:O,6,0),0)</f>
        <v>0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0</v>
      </c>
      <c r="F40" s="26">
        <f>IFERROR(+VLOOKUP("LEINNF"&amp;A40,'Main File'!A:O,10,0),0)</f>
        <v>0</v>
      </c>
      <c r="G40" s="26">
        <f>IFERROR(+VLOOKUP("LEINNF"&amp;A40,'Main File'!A:O,11,0),0)</f>
        <v>0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0</v>
      </c>
      <c r="K40" s="26">
        <f>IFERROR(+VLOOKUP("LEINNF"&amp;A40,'Main File'!A:O,15,0),0)</f>
        <v>0</v>
      </c>
    </row>
    <row r="41" spans="1:11" x14ac:dyDescent="0.25">
      <c r="A41" s="9">
        <f t="shared" si="0"/>
        <v>43228</v>
      </c>
      <c r="B41" s="26">
        <f>IFERROR(+VLOOKUP("LEINNF"&amp;A41,'Main File'!A:O,6,0),0)</f>
        <v>0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0</v>
      </c>
      <c r="F41" s="26">
        <f>IFERROR(+VLOOKUP("LEINNF"&amp;A41,'Main File'!A:O,10,0),0)</f>
        <v>0</v>
      </c>
      <c r="G41" s="26">
        <f>IFERROR(+VLOOKUP("LEINNF"&amp;A41,'Main File'!A:O,11,0),0)</f>
        <v>0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0</v>
      </c>
      <c r="K41" s="26">
        <f>IFERROR(+VLOOKUP("LEINNF"&amp;A41,'Main File'!A:O,15,0),0)</f>
        <v>0</v>
      </c>
    </row>
    <row r="42" spans="1:11" x14ac:dyDescent="0.25">
      <c r="A42" s="9">
        <f t="shared" si="0"/>
        <v>43229</v>
      </c>
      <c r="B42" s="26">
        <f>IFERROR(+VLOOKUP("LEINNF"&amp;A42,'Main File'!A:O,6,0),0)</f>
        <v>0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0</v>
      </c>
      <c r="F42" s="26">
        <f>IFERROR(+VLOOKUP("LEINNF"&amp;A42,'Main File'!A:O,10,0),0)</f>
        <v>0</v>
      </c>
      <c r="G42" s="26">
        <f>IFERROR(+VLOOKUP("LEINNF"&amp;A42,'Main File'!A:O,11,0),0)</f>
        <v>0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0</v>
      </c>
      <c r="K42" s="26">
        <f>IFERROR(+VLOOKUP("LEINNF"&amp;A42,'Main File'!A:O,15,0),0)</f>
        <v>0</v>
      </c>
    </row>
    <row r="43" spans="1:11" x14ac:dyDescent="0.25">
      <c r="A43" s="9">
        <f t="shared" si="0"/>
        <v>43230</v>
      </c>
      <c r="B43" s="26">
        <f>IFERROR(+VLOOKUP("LEINNF"&amp;A43,'Main File'!A:O,6,0),0)</f>
        <v>0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0</v>
      </c>
      <c r="F43" s="26">
        <f>IFERROR(+VLOOKUP("LEINNF"&amp;A43,'Main File'!A:O,10,0),0)</f>
        <v>0</v>
      </c>
      <c r="G43" s="26">
        <f>IFERROR(+VLOOKUP("LEINNF"&amp;A43,'Main File'!A:O,11,0),0)</f>
        <v>0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0</v>
      </c>
      <c r="K43" s="26">
        <f>IFERROR(+VLOOKUP("LEINNF"&amp;A43,'Main File'!A:O,15,0),0)</f>
        <v>0</v>
      </c>
    </row>
    <row r="44" spans="1:11" x14ac:dyDescent="0.25">
      <c r="A44" s="9">
        <f t="shared" si="0"/>
        <v>43231</v>
      </c>
      <c r="B44" s="26">
        <f>IFERROR(+VLOOKUP("LEINNF"&amp;A44,'Main File'!A:O,6,0),0)</f>
        <v>0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0</v>
      </c>
      <c r="F44" s="26">
        <f>IFERROR(+VLOOKUP("LEINNF"&amp;A44,'Main File'!A:O,10,0),0)</f>
        <v>0</v>
      </c>
      <c r="G44" s="26">
        <f>IFERROR(+VLOOKUP("LEINNF"&amp;A44,'Main File'!A:O,11,0),0)</f>
        <v>0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0</v>
      </c>
      <c r="K44" s="26">
        <f>IFERROR(+VLOOKUP("LEINNF"&amp;A44,'Main File'!A:O,15,0),0)</f>
        <v>0</v>
      </c>
    </row>
    <row r="45" spans="1:11" x14ac:dyDescent="0.25">
      <c r="A45" s="9">
        <f t="shared" si="0"/>
        <v>43232</v>
      </c>
      <c r="B45" s="26">
        <f>IFERROR(+VLOOKUP("LEINNF"&amp;A45,'Main File'!A:O,6,0),0)</f>
        <v>0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0</v>
      </c>
      <c r="F45" s="26">
        <f>IFERROR(+VLOOKUP("LEINNF"&amp;A45,'Main File'!A:O,10,0),0)</f>
        <v>0</v>
      </c>
      <c r="G45" s="26">
        <f>IFERROR(+VLOOKUP("LEINNF"&amp;A45,'Main File'!A:O,11,0),0)</f>
        <v>0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0</v>
      </c>
      <c r="K45" s="26">
        <f>IFERROR(+VLOOKUP("LEINNF"&amp;A45,'Main File'!A:O,15,0),0)</f>
        <v>0</v>
      </c>
    </row>
    <row r="46" spans="1:11" x14ac:dyDescent="0.25">
      <c r="A46" s="9">
        <f t="shared" si="0"/>
        <v>43233</v>
      </c>
      <c r="B46" s="26">
        <f>IFERROR(+VLOOKUP("LEINNF"&amp;A46,'Main File'!A:O,6,0),0)</f>
        <v>0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0</v>
      </c>
      <c r="F46" s="26">
        <f>IFERROR(+VLOOKUP("LEINNF"&amp;A46,'Main File'!A:O,10,0),0)</f>
        <v>0</v>
      </c>
      <c r="G46" s="26">
        <f>IFERROR(+VLOOKUP("LEINNF"&amp;A46,'Main File'!A:O,11,0),0)</f>
        <v>0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0</v>
      </c>
      <c r="K46" s="26">
        <f>IFERROR(+VLOOKUP("LEINNF"&amp;A46,'Main File'!A:O,15,0),0)</f>
        <v>0</v>
      </c>
    </row>
    <row r="47" spans="1:11" x14ac:dyDescent="0.25">
      <c r="A47" s="9">
        <f t="shared" si="0"/>
        <v>43234</v>
      </c>
      <c r="B47" s="26">
        <f>IFERROR(+VLOOKUP("LEINNF"&amp;A47,'Main File'!A:O,6,0),0)</f>
        <v>0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0</v>
      </c>
      <c r="F47" s="26">
        <f>IFERROR(+VLOOKUP("LEINNF"&amp;A47,'Main File'!A:O,10,0),0)</f>
        <v>0</v>
      </c>
      <c r="G47" s="26">
        <f>IFERROR(+VLOOKUP("LEINNF"&amp;A47,'Main File'!A:O,11,0),0)</f>
        <v>0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0</v>
      </c>
      <c r="K47" s="26">
        <f>IFERROR(+VLOOKUP("LEINNF"&amp;A47,'Main File'!A:O,15,0),0)</f>
        <v>0</v>
      </c>
    </row>
    <row r="48" spans="1:11" x14ac:dyDescent="0.25">
      <c r="A48" s="9">
        <f t="shared" si="0"/>
        <v>43235</v>
      </c>
      <c r="B48" s="26">
        <f>IFERROR(+VLOOKUP("LEINNF"&amp;A48,'Main File'!A:O,6,0),0)</f>
        <v>0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0</v>
      </c>
      <c r="F48" s="26">
        <f>IFERROR(+VLOOKUP("LEINNF"&amp;A48,'Main File'!A:O,10,0),0)</f>
        <v>0</v>
      </c>
      <c r="G48" s="26">
        <f>IFERROR(+VLOOKUP("LEINNF"&amp;A48,'Main File'!A:O,11,0),0)</f>
        <v>0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0</v>
      </c>
      <c r="K48" s="26">
        <f>IFERROR(+VLOOKUP("LEINNF"&amp;A48,'Main File'!A:O,15,0),0)</f>
        <v>0</v>
      </c>
    </row>
    <row r="49" spans="1:11" x14ac:dyDescent="0.25">
      <c r="A49" s="9">
        <f t="shared" si="0"/>
        <v>43236</v>
      </c>
      <c r="B49" s="26">
        <f>IFERROR(+VLOOKUP("LEINNF"&amp;A49,'Main File'!A:O,6,0),0)</f>
        <v>0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0</v>
      </c>
      <c r="F49" s="26">
        <f>IFERROR(+VLOOKUP("LEINNF"&amp;A49,'Main File'!A:O,10,0),0)</f>
        <v>0</v>
      </c>
      <c r="G49" s="26">
        <f>IFERROR(+VLOOKUP("LEINNF"&amp;A49,'Main File'!A:O,11,0),0)</f>
        <v>0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0</v>
      </c>
      <c r="K49" s="26">
        <f>IFERROR(+VLOOKUP("LEINNF"&amp;A49,'Main File'!A:O,15,0),0)</f>
        <v>0</v>
      </c>
    </row>
    <row r="50" spans="1:11" x14ac:dyDescent="0.25">
      <c r="A50" s="9">
        <f t="shared" si="0"/>
        <v>43237</v>
      </c>
      <c r="B50" s="26">
        <f>IFERROR(+VLOOKUP("LEINNF"&amp;A50,'Main File'!A:O,6,0),0)</f>
        <v>0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0</v>
      </c>
      <c r="F50" s="26">
        <f>IFERROR(+VLOOKUP("LEINNF"&amp;A50,'Main File'!A:O,10,0),0)</f>
        <v>0</v>
      </c>
      <c r="G50" s="26">
        <f>IFERROR(+VLOOKUP("LEINNF"&amp;A50,'Main File'!A:O,11,0),0)</f>
        <v>0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0</v>
      </c>
      <c r="K50" s="26">
        <f>IFERROR(+VLOOKUP("LEINNF"&amp;A50,'Main File'!A:O,15,0),0)</f>
        <v>0</v>
      </c>
    </row>
    <row r="51" spans="1:11" x14ac:dyDescent="0.25">
      <c r="A51" s="9">
        <f t="shared" si="0"/>
        <v>43238</v>
      </c>
      <c r="B51" s="26">
        <f>IFERROR(+VLOOKUP("LEINNF"&amp;A51,'Main File'!A:O,6,0),0)</f>
        <v>0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0</v>
      </c>
      <c r="F51" s="26">
        <f>IFERROR(+VLOOKUP("LEINNF"&amp;A51,'Main File'!A:O,10,0),0)</f>
        <v>0</v>
      </c>
      <c r="G51" s="26">
        <f>IFERROR(+VLOOKUP("LEINNF"&amp;A51,'Main File'!A:O,11,0),0)</f>
        <v>0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0</v>
      </c>
      <c r="K51" s="26">
        <f>IFERROR(+VLOOKUP("LEINNF"&amp;A51,'Main File'!A:O,15,0),0)</f>
        <v>0</v>
      </c>
    </row>
    <row r="52" spans="1:11" x14ac:dyDescent="0.25">
      <c r="A52" s="9">
        <f t="shared" si="0"/>
        <v>43239</v>
      </c>
      <c r="B52" s="26">
        <f>IFERROR(+VLOOKUP("LEINNF"&amp;A52,'Main File'!A:O,6,0),0)</f>
        <v>0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0</v>
      </c>
      <c r="F52" s="26">
        <f>IFERROR(+VLOOKUP("LEINNF"&amp;A52,'Main File'!A:O,10,0),0)</f>
        <v>0</v>
      </c>
      <c r="G52" s="26">
        <f>IFERROR(+VLOOKUP("LEINNF"&amp;A52,'Main File'!A:O,11,0),0)</f>
        <v>0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0</v>
      </c>
      <c r="K52" s="26">
        <f>IFERROR(+VLOOKUP("LEINNF"&amp;A52,'Main File'!A:O,15,0),0)</f>
        <v>0</v>
      </c>
    </row>
    <row r="53" spans="1:11" x14ac:dyDescent="0.25">
      <c r="A53" s="9">
        <f t="shared" si="0"/>
        <v>43240</v>
      </c>
      <c r="B53" s="26">
        <f>IFERROR(+VLOOKUP("LEINNF"&amp;A53,'Main File'!A:O,6,0),0)</f>
        <v>0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0</v>
      </c>
      <c r="F53" s="26">
        <f>IFERROR(+VLOOKUP("LEINNF"&amp;A53,'Main File'!A:O,10,0),0)</f>
        <v>0</v>
      </c>
      <c r="G53" s="26">
        <f>IFERROR(+VLOOKUP("LEINNF"&amp;A53,'Main File'!A:O,11,0),0)</f>
        <v>0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0</v>
      </c>
      <c r="K53" s="26">
        <f>IFERROR(+VLOOKUP("LEINNF"&amp;A53,'Main File'!A:O,15,0),0)</f>
        <v>0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1.7000596558969059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0.12600929765124805</v>
      </c>
      <c r="F35" s="26">
        <f>IFERROR(+VLOOKUP("LEINSX"&amp;A35,'Main File'!A:O,10,0),0)</f>
        <v>1.826068953548154</v>
      </c>
      <c r="G35" s="26">
        <f>IFERROR(+VLOOKUP("LEINSX"&amp;A35,'Main File'!A:O,11,0),0)</f>
        <v>1.1379181402838467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0.11482808794292677</v>
      </c>
      <c r="K35" s="26">
        <f>IFERROR(+VLOOKUP("LEINSX"&amp;A35,'Main File'!A:O,15,0),0)</f>
        <v>1.2527462282267736</v>
      </c>
    </row>
    <row r="36" spans="1:11" x14ac:dyDescent="0.25">
      <c r="A36" s="9">
        <f t="shared" si="0"/>
        <v>43223</v>
      </c>
      <c r="B36" s="26">
        <f>IFERROR(+VLOOKUP("LEINSX"&amp;A36,'Main File'!A:O,6,0),0)</f>
        <v>1.7000591836925927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0.12600741018517758</v>
      </c>
      <c r="F36" s="26">
        <f>IFERROR(+VLOOKUP("LEINSX"&amp;A36,'Main File'!A:O,10,0),0)</f>
        <v>1.8260665938777703</v>
      </c>
      <c r="G36" s="26">
        <f>IFERROR(+VLOOKUP("LEINSX"&amp;A36,'Main File'!A:O,11,0),0)</f>
        <v>1.1377671145120278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0.11479562408635109</v>
      </c>
      <c r="K36" s="26">
        <f>IFERROR(+VLOOKUP("LEINSX"&amp;A36,'Main File'!A:O,15,0),0)</f>
        <v>1.2525627385983789</v>
      </c>
    </row>
    <row r="37" spans="1:11" x14ac:dyDescent="0.25">
      <c r="A37" s="9">
        <f t="shared" si="0"/>
        <v>43224</v>
      </c>
      <c r="B37" s="26">
        <f>IFERROR(+VLOOKUP("LEINSX"&amp;A37,'Main File'!A:O,6,0),0)</f>
        <v>1.7000578222182927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0.12600685016069776</v>
      </c>
      <c r="F37" s="26">
        <f>IFERROR(+VLOOKUP("LEINSX"&amp;A37,'Main File'!A:O,10,0),0)</f>
        <v>1.8260646723789904</v>
      </c>
      <c r="G37" s="26">
        <f>IFERROR(+VLOOKUP("LEINSX"&amp;A37,'Main File'!A:O,11,0),0)</f>
        <v>1.1374017727650714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0.11472868276592349</v>
      </c>
      <c r="K37" s="26">
        <f>IFERROR(+VLOOKUP("LEINSX"&amp;A37,'Main File'!A:O,15,0),0)</f>
        <v>1.2521304555309949</v>
      </c>
    </row>
    <row r="38" spans="1:11" x14ac:dyDescent="0.25">
      <c r="A38" s="9">
        <f t="shared" si="0"/>
        <v>43225</v>
      </c>
      <c r="B38" s="26">
        <f>IFERROR(+VLOOKUP("LEINSX"&amp;A38,'Main File'!A:O,6,0),0)</f>
        <v>1.7000545033746732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0.12600930786314415</v>
      </c>
      <c r="F38" s="26">
        <f>IFERROR(+VLOOKUP("LEINSX"&amp;A38,'Main File'!A:O,10,0),0)</f>
        <v>1.8260638112378174</v>
      </c>
      <c r="G38" s="26">
        <f>IFERROR(+VLOOKUP("LEINSX"&amp;A38,'Main File'!A:O,11,0),0)</f>
        <v>1.137730230609922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0.11480024253698687</v>
      </c>
      <c r="K38" s="26">
        <f>IFERROR(+VLOOKUP("LEINSX"&amp;A38,'Main File'!A:O,15,0),0)</f>
        <v>1.2525304731469089</v>
      </c>
    </row>
    <row r="39" spans="1:11" x14ac:dyDescent="0.25">
      <c r="A39" s="9">
        <f t="shared" si="0"/>
        <v>43226</v>
      </c>
      <c r="B39" s="26">
        <f>IFERROR(+VLOOKUP("LEINSX"&amp;A39,'Main File'!A:O,6,0),0)</f>
        <v>1.70005979514001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0.12600311024746733</v>
      </c>
      <c r="F39" s="26">
        <f>IFERROR(+VLOOKUP("LEINSX"&amp;A39,'Main File'!A:O,10,0),0)</f>
        <v>1.8260629053874773</v>
      </c>
      <c r="G39" s="26">
        <f>IFERROR(+VLOOKUP("LEINSX"&amp;A39,'Main File'!A:O,11,0),0)</f>
        <v>1.1377108040022881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0.11480397754331767</v>
      </c>
      <c r="K39" s="26">
        <f>IFERROR(+VLOOKUP("LEINSX"&amp;A39,'Main File'!A:O,15,0),0)</f>
        <v>1.2525147815456057</v>
      </c>
    </row>
    <row r="40" spans="1:11" x14ac:dyDescent="0.25">
      <c r="A40" s="9">
        <f t="shared" si="0"/>
        <v>43227</v>
      </c>
      <c r="B40" s="26">
        <f>IFERROR(+VLOOKUP("LEINSX"&amp;A40,'Main File'!A:O,6,0),0)</f>
        <v>0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</v>
      </c>
      <c r="F40" s="26">
        <f>IFERROR(+VLOOKUP("LEINSX"&amp;A40,'Main File'!A:O,10,0),0)</f>
        <v>0</v>
      </c>
      <c r="G40" s="26">
        <f>IFERROR(+VLOOKUP("LEINSX"&amp;A40,'Main File'!A:O,11,0),0)</f>
        <v>0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</v>
      </c>
      <c r="K40" s="26">
        <f>IFERROR(+VLOOKUP("LEINSX"&amp;A40,'Main File'!A:O,15,0),0)</f>
        <v>0</v>
      </c>
    </row>
    <row r="41" spans="1:11" x14ac:dyDescent="0.25">
      <c r="A41" s="9">
        <f t="shared" si="0"/>
        <v>43228</v>
      </c>
      <c r="B41" s="26">
        <f>IFERROR(+VLOOKUP("LEINSX"&amp;A41,'Main File'!A:O,6,0),0)</f>
        <v>0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</v>
      </c>
      <c r="F41" s="26">
        <f>IFERROR(+VLOOKUP("LEINSX"&amp;A41,'Main File'!A:O,10,0),0)</f>
        <v>0</v>
      </c>
      <c r="G41" s="26">
        <f>IFERROR(+VLOOKUP("LEINSX"&amp;A41,'Main File'!A:O,11,0),0)</f>
        <v>0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</v>
      </c>
      <c r="K41" s="26">
        <f>IFERROR(+VLOOKUP("LEINSX"&amp;A41,'Main File'!A:O,15,0),0)</f>
        <v>0</v>
      </c>
    </row>
    <row r="42" spans="1:11" x14ac:dyDescent="0.25">
      <c r="A42" s="9">
        <f t="shared" si="0"/>
        <v>43229</v>
      </c>
      <c r="B42" s="26">
        <f>IFERROR(+VLOOKUP("LEINSX"&amp;A42,'Main File'!A:O,6,0),0)</f>
        <v>0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</v>
      </c>
      <c r="F42" s="26">
        <f>IFERROR(+VLOOKUP("LEINSX"&amp;A42,'Main File'!A:O,10,0),0)</f>
        <v>0</v>
      </c>
      <c r="G42" s="26">
        <f>IFERROR(+VLOOKUP("LEINSX"&amp;A42,'Main File'!A:O,11,0),0)</f>
        <v>0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</v>
      </c>
      <c r="K42" s="26">
        <f>IFERROR(+VLOOKUP("LEINSX"&amp;A42,'Main File'!A:O,15,0),0)</f>
        <v>0</v>
      </c>
    </row>
    <row r="43" spans="1:11" x14ac:dyDescent="0.25">
      <c r="A43" s="9">
        <f t="shared" si="0"/>
        <v>43230</v>
      </c>
      <c r="B43" s="26">
        <f>IFERROR(+VLOOKUP("LEINSX"&amp;A43,'Main File'!A:O,6,0),0)</f>
        <v>0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</v>
      </c>
      <c r="F43" s="26">
        <f>IFERROR(+VLOOKUP("LEINSX"&amp;A43,'Main File'!A:O,10,0),0)</f>
        <v>0</v>
      </c>
      <c r="G43" s="26">
        <f>IFERROR(+VLOOKUP("LEINSX"&amp;A43,'Main File'!A:O,11,0),0)</f>
        <v>0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</v>
      </c>
      <c r="K43" s="26">
        <f>IFERROR(+VLOOKUP("LEINSX"&amp;A43,'Main File'!A:O,15,0),0)</f>
        <v>0</v>
      </c>
    </row>
    <row r="44" spans="1:11" x14ac:dyDescent="0.25">
      <c r="A44" s="9">
        <f t="shared" si="0"/>
        <v>43231</v>
      </c>
      <c r="B44" s="26">
        <f>IFERROR(+VLOOKUP("LEINSX"&amp;A44,'Main File'!A:O,6,0),0)</f>
        <v>0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</v>
      </c>
      <c r="F44" s="26">
        <f>IFERROR(+VLOOKUP("LEINSX"&amp;A44,'Main File'!A:O,10,0),0)</f>
        <v>0</v>
      </c>
      <c r="G44" s="26">
        <f>IFERROR(+VLOOKUP("LEINSX"&amp;A44,'Main File'!A:O,11,0),0)</f>
        <v>0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</v>
      </c>
      <c r="K44" s="26">
        <f>IFERROR(+VLOOKUP("LEINSX"&amp;A44,'Main File'!A:O,15,0),0)</f>
        <v>0</v>
      </c>
    </row>
    <row r="45" spans="1:11" x14ac:dyDescent="0.25">
      <c r="A45" s="9">
        <f t="shared" si="0"/>
        <v>43232</v>
      </c>
      <c r="B45" s="26">
        <f>IFERROR(+VLOOKUP("LEINSX"&amp;A45,'Main File'!A:O,6,0),0)</f>
        <v>0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</v>
      </c>
      <c r="F45" s="26">
        <f>IFERROR(+VLOOKUP("LEINSX"&amp;A45,'Main File'!A:O,10,0),0)</f>
        <v>0</v>
      </c>
      <c r="G45" s="26">
        <f>IFERROR(+VLOOKUP("LEINSX"&amp;A45,'Main File'!A:O,11,0),0)</f>
        <v>0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</v>
      </c>
      <c r="K45" s="26">
        <f>IFERROR(+VLOOKUP("LEINSX"&amp;A45,'Main File'!A:O,15,0),0)</f>
        <v>0</v>
      </c>
    </row>
    <row r="46" spans="1:11" x14ac:dyDescent="0.25">
      <c r="A46" s="9">
        <f t="shared" si="0"/>
        <v>43233</v>
      </c>
      <c r="B46" s="26">
        <f>IFERROR(+VLOOKUP("LEINSX"&amp;A46,'Main File'!A:O,6,0),0)</f>
        <v>0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</v>
      </c>
      <c r="F46" s="26">
        <f>IFERROR(+VLOOKUP("LEINSX"&amp;A46,'Main File'!A:O,10,0),0)</f>
        <v>0</v>
      </c>
      <c r="G46" s="26">
        <f>IFERROR(+VLOOKUP("LEINSX"&amp;A46,'Main File'!A:O,11,0),0)</f>
        <v>0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</v>
      </c>
      <c r="K46" s="26">
        <f>IFERROR(+VLOOKUP("LEINSX"&amp;A46,'Main File'!A:O,15,0),0)</f>
        <v>0</v>
      </c>
    </row>
    <row r="47" spans="1:11" x14ac:dyDescent="0.25">
      <c r="A47" s="9">
        <f t="shared" si="0"/>
        <v>43234</v>
      </c>
      <c r="B47" s="26">
        <f>IFERROR(+VLOOKUP("LEINSX"&amp;A47,'Main File'!A:O,6,0),0)</f>
        <v>0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</v>
      </c>
      <c r="F47" s="26">
        <f>IFERROR(+VLOOKUP("LEINSX"&amp;A47,'Main File'!A:O,10,0),0)</f>
        <v>0</v>
      </c>
      <c r="G47" s="26">
        <f>IFERROR(+VLOOKUP("LEINSX"&amp;A47,'Main File'!A:O,11,0),0)</f>
        <v>0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</v>
      </c>
      <c r="K47" s="26">
        <f>IFERROR(+VLOOKUP("LEINSX"&amp;A47,'Main File'!A:O,15,0),0)</f>
        <v>0</v>
      </c>
    </row>
    <row r="48" spans="1:11" x14ac:dyDescent="0.25">
      <c r="A48" s="9">
        <f t="shared" si="0"/>
        <v>43235</v>
      </c>
      <c r="B48" s="26">
        <f>IFERROR(+VLOOKUP("LEINSX"&amp;A48,'Main File'!A:O,6,0),0)</f>
        <v>0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</v>
      </c>
      <c r="F48" s="26">
        <f>IFERROR(+VLOOKUP("LEINSX"&amp;A48,'Main File'!A:O,10,0),0)</f>
        <v>0</v>
      </c>
      <c r="G48" s="26">
        <f>IFERROR(+VLOOKUP("LEINSX"&amp;A48,'Main File'!A:O,11,0),0)</f>
        <v>0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</v>
      </c>
      <c r="K48" s="26">
        <f>IFERROR(+VLOOKUP("LEINSX"&amp;A48,'Main File'!A:O,15,0),0)</f>
        <v>0</v>
      </c>
    </row>
    <row r="49" spans="1:11" x14ac:dyDescent="0.25">
      <c r="A49" s="9">
        <f t="shared" si="0"/>
        <v>43236</v>
      </c>
      <c r="B49" s="26">
        <f>IFERROR(+VLOOKUP("LEINSX"&amp;A49,'Main File'!A:O,6,0),0)</f>
        <v>0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</v>
      </c>
      <c r="F49" s="26">
        <f>IFERROR(+VLOOKUP("LEINSX"&amp;A49,'Main File'!A:O,10,0),0)</f>
        <v>0</v>
      </c>
      <c r="G49" s="26">
        <f>IFERROR(+VLOOKUP("LEINSX"&amp;A49,'Main File'!A:O,11,0),0)</f>
        <v>0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</v>
      </c>
      <c r="K49" s="26">
        <f>IFERROR(+VLOOKUP("LEINSX"&amp;A49,'Main File'!A:O,15,0),0)</f>
        <v>0</v>
      </c>
    </row>
    <row r="50" spans="1:11" x14ac:dyDescent="0.25">
      <c r="A50" s="9">
        <f t="shared" si="0"/>
        <v>43237</v>
      </c>
      <c r="B50" s="26">
        <f>IFERROR(+VLOOKUP("LEINSX"&amp;A50,'Main File'!A:O,6,0),0)</f>
        <v>0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</v>
      </c>
      <c r="F50" s="26">
        <f>IFERROR(+VLOOKUP("LEINSX"&amp;A50,'Main File'!A:O,10,0),0)</f>
        <v>0</v>
      </c>
      <c r="G50" s="26">
        <f>IFERROR(+VLOOKUP("LEINSX"&amp;A50,'Main File'!A:O,11,0),0)</f>
        <v>0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</v>
      </c>
      <c r="K50" s="26">
        <f>IFERROR(+VLOOKUP("LEINSX"&amp;A50,'Main File'!A:O,15,0),0)</f>
        <v>0</v>
      </c>
    </row>
    <row r="51" spans="1:11" x14ac:dyDescent="0.25">
      <c r="A51" s="9">
        <f t="shared" si="0"/>
        <v>43238</v>
      </c>
      <c r="B51" s="26">
        <f>IFERROR(+VLOOKUP("LEINSX"&amp;A51,'Main File'!A:O,6,0),0)</f>
        <v>0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</v>
      </c>
      <c r="F51" s="26">
        <f>IFERROR(+VLOOKUP("LEINSX"&amp;A51,'Main File'!A:O,10,0),0)</f>
        <v>0</v>
      </c>
      <c r="G51" s="26">
        <f>IFERROR(+VLOOKUP("LEINSX"&amp;A51,'Main File'!A:O,11,0),0)</f>
        <v>0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</v>
      </c>
      <c r="K51" s="26">
        <f>IFERROR(+VLOOKUP("LEINSX"&amp;A51,'Main File'!A:O,15,0),0)</f>
        <v>0</v>
      </c>
    </row>
    <row r="52" spans="1:11" x14ac:dyDescent="0.25">
      <c r="A52" s="9">
        <f t="shared" si="0"/>
        <v>43239</v>
      </c>
      <c r="B52" s="26">
        <f>IFERROR(+VLOOKUP("LEINSX"&amp;A52,'Main File'!A:O,6,0),0)</f>
        <v>0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</v>
      </c>
      <c r="F52" s="26">
        <f>IFERROR(+VLOOKUP("LEINSX"&amp;A52,'Main File'!A:O,10,0),0)</f>
        <v>0</v>
      </c>
      <c r="G52" s="26">
        <f>IFERROR(+VLOOKUP("LEINSX"&amp;A52,'Main File'!A:O,11,0),0)</f>
        <v>0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</v>
      </c>
      <c r="K52" s="26">
        <f>IFERROR(+VLOOKUP("LEINSX"&amp;A52,'Main File'!A:O,15,0),0)</f>
        <v>0</v>
      </c>
    </row>
    <row r="53" spans="1:11" x14ac:dyDescent="0.25">
      <c r="A53" s="9">
        <f t="shared" si="0"/>
        <v>43240</v>
      </c>
      <c r="B53" s="26">
        <f>IFERROR(+VLOOKUP("LEINSX"&amp;A53,'Main File'!A:O,6,0),0)</f>
        <v>0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</v>
      </c>
      <c r="F53" s="26">
        <f>IFERROR(+VLOOKUP("LEINSX"&amp;A53,'Main File'!A:O,10,0),0)</f>
        <v>0</v>
      </c>
      <c r="G53" s="26">
        <f>IFERROR(+VLOOKUP("LEINSX"&amp;A53,'Main File'!A:O,11,0),0)</f>
        <v>0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</v>
      </c>
      <c r="K53" s="26">
        <f>IFERROR(+VLOOKUP("LEINSX"&amp;A53,'Main File'!A:O,15,0),0)</f>
        <v>0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2.3302358440621593</v>
      </c>
      <c r="C35" s="26">
        <f>IFERROR(+VLOOKUP("LEMIDF"&amp;A35,'Main File'!A:O,7,0),0)</f>
        <v>5.0003653098226533E-2</v>
      </c>
      <c r="D35" s="26">
        <f>IFERROR(+VLOOKUP("LEMIDF"&amp;A35,'Main File'!A:O,8,0),0)</f>
        <v>0.2</v>
      </c>
      <c r="E35" s="26">
        <f>IFERROR(+VLOOKUP("LEMIDF"&amp;A35,'Main File'!A:O,9,0),0)</f>
        <v>5.9434452671729969E-2</v>
      </c>
      <c r="F35" s="26">
        <f>IFERROR(+VLOOKUP("LEMIDF"&amp;A35,'Main File'!A:O,10,0),0)</f>
        <v>2.6396739498321158</v>
      </c>
      <c r="G35" s="26">
        <f>IFERROR(+VLOOKUP("LEMIDF"&amp;A35,'Main File'!A:O,11,0),0)</f>
        <v>0.32097897757793198</v>
      </c>
      <c r="H35" s="26">
        <f>IFERROR(+VLOOKUP("LEMIDF"&amp;A35,'Main File'!A:O,12,0),0)</f>
        <v>0</v>
      </c>
      <c r="I35" s="26">
        <f>IFERROR(+VLOOKUP("LEMIDF"&amp;A35,'Main File'!A:O,13,0),0)</f>
        <v>0.2</v>
      </c>
      <c r="J35" s="26">
        <f>IFERROR(+VLOOKUP("LEMIDF"&amp;A35,'Main File'!A:O,14,0),0)</f>
        <v>5.7776762220173729E-2</v>
      </c>
      <c r="K35" s="26">
        <f>IFERROR(+VLOOKUP("LEMIDF"&amp;A35,'Main File'!A:O,15,0),0)</f>
        <v>0.57875573979810568</v>
      </c>
    </row>
    <row r="36" spans="1:11" x14ac:dyDescent="0.25">
      <c r="A36" s="9">
        <f t="shared" si="0"/>
        <v>43223</v>
      </c>
      <c r="B36" s="26">
        <f>IFERROR(+VLOOKUP("LEMIDF"&amp;A36,'Main File'!A:O,6,0),0)</f>
        <v>2.3308132611448871</v>
      </c>
      <c r="C36" s="26">
        <f>IFERROR(+VLOOKUP("LEMIDF"&amp;A36,'Main File'!A:O,7,0),0)</f>
        <v>5.0003591400490432E-2</v>
      </c>
      <c r="D36" s="26">
        <f>IFERROR(+VLOOKUP("LEMIDF"&amp;A36,'Main File'!A:O,8,0),0)</f>
        <v>0.2</v>
      </c>
      <c r="E36" s="26">
        <f>IFERROR(+VLOOKUP("LEMIDF"&amp;A36,'Main File'!A:O,9,0),0)</f>
        <v>5.9538185617049474E-2</v>
      </c>
      <c r="F36" s="26">
        <f>IFERROR(+VLOOKUP("LEMIDF"&amp;A36,'Main File'!A:O,10,0),0)</f>
        <v>2.6403550381624274</v>
      </c>
      <c r="G36" s="26">
        <f>IFERROR(+VLOOKUP("LEMIDF"&amp;A36,'Main File'!A:O,11,0),0)</f>
        <v>0.32154261639028453</v>
      </c>
      <c r="H36" s="26">
        <f>IFERROR(+VLOOKUP("LEMIDF"&amp;A36,'Main File'!A:O,12,0),0)</f>
        <v>0</v>
      </c>
      <c r="I36" s="26">
        <f>IFERROR(+VLOOKUP("LEMIDF"&amp;A36,'Main File'!A:O,13,0),0)</f>
        <v>0.2</v>
      </c>
      <c r="J36" s="26">
        <f>IFERROR(+VLOOKUP("LEMIDF"&amp;A36,'Main File'!A:O,14,0),0)</f>
        <v>5.7878342136307936E-2</v>
      </c>
      <c r="K36" s="26">
        <f>IFERROR(+VLOOKUP("LEMIDF"&amp;A36,'Main File'!A:O,15,0),0)</f>
        <v>0.57942095852659248</v>
      </c>
    </row>
    <row r="37" spans="1:11" x14ac:dyDescent="0.25">
      <c r="A37" s="9">
        <f t="shared" si="0"/>
        <v>43224</v>
      </c>
      <c r="B37" s="26">
        <f>IFERROR(+VLOOKUP("LEMIDF"&amp;A37,'Main File'!A:O,6,0),0)</f>
        <v>2.3298682434873053</v>
      </c>
      <c r="C37" s="26">
        <f>IFERROR(+VLOOKUP("LEMIDF"&amp;A37,'Main File'!A:O,7,0),0)</f>
        <v>5.0003647674044992E-2</v>
      </c>
      <c r="D37" s="26">
        <f>IFERROR(+VLOOKUP("LEMIDF"&amp;A37,'Main File'!A:O,8,0),0)</f>
        <v>0.2</v>
      </c>
      <c r="E37" s="26">
        <f>IFERROR(+VLOOKUP("LEMIDF"&amp;A37,'Main File'!A:O,9,0),0)</f>
        <v>5.9368121149868794E-2</v>
      </c>
      <c r="F37" s="26">
        <f>IFERROR(+VLOOKUP("LEMIDF"&amp;A37,'Main File'!A:O,10,0),0)</f>
        <v>2.6392400123112192</v>
      </c>
      <c r="G37" s="26">
        <f>IFERROR(+VLOOKUP("LEMIDF"&amp;A37,'Main File'!A:O,11,0),0)</f>
        <v>0.32149494548281882</v>
      </c>
      <c r="H37" s="26">
        <f>IFERROR(+VLOOKUP("LEMIDF"&amp;A37,'Main File'!A:O,12,0),0)</f>
        <v>0</v>
      </c>
      <c r="I37" s="26">
        <f>IFERROR(+VLOOKUP("LEMIDF"&amp;A37,'Main File'!A:O,13,0),0)</f>
        <v>0.2</v>
      </c>
      <c r="J37" s="26">
        <f>IFERROR(+VLOOKUP("LEMIDF"&amp;A37,'Main File'!A:O,14,0),0)</f>
        <v>5.786987331684091E-2</v>
      </c>
      <c r="K37" s="26">
        <f>IFERROR(+VLOOKUP("LEMIDF"&amp;A37,'Main File'!A:O,15,0),0)</f>
        <v>0.57936481879965973</v>
      </c>
    </row>
    <row r="38" spans="1:11" x14ac:dyDescent="0.25">
      <c r="A38" s="9">
        <f t="shared" si="0"/>
        <v>43225</v>
      </c>
      <c r="B38" s="26">
        <f>IFERROR(+VLOOKUP("LEMIDF"&amp;A38,'Main File'!A:O,6,0),0)</f>
        <v>2.3300946200849415</v>
      </c>
      <c r="C38" s="26">
        <f>IFERROR(+VLOOKUP("LEMIDF"&amp;A38,'Main File'!A:O,7,0),0)</f>
        <v>5.0003624242982297E-2</v>
      </c>
      <c r="D38" s="26">
        <f>IFERROR(+VLOOKUP("LEMIDF"&amp;A38,'Main File'!A:O,8,0),0)</f>
        <v>0.2</v>
      </c>
      <c r="E38" s="26">
        <f>IFERROR(+VLOOKUP("LEMIDF"&amp;A38,'Main File'!A:O,9,0),0)</f>
        <v>5.9409236956167885E-2</v>
      </c>
      <c r="F38" s="26">
        <f>IFERROR(+VLOOKUP("LEMIDF"&amp;A38,'Main File'!A:O,10,0),0)</f>
        <v>2.6395074812840922</v>
      </c>
      <c r="G38" s="26">
        <f>IFERROR(+VLOOKUP("LEMIDF"&amp;A38,'Main File'!A:O,11,0),0)</f>
        <v>0.32152674947051002</v>
      </c>
      <c r="H38" s="26">
        <f>IFERROR(+VLOOKUP("LEMIDF"&amp;A38,'Main File'!A:O,12,0),0)</f>
        <v>0</v>
      </c>
      <c r="I38" s="26">
        <f>IFERROR(+VLOOKUP("LEMIDF"&amp;A38,'Main File'!A:O,13,0),0)</f>
        <v>0.2</v>
      </c>
      <c r="J38" s="26">
        <f>IFERROR(+VLOOKUP("LEMIDF"&amp;A38,'Main File'!A:O,14,0),0)</f>
        <v>5.7874089078264024E-2</v>
      </c>
      <c r="K38" s="26">
        <f>IFERROR(+VLOOKUP("LEMIDF"&amp;A38,'Main File'!A:O,15,0),0)</f>
        <v>0.57940083854877411</v>
      </c>
    </row>
    <row r="39" spans="1:11" x14ac:dyDescent="0.25">
      <c r="A39" s="9">
        <f t="shared" si="0"/>
        <v>43226</v>
      </c>
      <c r="B39" s="26">
        <f>IFERROR(+VLOOKUP("LEMIDF"&amp;A39,'Main File'!A:O,6,0),0)</f>
        <v>2.3300973032455126</v>
      </c>
      <c r="C39" s="26">
        <f>IFERROR(+VLOOKUP("LEMIDF"&amp;A39,'Main File'!A:O,7,0),0)</f>
        <v>5.000361562781374E-2</v>
      </c>
      <c r="D39" s="26">
        <f>IFERROR(+VLOOKUP("LEMIDF"&amp;A39,'Main File'!A:O,8,0),0)</f>
        <v>0.2</v>
      </c>
      <c r="E39" s="26">
        <f>IFERROR(+VLOOKUP("LEMIDF"&amp;A39,'Main File'!A:O,9,0),0)</f>
        <v>5.9409642601250916E-2</v>
      </c>
      <c r="F39" s="26">
        <f>IFERROR(+VLOOKUP("LEMIDF"&amp;A39,'Main File'!A:O,10,0),0)</f>
        <v>2.6395105614745775</v>
      </c>
      <c r="G39" s="26">
        <f>IFERROR(+VLOOKUP("LEMIDF"&amp;A39,'Main File'!A:O,11,0),0)</f>
        <v>0.32153088015213821</v>
      </c>
      <c r="H39" s="26">
        <f>IFERROR(+VLOOKUP("LEMIDF"&amp;A39,'Main File'!A:O,12,0),0)</f>
        <v>0</v>
      </c>
      <c r="I39" s="26">
        <f>IFERROR(+VLOOKUP("LEMIDF"&amp;A39,'Main File'!A:O,13,0),0)</f>
        <v>0.2</v>
      </c>
      <c r="J39" s="26">
        <f>IFERROR(+VLOOKUP("LEMIDF"&amp;A39,'Main File'!A:O,14,0),0)</f>
        <v>5.7874885312479044E-2</v>
      </c>
      <c r="K39" s="26">
        <f>IFERROR(+VLOOKUP("LEMIDF"&amp;A39,'Main File'!A:O,15,0),0)</f>
        <v>0.57940576546461731</v>
      </c>
    </row>
    <row r="40" spans="1:11" x14ac:dyDescent="0.25">
      <c r="A40" s="9">
        <f t="shared" si="0"/>
        <v>43227</v>
      </c>
      <c r="B40" s="26">
        <f>IFERROR(+VLOOKUP("LEMIDF"&amp;A40,'Main File'!A:O,6,0),0)</f>
        <v>0</v>
      </c>
      <c r="C40" s="26">
        <f>IFERROR(+VLOOKUP("LEMIDF"&amp;A40,'Main File'!A:O,7,0),0)</f>
        <v>0</v>
      </c>
      <c r="D40" s="26">
        <f>IFERROR(+VLOOKUP("LEMIDF"&amp;A40,'Main File'!A:O,8,0),0)</f>
        <v>0</v>
      </c>
      <c r="E40" s="26">
        <f>IFERROR(+VLOOKUP("LEMIDF"&amp;A40,'Main File'!A:O,9,0),0)</f>
        <v>0</v>
      </c>
      <c r="F40" s="26">
        <f>IFERROR(+VLOOKUP("LEMIDF"&amp;A40,'Main File'!A:O,10,0),0)</f>
        <v>0</v>
      </c>
      <c r="G40" s="26">
        <f>IFERROR(+VLOOKUP("LEMIDF"&amp;A40,'Main File'!A:O,11,0),0)</f>
        <v>0</v>
      </c>
      <c r="H40" s="26">
        <f>IFERROR(+VLOOKUP("LEMIDF"&amp;A40,'Main File'!A:O,12,0),0)</f>
        <v>0</v>
      </c>
      <c r="I40" s="26">
        <f>IFERROR(+VLOOKUP("LEMIDF"&amp;A40,'Main File'!A:O,13,0),0)</f>
        <v>0</v>
      </c>
      <c r="J40" s="26">
        <f>IFERROR(+VLOOKUP("LEMIDF"&amp;A40,'Main File'!A:O,14,0),0)</f>
        <v>0</v>
      </c>
      <c r="K40" s="26">
        <f>IFERROR(+VLOOKUP("LEMIDF"&amp;A40,'Main File'!A:O,15,0),0)</f>
        <v>0</v>
      </c>
    </row>
    <row r="41" spans="1:11" x14ac:dyDescent="0.25">
      <c r="A41" s="9">
        <f t="shared" si="0"/>
        <v>43228</v>
      </c>
      <c r="B41" s="26">
        <f>IFERROR(+VLOOKUP("LEMIDF"&amp;A41,'Main File'!A:O,6,0),0)</f>
        <v>0</v>
      </c>
      <c r="C41" s="26">
        <f>IFERROR(+VLOOKUP("LEMIDF"&amp;A41,'Main File'!A:O,7,0),0)</f>
        <v>0</v>
      </c>
      <c r="D41" s="26">
        <f>IFERROR(+VLOOKUP("LEMIDF"&amp;A41,'Main File'!A:O,8,0),0)</f>
        <v>0</v>
      </c>
      <c r="E41" s="26">
        <f>IFERROR(+VLOOKUP("LEMIDF"&amp;A41,'Main File'!A:O,9,0),0)</f>
        <v>0</v>
      </c>
      <c r="F41" s="26">
        <f>IFERROR(+VLOOKUP("LEMIDF"&amp;A41,'Main File'!A:O,10,0),0)</f>
        <v>0</v>
      </c>
      <c r="G41" s="26">
        <f>IFERROR(+VLOOKUP("LEMIDF"&amp;A41,'Main File'!A:O,11,0),0)</f>
        <v>0</v>
      </c>
      <c r="H41" s="26">
        <f>IFERROR(+VLOOKUP("LEMIDF"&amp;A41,'Main File'!A:O,12,0),0)</f>
        <v>0</v>
      </c>
      <c r="I41" s="26">
        <f>IFERROR(+VLOOKUP("LEMIDF"&amp;A41,'Main File'!A:O,13,0),0)</f>
        <v>0</v>
      </c>
      <c r="J41" s="26">
        <f>IFERROR(+VLOOKUP("LEMIDF"&amp;A41,'Main File'!A:O,14,0),0)</f>
        <v>0</v>
      </c>
      <c r="K41" s="26">
        <f>IFERROR(+VLOOKUP("LEMIDF"&amp;A41,'Main File'!A:O,15,0),0)</f>
        <v>0</v>
      </c>
    </row>
    <row r="42" spans="1:11" x14ac:dyDescent="0.25">
      <c r="A42" s="9">
        <f t="shared" si="0"/>
        <v>43229</v>
      </c>
      <c r="B42" s="26">
        <f>IFERROR(+VLOOKUP("LEMIDF"&amp;A42,'Main File'!A:O,6,0),0)</f>
        <v>0</v>
      </c>
      <c r="C42" s="26">
        <f>IFERROR(+VLOOKUP("LEMIDF"&amp;A42,'Main File'!A:O,7,0),0)</f>
        <v>0</v>
      </c>
      <c r="D42" s="26">
        <f>IFERROR(+VLOOKUP("LEMIDF"&amp;A42,'Main File'!A:O,8,0),0)</f>
        <v>0</v>
      </c>
      <c r="E42" s="26">
        <f>IFERROR(+VLOOKUP("LEMIDF"&amp;A42,'Main File'!A:O,9,0),0)</f>
        <v>0</v>
      </c>
      <c r="F42" s="26">
        <f>IFERROR(+VLOOKUP("LEMIDF"&amp;A42,'Main File'!A:O,10,0),0)</f>
        <v>0</v>
      </c>
      <c r="G42" s="26">
        <f>IFERROR(+VLOOKUP("LEMIDF"&amp;A42,'Main File'!A:O,11,0),0)</f>
        <v>0</v>
      </c>
      <c r="H42" s="26">
        <f>IFERROR(+VLOOKUP("LEMIDF"&amp;A42,'Main File'!A:O,12,0),0)</f>
        <v>0</v>
      </c>
      <c r="I42" s="26">
        <f>IFERROR(+VLOOKUP("LEMIDF"&amp;A42,'Main File'!A:O,13,0),0)</f>
        <v>0</v>
      </c>
      <c r="J42" s="26">
        <f>IFERROR(+VLOOKUP("LEMIDF"&amp;A42,'Main File'!A:O,14,0),0)</f>
        <v>0</v>
      </c>
      <c r="K42" s="26">
        <f>IFERROR(+VLOOKUP("LEMIDF"&amp;A42,'Main File'!A:O,15,0),0)</f>
        <v>0</v>
      </c>
    </row>
    <row r="43" spans="1:11" x14ac:dyDescent="0.25">
      <c r="A43" s="9">
        <f t="shared" si="0"/>
        <v>43230</v>
      </c>
      <c r="B43" s="26">
        <f>IFERROR(+VLOOKUP("LEMIDF"&amp;A43,'Main File'!A:O,6,0),0)</f>
        <v>0</v>
      </c>
      <c r="C43" s="26">
        <f>IFERROR(+VLOOKUP("LEMIDF"&amp;A43,'Main File'!A:O,7,0),0)</f>
        <v>0</v>
      </c>
      <c r="D43" s="26">
        <f>IFERROR(+VLOOKUP("LEMIDF"&amp;A43,'Main File'!A:O,8,0),0)</f>
        <v>0</v>
      </c>
      <c r="E43" s="26">
        <f>IFERROR(+VLOOKUP("LEMIDF"&amp;A43,'Main File'!A:O,9,0),0)</f>
        <v>0</v>
      </c>
      <c r="F43" s="26">
        <f>IFERROR(+VLOOKUP("LEMIDF"&amp;A43,'Main File'!A:O,10,0),0)</f>
        <v>0</v>
      </c>
      <c r="G43" s="26">
        <f>IFERROR(+VLOOKUP("LEMIDF"&amp;A43,'Main File'!A:O,11,0),0)</f>
        <v>0</v>
      </c>
      <c r="H43" s="26">
        <f>IFERROR(+VLOOKUP("LEMIDF"&amp;A43,'Main File'!A:O,12,0),0)</f>
        <v>0</v>
      </c>
      <c r="I43" s="26">
        <f>IFERROR(+VLOOKUP("LEMIDF"&amp;A43,'Main File'!A:O,13,0),0)</f>
        <v>0</v>
      </c>
      <c r="J43" s="26">
        <f>IFERROR(+VLOOKUP("LEMIDF"&amp;A43,'Main File'!A:O,14,0),0)</f>
        <v>0</v>
      </c>
      <c r="K43" s="26">
        <f>IFERROR(+VLOOKUP("LEMIDF"&amp;A43,'Main File'!A:O,15,0),0)</f>
        <v>0</v>
      </c>
    </row>
    <row r="44" spans="1:11" x14ac:dyDescent="0.25">
      <c r="A44" s="9">
        <f t="shared" si="0"/>
        <v>43231</v>
      </c>
      <c r="B44" s="26">
        <f>IFERROR(+VLOOKUP("LEMIDF"&amp;A44,'Main File'!A:O,6,0),0)</f>
        <v>0</v>
      </c>
      <c r="C44" s="26">
        <f>IFERROR(+VLOOKUP("LEMIDF"&amp;A44,'Main File'!A:O,7,0),0)</f>
        <v>0</v>
      </c>
      <c r="D44" s="26">
        <f>IFERROR(+VLOOKUP("LEMIDF"&amp;A44,'Main File'!A:O,8,0),0)</f>
        <v>0</v>
      </c>
      <c r="E44" s="26">
        <f>IFERROR(+VLOOKUP("LEMIDF"&amp;A44,'Main File'!A:O,9,0),0)</f>
        <v>0</v>
      </c>
      <c r="F44" s="26">
        <f>IFERROR(+VLOOKUP("LEMIDF"&amp;A44,'Main File'!A:O,10,0),0)</f>
        <v>0</v>
      </c>
      <c r="G44" s="26">
        <f>IFERROR(+VLOOKUP("LEMIDF"&amp;A44,'Main File'!A:O,11,0),0)</f>
        <v>0</v>
      </c>
      <c r="H44" s="26">
        <f>IFERROR(+VLOOKUP("LEMIDF"&amp;A44,'Main File'!A:O,12,0),0)</f>
        <v>0</v>
      </c>
      <c r="I44" s="26">
        <f>IFERROR(+VLOOKUP("LEMIDF"&amp;A44,'Main File'!A:O,13,0),0)</f>
        <v>0</v>
      </c>
      <c r="J44" s="26">
        <f>IFERROR(+VLOOKUP("LEMIDF"&amp;A44,'Main File'!A:O,14,0),0)</f>
        <v>0</v>
      </c>
      <c r="K44" s="26">
        <f>IFERROR(+VLOOKUP("LEMIDF"&amp;A44,'Main File'!A:O,15,0),0)</f>
        <v>0</v>
      </c>
    </row>
    <row r="45" spans="1:11" x14ac:dyDescent="0.25">
      <c r="A45" s="9">
        <f t="shared" si="0"/>
        <v>43232</v>
      </c>
      <c r="B45" s="26">
        <f>IFERROR(+VLOOKUP("LEMIDF"&amp;A45,'Main File'!A:O,6,0),0)</f>
        <v>0</v>
      </c>
      <c r="C45" s="26">
        <f>IFERROR(+VLOOKUP("LEMIDF"&amp;A45,'Main File'!A:O,7,0),0)</f>
        <v>0</v>
      </c>
      <c r="D45" s="26">
        <f>IFERROR(+VLOOKUP("LEMIDF"&amp;A45,'Main File'!A:O,8,0),0)</f>
        <v>0</v>
      </c>
      <c r="E45" s="26">
        <f>IFERROR(+VLOOKUP("LEMIDF"&amp;A45,'Main File'!A:O,9,0),0)</f>
        <v>0</v>
      </c>
      <c r="F45" s="26">
        <f>IFERROR(+VLOOKUP("LEMIDF"&amp;A45,'Main File'!A:O,10,0),0)</f>
        <v>0</v>
      </c>
      <c r="G45" s="26">
        <f>IFERROR(+VLOOKUP("LEMIDF"&amp;A45,'Main File'!A:O,11,0),0)</f>
        <v>0</v>
      </c>
      <c r="H45" s="26">
        <f>IFERROR(+VLOOKUP("LEMIDF"&amp;A45,'Main File'!A:O,12,0),0)</f>
        <v>0</v>
      </c>
      <c r="I45" s="26">
        <f>IFERROR(+VLOOKUP("LEMIDF"&amp;A45,'Main File'!A:O,13,0),0)</f>
        <v>0</v>
      </c>
      <c r="J45" s="26">
        <f>IFERROR(+VLOOKUP("LEMIDF"&amp;A45,'Main File'!A:O,14,0),0)</f>
        <v>0</v>
      </c>
      <c r="K45" s="26">
        <f>IFERROR(+VLOOKUP("LEMIDF"&amp;A45,'Main File'!A:O,15,0),0)</f>
        <v>0</v>
      </c>
    </row>
    <row r="46" spans="1:11" x14ac:dyDescent="0.25">
      <c r="A46" s="9">
        <f t="shared" si="0"/>
        <v>43233</v>
      </c>
      <c r="B46" s="26">
        <f>IFERROR(+VLOOKUP("LEMIDF"&amp;A46,'Main File'!A:O,6,0),0)</f>
        <v>0</v>
      </c>
      <c r="C46" s="26">
        <f>IFERROR(+VLOOKUP("LEMIDF"&amp;A46,'Main File'!A:O,7,0),0)</f>
        <v>0</v>
      </c>
      <c r="D46" s="26">
        <f>IFERROR(+VLOOKUP("LEMIDF"&amp;A46,'Main File'!A:O,8,0),0)</f>
        <v>0</v>
      </c>
      <c r="E46" s="26">
        <f>IFERROR(+VLOOKUP("LEMIDF"&amp;A46,'Main File'!A:O,9,0),0)</f>
        <v>0</v>
      </c>
      <c r="F46" s="26">
        <f>IFERROR(+VLOOKUP("LEMIDF"&amp;A46,'Main File'!A:O,10,0),0)</f>
        <v>0</v>
      </c>
      <c r="G46" s="26">
        <f>IFERROR(+VLOOKUP("LEMIDF"&amp;A46,'Main File'!A:O,11,0),0)</f>
        <v>0</v>
      </c>
      <c r="H46" s="26">
        <f>IFERROR(+VLOOKUP("LEMIDF"&amp;A46,'Main File'!A:O,12,0),0)</f>
        <v>0</v>
      </c>
      <c r="I46" s="26">
        <f>IFERROR(+VLOOKUP("LEMIDF"&amp;A46,'Main File'!A:O,13,0),0)</f>
        <v>0</v>
      </c>
      <c r="J46" s="26">
        <f>IFERROR(+VLOOKUP("LEMIDF"&amp;A46,'Main File'!A:O,14,0),0)</f>
        <v>0</v>
      </c>
      <c r="K46" s="26">
        <f>IFERROR(+VLOOKUP("LEMIDF"&amp;A46,'Main File'!A:O,15,0),0)</f>
        <v>0</v>
      </c>
    </row>
    <row r="47" spans="1:11" x14ac:dyDescent="0.25">
      <c r="A47" s="9">
        <f t="shared" si="0"/>
        <v>43234</v>
      </c>
      <c r="B47" s="26">
        <f>IFERROR(+VLOOKUP("LEMIDF"&amp;A47,'Main File'!A:O,6,0),0)</f>
        <v>0</v>
      </c>
      <c r="C47" s="26">
        <f>IFERROR(+VLOOKUP("LEMIDF"&amp;A47,'Main File'!A:O,7,0),0)</f>
        <v>0</v>
      </c>
      <c r="D47" s="26">
        <f>IFERROR(+VLOOKUP("LEMIDF"&amp;A47,'Main File'!A:O,8,0),0)</f>
        <v>0</v>
      </c>
      <c r="E47" s="26">
        <f>IFERROR(+VLOOKUP("LEMIDF"&amp;A47,'Main File'!A:O,9,0),0)</f>
        <v>0</v>
      </c>
      <c r="F47" s="26">
        <f>IFERROR(+VLOOKUP("LEMIDF"&amp;A47,'Main File'!A:O,10,0),0)</f>
        <v>0</v>
      </c>
      <c r="G47" s="26">
        <f>IFERROR(+VLOOKUP("LEMIDF"&amp;A47,'Main File'!A:O,11,0),0)</f>
        <v>0</v>
      </c>
      <c r="H47" s="26">
        <f>IFERROR(+VLOOKUP("LEMIDF"&amp;A47,'Main File'!A:O,12,0),0)</f>
        <v>0</v>
      </c>
      <c r="I47" s="26">
        <f>IFERROR(+VLOOKUP("LEMIDF"&amp;A47,'Main File'!A:O,13,0),0)</f>
        <v>0</v>
      </c>
      <c r="J47" s="26">
        <f>IFERROR(+VLOOKUP("LEMIDF"&amp;A47,'Main File'!A:O,14,0),0)</f>
        <v>0</v>
      </c>
      <c r="K47" s="26">
        <f>IFERROR(+VLOOKUP("LEMIDF"&amp;A47,'Main File'!A:O,15,0),0)</f>
        <v>0</v>
      </c>
    </row>
    <row r="48" spans="1:11" x14ac:dyDescent="0.25">
      <c r="A48" s="9">
        <f t="shared" si="0"/>
        <v>43235</v>
      </c>
      <c r="B48" s="26">
        <f>IFERROR(+VLOOKUP("LEMIDF"&amp;A48,'Main File'!A:O,6,0),0)</f>
        <v>0</v>
      </c>
      <c r="C48" s="26">
        <f>IFERROR(+VLOOKUP("LEMIDF"&amp;A48,'Main File'!A:O,7,0),0)</f>
        <v>0</v>
      </c>
      <c r="D48" s="26">
        <f>IFERROR(+VLOOKUP("LEMIDF"&amp;A48,'Main File'!A:O,8,0),0)</f>
        <v>0</v>
      </c>
      <c r="E48" s="26">
        <f>IFERROR(+VLOOKUP("LEMIDF"&amp;A48,'Main File'!A:O,9,0),0)</f>
        <v>0</v>
      </c>
      <c r="F48" s="26">
        <f>IFERROR(+VLOOKUP("LEMIDF"&amp;A48,'Main File'!A:O,10,0),0)</f>
        <v>0</v>
      </c>
      <c r="G48" s="26">
        <f>IFERROR(+VLOOKUP("LEMIDF"&amp;A48,'Main File'!A:O,11,0),0)</f>
        <v>0</v>
      </c>
      <c r="H48" s="26">
        <f>IFERROR(+VLOOKUP("LEMIDF"&amp;A48,'Main File'!A:O,12,0),0)</f>
        <v>0</v>
      </c>
      <c r="I48" s="26">
        <f>IFERROR(+VLOOKUP("LEMIDF"&amp;A48,'Main File'!A:O,13,0),0)</f>
        <v>0</v>
      </c>
      <c r="J48" s="26">
        <f>IFERROR(+VLOOKUP("LEMIDF"&amp;A48,'Main File'!A:O,14,0),0)</f>
        <v>0</v>
      </c>
      <c r="K48" s="26">
        <f>IFERROR(+VLOOKUP("LEMIDF"&amp;A48,'Main File'!A:O,15,0),0)</f>
        <v>0</v>
      </c>
    </row>
    <row r="49" spans="1:11" x14ac:dyDescent="0.25">
      <c r="A49" s="9">
        <f t="shared" si="0"/>
        <v>43236</v>
      </c>
      <c r="B49" s="26">
        <f>IFERROR(+VLOOKUP("LEMIDF"&amp;A49,'Main File'!A:O,6,0),0)</f>
        <v>0</v>
      </c>
      <c r="C49" s="26">
        <f>IFERROR(+VLOOKUP("LEMIDF"&amp;A49,'Main File'!A:O,7,0),0)</f>
        <v>0</v>
      </c>
      <c r="D49" s="26">
        <f>IFERROR(+VLOOKUP("LEMIDF"&amp;A49,'Main File'!A:O,8,0),0)</f>
        <v>0</v>
      </c>
      <c r="E49" s="26">
        <f>IFERROR(+VLOOKUP("LEMIDF"&amp;A49,'Main File'!A:O,9,0),0)</f>
        <v>0</v>
      </c>
      <c r="F49" s="26">
        <f>IFERROR(+VLOOKUP("LEMIDF"&amp;A49,'Main File'!A:O,10,0),0)</f>
        <v>0</v>
      </c>
      <c r="G49" s="26">
        <f>IFERROR(+VLOOKUP("LEMIDF"&amp;A49,'Main File'!A:O,11,0),0)</f>
        <v>0</v>
      </c>
      <c r="H49" s="26">
        <f>IFERROR(+VLOOKUP("LEMIDF"&amp;A49,'Main File'!A:O,12,0),0)</f>
        <v>0</v>
      </c>
      <c r="I49" s="26">
        <f>IFERROR(+VLOOKUP("LEMIDF"&amp;A49,'Main File'!A:O,13,0),0)</f>
        <v>0</v>
      </c>
      <c r="J49" s="26">
        <f>IFERROR(+VLOOKUP("LEMIDF"&amp;A49,'Main File'!A:O,14,0),0)</f>
        <v>0</v>
      </c>
      <c r="K49" s="26">
        <f>IFERROR(+VLOOKUP("LEMIDF"&amp;A49,'Main File'!A:O,15,0),0)</f>
        <v>0</v>
      </c>
    </row>
    <row r="50" spans="1:11" x14ac:dyDescent="0.25">
      <c r="A50" s="9">
        <f t="shared" si="0"/>
        <v>43237</v>
      </c>
      <c r="B50" s="26">
        <f>IFERROR(+VLOOKUP("LEMIDF"&amp;A50,'Main File'!A:O,6,0),0)</f>
        <v>0</v>
      </c>
      <c r="C50" s="26">
        <f>IFERROR(+VLOOKUP("LEMIDF"&amp;A50,'Main File'!A:O,7,0),0)</f>
        <v>0</v>
      </c>
      <c r="D50" s="26">
        <f>IFERROR(+VLOOKUP("LEMIDF"&amp;A50,'Main File'!A:O,8,0),0)</f>
        <v>0</v>
      </c>
      <c r="E50" s="26">
        <f>IFERROR(+VLOOKUP("LEMIDF"&amp;A50,'Main File'!A:O,9,0),0)</f>
        <v>0</v>
      </c>
      <c r="F50" s="26">
        <f>IFERROR(+VLOOKUP("LEMIDF"&amp;A50,'Main File'!A:O,10,0),0)</f>
        <v>0</v>
      </c>
      <c r="G50" s="26">
        <f>IFERROR(+VLOOKUP("LEMIDF"&amp;A50,'Main File'!A:O,11,0),0)</f>
        <v>0</v>
      </c>
      <c r="H50" s="26">
        <f>IFERROR(+VLOOKUP("LEMIDF"&amp;A50,'Main File'!A:O,12,0),0)</f>
        <v>0</v>
      </c>
      <c r="I50" s="26">
        <f>IFERROR(+VLOOKUP("LEMIDF"&amp;A50,'Main File'!A:O,13,0),0)</f>
        <v>0</v>
      </c>
      <c r="J50" s="26">
        <f>IFERROR(+VLOOKUP("LEMIDF"&amp;A50,'Main File'!A:O,14,0),0)</f>
        <v>0</v>
      </c>
      <c r="K50" s="26">
        <f>IFERROR(+VLOOKUP("LEMIDF"&amp;A50,'Main File'!A:O,15,0),0)</f>
        <v>0</v>
      </c>
    </row>
    <row r="51" spans="1:11" x14ac:dyDescent="0.25">
      <c r="A51" s="9">
        <f t="shared" si="0"/>
        <v>43238</v>
      </c>
      <c r="B51" s="26">
        <f>IFERROR(+VLOOKUP("LEMIDF"&amp;A51,'Main File'!A:O,6,0),0)</f>
        <v>0</v>
      </c>
      <c r="C51" s="26">
        <f>IFERROR(+VLOOKUP("LEMIDF"&amp;A51,'Main File'!A:O,7,0),0)</f>
        <v>0</v>
      </c>
      <c r="D51" s="26">
        <f>IFERROR(+VLOOKUP("LEMIDF"&amp;A51,'Main File'!A:O,8,0),0)</f>
        <v>0</v>
      </c>
      <c r="E51" s="26">
        <f>IFERROR(+VLOOKUP("LEMIDF"&amp;A51,'Main File'!A:O,9,0),0)</f>
        <v>0</v>
      </c>
      <c r="F51" s="26">
        <f>IFERROR(+VLOOKUP("LEMIDF"&amp;A51,'Main File'!A:O,10,0),0)</f>
        <v>0</v>
      </c>
      <c r="G51" s="26">
        <f>IFERROR(+VLOOKUP("LEMIDF"&amp;A51,'Main File'!A:O,11,0),0)</f>
        <v>0</v>
      </c>
      <c r="H51" s="26">
        <f>IFERROR(+VLOOKUP("LEMIDF"&amp;A51,'Main File'!A:O,12,0),0)</f>
        <v>0</v>
      </c>
      <c r="I51" s="26">
        <f>IFERROR(+VLOOKUP("LEMIDF"&amp;A51,'Main File'!A:O,13,0),0)</f>
        <v>0</v>
      </c>
      <c r="J51" s="26">
        <f>IFERROR(+VLOOKUP("LEMIDF"&amp;A51,'Main File'!A:O,14,0),0)</f>
        <v>0</v>
      </c>
      <c r="K51" s="26">
        <f>IFERROR(+VLOOKUP("LEMIDF"&amp;A51,'Main File'!A:O,15,0),0)</f>
        <v>0</v>
      </c>
    </row>
    <row r="52" spans="1:11" x14ac:dyDescent="0.25">
      <c r="A52" s="9">
        <f t="shared" si="0"/>
        <v>43239</v>
      </c>
      <c r="B52" s="26">
        <f>IFERROR(+VLOOKUP("LEMIDF"&amp;A52,'Main File'!A:O,6,0),0)</f>
        <v>0</v>
      </c>
      <c r="C52" s="26">
        <f>IFERROR(+VLOOKUP("LEMIDF"&amp;A52,'Main File'!A:O,7,0),0)</f>
        <v>0</v>
      </c>
      <c r="D52" s="26">
        <f>IFERROR(+VLOOKUP("LEMIDF"&amp;A52,'Main File'!A:O,8,0),0)</f>
        <v>0</v>
      </c>
      <c r="E52" s="26">
        <f>IFERROR(+VLOOKUP("LEMIDF"&amp;A52,'Main File'!A:O,9,0),0)</f>
        <v>0</v>
      </c>
      <c r="F52" s="26">
        <f>IFERROR(+VLOOKUP("LEMIDF"&amp;A52,'Main File'!A:O,10,0),0)</f>
        <v>0</v>
      </c>
      <c r="G52" s="26">
        <f>IFERROR(+VLOOKUP("LEMIDF"&amp;A52,'Main File'!A:O,11,0),0)</f>
        <v>0</v>
      </c>
      <c r="H52" s="26">
        <f>IFERROR(+VLOOKUP("LEMIDF"&amp;A52,'Main File'!A:O,12,0),0)</f>
        <v>0</v>
      </c>
      <c r="I52" s="26">
        <f>IFERROR(+VLOOKUP("LEMIDF"&amp;A52,'Main File'!A:O,13,0),0)</f>
        <v>0</v>
      </c>
      <c r="J52" s="26">
        <f>IFERROR(+VLOOKUP("LEMIDF"&amp;A52,'Main File'!A:O,14,0),0)</f>
        <v>0</v>
      </c>
      <c r="K52" s="26">
        <f>IFERROR(+VLOOKUP("LEMIDF"&amp;A52,'Main File'!A:O,15,0),0)</f>
        <v>0</v>
      </c>
    </row>
    <row r="53" spans="1:11" x14ac:dyDescent="0.25">
      <c r="A53" s="9">
        <f t="shared" si="0"/>
        <v>43240</v>
      </c>
      <c r="B53" s="26">
        <f>IFERROR(+VLOOKUP("LEMIDF"&amp;A53,'Main File'!A:O,6,0),0)</f>
        <v>0</v>
      </c>
      <c r="C53" s="26">
        <f>IFERROR(+VLOOKUP("LEMIDF"&amp;A53,'Main File'!A:O,7,0),0)</f>
        <v>0</v>
      </c>
      <c r="D53" s="26">
        <f>IFERROR(+VLOOKUP("LEMIDF"&amp;A53,'Main File'!A:O,8,0),0)</f>
        <v>0</v>
      </c>
      <c r="E53" s="26">
        <f>IFERROR(+VLOOKUP("LEMIDF"&amp;A53,'Main File'!A:O,9,0),0)</f>
        <v>0</v>
      </c>
      <c r="F53" s="26">
        <f>IFERROR(+VLOOKUP("LEMIDF"&amp;A53,'Main File'!A:O,10,0),0)</f>
        <v>0</v>
      </c>
      <c r="G53" s="26">
        <f>IFERROR(+VLOOKUP("LEMIDF"&amp;A53,'Main File'!A:O,11,0),0)</f>
        <v>0</v>
      </c>
      <c r="H53" s="26">
        <f>IFERROR(+VLOOKUP("LEMIDF"&amp;A53,'Main File'!A:O,12,0),0)</f>
        <v>0</v>
      </c>
      <c r="I53" s="26">
        <f>IFERROR(+VLOOKUP("LEMIDF"&amp;A53,'Main File'!A:O,13,0),0)</f>
        <v>0</v>
      </c>
      <c r="J53" s="26">
        <f>IFERROR(+VLOOKUP("LEMIDF"&amp;A53,'Main File'!A:O,14,0),0)</f>
        <v>0</v>
      </c>
      <c r="K53" s="26">
        <f>IFERROR(+VLOOKUP("LEMIDF"&amp;A53,'Main File'!A:O,15,0),0)</f>
        <v>0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0.24987802355083896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8.97773171020547E-3</v>
      </c>
      <c r="F35" s="26">
        <f>IFERROR(+VLOOKUP("LET100"&amp;A35,'Main File'!A:O,10,0),0)</f>
        <v>0.25885575526104443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0.24987762942290606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8.9777339367505329E-3</v>
      </c>
      <c r="F36" s="26">
        <f>IFERROR(+VLOOKUP("LET100"&amp;A36,'Main File'!A:O,10,0),0)</f>
        <v>0.25885536335965659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0.24987759300304349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8.9777302601201717E-3</v>
      </c>
      <c r="F37" s="26">
        <f>IFERROR(+VLOOKUP("LET100"&amp;A37,'Main File'!A:O,10,0),0)</f>
        <v>0.25885532326316368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0.2498784705278399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8.9777925181944145E-3</v>
      </c>
      <c r="F38" s="26">
        <f>IFERROR(+VLOOKUP("LET100"&amp;A38,'Main File'!A:O,10,0),0)</f>
        <v>0.25885626304603432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0.24987849273918555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8.9778547766813342E-3</v>
      </c>
      <c r="F39" s="26">
        <f>IFERROR(+VLOOKUP("LET100"&amp;A39,'Main File'!A:O,10,0),0)</f>
        <v>0.25885634751586689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0</v>
      </c>
      <c r="F40" s="26">
        <f>IFERROR(+VLOOKUP("LET100"&amp;A40,'Main File'!A:O,10,0),0)</f>
        <v>0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0</v>
      </c>
      <c r="F41" s="26">
        <f>IFERROR(+VLOOKUP("LET100"&amp;A41,'Main File'!A:O,10,0),0)</f>
        <v>0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0</v>
      </c>
      <c r="F42" s="26">
        <f>IFERROR(+VLOOKUP("LET100"&amp;A42,'Main File'!A:O,10,0),0)</f>
        <v>0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0</v>
      </c>
      <c r="F43" s="26">
        <f>IFERROR(+VLOOKUP("LET100"&amp;A43,'Main File'!A:O,10,0),0)</f>
        <v>0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0</v>
      </c>
      <c r="F44" s="26">
        <f>IFERROR(+VLOOKUP("LET100"&amp;A44,'Main File'!A:O,10,0),0)</f>
        <v>0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0</v>
      </c>
      <c r="F45" s="26">
        <f>IFERROR(+VLOOKUP("LET100"&amp;A45,'Main File'!A:O,10,0),0)</f>
        <v>0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0</v>
      </c>
      <c r="F46" s="26">
        <f>IFERROR(+VLOOKUP("LET100"&amp;A46,'Main File'!A:O,10,0),0)</f>
        <v>0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0</v>
      </c>
      <c r="F47" s="26">
        <f>IFERROR(+VLOOKUP("LET100"&amp;A47,'Main File'!A:O,10,0),0)</f>
        <v>0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0</v>
      </c>
      <c r="F48" s="26">
        <f>IFERROR(+VLOOKUP("LET100"&amp;A48,'Main File'!A:O,10,0),0)</f>
        <v>0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0</v>
      </c>
      <c r="F49" s="26">
        <f>IFERROR(+VLOOKUP("LET100"&amp;A49,'Main File'!A:O,10,0),0)</f>
        <v>0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0</v>
      </c>
      <c r="F50" s="26">
        <f>IFERROR(+VLOOKUP("LET100"&amp;A50,'Main File'!A:O,10,0),0)</f>
        <v>0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0</v>
      </c>
      <c r="F51" s="26">
        <f>IFERROR(+VLOOKUP("LET100"&amp;A51,'Main File'!A:O,10,0),0)</f>
        <v>0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0</v>
      </c>
      <c r="F52" s="26">
        <f>IFERROR(+VLOOKUP("LET100"&amp;A52,'Main File'!A:O,10,0),0)</f>
        <v>0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0</v>
      </c>
      <c r="F53" s="26">
        <f>IFERROR(+VLOOKUP("LET100"&amp;A53,'Main File'!A:O,10,0),0)</f>
        <v>0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2.3925169031376088</v>
      </c>
      <c r="C35" s="26">
        <f>IFERROR(+VLOOKUP("LETAXP"&amp;A35,'Main File'!A:O,7,0),0)</f>
        <v>5.0003780625325997E-2</v>
      </c>
      <c r="D35" s="26">
        <f>IFERROR(+VLOOKUP("LETAXP"&amp;A35,'Main File'!A:O,8,0),0)</f>
        <v>0</v>
      </c>
      <c r="E35" s="26">
        <f>IFERROR(+VLOOKUP("LETAXP"&amp;A35,'Main File'!A:O,9,0),0)</f>
        <v>0.25425299972650378</v>
      </c>
      <c r="F35" s="26">
        <f>IFERROR(+VLOOKUP("LETAXP"&amp;A35,'Main File'!A:O,10,0),0)</f>
        <v>2.6967736834894387</v>
      </c>
      <c r="G35" s="26">
        <f>IFERROR(+VLOOKUP("LETAXP"&amp;A35,'Main File'!A:O,11,0),0)</f>
        <v>1.4209060795307262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0.24136864025426463</v>
      </c>
      <c r="K35" s="26">
        <f>IFERROR(+VLOOKUP("LETAXP"&amp;A35,'Main File'!A:O,15,0),0)</f>
        <v>1.6622747197849908</v>
      </c>
    </row>
    <row r="36" spans="1:11" x14ac:dyDescent="0.25">
      <c r="A36" s="9">
        <f t="shared" si="0"/>
        <v>43223</v>
      </c>
      <c r="B36" s="26">
        <f>IFERROR(+VLOOKUP("LETAXP"&amp;A36,'Main File'!A:O,6,0),0)</f>
        <v>2.393519896884682</v>
      </c>
      <c r="C36" s="26">
        <f>IFERROR(+VLOOKUP("LETAXP"&amp;A36,'Main File'!A:O,7,0),0)</f>
        <v>5.0003746413625864E-2</v>
      </c>
      <c r="D36" s="26">
        <f>IFERROR(+VLOOKUP("LETAXP"&amp;A36,'Main File'!A:O,8,0),0)</f>
        <v>0</v>
      </c>
      <c r="E36" s="26">
        <f>IFERROR(+VLOOKUP("LETAXP"&amp;A36,'Main File'!A:O,9,0),0)</f>
        <v>0.25443309807762921</v>
      </c>
      <c r="F36" s="26">
        <f>IFERROR(+VLOOKUP("LETAXP"&amp;A36,'Main File'!A:O,10,0),0)</f>
        <v>2.6979567413759371</v>
      </c>
      <c r="G36" s="26">
        <f>IFERROR(+VLOOKUP("LETAXP"&amp;A36,'Main File'!A:O,11,0),0)</f>
        <v>1.4217847404345896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0.24153409314424737</v>
      </c>
      <c r="K36" s="26">
        <f>IFERROR(+VLOOKUP("LETAXP"&amp;A36,'Main File'!A:O,15,0),0)</f>
        <v>1.6633188335788369</v>
      </c>
    </row>
    <row r="37" spans="1:11" x14ac:dyDescent="0.25">
      <c r="A37" s="9">
        <f t="shared" si="0"/>
        <v>43224</v>
      </c>
      <c r="B37" s="26">
        <f>IFERROR(+VLOOKUP("LETAXP"&amp;A37,'Main File'!A:O,6,0),0)</f>
        <v>2.3938645894365904</v>
      </c>
      <c r="C37" s="26">
        <f>IFERROR(+VLOOKUP("LETAXP"&amp;A37,'Main File'!A:O,7,0),0)</f>
        <v>5.0003644563437685E-2</v>
      </c>
      <c r="D37" s="26">
        <f>IFERROR(+VLOOKUP("LETAXP"&amp;A37,'Main File'!A:O,8,0),0)</f>
        <v>0</v>
      </c>
      <c r="E37" s="26">
        <f>IFERROR(+VLOOKUP("LETAXP"&amp;A37,'Main File'!A:O,9,0),0)</f>
        <v>0.25449554399946117</v>
      </c>
      <c r="F37" s="26">
        <f>IFERROR(+VLOOKUP("LETAXP"&amp;A37,'Main File'!A:O,10,0),0)</f>
        <v>2.6983637779994893</v>
      </c>
      <c r="G37" s="26">
        <f>IFERROR(+VLOOKUP("LETAXP"&amp;A37,'Main File'!A:O,11,0),0)</f>
        <v>1.422526422179085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0.24165960076167847</v>
      </c>
      <c r="K37" s="26">
        <f>IFERROR(+VLOOKUP("LETAXP"&amp;A37,'Main File'!A:O,15,0),0)</f>
        <v>1.6641860229407635</v>
      </c>
    </row>
    <row r="38" spans="1:11" x14ac:dyDescent="0.25">
      <c r="A38" s="9">
        <f t="shared" si="0"/>
        <v>43225</v>
      </c>
      <c r="B38" s="26">
        <f>IFERROR(+VLOOKUP("LETAXP"&amp;A38,'Main File'!A:O,6,0),0)</f>
        <v>2.3939633634152453</v>
      </c>
      <c r="C38" s="26">
        <f>IFERROR(+VLOOKUP("LETAXP"&amp;A38,'Main File'!A:O,7,0),0)</f>
        <v>5.0003790554973337E-2</v>
      </c>
      <c r="D38" s="26">
        <f>IFERROR(+VLOOKUP("LETAXP"&amp;A38,'Main File'!A:O,8,0),0)</f>
        <v>0</v>
      </c>
      <c r="E38" s="26">
        <f>IFERROR(+VLOOKUP("LETAXP"&amp;A38,'Main File'!A:O,9,0),0)</f>
        <v>0.25451317579835087</v>
      </c>
      <c r="F38" s="26">
        <f>IFERROR(+VLOOKUP("LETAXP"&amp;A38,'Main File'!A:O,10,0),0)</f>
        <v>2.6984803297685693</v>
      </c>
      <c r="G38" s="26">
        <f>IFERROR(+VLOOKUP("LETAXP"&amp;A38,'Main File'!A:O,11,0),0)</f>
        <v>1.422807602379057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0.24171706501625798</v>
      </c>
      <c r="K38" s="26">
        <f>IFERROR(+VLOOKUP("LETAXP"&amp;A38,'Main File'!A:O,15,0),0)</f>
        <v>1.6645246673953149</v>
      </c>
    </row>
    <row r="39" spans="1:11" x14ac:dyDescent="0.25">
      <c r="A39" s="9">
        <f t="shared" si="0"/>
        <v>43226</v>
      </c>
      <c r="B39" s="26">
        <f>IFERROR(+VLOOKUP("LETAXP"&amp;A39,'Main File'!A:O,6,0),0)</f>
        <v>2.3939716352221461</v>
      </c>
      <c r="C39" s="26">
        <f>IFERROR(+VLOOKUP("LETAXP"&amp;A39,'Main File'!A:O,7,0),0)</f>
        <v>5.0003596993764304E-2</v>
      </c>
      <c r="D39" s="26">
        <f>IFERROR(+VLOOKUP("LETAXP"&amp;A39,'Main File'!A:O,8,0),0)</f>
        <v>0</v>
      </c>
      <c r="E39" s="26">
        <f>IFERROR(+VLOOKUP("LETAXP"&amp;A39,'Main File'!A:O,9,0),0)</f>
        <v>0.25451423929931655</v>
      </c>
      <c r="F39" s="26">
        <f>IFERROR(+VLOOKUP("LETAXP"&amp;A39,'Main File'!A:O,10,0),0)</f>
        <v>2.6984894715152272</v>
      </c>
      <c r="G39" s="26">
        <f>IFERROR(+VLOOKUP("LETAXP"&amp;A39,'Main File'!A:O,11,0),0)</f>
        <v>1.4228126385259019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0.24172425770737668</v>
      </c>
      <c r="K39" s="26">
        <f>IFERROR(+VLOOKUP("LETAXP"&amp;A39,'Main File'!A:O,15,0),0)</f>
        <v>1.6645368962332785</v>
      </c>
    </row>
    <row r="40" spans="1:11" x14ac:dyDescent="0.25">
      <c r="A40" s="9">
        <f t="shared" si="0"/>
        <v>43227</v>
      </c>
      <c r="B40" s="26">
        <f>IFERROR(+VLOOKUP("LETAXP"&amp;A40,'Main File'!A:O,6,0),0)</f>
        <v>0</v>
      </c>
      <c r="C40" s="26">
        <f>IFERROR(+VLOOKUP("LETAXP"&amp;A40,'Main File'!A:O,7,0),0)</f>
        <v>0</v>
      </c>
      <c r="D40" s="26">
        <f>IFERROR(+VLOOKUP("LETAXP"&amp;A40,'Main File'!A:O,8,0),0)</f>
        <v>0</v>
      </c>
      <c r="E40" s="26">
        <f>IFERROR(+VLOOKUP("LETAXP"&amp;A40,'Main File'!A:O,9,0),0)</f>
        <v>0</v>
      </c>
      <c r="F40" s="26">
        <f>IFERROR(+VLOOKUP("LETAXP"&amp;A40,'Main File'!A:O,10,0),0)</f>
        <v>0</v>
      </c>
      <c r="G40" s="26">
        <f>IFERROR(+VLOOKUP("LETAXP"&amp;A40,'Main File'!A:O,11,0),0)</f>
        <v>0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</v>
      </c>
      <c r="K40" s="26">
        <f>IFERROR(+VLOOKUP("LETAXP"&amp;A40,'Main File'!A:O,15,0),0)</f>
        <v>0</v>
      </c>
    </row>
    <row r="41" spans="1:11" x14ac:dyDescent="0.25">
      <c r="A41" s="9">
        <f t="shared" si="0"/>
        <v>43228</v>
      </c>
      <c r="B41" s="26">
        <f>IFERROR(+VLOOKUP("LETAXP"&amp;A41,'Main File'!A:O,6,0),0)</f>
        <v>0</v>
      </c>
      <c r="C41" s="26">
        <f>IFERROR(+VLOOKUP("LETAXP"&amp;A41,'Main File'!A:O,7,0),0)</f>
        <v>0</v>
      </c>
      <c r="D41" s="26">
        <f>IFERROR(+VLOOKUP("LETAXP"&amp;A41,'Main File'!A:O,8,0),0)</f>
        <v>0</v>
      </c>
      <c r="E41" s="26">
        <f>IFERROR(+VLOOKUP("LETAXP"&amp;A41,'Main File'!A:O,9,0),0)</f>
        <v>0</v>
      </c>
      <c r="F41" s="26">
        <f>IFERROR(+VLOOKUP("LETAXP"&amp;A41,'Main File'!A:O,10,0),0)</f>
        <v>0</v>
      </c>
      <c r="G41" s="26">
        <f>IFERROR(+VLOOKUP("LETAXP"&amp;A41,'Main File'!A:O,11,0),0)</f>
        <v>0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</v>
      </c>
      <c r="K41" s="26">
        <f>IFERROR(+VLOOKUP("LETAXP"&amp;A41,'Main File'!A:O,15,0),0)</f>
        <v>0</v>
      </c>
    </row>
    <row r="42" spans="1:11" x14ac:dyDescent="0.25">
      <c r="A42" s="9">
        <f t="shared" si="0"/>
        <v>43229</v>
      </c>
      <c r="B42" s="26">
        <f>IFERROR(+VLOOKUP("LETAXP"&amp;A42,'Main File'!A:O,6,0),0)</f>
        <v>0</v>
      </c>
      <c r="C42" s="26">
        <f>IFERROR(+VLOOKUP("LETAXP"&amp;A42,'Main File'!A:O,7,0),0)</f>
        <v>0</v>
      </c>
      <c r="D42" s="26">
        <f>IFERROR(+VLOOKUP("LETAXP"&amp;A42,'Main File'!A:O,8,0),0)</f>
        <v>0</v>
      </c>
      <c r="E42" s="26">
        <f>IFERROR(+VLOOKUP("LETAXP"&amp;A42,'Main File'!A:O,9,0),0)</f>
        <v>0</v>
      </c>
      <c r="F42" s="26">
        <f>IFERROR(+VLOOKUP("LETAXP"&amp;A42,'Main File'!A:O,10,0),0)</f>
        <v>0</v>
      </c>
      <c r="G42" s="26">
        <f>IFERROR(+VLOOKUP("LETAXP"&amp;A42,'Main File'!A:O,11,0),0)</f>
        <v>0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</v>
      </c>
      <c r="K42" s="26">
        <f>IFERROR(+VLOOKUP("LETAXP"&amp;A42,'Main File'!A:O,15,0),0)</f>
        <v>0</v>
      </c>
    </row>
    <row r="43" spans="1:11" x14ac:dyDescent="0.25">
      <c r="A43" s="9">
        <f t="shared" si="0"/>
        <v>43230</v>
      </c>
      <c r="B43" s="26">
        <f>IFERROR(+VLOOKUP("LETAXP"&amp;A43,'Main File'!A:O,6,0),0)</f>
        <v>0</v>
      </c>
      <c r="C43" s="26">
        <f>IFERROR(+VLOOKUP("LETAXP"&amp;A43,'Main File'!A:O,7,0),0)</f>
        <v>0</v>
      </c>
      <c r="D43" s="26">
        <f>IFERROR(+VLOOKUP("LETAXP"&amp;A43,'Main File'!A:O,8,0),0)</f>
        <v>0</v>
      </c>
      <c r="E43" s="26">
        <f>IFERROR(+VLOOKUP("LETAXP"&amp;A43,'Main File'!A:O,9,0),0)</f>
        <v>0</v>
      </c>
      <c r="F43" s="26">
        <f>IFERROR(+VLOOKUP("LETAXP"&amp;A43,'Main File'!A:O,10,0),0)</f>
        <v>0</v>
      </c>
      <c r="G43" s="26">
        <f>IFERROR(+VLOOKUP("LETAXP"&amp;A43,'Main File'!A:O,11,0),0)</f>
        <v>0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</v>
      </c>
      <c r="K43" s="26">
        <f>IFERROR(+VLOOKUP("LETAXP"&amp;A43,'Main File'!A:O,15,0),0)</f>
        <v>0</v>
      </c>
    </row>
    <row r="44" spans="1:11" x14ac:dyDescent="0.25">
      <c r="A44" s="9">
        <f t="shared" si="0"/>
        <v>43231</v>
      </c>
      <c r="B44" s="26">
        <f>IFERROR(+VLOOKUP("LETAXP"&amp;A44,'Main File'!A:O,6,0),0)</f>
        <v>0</v>
      </c>
      <c r="C44" s="26">
        <f>IFERROR(+VLOOKUP("LETAXP"&amp;A44,'Main File'!A:O,7,0),0)</f>
        <v>0</v>
      </c>
      <c r="D44" s="26">
        <f>IFERROR(+VLOOKUP("LETAXP"&amp;A44,'Main File'!A:O,8,0),0)</f>
        <v>0</v>
      </c>
      <c r="E44" s="26">
        <f>IFERROR(+VLOOKUP("LETAXP"&amp;A44,'Main File'!A:O,9,0),0)</f>
        <v>0</v>
      </c>
      <c r="F44" s="26">
        <f>IFERROR(+VLOOKUP("LETAXP"&amp;A44,'Main File'!A:O,10,0),0)</f>
        <v>0</v>
      </c>
      <c r="G44" s="26">
        <f>IFERROR(+VLOOKUP("LETAXP"&amp;A44,'Main File'!A:O,11,0),0)</f>
        <v>0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</v>
      </c>
      <c r="K44" s="26">
        <f>IFERROR(+VLOOKUP("LETAXP"&amp;A44,'Main File'!A:O,15,0),0)</f>
        <v>0</v>
      </c>
    </row>
    <row r="45" spans="1:11" x14ac:dyDescent="0.25">
      <c r="A45" s="9">
        <f t="shared" si="0"/>
        <v>43232</v>
      </c>
      <c r="B45" s="26">
        <f>IFERROR(+VLOOKUP("LETAXP"&amp;A45,'Main File'!A:O,6,0),0)</f>
        <v>0</v>
      </c>
      <c r="C45" s="26">
        <f>IFERROR(+VLOOKUP("LETAXP"&amp;A45,'Main File'!A:O,7,0),0)</f>
        <v>0</v>
      </c>
      <c r="D45" s="26">
        <f>IFERROR(+VLOOKUP("LETAXP"&amp;A45,'Main File'!A:O,8,0),0)</f>
        <v>0</v>
      </c>
      <c r="E45" s="26">
        <f>IFERROR(+VLOOKUP("LETAXP"&amp;A45,'Main File'!A:O,9,0),0)</f>
        <v>0</v>
      </c>
      <c r="F45" s="26">
        <f>IFERROR(+VLOOKUP("LETAXP"&amp;A45,'Main File'!A:O,10,0),0)</f>
        <v>0</v>
      </c>
      <c r="G45" s="26">
        <f>IFERROR(+VLOOKUP("LETAXP"&amp;A45,'Main File'!A:O,11,0),0)</f>
        <v>0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</v>
      </c>
      <c r="K45" s="26">
        <f>IFERROR(+VLOOKUP("LETAXP"&amp;A45,'Main File'!A:O,15,0),0)</f>
        <v>0</v>
      </c>
    </row>
    <row r="46" spans="1:11" x14ac:dyDescent="0.25">
      <c r="A46" s="9">
        <f t="shared" si="0"/>
        <v>43233</v>
      </c>
      <c r="B46" s="26">
        <f>IFERROR(+VLOOKUP("LETAXP"&amp;A46,'Main File'!A:O,6,0),0)</f>
        <v>0</v>
      </c>
      <c r="C46" s="26">
        <f>IFERROR(+VLOOKUP("LETAXP"&amp;A46,'Main File'!A:O,7,0),0)</f>
        <v>0</v>
      </c>
      <c r="D46" s="26">
        <f>IFERROR(+VLOOKUP("LETAXP"&amp;A46,'Main File'!A:O,8,0),0)</f>
        <v>0</v>
      </c>
      <c r="E46" s="26">
        <f>IFERROR(+VLOOKUP("LETAXP"&amp;A46,'Main File'!A:O,9,0),0)</f>
        <v>0</v>
      </c>
      <c r="F46" s="26">
        <f>IFERROR(+VLOOKUP("LETAXP"&amp;A46,'Main File'!A:O,10,0),0)</f>
        <v>0</v>
      </c>
      <c r="G46" s="26">
        <f>IFERROR(+VLOOKUP("LETAXP"&amp;A46,'Main File'!A:O,11,0),0)</f>
        <v>0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</v>
      </c>
      <c r="K46" s="26">
        <f>IFERROR(+VLOOKUP("LETAXP"&amp;A46,'Main File'!A:O,15,0),0)</f>
        <v>0</v>
      </c>
    </row>
    <row r="47" spans="1:11" x14ac:dyDescent="0.25">
      <c r="A47" s="9">
        <f t="shared" si="0"/>
        <v>43234</v>
      </c>
      <c r="B47" s="26">
        <f>IFERROR(+VLOOKUP("LETAXP"&amp;A47,'Main File'!A:O,6,0),0)</f>
        <v>0</v>
      </c>
      <c r="C47" s="26">
        <f>IFERROR(+VLOOKUP("LETAXP"&amp;A47,'Main File'!A:O,7,0),0)</f>
        <v>0</v>
      </c>
      <c r="D47" s="26">
        <f>IFERROR(+VLOOKUP("LETAXP"&amp;A47,'Main File'!A:O,8,0),0)</f>
        <v>0</v>
      </c>
      <c r="E47" s="26">
        <f>IFERROR(+VLOOKUP("LETAXP"&amp;A47,'Main File'!A:O,9,0),0)</f>
        <v>0</v>
      </c>
      <c r="F47" s="26">
        <f>IFERROR(+VLOOKUP("LETAXP"&amp;A47,'Main File'!A:O,10,0),0)</f>
        <v>0</v>
      </c>
      <c r="G47" s="26">
        <f>IFERROR(+VLOOKUP("LETAXP"&amp;A47,'Main File'!A:O,11,0),0)</f>
        <v>0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</v>
      </c>
      <c r="K47" s="26">
        <f>IFERROR(+VLOOKUP("LETAXP"&amp;A47,'Main File'!A:O,15,0),0)</f>
        <v>0</v>
      </c>
    </row>
    <row r="48" spans="1:11" x14ac:dyDescent="0.25">
      <c r="A48" s="9">
        <f t="shared" si="0"/>
        <v>43235</v>
      </c>
      <c r="B48" s="26">
        <f>IFERROR(+VLOOKUP("LETAXP"&amp;A48,'Main File'!A:O,6,0),0)</f>
        <v>0</v>
      </c>
      <c r="C48" s="26">
        <f>IFERROR(+VLOOKUP("LETAXP"&amp;A48,'Main File'!A:O,7,0),0)</f>
        <v>0</v>
      </c>
      <c r="D48" s="26">
        <f>IFERROR(+VLOOKUP("LETAXP"&amp;A48,'Main File'!A:O,8,0),0)</f>
        <v>0</v>
      </c>
      <c r="E48" s="26">
        <f>IFERROR(+VLOOKUP("LETAXP"&amp;A48,'Main File'!A:O,9,0),0)</f>
        <v>0</v>
      </c>
      <c r="F48" s="26">
        <f>IFERROR(+VLOOKUP("LETAXP"&amp;A48,'Main File'!A:O,10,0),0)</f>
        <v>0</v>
      </c>
      <c r="G48" s="26">
        <f>IFERROR(+VLOOKUP("LETAXP"&amp;A48,'Main File'!A:O,11,0),0)</f>
        <v>0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</v>
      </c>
      <c r="K48" s="26">
        <f>IFERROR(+VLOOKUP("LETAXP"&amp;A48,'Main File'!A:O,15,0),0)</f>
        <v>0</v>
      </c>
    </row>
    <row r="49" spans="1:11" x14ac:dyDescent="0.25">
      <c r="A49" s="9">
        <f t="shared" si="0"/>
        <v>43236</v>
      </c>
      <c r="B49" s="26">
        <f>IFERROR(+VLOOKUP("LETAXP"&amp;A49,'Main File'!A:O,6,0),0)</f>
        <v>0</v>
      </c>
      <c r="C49" s="26">
        <f>IFERROR(+VLOOKUP("LETAXP"&amp;A49,'Main File'!A:O,7,0),0)</f>
        <v>0</v>
      </c>
      <c r="D49" s="26">
        <f>IFERROR(+VLOOKUP("LETAXP"&amp;A49,'Main File'!A:O,8,0),0)</f>
        <v>0</v>
      </c>
      <c r="E49" s="26">
        <f>IFERROR(+VLOOKUP("LETAXP"&amp;A49,'Main File'!A:O,9,0),0)</f>
        <v>0</v>
      </c>
      <c r="F49" s="26">
        <f>IFERROR(+VLOOKUP("LETAXP"&amp;A49,'Main File'!A:O,10,0),0)</f>
        <v>0</v>
      </c>
      <c r="G49" s="26">
        <f>IFERROR(+VLOOKUP("LETAXP"&amp;A49,'Main File'!A:O,11,0),0)</f>
        <v>0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</v>
      </c>
      <c r="K49" s="26">
        <f>IFERROR(+VLOOKUP("LETAXP"&amp;A49,'Main File'!A:O,15,0),0)</f>
        <v>0</v>
      </c>
    </row>
    <row r="50" spans="1:11" x14ac:dyDescent="0.25">
      <c r="A50" s="9">
        <f t="shared" si="0"/>
        <v>43237</v>
      </c>
      <c r="B50" s="26">
        <f>IFERROR(+VLOOKUP("LETAXP"&amp;A50,'Main File'!A:O,6,0),0)</f>
        <v>0</v>
      </c>
      <c r="C50" s="26">
        <f>IFERROR(+VLOOKUP("LETAXP"&amp;A50,'Main File'!A:O,7,0),0)</f>
        <v>0</v>
      </c>
      <c r="D50" s="26">
        <f>IFERROR(+VLOOKUP("LETAXP"&amp;A50,'Main File'!A:O,8,0),0)</f>
        <v>0</v>
      </c>
      <c r="E50" s="26">
        <f>IFERROR(+VLOOKUP("LETAXP"&amp;A50,'Main File'!A:O,9,0),0)</f>
        <v>0</v>
      </c>
      <c r="F50" s="26">
        <f>IFERROR(+VLOOKUP("LETAXP"&amp;A50,'Main File'!A:O,10,0),0)</f>
        <v>0</v>
      </c>
      <c r="G50" s="26">
        <f>IFERROR(+VLOOKUP("LETAXP"&amp;A50,'Main File'!A:O,11,0),0)</f>
        <v>0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</v>
      </c>
      <c r="K50" s="26">
        <f>IFERROR(+VLOOKUP("LETAXP"&amp;A50,'Main File'!A:O,15,0),0)</f>
        <v>0</v>
      </c>
    </row>
    <row r="51" spans="1:11" x14ac:dyDescent="0.25">
      <c r="A51" s="9">
        <f t="shared" si="0"/>
        <v>43238</v>
      </c>
      <c r="B51" s="26">
        <f>IFERROR(+VLOOKUP("LETAXP"&amp;A51,'Main File'!A:O,6,0),0)</f>
        <v>0</v>
      </c>
      <c r="C51" s="26">
        <f>IFERROR(+VLOOKUP("LETAXP"&amp;A51,'Main File'!A:O,7,0),0)</f>
        <v>0</v>
      </c>
      <c r="D51" s="26">
        <f>IFERROR(+VLOOKUP("LETAXP"&amp;A51,'Main File'!A:O,8,0),0)</f>
        <v>0</v>
      </c>
      <c r="E51" s="26">
        <f>IFERROR(+VLOOKUP("LETAXP"&amp;A51,'Main File'!A:O,9,0),0)</f>
        <v>0</v>
      </c>
      <c r="F51" s="26">
        <f>IFERROR(+VLOOKUP("LETAXP"&amp;A51,'Main File'!A:O,10,0),0)</f>
        <v>0</v>
      </c>
      <c r="G51" s="26">
        <f>IFERROR(+VLOOKUP("LETAXP"&amp;A51,'Main File'!A:O,11,0),0)</f>
        <v>0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</v>
      </c>
      <c r="K51" s="26">
        <f>IFERROR(+VLOOKUP("LETAXP"&amp;A51,'Main File'!A:O,15,0),0)</f>
        <v>0</v>
      </c>
    </row>
    <row r="52" spans="1:11" x14ac:dyDescent="0.25">
      <c r="A52" s="9">
        <f t="shared" si="0"/>
        <v>43239</v>
      </c>
      <c r="B52" s="26">
        <f>IFERROR(+VLOOKUP("LETAXP"&amp;A52,'Main File'!A:O,6,0),0)</f>
        <v>0</v>
      </c>
      <c r="C52" s="26">
        <f>IFERROR(+VLOOKUP("LETAXP"&amp;A52,'Main File'!A:O,7,0),0)</f>
        <v>0</v>
      </c>
      <c r="D52" s="26">
        <f>IFERROR(+VLOOKUP("LETAXP"&amp;A52,'Main File'!A:O,8,0),0)</f>
        <v>0</v>
      </c>
      <c r="E52" s="26">
        <f>IFERROR(+VLOOKUP("LETAXP"&amp;A52,'Main File'!A:O,9,0),0)</f>
        <v>0</v>
      </c>
      <c r="F52" s="26">
        <f>IFERROR(+VLOOKUP("LETAXP"&amp;A52,'Main File'!A:O,10,0),0)</f>
        <v>0</v>
      </c>
      <c r="G52" s="26">
        <f>IFERROR(+VLOOKUP("LETAXP"&amp;A52,'Main File'!A:O,11,0),0)</f>
        <v>0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</v>
      </c>
      <c r="K52" s="26">
        <f>IFERROR(+VLOOKUP("LETAXP"&amp;A52,'Main File'!A:O,15,0),0)</f>
        <v>0</v>
      </c>
    </row>
    <row r="53" spans="1:11" x14ac:dyDescent="0.25">
      <c r="A53" s="9">
        <f t="shared" si="0"/>
        <v>43240</v>
      </c>
      <c r="B53" s="26">
        <f>IFERROR(+VLOOKUP("LETAXP"&amp;A53,'Main File'!A:O,6,0),0)</f>
        <v>0</v>
      </c>
      <c r="C53" s="26">
        <f>IFERROR(+VLOOKUP("LETAXP"&amp;A53,'Main File'!A:O,7,0),0)</f>
        <v>0</v>
      </c>
      <c r="D53" s="26">
        <f>IFERROR(+VLOOKUP("LETAXP"&amp;A53,'Main File'!A:O,8,0),0)</f>
        <v>0</v>
      </c>
      <c r="E53" s="26">
        <f>IFERROR(+VLOOKUP("LETAXP"&amp;A53,'Main File'!A:O,9,0),0)</f>
        <v>0</v>
      </c>
      <c r="F53" s="26">
        <f>IFERROR(+VLOOKUP("LETAXP"&amp;A53,'Main File'!A:O,10,0),0)</f>
        <v>0</v>
      </c>
      <c r="G53" s="26">
        <f>IFERROR(+VLOOKUP("LETAXP"&amp;A53,'Main File'!A:O,11,0),0)</f>
        <v>0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</v>
      </c>
      <c r="K53" s="26">
        <f>IFERROR(+VLOOKUP("LETAXP"&amp;A53,'Main File'!A:O,15,0),0)</f>
        <v>0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9.9985387724562211E-2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1.7973814046546529E-3</v>
      </c>
      <c r="F35" s="26">
        <f>IFERROR(+VLOOKUP("LETF50"&amp;A35,'Main File'!A:O,10,0),0)</f>
        <v>0.10178276912921687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9.9985439909926199E-2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1.7973490780585611E-3</v>
      </c>
      <c r="F36" s="26">
        <f>IFERROR(+VLOOKUP("LETF50"&amp;A36,'Main File'!A:O,10,0),0)</f>
        <v>0.10178278898798476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9.9985418345075947E-2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1.7974175093352894E-3</v>
      </c>
      <c r="F37" s="26">
        <f>IFERROR(+VLOOKUP("LETF50"&amp;A37,'Main File'!A:O,10,0),0)</f>
        <v>0.10178283585441124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9.998537078679888E-2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1.7974222816789956E-3</v>
      </c>
      <c r="F38" s="26">
        <f>IFERROR(+VLOOKUP("LETF50"&amp;A38,'Main File'!A:O,10,0),0)</f>
        <v>0.10178279306847787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9.9985479743177522E-2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1.7972705382668648E-3</v>
      </c>
      <c r="F39" s="26">
        <f>IFERROR(+VLOOKUP("LETF50"&amp;A39,'Main File'!A:O,10,0),0)</f>
        <v>0.10178275028144439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0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0</v>
      </c>
      <c r="F40" s="26">
        <f>IFERROR(+VLOOKUP("LETF50"&amp;A40,'Main File'!A:O,10,0),0)</f>
        <v>0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0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0</v>
      </c>
      <c r="F41" s="26">
        <f>IFERROR(+VLOOKUP("LETF50"&amp;A41,'Main File'!A:O,10,0),0)</f>
        <v>0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0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0</v>
      </c>
      <c r="F42" s="26">
        <f>IFERROR(+VLOOKUP("LETF50"&amp;A42,'Main File'!A:O,10,0),0)</f>
        <v>0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0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0</v>
      </c>
      <c r="F43" s="26">
        <f>IFERROR(+VLOOKUP("LETF50"&amp;A43,'Main File'!A:O,10,0),0)</f>
        <v>0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0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0</v>
      </c>
      <c r="F44" s="26">
        <f>IFERROR(+VLOOKUP("LETF50"&amp;A44,'Main File'!A:O,10,0),0)</f>
        <v>0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0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0</v>
      </c>
      <c r="F45" s="26">
        <f>IFERROR(+VLOOKUP("LETF50"&amp;A45,'Main File'!A:O,10,0),0)</f>
        <v>0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0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0</v>
      </c>
      <c r="F46" s="26">
        <f>IFERROR(+VLOOKUP("LETF50"&amp;A46,'Main File'!A:O,10,0),0)</f>
        <v>0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0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0</v>
      </c>
      <c r="F47" s="26">
        <f>IFERROR(+VLOOKUP("LETF50"&amp;A47,'Main File'!A:O,10,0),0)</f>
        <v>0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0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0</v>
      </c>
      <c r="F48" s="26">
        <f>IFERROR(+VLOOKUP("LETF50"&amp;A48,'Main File'!A:O,10,0),0)</f>
        <v>0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0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0</v>
      </c>
      <c r="F49" s="26">
        <f>IFERROR(+VLOOKUP("LETF50"&amp;A49,'Main File'!A:O,10,0),0)</f>
        <v>0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0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0</v>
      </c>
      <c r="F50" s="26">
        <f>IFERROR(+VLOOKUP("LETF50"&amp;A50,'Main File'!A:O,10,0),0)</f>
        <v>0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0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0</v>
      </c>
      <c r="F51" s="26">
        <f>IFERROR(+VLOOKUP("LETF50"&amp;A51,'Main File'!A:O,10,0),0)</f>
        <v>0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0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0</v>
      </c>
      <c r="F52" s="26">
        <f>IFERROR(+VLOOKUP("LETF50"&amp;A52,'Main File'!A:O,10,0),0)</f>
        <v>0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0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0</v>
      </c>
      <c r="F53" s="26">
        <f>IFERROR(+VLOOKUP("LETF50"&amp;A53,'Main File'!A:O,10,0),0)</f>
        <v>0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0.10000038922404537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0.10000038922404537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0.10000046982135162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0.10000046982135162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0.10000020018942832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0.10000020018942832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0.10000025409849342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0.10000025409849342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0.10000030800697711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0.10000030800697711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2.3445251410611578</v>
      </c>
      <c r="C35" s="26">
        <f>IFERROR(+VLOOKUP("LEULIS"&amp;A35,'Main File'!A:O,7,0),0)</f>
        <v>5.0003580933672465E-2</v>
      </c>
      <c r="D35" s="26">
        <f>IFERROR(+VLOOKUP("LEULIS"&amp;A35,'Main File'!A:O,8,0),0)</f>
        <v>0</v>
      </c>
      <c r="E35" s="26">
        <f>IFERROR(+VLOOKUP("LEULIS"&amp;A35,'Main File'!A:O,9,0),0)</f>
        <v>0.24741463642473194</v>
      </c>
      <c r="F35" s="26">
        <f>IFERROR(+VLOOKUP("LEULIS"&amp;A35,'Main File'!A:O,10,0),0)</f>
        <v>2.6419433584195624</v>
      </c>
      <c r="G35" s="26">
        <f>IFERROR(+VLOOKUP("LEULIS"&amp;A35,'Main File'!A:O,11,0),0)</f>
        <v>1.2701205754906624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0.2160281055796679</v>
      </c>
      <c r="K35" s="26">
        <f>IFERROR(+VLOOKUP("LEULIS"&amp;A35,'Main File'!A:O,15,0),0)</f>
        <v>1.4861486810703304</v>
      </c>
    </row>
    <row r="36" spans="1:11" x14ac:dyDescent="0.25">
      <c r="A36" s="9">
        <f t="shared" si="0"/>
        <v>43223</v>
      </c>
      <c r="B36" s="26">
        <f>IFERROR(+VLOOKUP("LEULIS"&amp;A36,'Main File'!A:O,6,0),0)</f>
        <v>2.3452551434822628</v>
      </c>
      <c r="C36" s="26">
        <f>IFERROR(+VLOOKUP("LEULIS"&amp;A36,'Main File'!A:O,7,0),0)</f>
        <v>5.0003569561616737E-2</v>
      </c>
      <c r="D36" s="26">
        <f>IFERROR(+VLOOKUP("LEULIS"&amp;A36,'Main File'!A:O,8,0),0)</f>
        <v>0</v>
      </c>
      <c r="E36" s="26">
        <f>IFERROR(+VLOOKUP("LEULIS"&amp;A36,'Main File'!A:O,9,0),0)</f>
        <v>0.24754584069517632</v>
      </c>
      <c r="F36" s="26">
        <f>IFERROR(+VLOOKUP("LEULIS"&amp;A36,'Main File'!A:O,10,0),0)</f>
        <v>2.6428045537390559</v>
      </c>
      <c r="G36" s="26">
        <f>IFERROR(+VLOOKUP("LEULIS"&amp;A36,'Main File'!A:O,11,0),0)</f>
        <v>1.2700839158498016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0.21602146412339709</v>
      </c>
      <c r="K36" s="26">
        <f>IFERROR(+VLOOKUP("LEULIS"&amp;A36,'Main File'!A:O,15,0),0)</f>
        <v>1.4861053799731987</v>
      </c>
    </row>
    <row r="37" spans="1:11" x14ac:dyDescent="0.25">
      <c r="A37" s="9">
        <f t="shared" si="0"/>
        <v>43224</v>
      </c>
      <c r="B37" s="26">
        <f>IFERROR(+VLOOKUP("LEULIS"&amp;A37,'Main File'!A:O,6,0),0)</f>
        <v>2.3455135070190827</v>
      </c>
      <c r="C37" s="26">
        <f>IFERROR(+VLOOKUP("LEULIS"&amp;A37,'Main File'!A:O,7,0),0)</f>
        <v>5.0003573119545064E-2</v>
      </c>
      <c r="D37" s="26">
        <f>IFERROR(+VLOOKUP("LEULIS"&amp;A37,'Main File'!A:O,8,0),0)</f>
        <v>0</v>
      </c>
      <c r="E37" s="26">
        <f>IFERROR(+VLOOKUP("LEULIS"&amp;A37,'Main File'!A:O,9,0),0)</f>
        <v>0.24759224155576676</v>
      </c>
      <c r="F37" s="26">
        <f>IFERROR(+VLOOKUP("LEULIS"&amp;A37,'Main File'!A:O,10,0),0)</f>
        <v>2.6431093216943946</v>
      </c>
      <c r="G37" s="26">
        <f>IFERROR(+VLOOKUP("LEULIS"&amp;A37,'Main File'!A:O,11,0),0)</f>
        <v>1.2712564702628548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0.21624224536395423</v>
      </c>
      <c r="K37" s="26">
        <f>IFERROR(+VLOOKUP("LEULIS"&amp;A37,'Main File'!A:O,15,0),0)</f>
        <v>1.4874987156268091</v>
      </c>
    </row>
    <row r="38" spans="1:11" x14ac:dyDescent="0.25">
      <c r="A38" s="9">
        <f t="shared" si="0"/>
        <v>43225</v>
      </c>
      <c r="B38" s="26">
        <f>IFERROR(+VLOOKUP("LEULIS"&amp;A38,'Main File'!A:O,6,0),0)</f>
        <v>2.3455309416555803</v>
      </c>
      <c r="C38" s="26">
        <f>IFERROR(+VLOOKUP("LEULIS"&amp;A38,'Main File'!A:O,7,0),0)</f>
        <v>5.0003601811325356E-2</v>
      </c>
      <c r="D38" s="26">
        <f>IFERROR(+VLOOKUP("LEULIS"&amp;A38,'Main File'!A:O,8,0),0)</f>
        <v>0</v>
      </c>
      <c r="E38" s="26">
        <f>IFERROR(+VLOOKUP("LEULIS"&amp;A38,'Main File'!A:O,9,0),0)</f>
        <v>0.24759549554409932</v>
      </c>
      <c r="F38" s="26">
        <f>IFERROR(+VLOOKUP("LEULIS"&amp;A38,'Main File'!A:O,10,0),0)</f>
        <v>2.6431300390110053</v>
      </c>
      <c r="G38" s="26">
        <f>IFERROR(+VLOOKUP("LEULIS"&amp;A38,'Main File'!A:O,11,0),0)</f>
        <v>1.2716553055095032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0.21630549588553816</v>
      </c>
      <c r="K38" s="26">
        <f>IFERROR(+VLOOKUP("LEULIS"&amp;A38,'Main File'!A:O,15,0),0)</f>
        <v>1.4879608013950414</v>
      </c>
    </row>
    <row r="39" spans="1:11" x14ac:dyDescent="0.25">
      <c r="A39" s="9">
        <f t="shared" si="0"/>
        <v>43226</v>
      </c>
      <c r="B39" s="26">
        <f>IFERROR(+VLOOKUP("LEULIS"&amp;A39,'Main File'!A:O,6,0),0)</f>
        <v>2.345533411452319</v>
      </c>
      <c r="C39" s="26">
        <f>IFERROR(+VLOOKUP("LEULIS"&amp;A39,'Main File'!A:O,7,0),0)</f>
        <v>5.0003557067903673E-2</v>
      </c>
      <c r="D39" s="26">
        <f>IFERROR(+VLOOKUP("LEULIS"&amp;A39,'Main File'!A:O,8,0),0)</f>
        <v>0</v>
      </c>
      <c r="E39" s="26">
        <f>IFERROR(+VLOOKUP("LEULIS"&amp;A39,'Main File'!A:O,9,0),0)</f>
        <v>0.24759605966056492</v>
      </c>
      <c r="F39" s="26">
        <f>IFERROR(+VLOOKUP("LEULIS"&amp;A39,'Main File'!A:O,10,0),0)</f>
        <v>2.6431330281807877</v>
      </c>
      <c r="G39" s="26">
        <f>IFERROR(+VLOOKUP("LEULIS"&amp;A39,'Main File'!A:O,11,0),0)</f>
        <v>1.2716629691582382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0.2163046188756409</v>
      </c>
      <c r="K39" s="26">
        <f>IFERROR(+VLOOKUP("LEULIS"&amp;A39,'Main File'!A:O,15,0),0)</f>
        <v>1.4879675880338792</v>
      </c>
    </row>
    <row r="40" spans="1:11" x14ac:dyDescent="0.25">
      <c r="A40" s="9">
        <f t="shared" si="0"/>
        <v>43227</v>
      </c>
      <c r="B40" s="26">
        <f>IFERROR(+VLOOKUP("LEULIS"&amp;A40,'Main File'!A:O,6,0),0)</f>
        <v>0</v>
      </c>
      <c r="C40" s="26">
        <f>IFERROR(+VLOOKUP("LEULIS"&amp;A40,'Main File'!A:O,7,0),0)</f>
        <v>0</v>
      </c>
      <c r="D40" s="26">
        <f>IFERROR(+VLOOKUP("LEULIS"&amp;A40,'Main File'!A:O,8,0),0)</f>
        <v>0</v>
      </c>
      <c r="E40" s="26">
        <f>IFERROR(+VLOOKUP("LEULIS"&amp;A40,'Main File'!A:O,9,0),0)</f>
        <v>0</v>
      </c>
      <c r="F40" s="26">
        <f>IFERROR(+VLOOKUP("LEULIS"&amp;A40,'Main File'!A:O,10,0),0)</f>
        <v>0</v>
      </c>
      <c r="G40" s="26">
        <f>IFERROR(+VLOOKUP("LEULIS"&amp;A40,'Main File'!A:O,11,0),0)</f>
        <v>0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</v>
      </c>
      <c r="K40" s="26">
        <f>IFERROR(+VLOOKUP("LEULIS"&amp;A40,'Main File'!A:O,15,0),0)</f>
        <v>0</v>
      </c>
    </row>
    <row r="41" spans="1:11" x14ac:dyDescent="0.25">
      <c r="A41" s="9">
        <f t="shared" si="0"/>
        <v>43228</v>
      </c>
      <c r="B41" s="26">
        <f>IFERROR(+VLOOKUP("LEULIS"&amp;A41,'Main File'!A:O,6,0),0)</f>
        <v>0</v>
      </c>
      <c r="C41" s="26">
        <f>IFERROR(+VLOOKUP("LEULIS"&amp;A41,'Main File'!A:O,7,0),0)</f>
        <v>0</v>
      </c>
      <c r="D41" s="26">
        <f>IFERROR(+VLOOKUP("LEULIS"&amp;A41,'Main File'!A:O,8,0),0)</f>
        <v>0</v>
      </c>
      <c r="E41" s="26">
        <f>IFERROR(+VLOOKUP("LEULIS"&amp;A41,'Main File'!A:O,9,0),0)</f>
        <v>0</v>
      </c>
      <c r="F41" s="26">
        <f>IFERROR(+VLOOKUP("LEULIS"&amp;A41,'Main File'!A:O,10,0),0)</f>
        <v>0</v>
      </c>
      <c r="G41" s="26">
        <f>IFERROR(+VLOOKUP("LEULIS"&amp;A41,'Main File'!A:O,11,0),0)</f>
        <v>0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</v>
      </c>
      <c r="K41" s="26">
        <f>IFERROR(+VLOOKUP("LEULIS"&amp;A41,'Main File'!A:O,15,0),0)</f>
        <v>0</v>
      </c>
    </row>
    <row r="42" spans="1:11" x14ac:dyDescent="0.25">
      <c r="A42" s="9">
        <f t="shared" si="0"/>
        <v>43229</v>
      </c>
      <c r="B42" s="26">
        <f>IFERROR(+VLOOKUP("LEULIS"&amp;A42,'Main File'!A:O,6,0),0)</f>
        <v>0</v>
      </c>
      <c r="C42" s="26">
        <f>IFERROR(+VLOOKUP("LEULIS"&amp;A42,'Main File'!A:O,7,0),0)</f>
        <v>0</v>
      </c>
      <c r="D42" s="26">
        <f>IFERROR(+VLOOKUP("LEULIS"&amp;A42,'Main File'!A:O,8,0),0)</f>
        <v>0</v>
      </c>
      <c r="E42" s="26">
        <f>IFERROR(+VLOOKUP("LEULIS"&amp;A42,'Main File'!A:O,9,0),0)</f>
        <v>0</v>
      </c>
      <c r="F42" s="26">
        <f>IFERROR(+VLOOKUP("LEULIS"&amp;A42,'Main File'!A:O,10,0),0)</f>
        <v>0</v>
      </c>
      <c r="G42" s="26">
        <f>IFERROR(+VLOOKUP("LEULIS"&amp;A42,'Main File'!A:O,11,0),0)</f>
        <v>0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</v>
      </c>
      <c r="K42" s="26">
        <f>IFERROR(+VLOOKUP("LEULIS"&amp;A42,'Main File'!A:O,15,0),0)</f>
        <v>0</v>
      </c>
    </row>
    <row r="43" spans="1:11" x14ac:dyDescent="0.25">
      <c r="A43" s="9">
        <f t="shared" si="0"/>
        <v>43230</v>
      </c>
      <c r="B43" s="26">
        <f>IFERROR(+VLOOKUP("LEULIS"&amp;A43,'Main File'!A:O,6,0),0)</f>
        <v>0</v>
      </c>
      <c r="C43" s="26">
        <f>IFERROR(+VLOOKUP("LEULIS"&amp;A43,'Main File'!A:O,7,0),0)</f>
        <v>0</v>
      </c>
      <c r="D43" s="26">
        <f>IFERROR(+VLOOKUP("LEULIS"&amp;A43,'Main File'!A:O,8,0),0)</f>
        <v>0</v>
      </c>
      <c r="E43" s="26">
        <f>IFERROR(+VLOOKUP("LEULIS"&amp;A43,'Main File'!A:O,9,0),0)</f>
        <v>0</v>
      </c>
      <c r="F43" s="26">
        <f>IFERROR(+VLOOKUP("LEULIS"&amp;A43,'Main File'!A:O,10,0),0)</f>
        <v>0</v>
      </c>
      <c r="G43" s="26">
        <f>IFERROR(+VLOOKUP("LEULIS"&amp;A43,'Main File'!A:O,11,0),0)</f>
        <v>0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</v>
      </c>
      <c r="K43" s="26">
        <f>IFERROR(+VLOOKUP("LEULIS"&amp;A43,'Main File'!A:O,15,0),0)</f>
        <v>0</v>
      </c>
    </row>
    <row r="44" spans="1:11" x14ac:dyDescent="0.25">
      <c r="A44" s="9">
        <f t="shared" si="0"/>
        <v>43231</v>
      </c>
      <c r="B44" s="26">
        <f>IFERROR(+VLOOKUP("LEULIS"&amp;A44,'Main File'!A:O,6,0),0)</f>
        <v>0</v>
      </c>
      <c r="C44" s="26">
        <f>IFERROR(+VLOOKUP("LEULIS"&amp;A44,'Main File'!A:O,7,0),0)</f>
        <v>0</v>
      </c>
      <c r="D44" s="26">
        <f>IFERROR(+VLOOKUP("LEULIS"&amp;A44,'Main File'!A:O,8,0),0)</f>
        <v>0</v>
      </c>
      <c r="E44" s="26">
        <f>IFERROR(+VLOOKUP("LEULIS"&amp;A44,'Main File'!A:O,9,0),0)</f>
        <v>0</v>
      </c>
      <c r="F44" s="26">
        <f>IFERROR(+VLOOKUP("LEULIS"&amp;A44,'Main File'!A:O,10,0),0)</f>
        <v>0</v>
      </c>
      <c r="G44" s="26">
        <f>IFERROR(+VLOOKUP("LEULIS"&amp;A44,'Main File'!A:O,11,0),0)</f>
        <v>0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</v>
      </c>
      <c r="K44" s="26">
        <f>IFERROR(+VLOOKUP("LEULIS"&amp;A44,'Main File'!A:O,15,0),0)</f>
        <v>0</v>
      </c>
    </row>
    <row r="45" spans="1:11" x14ac:dyDescent="0.25">
      <c r="A45" s="9">
        <f t="shared" si="0"/>
        <v>43232</v>
      </c>
      <c r="B45" s="26">
        <f>IFERROR(+VLOOKUP("LEULIS"&amp;A45,'Main File'!A:O,6,0),0)</f>
        <v>0</v>
      </c>
      <c r="C45" s="26">
        <f>IFERROR(+VLOOKUP("LEULIS"&amp;A45,'Main File'!A:O,7,0),0)</f>
        <v>0</v>
      </c>
      <c r="D45" s="26">
        <f>IFERROR(+VLOOKUP("LEULIS"&amp;A45,'Main File'!A:O,8,0),0)</f>
        <v>0</v>
      </c>
      <c r="E45" s="26">
        <f>IFERROR(+VLOOKUP("LEULIS"&amp;A45,'Main File'!A:O,9,0),0)</f>
        <v>0</v>
      </c>
      <c r="F45" s="26">
        <f>IFERROR(+VLOOKUP("LEULIS"&amp;A45,'Main File'!A:O,10,0),0)</f>
        <v>0</v>
      </c>
      <c r="G45" s="26">
        <f>IFERROR(+VLOOKUP("LEULIS"&amp;A45,'Main File'!A:O,11,0),0)</f>
        <v>0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</v>
      </c>
      <c r="K45" s="26">
        <f>IFERROR(+VLOOKUP("LEULIS"&amp;A45,'Main File'!A:O,15,0),0)</f>
        <v>0</v>
      </c>
    </row>
    <row r="46" spans="1:11" x14ac:dyDescent="0.25">
      <c r="A46" s="9">
        <f t="shared" si="0"/>
        <v>43233</v>
      </c>
      <c r="B46" s="26">
        <f>IFERROR(+VLOOKUP("LEULIS"&amp;A46,'Main File'!A:O,6,0),0)</f>
        <v>0</v>
      </c>
      <c r="C46" s="26">
        <f>IFERROR(+VLOOKUP("LEULIS"&amp;A46,'Main File'!A:O,7,0),0)</f>
        <v>0</v>
      </c>
      <c r="D46" s="26">
        <f>IFERROR(+VLOOKUP("LEULIS"&amp;A46,'Main File'!A:O,8,0),0)</f>
        <v>0</v>
      </c>
      <c r="E46" s="26">
        <f>IFERROR(+VLOOKUP("LEULIS"&amp;A46,'Main File'!A:O,9,0),0)</f>
        <v>0</v>
      </c>
      <c r="F46" s="26">
        <f>IFERROR(+VLOOKUP("LEULIS"&amp;A46,'Main File'!A:O,10,0),0)</f>
        <v>0</v>
      </c>
      <c r="G46" s="26">
        <f>IFERROR(+VLOOKUP("LEULIS"&amp;A46,'Main File'!A:O,11,0),0)</f>
        <v>0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</v>
      </c>
      <c r="K46" s="26">
        <f>IFERROR(+VLOOKUP("LEULIS"&amp;A46,'Main File'!A:O,15,0),0)</f>
        <v>0</v>
      </c>
    </row>
    <row r="47" spans="1:11" x14ac:dyDescent="0.25">
      <c r="A47" s="9">
        <f t="shared" si="0"/>
        <v>43234</v>
      </c>
      <c r="B47" s="26">
        <f>IFERROR(+VLOOKUP("LEULIS"&amp;A47,'Main File'!A:O,6,0),0)</f>
        <v>0</v>
      </c>
      <c r="C47" s="26">
        <f>IFERROR(+VLOOKUP("LEULIS"&amp;A47,'Main File'!A:O,7,0),0)</f>
        <v>0</v>
      </c>
      <c r="D47" s="26">
        <f>IFERROR(+VLOOKUP("LEULIS"&amp;A47,'Main File'!A:O,8,0),0)</f>
        <v>0</v>
      </c>
      <c r="E47" s="26">
        <f>IFERROR(+VLOOKUP("LEULIS"&amp;A47,'Main File'!A:O,9,0),0)</f>
        <v>0</v>
      </c>
      <c r="F47" s="26">
        <f>IFERROR(+VLOOKUP("LEULIS"&amp;A47,'Main File'!A:O,10,0),0)</f>
        <v>0</v>
      </c>
      <c r="G47" s="26">
        <f>IFERROR(+VLOOKUP("LEULIS"&amp;A47,'Main File'!A:O,11,0),0)</f>
        <v>0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</v>
      </c>
      <c r="K47" s="26">
        <f>IFERROR(+VLOOKUP("LEULIS"&amp;A47,'Main File'!A:O,15,0),0)</f>
        <v>0</v>
      </c>
    </row>
    <row r="48" spans="1:11" x14ac:dyDescent="0.25">
      <c r="A48" s="9">
        <f t="shared" si="0"/>
        <v>43235</v>
      </c>
      <c r="B48" s="26">
        <f>IFERROR(+VLOOKUP("LEULIS"&amp;A48,'Main File'!A:O,6,0),0)</f>
        <v>0</v>
      </c>
      <c r="C48" s="26">
        <f>IFERROR(+VLOOKUP("LEULIS"&amp;A48,'Main File'!A:O,7,0),0)</f>
        <v>0</v>
      </c>
      <c r="D48" s="26">
        <f>IFERROR(+VLOOKUP("LEULIS"&amp;A48,'Main File'!A:O,8,0),0)</f>
        <v>0</v>
      </c>
      <c r="E48" s="26">
        <f>IFERROR(+VLOOKUP("LEULIS"&amp;A48,'Main File'!A:O,9,0),0)</f>
        <v>0</v>
      </c>
      <c r="F48" s="26">
        <f>IFERROR(+VLOOKUP("LEULIS"&amp;A48,'Main File'!A:O,10,0),0)</f>
        <v>0</v>
      </c>
      <c r="G48" s="26">
        <f>IFERROR(+VLOOKUP("LEULIS"&amp;A48,'Main File'!A:O,11,0),0)</f>
        <v>0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</v>
      </c>
      <c r="K48" s="26">
        <f>IFERROR(+VLOOKUP("LEULIS"&amp;A48,'Main File'!A:O,15,0),0)</f>
        <v>0</v>
      </c>
    </row>
    <row r="49" spans="1:11" x14ac:dyDescent="0.25">
      <c r="A49" s="9">
        <f t="shared" si="0"/>
        <v>43236</v>
      </c>
      <c r="B49" s="26">
        <f>IFERROR(+VLOOKUP("LEULIS"&amp;A49,'Main File'!A:O,6,0),0)</f>
        <v>0</v>
      </c>
      <c r="C49" s="26">
        <f>IFERROR(+VLOOKUP("LEULIS"&amp;A49,'Main File'!A:O,7,0),0)</f>
        <v>0</v>
      </c>
      <c r="D49" s="26">
        <f>IFERROR(+VLOOKUP("LEULIS"&amp;A49,'Main File'!A:O,8,0),0)</f>
        <v>0</v>
      </c>
      <c r="E49" s="26">
        <f>IFERROR(+VLOOKUP("LEULIS"&amp;A49,'Main File'!A:O,9,0),0)</f>
        <v>0</v>
      </c>
      <c r="F49" s="26">
        <f>IFERROR(+VLOOKUP("LEULIS"&amp;A49,'Main File'!A:O,10,0),0)</f>
        <v>0</v>
      </c>
      <c r="G49" s="26">
        <f>IFERROR(+VLOOKUP("LEULIS"&amp;A49,'Main File'!A:O,11,0),0)</f>
        <v>0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</v>
      </c>
      <c r="K49" s="26">
        <f>IFERROR(+VLOOKUP("LEULIS"&amp;A49,'Main File'!A:O,15,0),0)</f>
        <v>0</v>
      </c>
    </row>
    <row r="50" spans="1:11" x14ac:dyDescent="0.25">
      <c r="A50" s="9">
        <f t="shared" si="0"/>
        <v>43237</v>
      </c>
      <c r="B50" s="26">
        <f>IFERROR(+VLOOKUP("LEULIS"&amp;A50,'Main File'!A:O,6,0),0)</f>
        <v>0</v>
      </c>
      <c r="C50" s="26">
        <f>IFERROR(+VLOOKUP("LEULIS"&amp;A50,'Main File'!A:O,7,0),0)</f>
        <v>0</v>
      </c>
      <c r="D50" s="26">
        <f>IFERROR(+VLOOKUP("LEULIS"&amp;A50,'Main File'!A:O,8,0),0)</f>
        <v>0</v>
      </c>
      <c r="E50" s="26">
        <f>IFERROR(+VLOOKUP("LEULIS"&amp;A50,'Main File'!A:O,9,0),0)</f>
        <v>0</v>
      </c>
      <c r="F50" s="26">
        <f>IFERROR(+VLOOKUP("LEULIS"&amp;A50,'Main File'!A:O,10,0),0)</f>
        <v>0</v>
      </c>
      <c r="G50" s="26">
        <f>IFERROR(+VLOOKUP("LEULIS"&amp;A50,'Main File'!A:O,11,0),0)</f>
        <v>0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</v>
      </c>
      <c r="K50" s="26">
        <f>IFERROR(+VLOOKUP("LEULIS"&amp;A50,'Main File'!A:O,15,0),0)</f>
        <v>0</v>
      </c>
    </row>
    <row r="51" spans="1:11" x14ac:dyDescent="0.25">
      <c r="A51" s="9">
        <f t="shared" si="0"/>
        <v>43238</v>
      </c>
      <c r="B51" s="26">
        <f>IFERROR(+VLOOKUP("LEULIS"&amp;A51,'Main File'!A:O,6,0),0)</f>
        <v>0</v>
      </c>
      <c r="C51" s="26">
        <f>IFERROR(+VLOOKUP("LEULIS"&amp;A51,'Main File'!A:O,7,0),0)</f>
        <v>0</v>
      </c>
      <c r="D51" s="26">
        <f>IFERROR(+VLOOKUP("LEULIS"&amp;A51,'Main File'!A:O,8,0),0)</f>
        <v>0</v>
      </c>
      <c r="E51" s="26">
        <f>IFERROR(+VLOOKUP("LEULIS"&amp;A51,'Main File'!A:O,9,0),0)</f>
        <v>0</v>
      </c>
      <c r="F51" s="26">
        <f>IFERROR(+VLOOKUP("LEULIS"&amp;A51,'Main File'!A:O,10,0),0)</f>
        <v>0</v>
      </c>
      <c r="G51" s="26">
        <f>IFERROR(+VLOOKUP("LEULIS"&amp;A51,'Main File'!A:O,11,0),0)</f>
        <v>0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</v>
      </c>
      <c r="K51" s="26">
        <f>IFERROR(+VLOOKUP("LEULIS"&amp;A51,'Main File'!A:O,15,0),0)</f>
        <v>0</v>
      </c>
    </row>
    <row r="52" spans="1:11" x14ac:dyDescent="0.25">
      <c r="A52" s="9">
        <f t="shared" si="0"/>
        <v>43239</v>
      </c>
      <c r="B52" s="26">
        <f>IFERROR(+VLOOKUP("LEULIS"&amp;A52,'Main File'!A:O,6,0),0)</f>
        <v>0</v>
      </c>
      <c r="C52" s="26">
        <f>IFERROR(+VLOOKUP("LEULIS"&amp;A52,'Main File'!A:O,7,0),0)</f>
        <v>0</v>
      </c>
      <c r="D52" s="26">
        <f>IFERROR(+VLOOKUP("LEULIS"&amp;A52,'Main File'!A:O,8,0),0)</f>
        <v>0</v>
      </c>
      <c r="E52" s="26">
        <f>IFERROR(+VLOOKUP("LEULIS"&amp;A52,'Main File'!A:O,9,0),0)</f>
        <v>0</v>
      </c>
      <c r="F52" s="26">
        <f>IFERROR(+VLOOKUP("LEULIS"&amp;A52,'Main File'!A:O,10,0),0)</f>
        <v>0</v>
      </c>
      <c r="G52" s="26">
        <f>IFERROR(+VLOOKUP("LEULIS"&amp;A52,'Main File'!A:O,11,0),0)</f>
        <v>0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</v>
      </c>
      <c r="K52" s="26">
        <f>IFERROR(+VLOOKUP("LEULIS"&amp;A52,'Main File'!A:O,15,0),0)</f>
        <v>0</v>
      </c>
    </row>
    <row r="53" spans="1:11" x14ac:dyDescent="0.25">
      <c r="A53" s="9">
        <f t="shared" si="0"/>
        <v>43240</v>
      </c>
      <c r="B53" s="26">
        <f>IFERROR(+VLOOKUP("LEULIS"&amp;A53,'Main File'!A:O,6,0),0)</f>
        <v>0</v>
      </c>
      <c r="C53" s="26">
        <f>IFERROR(+VLOOKUP("LEULIS"&amp;A53,'Main File'!A:O,7,0),0)</f>
        <v>0</v>
      </c>
      <c r="D53" s="26">
        <f>IFERROR(+VLOOKUP("LEULIS"&amp;A53,'Main File'!A:O,8,0),0)</f>
        <v>0</v>
      </c>
      <c r="E53" s="26">
        <f>IFERROR(+VLOOKUP("LEULIS"&amp;A53,'Main File'!A:O,9,0),0)</f>
        <v>0</v>
      </c>
      <c r="F53" s="26">
        <f>IFERROR(+VLOOKUP("LEULIS"&amp;A53,'Main File'!A:O,10,0),0)</f>
        <v>0</v>
      </c>
      <c r="G53" s="26">
        <f>IFERROR(+VLOOKUP("LEULIS"&amp;A53,'Main File'!A:O,11,0),0)</f>
        <v>0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</v>
      </c>
      <c r="K53" s="26">
        <f>IFERROR(+VLOOKUP("LEULIS"&amp;A53,'Main File'!A:O,15,0),0)</f>
        <v>0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0.2394114473958007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5.2924438905708792E-3</v>
      </c>
      <c r="F35" s="26">
        <f>IFERROR(+VLOOKUP("LLIQDF"&amp;A35,'Main File'!A:O,10,0),0)</f>
        <v>0.24470389128637157</v>
      </c>
      <c r="G35" s="26">
        <f>IFERROR(+VLOOKUP("LLIQDF"&amp;A35,'Main File'!A:O,11,0),0)</f>
        <v>9.9384745405928038E-2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5.2891274771508503E-3</v>
      </c>
      <c r="K35" s="26">
        <f>IFERROR(+VLOOKUP("LLIQDF"&amp;A35,'Main File'!A:O,15,0),0)</f>
        <v>0.10467387288307889</v>
      </c>
    </row>
    <row r="36" spans="1:11" x14ac:dyDescent="0.25">
      <c r="A36" s="9">
        <f t="shared" si="0"/>
        <v>43223</v>
      </c>
      <c r="B36" s="26">
        <f>IFERROR(+VLOOKUP("LLIQDF"&amp;A36,'Main File'!A:O,6,0),0)</f>
        <v>0.23944255951153906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5.2980758393430423E-3</v>
      </c>
      <c r="F36" s="26">
        <f>IFERROR(+VLOOKUP("LLIQDF"&amp;A36,'Main File'!A:O,10,0),0)</f>
        <v>0.24474063535088211</v>
      </c>
      <c r="G36" s="26">
        <f>IFERROR(+VLOOKUP("LLIQDF"&amp;A36,'Main File'!A:O,11,0),0)</f>
        <v>9.9417911848388218E-2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5.2950851705833562E-3</v>
      </c>
      <c r="K36" s="26">
        <f>IFERROR(+VLOOKUP("LLIQDF"&amp;A36,'Main File'!A:O,15,0),0)</f>
        <v>0.10471299701897158</v>
      </c>
    </row>
    <row r="37" spans="1:11" x14ac:dyDescent="0.25">
      <c r="A37" s="9">
        <f t="shared" si="0"/>
        <v>43224</v>
      </c>
      <c r="B37" s="26">
        <f>IFERROR(+VLOOKUP("LLIQDF"&amp;A37,'Main File'!A:O,6,0),0)</f>
        <v>0.23945424532060164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5.2999495736551347E-3</v>
      </c>
      <c r="F37" s="26">
        <f>IFERROR(+VLOOKUP("LLIQDF"&amp;A37,'Main File'!A:O,10,0),0)</f>
        <v>0.24475419489425676</v>
      </c>
      <c r="G37" s="26">
        <f>IFERROR(+VLOOKUP("LLIQDF"&amp;A37,'Main File'!A:O,11,0),0)</f>
        <v>9.9429096517280768E-2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5.2970940906767244E-3</v>
      </c>
      <c r="K37" s="26">
        <f>IFERROR(+VLOOKUP("LLIQDF"&amp;A37,'Main File'!A:O,15,0),0)</f>
        <v>0.10472619060795749</v>
      </c>
    </row>
    <row r="38" spans="1:11" x14ac:dyDescent="0.25">
      <c r="A38" s="9">
        <f t="shared" si="0"/>
        <v>43225</v>
      </c>
      <c r="B38" s="26">
        <f>IFERROR(+VLOOKUP("LLIQDF"&amp;A38,'Main File'!A:O,6,0),0)</f>
        <v>0.23945533436381117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5.299983839565898E-3</v>
      </c>
      <c r="F38" s="26">
        <f>IFERROR(+VLOOKUP("LLIQDF"&amp;A38,'Main File'!A:O,10,0),0)</f>
        <v>0.24475531820337706</v>
      </c>
      <c r="G38" s="26">
        <f>IFERROR(+VLOOKUP("LLIQDF"&amp;A38,'Main File'!A:O,11,0),0)</f>
        <v>9.9429153375629575E-2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5.2970933642367797E-3</v>
      </c>
      <c r="K38" s="26">
        <f>IFERROR(+VLOOKUP("LLIQDF"&amp;A38,'Main File'!A:O,15,0),0)</f>
        <v>0.10472624673986636</v>
      </c>
    </row>
    <row r="39" spans="1:11" x14ac:dyDescent="0.25">
      <c r="A39" s="9">
        <f t="shared" si="0"/>
        <v>43226</v>
      </c>
      <c r="B39" s="26">
        <f>IFERROR(+VLOOKUP("LLIQDF"&amp;A39,'Main File'!A:O,6,0),0)</f>
        <v>0.23945535340436488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5.2999466982128207E-3</v>
      </c>
      <c r="F39" s="26">
        <f>IFERROR(+VLOOKUP("LLIQDF"&amp;A39,'Main File'!A:O,10,0),0)</f>
        <v>0.24475530010257771</v>
      </c>
      <c r="G39" s="26">
        <f>IFERROR(+VLOOKUP("LLIQDF"&amp;A39,'Main File'!A:O,11,0),0)</f>
        <v>9.9429136405702043E-2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5.297100156472446E-3</v>
      </c>
      <c r="K39" s="26">
        <f>IFERROR(+VLOOKUP("LLIQDF"&amp;A39,'Main File'!A:O,15,0),0)</f>
        <v>0.10472623656217449</v>
      </c>
    </row>
    <row r="40" spans="1:11" x14ac:dyDescent="0.25">
      <c r="A40" s="9">
        <f t="shared" si="0"/>
        <v>43227</v>
      </c>
      <c r="B40" s="26">
        <f>IFERROR(+VLOOKUP("LLIQDF"&amp;A40,'Main File'!A:O,6,0),0)</f>
        <v>0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0</v>
      </c>
      <c r="F40" s="26">
        <f>IFERROR(+VLOOKUP("LLIQDF"&amp;A40,'Main File'!A:O,10,0),0)</f>
        <v>0</v>
      </c>
      <c r="G40" s="26">
        <f>IFERROR(+VLOOKUP("LLIQDF"&amp;A40,'Main File'!A:O,11,0),0)</f>
        <v>0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0</v>
      </c>
      <c r="K40" s="26">
        <f>IFERROR(+VLOOKUP("LLIQDF"&amp;A40,'Main File'!A:O,15,0),0)</f>
        <v>0</v>
      </c>
    </row>
    <row r="41" spans="1:11" x14ac:dyDescent="0.25">
      <c r="A41" s="9">
        <f t="shared" si="0"/>
        <v>43228</v>
      </c>
      <c r="B41" s="26">
        <f>IFERROR(+VLOOKUP("LLIQDF"&amp;A41,'Main File'!A:O,6,0),0)</f>
        <v>0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0</v>
      </c>
      <c r="F41" s="26">
        <f>IFERROR(+VLOOKUP("LLIQDF"&amp;A41,'Main File'!A:O,10,0),0)</f>
        <v>0</v>
      </c>
      <c r="G41" s="26">
        <f>IFERROR(+VLOOKUP("LLIQDF"&amp;A41,'Main File'!A:O,11,0),0)</f>
        <v>0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0</v>
      </c>
      <c r="K41" s="26">
        <f>IFERROR(+VLOOKUP("LLIQDF"&amp;A41,'Main File'!A:O,15,0),0)</f>
        <v>0</v>
      </c>
    </row>
    <row r="42" spans="1:11" x14ac:dyDescent="0.25">
      <c r="A42" s="9">
        <f t="shared" si="0"/>
        <v>43229</v>
      </c>
      <c r="B42" s="26">
        <f>IFERROR(+VLOOKUP("LLIQDF"&amp;A42,'Main File'!A:O,6,0),0)</f>
        <v>0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0</v>
      </c>
      <c r="F42" s="26">
        <f>IFERROR(+VLOOKUP("LLIQDF"&amp;A42,'Main File'!A:O,10,0),0)</f>
        <v>0</v>
      </c>
      <c r="G42" s="26">
        <f>IFERROR(+VLOOKUP("LLIQDF"&amp;A42,'Main File'!A:O,11,0),0)</f>
        <v>0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0</v>
      </c>
      <c r="K42" s="26">
        <f>IFERROR(+VLOOKUP("LLIQDF"&amp;A42,'Main File'!A:O,15,0),0)</f>
        <v>0</v>
      </c>
    </row>
    <row r="43" spans="1:11" x14ac:dyDescent="0.25">
      <c r="A43" s="9">
        <f t="shared" si="0"/>
        <v>43230</v>
      </c>
      <c r="B43" s="26">
        <f>IFERROR(+VLOOKUP("LLIQDF"&amp;A43,'Main File'!A:O,6,0),0)</f>
        <v>0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0</v>
      </c>
      <c r="F43" s="26">
        <f>IFERROR(+VLOOKUP("LLIQDF"&amp;A43,'Main File'!A:O,10,0),0)</f>
        <v>0</v>
      </c>
      <c r="G43" s="26">
        <f>IFERROR(+VLOOKUP("LLIQDF"&amp;A43,'Main File'!A:O,11,0),0)</f>
        <v>0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0</v>
      </c>
      <c r="K43" s="26">
        <f>IFERROR(+VLOOKUP("LLIQDF"&amp;A43,'Main File'!A:O,15,0),0)</f>
        <v>0</v>
      </c>
    </row>
    <row r="44" spans="1:11" x14ac:dyDescent="0.25">
      <c r="A44" s="9">
        <f t="shared" si="0"/>
        <v>43231</v>
      </c>
      <c r="B44" s="26">
        <f>IFERROR(+VLOOKUP("LLIQDF"&amp;A44,'Main File'!A:O,6,0),0)</f>
        <v>0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0</v>
      </c>
      <c r="F44" s="26">
        <f>IFERROR(+VLOOKUP("LLIQDF"&amp;A44,'Main File'!A:O,10,0),0)</f>
        <v>0</v>
      </c>
      <c r="G44" s="26">
        <f>IFERROR(+VLOOKUP("LLIQDF"&amp;A44,'Main File'!A:O,11,0),0)</f>
        <v>0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0</v>
      </c>
      <c r="K44" s="26">
        <f>IFERROR(+VLOOKUP("LLIQDF"&amp;A44,'Main File'!A:O,15,0),0)</f>
        <v>0</v>
      </c>
    </row>
    <row r="45" spans="1:11" x14ac:dyDescent="0.25">
      <c r="A45" s="9">
        <f t="shared" si="0"/>
        <v>43232</v>
      </c>
      <c r="B45" s="26">
        <f>IFERROR(+VLOOKUP("LLIQDF"&amp;A45,'Main File'!A:O,6,0),0)</f>
        <v>0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0</v>
      </c>
      <c r="F45" s="26">
        <f>IFERROR(+VLOOKUP("LLIQDF"&amp;A45,'Main File'!A:O,10,0),0)</f>
        <v>0</v>
      </c>
      <c r="G45" s="26">
        <f>IFERROR(+VLOOKUP("LLIQDF"&amp;A45,'Main File'!A:O,11,0),0)</f>
        <v>0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0</v>
      </c>
      <c r="K45" s="26">
        <f>IFERROR(+VLOOKUP("LLIQDF"&amp;A45,'Main File'!A:O,15,0),0)</f>
        <v>0</v>
      </c>
    </row>
    <row r="46" spans="1:11" x14ac:dyDescent="0.25">
      <c r="A46" s="9">
        <f t="shared" si="0"/>
        <v>43233</v>
      </c>
      <c r="B46" s="26">
        <f>IFERROR(+VLOOKUP("LLIQDF"&amp;A46,'Main File'!A:O,6,0),0)</f>
        <v>0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0</v>
      </c>
      <c r="F46" s="26">
        <f>IFERROR(+VLOOKUP("LLIQDF"&amp;A46,'Main File'!A:O,10,0),0)</f>
        <v>0</v>
      </c>
      <c r="G46" s="26">
        <f>IFERROR(+VLOOKUP("LLIQDF"&amp;A46,'Main File'!A:O,11,0),0)</f>
        <v>0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0</v>
      </c>
      <c r="K46" s="26">
        <f>IFERROR(+VLOOKUP("LLIQDF"&amp;A46,'Main File'!A:O,15,0),0)</f>
        <v>0</v>
      </c>
    </row>
    <row r="47" spans="1:11" x14ac:dyDescent="0.25">
      <c r="A47" s="9">
        <f t="shared" si="0"/>
        <v>43234</v>
      </c>
      <c r="B47" s="26">
        <f>IFERROR(+VLOOKUP("LLIQDF"&amp;A47,'Main File'!A:O,6,0),0)</f>
        <v>0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0</v>
      </c>
      <c r="F47" s="26">
        <f>IFERROR(+VLOOKUP("LLIQDF"&amp;A47,'Main File'!A:O,10,0),0)</f>
        <v>0</v>
      </c>
      <c r="G47" s="26">
        <f>IFERROR(+VLOOKUP("LLIQDF"&amp;A47,'Main File'!A:O,11,0),0)</f>
        <v>0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0</v>
      </c>
      <c r="K47" s="26">
        <f>IFERROR(+VLOOKUP("LLIQDF"&amp;A47,'Main File'!A:O,15,0),0)</f>
        <v>0</v>
      </c>
    </row>
    <row r="48" spans="1:11" x14ac:dyDescent="0.25">
      <c r="A48" s="9">
        <f t="shared" si="0"/>
        <v>43235</v>
      </c>
      <c r="B48" s="26">
        <f>IFERROR(+VLOOKUP("LLIQDF"&amp;A48,'Main File'!A:O,6,0),0)</f>
        <v>0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0</v>
      </c>
      <c r="F48" s="26">
        <f>IFERROR(+VLOOKUP("LLIQDF"&amp;A48,'Main File'!A:O,10,0),0)</f>
        <v>0</v>
      </c>
      <c r="G48" s="26">
        <f>IFERROR(+VLOOKUP("LLIQDF"&amp;A48,'Main File'!A:O,11,0),0)</f>
        <v>0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0</v>
      </c>
      <c r="K48" s="26">
        <f>IFERROR(+VLOOKUP("LLIQDF"&amp;A48,'Main File'!A:O,15,0),0)</f>
        <v>0</v>
      </c>
    </row>
    <row r="49" spans="1:11" x14ac:dyDescent="0.25">
      <c r="A49" s="9">
        <f t="shared" si="0"/>
        <v>43236</v>
      </c>
      <c r="B49" s="26">
        <f>IFERROR(+VLOOKUP("LLIQDF"&amp;A49,'Main File'!A:O,6,0),0)</f>
        <v>0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0</v>
      </c>
      <c r="F49" s="26">
        <f>IFERROR(+VLOOKUP("LLIQDF"&amp;A49,'Main File'!A:O,10,0),0)</f>
        <v>0</v>
      </c>
      <c r="G49" s="26">
        <f>IFERROR(+VLOOKUP("LLIQDF"&amp;A49,'Main File'!A:O,11,0),0)</f>
        <v>0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0</v>
      </c>
      <c r="K49" s="26">
        <f>IFERROR(+VLOOKUP("LLIQDF"&amp;A49,'Main File'!A:O,15,0),0)</f>
        <v>0</v>
      </c>
    </row>
    <row r="50" spans="1:11" x14ac:dyDescent="0.25">
      <c r="A50" s="9">
        <f t="shared" si="0"/>
        <v>43237</v>
      </c>
      <c r="B50" s="26">
        <f>IFERROR(+VLOOKUP("LLIQDF"&amp;A50,'Main File'!A:O,6,0),0)</f>
        <v>0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0</v>
      </c>
      <c r="F50" s="26">
        <f>IFERROR(+VLOOKUP("LLIQDF"&amp;A50,'Main File'!A:O,10,0),0)</f>
        <v>0</v>
      </c>
      <c r="G50" s="26">
        <f>IFERROR(+VLOOKUP("LLIQDF"&amp;A50,'Main File'!A:O,11,0),0)</f>
        <v>0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0</v>
      </c>
      <c r="K50" s="26">
        <f>IFERROR(+VLOOKUP("LLIQDF"&amp;A50,'Main File'!A:O,15,0),0)</f>
        <v>0</v>
      </c>
    </row>
    <row r="51" spans="1:11" x14ac:dyDescent="0.25">
      <c r="A51" s="9">
        <f t="shared" si="0"/>
        <v>43238</v>
      </c>
      <c r="B51" s="26">
        <f>IFERROR(+VLOOKUP("LLIQDF"&amp;A51,'Main File'!A:O,6,0),0)</f>
        <v>0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0</v>
      </c>
      <c r="F51" s="26">
        <f>IFERROR(+VLOOKUP("LLIQDF"&amp;A51,'Main File'!A:O,10,0),0)</f>
        <v>0</v>
      </c>
      <c r="G51" s="26">
        <f>IFERROR(+VLOOKUP("LLIQDF"&amp;A51,'Main File'!A:O,11,0),0)</f>
        <v>0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0</v>
      </c>
      <c r="K51" s="26">
        <f>IFERROR(+VLOOKUP("LLIQDF"&amp;A51,'Main File'!A:O,15,0),0)</f>
        <v>0</v>
      </c>
    </row>
    <row r="52" spans="1:11" x14ac:dyDescent="0.25">
      <c r="A52" s="9">
        <f t="shared" si="0"/>
        <v>43239</v>
      </c>
      <c r="B52" s="26">
        <f>IFERROR(+VLOOKUP("LLIQDF"&amp;A52,'Main File'!A:O,6,0),0)</f>
        <v>0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0</v>
      </c>
      <c r="F52" s="26">
        <f>IFERROR(+VLOOKUP("LLIQDF"&amp;A52,'Main File'!A:O,10,0),0)</f>
        <v>0</v>
      </c>
      <c r="G52" s="26">
        <f>IFERROR(+VLOOKUP("LLIQDF"&amp;A52,'Main File'!A:O,11,0),0)</f>
        <v>0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0</v>
      </c>
      <c r="K52" s="26">
        <f>IFERROR(+VLOOKUP("LLIQDF"&amp;A52,'Main File'!A:O,15,0),0)</f>
        <v>0</v>
      </c>
    </row>
    <row r="53" spans="1:11" x14ac:dyDescent="0.25">
      <c r="A53" s="9">
        <f t="shared" si="0"/>
        <v>43240</v>
      </c>
      <c r="B53" s="26">
        <f>IFERROR(+VLOOKUP("LLIQDF"&amp;A53,'Main File'!A:O,6,0),0)</f>
        <v>0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0</v>
      </c>
      <c r="F53" s="26">
        <f>IFERROR(+VLOOKUP("LLIQDF"&amp;A53,'Main File'!A:O,10,0),0)</f>
        <v>0</v>
      </c>
      <c r="G53" s="26">
        <f>IFERROR(+VLOOKUP("LLIQDF"&amp;A53,'Main File'!A:O,11,0),0)</f>
        <v>0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0</v>
      </c>
      <c r="K53" s="26">
        <f>IFERROR(+VLOOKUP("LLIQDF"&amp;A53,'Main File'!A:O,15,0),0)</f>
        <v>0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2018-05-05T16:33:47Z</dcterms:modified>
</cp:coreProperties>
</file>