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'!$B$4:$N$41</definedName>
  </definedNames>
  <calcPr calcId="144525"/>
  <fileRecoveryPr autoRecover="0"/>
</workbook>
</file>

<file path=xl/calcChain.xml><?xml version="1.0" encoding="utf-8"?>
<calcChain xmlns="http://schemas.openxmlformats.org/spreadsheetml/2006/main">
  <c r="BK64" i="8" l="1"/>
  <c r="BK63" i="8"/>
  <c r="BK62" i="8"/>
  <c r="BK61" i="8"/>
  <c r="BK12" i="8" l="1"/>
  <c r="BK13" i="8" s="1"/>
  <c r="BK65" i="8"/>
  <c r="BK66" i="8" s="1"/>
  <c r="BK59" i="8"/>
  <c r="BK19" i="8"/>
  <c r="BK53" i="8"/>
  <c r="BK54" i="8" s="1"/>
  <c r="BK47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9" i="8"/>
  <c r="BK8" i="8"/>
  <c r="BK10" i="8" s="1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48" i="8" l="1"/>
  <c r="BK37" i="8"/>
  <c r="BK30" i="8"/>
  <c r="BK49" i="8"/>
  <c r="C30" i="8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59" i="8" l="1"/>
  <c r="BJ66" i="8" s="1"/>
  <c r="BI59" i="8"/>
  <c r="BI66" i="8" s="1"/>
  <c r="BH59" i="8"/>
  <c r="BH66" i="8" s="1"/>
  <c r="BG59" i="8"/>
  <c r="BG66" i="8" s="1"/>
  <c r="BF59" i="8"/>
  <c r="BF66" i="8" s="1"/>
  <c r="BE59" i="8"/>
  <c r="BE66" i="8" s="1"/>
  <c r="BD59" i="8"/>
  <c r="BD66" i="8" s="1"/>
  <c r="BC59" i="8"/>
  <c r="BC66" i="8" s="1"/>
  <c r="BB59" i="8"/>
  <c r="BB66" i="8" s="1"/>
  <c r="BA59" i="8"/>
  <c r="BA66" i="8" s="1"/>
  <c r="AZ59" i="8"/>
  <c r="AZ66" i="8" s="1"/>
  <c r="AY59" i="8"/>
  <c r="AY66" i="8" s="1"/>
  <c r="AX59" i="8"/>
  <c r="AX66" i="8" s="1"/>
  <c r="AW59" i="8"/>
  <c r="AW66" i="8" s="1"/>
  <c r="AV59" i="8"/>
  <c r="AV66" i="8" s="1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31" i="8" s="1"/>
  <c r="BK77" i="8" l="1"/>
  <c r="BK71" i="8"/>
  <c r="BK18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<sst xmlns="http://schemas.openxmlformats.org/spreadsheetml/2006/main" count="169" uniqueCount="133">
  <si>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</si>
  <si>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</si>
  <si>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</si>
  <si>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</si>
  <si>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</si>
  <si>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</si>
  <si>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</si>
  <si>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</si>
  <si>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</si>
  <si>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</si>
  <si>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</si>
  <si>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</si>
  <si>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</si>
  <si>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</si>
  <si>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</si>
  <si>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</si>
  <si>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</si>
  <si>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</si>
  <si>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</si>
  <si>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</si>
  <si>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</si>
  <si>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</si>
  <si>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</si>
  <si>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</si>
  <si>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</si>
  <si>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</si>
  <si>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</si>
  <si>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</si>
  <si>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</si>
  <si>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</si>
  <si>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</si>
  <si>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</si>
  <si>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</si>
  <si>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</si>
  <si>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</si>
  <si>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</si>
  <si>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</si>
  <si>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</si>
  <si>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</si>
  <si>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</si>
  <si>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</si>
  <si>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</si>
  <si>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</si>
  <si>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</si>
  <si>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</si>
  <si>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</si>
  <si>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</si>
  <si>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</si>
  <si>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</si>
  <si>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</si>
  <si>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</si>
  <si>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</si>
  <si>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</si>
  <si>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</si>
  <si>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</si>
  <si>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</si>
  <si>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</si>
  <si>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</si>
  <si>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</si>
  <si>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</si>
  <si>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</si>
  <si>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</si>
  <si>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</si>
  <si>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</si>
  <si>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</si>
  <si>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</si>
  <si>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</si>
  <si>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</si>
  <si>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</si>
  <si>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</si>
  <si>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</si>
  <si>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</si>
  <si>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</si>
  <si>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</si>
  <si>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</si>
  <si>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</si>
  <si>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</si>
  <si>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</si>
  <si>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</si>
  <si>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</si>
  <si>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</si>
  <si>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</si>
  <si>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</si>
  <si>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</si>
  <si>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</si>
  <si>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</si>
  <si>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</si>
  <si>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</si>
  <si>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</si>
  <si>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</si>
  <si>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</si>
  <si>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</si>
  <si>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</si>
  <si>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</si>
  <si>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</si>
  <si>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</si>
  <si>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</si>
  <si>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</si>
  <si>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</si>
  <si>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</si>
  <si>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</si>
  <si>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</si>
  <si>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</si>
  <si>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</si>
  <si>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</si>
  <si>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</si>
  <si>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</si>
  <si>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</si>
  <si>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</si>
  <si>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</si>
  <si>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</si>
  <si>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</si>
  <si>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</si>
  <si>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</si>
  <si>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</si>
  <si>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</si>
  <si>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</si>
  <si>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</si>
  <si>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</si>
  <si>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</si>
  <si>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</si>
  <si>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</si>
  <si>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</si>
  <si>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</si>
  <si>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</si>
  <si>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</si>
  <si>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</si>
  <si>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</si>
  <si>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</si>
  <si>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S.No</t>
  </si>
  <si>
    <t>Telangana</t>
  </si>
  <si>
    <t>Table showing State wise /Union Territory wise contribution to AAUM of category of schemes as on 31.10.2020</t>
  </si>
  <si>
    <t>LIC Mutual Fund: Net Average Assets Under Management (AAUM) as on 31/10/2020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</si>
</sst>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0.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2.8554687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7.5703125" style="24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2" t="s">
        <v>129</v>
      </c>
      <c r="B1" s="71" t="s">
        <v>29</v>
      </c>
      <c r="C1" s="62" t="s">
        <v>132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4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3"/>
      <c r="B2" s="72"/>
      <c r="C2" s="76" t="s">
        <v>28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8"/>
      <c r="W2" s="76" t="s">
        <v>24</v>
      </c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8"/>
      <c r="AQ2" s="76" t="s">
        <v>25</v>
      </c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8"/>
      <c r="BK2" s="68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3"/>
      <c r="B3" s="72"/>
      <c r="C3" s="65" t="s">
        <v>114</v>
      </c>
      <c r="D3" s="66"/>
      <c r="E3" s="66"/>
      <c r="F3" s="66"/>
      <c r="G3" s="66"/>
      <c r="H3" s="66"/>
      <c r="I3" s="66"/>
      <c r="J3" s="66"/>
      <c r="K3" s="66"/>
      <c r="L3" s="67"/>
      <c r="M3" s="65" t="s">
        <v>115</v>
      </c>
      <c r="N3" s="66"/>
      <c r="O3" s="66"/>
      <c r="P3" s="66"/>
      <c r="Q3" s="66"/>
      <c r="R3" s="66"/>
      <c r="S3" s="66"/>
      <c r="T3" s="66"/>
      <c r="U3" s="66"/>
      <c r="V3" s="67"/>
      <c r="W3" s="65" t="s">
        <v>114</v>
      </c>
      <c r="X3" s="66"/>
      <c r="Y3" s="66"/>
      <c r="Z3" s="66"/>
      <c r="AA3" s="66"/>
      <c r="AB3" s="66"/>
      <c r="AC3" s="66"/>
      <c r="AD3" s="66"/>
      <c r="AE3" s="66"/>
      <c r="AF3" s="67"/>
      <c r="AG3" s="65" t="s">
        <v>115</v>
      </c>
      <c r="AH3" s="66"/>
      <c r="AI3" s="66"/>
      <c r="AJ3" s="66"/>
      <c r="AK3" s="66"/>
      <c r="AL3" s="66"/>
      <c r="AM3" s="66"/>
      <c r="AN3" s="66"/>
      <c r="AO3" s="66"/>
      <c r="AP3" s="67"/>
      <c r="AQ3" s="65" t="s">
        <v>114</v>
      </c>
      <c r="AR3" s="66"/>
      <c r="AS3" s="66"/>
      <c r="AT3" s="66"/>
      <c r="AU3" s="66"/>
      <c r="AV3" s="66"/>
      <c r="AW3" s="66"/>
      <c r="AX3" s="66"/>
      <c r="AY3" s="66"/>
      <c r="AZ3" s="67"/>
      <c r="BA3" s="65" t="s">
        <v>115</v>
      </c>
      <c r="BB3" s="66"/>
      <c r="BC3" s="66"/>
      <c r="BD3" s="66"/>
      <c r="BE3" s="66"/>
      <c r="BF3" s="66"/>
      <c r="BG3" s="66"/>
      <c r="BH3" s="66"/>
      <c r="BI3" s="66"/>
      <c r="BJ3" s="67"/>
      <c r="BK3" s="69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3"/>
      <c r="B4" s="72"/>
      <c r="C4" s="59" t="s">
        <v>35</v>
      </c>
      <c r="D4" s="60"/>
      <c r="E4" s="60"/>
      <c r="F4" s="60"/>
      <c r="G4" s="61"/>
      <c r="H4" s="56" t="s">
        <v>36</v>
      </c>
      <c r="I4" s="57"/>
      <c r="J4" s="57"/>
      <c r="K4" s="57"/>
      <c r="L4" s="58"/>
      <c r="M4" s="59" t="s">
        <v>35</v>
      </c>
      <c r="N4" s="60"/>
      <c r="O4" s="60"/>
      <c r="P4" s="60"/>
      <c r="Q4" s="61"/>
      <c r="R4" s="56" t="s">
        <v>36</v>
      </c>
      <c r="S4" s="57"/>
      <c r="T4" s="57"/>
      <c r="U4" s="57"/>
      <c r="V4" s="58"/>
      <c r="W4" s="59" t="s">
        <v>35</v>
      </c>
      <c r="X4" s="60"/>
      <c r="Y4" s="60"/>
      <c r="Z4" s="60"/>
      <c r="AA4" s="61"/>
      <c r="AB4" s="56" t="s">
        <v>36</v>
      </c>
      <c r="AC4" s="57"/>
      <c r="AD4" s="57"/>
      <c r="AE4" s="57"/>
      <c r="AF4" s="58"/>
      <c r="AG4" s="59" t="s">
        <v>35</v>
      </c>
      <c r="AH4" s="60"/>
      <c r="AI4" s="60"/>
      <c r="AJ4" s="60"/>
      <c r="AK4" s="61"/>
      <c r="AL4" s="56" t="s">
        <v>36</v>
      </c>
      <c r="AM4" s="57"/>
      <c r="AN4" s="57"/>
      <c r="AO4" s="57"/>
      <c r="AP4" s="58"/>
      <c r="AQ4" s="59" t="s">
        <v>35</v>
      </c>
      <c r="AR4" s="60"/>
      <c r="AS4" s="60"/>
      <c r="AT4" s="60"/>
      <c r="AU4" s="61"/>
      <c r="AV4" s="56" t="s">
        <v>36</v>
      </c>
      <c r="AW4" s="57"/>
      <c r="AX4" s="57"/>
      <c r="AY4" s="57"/>
      <c r="AZ4" s="58"/>
      <c r="BA4" s="59" t="s">
        <v>35</v>
      </c>
      <c r="BB4" s="60"/>
      <c r="BC4" s="60"/>
      <c r="BD4" s="60"/>
      <c r="BE4" s="61"/>
      <c r="BF4" s="56" t="s">
        <v>36</v>
      </c>
      <c r="BG4" s="57"/>
      <c r="BH4" s="57"/>
      <c r="BI4" s="57"/>
      <c r="BJ4" s="58"/>
      <c r="BK4" s="69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4"/>
      <c r="B5" s="72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0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ht="25.5" x14ac:dyDescent="0.2">
      <c r="A6" s="22" t="s">
        <v>0</v>
      </c>
      <c r="B6" s="23" t="s">
        <v>6</v>
      </c>
      <c r="C6" s="73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5"/>
    </row>
    <row r="7" spans="1:107" x14ac:dyDescent="0.2">
      <c r="A7" s="22" t="s">
        <v>76</v>
      </c>
      <c r="B7" s="25" t="s">
        <v>11</v>
      </c>
      <c r="C7" s="73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5"/>
    </row>
    <row r="8" spans="1:107" x14ac:dyDescent="0.2">
      <c r="A8" s="22"/>
      <c r="B8" s="26" t="s">
        <v>101</v>
      </c>
      <c r="C8" s="27">
        <v>0</v>
      </c>
      <c r="D8" s="27">
        <v>6.8139770553225816</v>
      </c>
      <c r="E8" s="27">
        <v>0</v>
      </c>
      <c r="F8" s="27">
        <v>0</v>
      </c>
      <c r="G8" s="27">
        <v>0</v>
      </c>
      <c r="H8" s="27">
        <v>10.753485688906743</v>
      </c>
      <c r="I8" s="27">
        <v>5315.1101923124852</v>
      </c>
      <c r="J8" s="27">
        <v>389.32197306513632</v>
      </c>
      <c r="K8" s="27">
        <v>0</v>
      </c>
      <c r="L8" s="27">
        <v>80.279811722305837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5.7439950775771438</v>
      </c>
      <c r="S8" s="27">
        <v>80.151878852546659</v>
      </c>
      <c r="T8" s="27">
        <v>138.80814746044422</v>
      </c>
      <c r="U8" s="27">
        <v>0</v>
      </c>
      <c r="V8" s="27">
        <v>19.681083405919924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4.7687347191611905E-2</v>
      </c>
      <c r="AC8" s="27">
        <v>238.17724031017985</v>
      </c>
      <c r="AD8" s="27">
        <v>0</v>
      </c>
      <c r="AE8" s="27">
        <v>0</v>
      </c>
      <c r="AF8" s="27">
        <v>1.0150882087110227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8.5571963320805036E-2</v>
      </c>
      <c r="AM8" s="27">
        <v>6.0484314386972042E-2</v>
      </c>
      <c r="AN8" s="27">
        <v>0</v>
      </c>
      <c r="AO8" s="27">
        <v>0</v>
      </c>
      <c r="AP8" s="27">
        <v>0.50279890945164785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22.557585966567949</v>
      </c>
      <c r="AW8" s="27">
        <v>784.11870101021964</v>
      </c>
      <c r="AX8" s="27">
        <v>9.5018312244840359</v>
      </c>
      <c r="AY8" s="27">
        <v>0</v>
      </c>
      <c r="AZ8" s="27">
        <v>105.22602037176979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7.6945746741776642</v>
      </c>
      <c r="BG8" s="27">
        <v>24.159583665665014</v>
      </c>
      <c r="BH8" s="27">
        <v>8.3233579678062863</v>
      </c>
      <c r="BI8" s="27">
        <v>0</v>
      </c>
      <c r="BJ8" s="27">
        <v>11.0659818018094</v>
      </c>
      <c r="BK8" s="28">
        <f t="shared" ref="BK8:BK9" si="0">SUM(C8:BJ8)</f>
        <v>7259.2010523763847</v>
      </c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0.11227459177438047</v>
      </c>
      <c r="I9" s="27">
        <v>163.39516416045166</v>
      </c>
      <c r="J9" s="27">
        <v>12.916260543129123</v>
      </c>
      <c r="K9" s="27">
        <v>0</v>
      </c>
      <c r="L9" s="27">
        <v>0.21424259861313252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7.5657416225619598E-2</v>
      </c>
      <c r="S9" s="27">
        <v>8.1090194193500609E-2</v>
      </c>
      <c r="T9" s="27">
        <v>5.4093717899031359</v>
      </c>
      <c r="U9" s="27">
        <v>0</v>
      </c>
      <c r="V9" s="27">
        <v>6.535631464493194E-2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93.218867877193972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7.3574029030888958E-4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0.15113932741899117</v>
      </c>
      <c r="AW9" s="27">
        <v>33.108349175128701</v>
      </c>
      <c r="AX9" s="27">
        <v>0</v>
      </c>
      <c r="AY9" s="27">
        <v>0</v>
      </c>
      <c r="AZ9" s="27">
        <v>3.4114145908075915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0.27473003696811937</v>
      </c>
      <c r="BG9" s="27">
        <v>3.9267051612000203E-3</v>
      </c>
      <c r="BH9" s="27">
        <v>0.19584611170967742</v>
      </c>
      <c r="BI9" s="27">
        <v>0</v>
      </c>
      <c r="BJ9" s="27">
        <v>0.34991339641821445</v>
      </c>
      <c r="BK9" s="28">
        <f t="shared" si="0"/>
        <v>312.9843405700322</v>
      </c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6.8139770553225816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10.865760280681123</v>
      </c>
      <c r="I10" s="30">
        <f t="shared" si="1"/>
        <v>5478.5053564729369</v>
      </c>
      <c r="J10" s="30">
        <f t="shared" si="1"/>
        <v>402.23823360826543</v>
      </c>
      <c r="K10" s="30">
        <f t="shared" si="1"/>
        <v>0</v>
      </c>
      <c r="L10" s="30">
        <f t="shared" si="1"/>
        <v>80.494054320918963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5.8196524938027636</v>
      </c>
      <c r="S10" s="30">
        <f t="shared" si="1"/>
        <v>80.232969046740166</v>
      </c>
      <c r="T10" s="30">
        <f t="shared" si="1"/>
        <v>144.21751925034735</v>
      </c>
      <c r="U10" s="30">
        <f t="shared" si="1"/>
        <v>0</v>
      </c>
      <c r="V10" s="30">
        <f t="shared" si="1"/>
        <v>19.746439720564858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4.7687347191611905E-2</v>
      </c>
      <c r="AC10" s="30">
        <f t="shared" si="1"/>
        <v>331.39610818737384</v>
      </c>
      <c r="AD10" s="30">
        <f t="shared" si="1"/>
        <v>0</v>
      </c>
      <c r="AE10" s="30">
        <f t="shared" si="1"/>
        <v>0</v>
      </c>
      <c r="AF10" s="30">
        <f t="shared" si="1"/>
        <v>1.0150882087110227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8.6307703611113923E-2</v>
      </c>
      <c r="AM10" s="30">
        <f t="shared" si="1"/>
        <v>6.0484314386972042E-2</v>
      </c>
      <c r="AN10" s="30">
        <f t="shared" si="1"/>
        <v>0</v>
      </c>
      <c r="AO10" s="30">
        <f t="shared" si="1"/>
        <v>0</v>
      </c>
      <c r="AP10" s="30">
        <f t="shared" si="1"/>
        <v>0.50279890945164785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22.708725293986941</v>
      </c>
      <c r="AW10" s="30">
        <f t="shared" si="1"/>
        <v>817.22705018534839</v>
      </c>
      <c r="AX10" s="30">
        <f t="shared" si="1"/>
        <v>9.5018312244840359</v>
      </c>
      <c r="AY10" s="30">
        <f t="shared" si="1"/>
        <v>0</v>
      </c>
      <c r="AZ10" s="30">
        <f t="shared" si="1"/>
        <v>108.63743496257739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7.9693047111457833</v>
      </c>
      <c r="BG10" s="30">
        <f t="shared" si="1"/>
        <v>24.163510370826213</v>
      </c>
      <c r="BH10" s="30">
        <f t="shared" si="1"/>
        <v>8.5192040795159638</v>
      </c>
      <c r="BI10" s="30">
        <f t="shared" si="1"/>
        <v>0</v>
      </c>
      <c r="BJ10" s="30">
        <f t="shared" si="1"/>
        <v>11.415895198227615</v>
      </c>
      <c r="BK10" s="30">
        <f t="shared" si="1"/>
        <v>7572.1853929464169</v>
      </c>
    </row>
    <row r="11" spans="1:107" x14ac:dyDescent="0.2">
      <c r="A11" s="22" t="s">
        <v>77</v>
      </c>
      <c r="B11" s="25" t="s">
        <v>3</v>
      </c>
      <c r="C11" s="79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1"/>
    </row>
    <row r="12" spans="1:107" x14ac:dyDescent="0.2">
      <c r="A12" s="22"/>
      <c r="B12" s="26" t="s">
        <v>102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2.2619557559392671</v>
      </c>
      <c r="I12" s="27">
        <v>2.9100798317094014</v>
      </c>
      <c r="J12" s="27">
        <v>1.2402133935420761E-2</v>
      </c>
      <c r="K12" s="27">
        <v>0</v>
      </c>
      <c r="L12" s="27">
        <v>3.3750855130969799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0.87178399109298943</v>
      </c>
      <c r="S12" s="27">
        <v>6.8662293596131754</v>
      </c>
      <c r="T12" s="27">
        <v>6.8540794806514732E-2</v>
      </c>
      <c r="U12" s="27">
        <v>0</v>
      </c>
      <c r="V12" s="27">
        <v>0.63643317329011673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4.3722998164110155E-2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6.1834129369126907E-5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1.9409791853379246</v>
      </c>
      <c r="AW12" s="27">
        <v>12.969780534154024</v>
      </c>
      <c r="AX12" s="27">
        <v>5.5772732580000924E-3</v>
      </c>
      <c r="AY12" s="27">
        <v>0</v>
      </c>
      <c r="AZ12" s="27">
        <v>4.6724768549653728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0.82730559817504656</v>
      </c>
      <c r="BG12" s="27">
        <v>4.3792600223943623</v>
      </c>
      <c r="BH12" s="27">
        <v>15.917670098774261</v>
      </c>
      <c r="BI12" s="27">
        <v>0</v>
      </c>
      <c r="BJ12" s="27">
        <v>0.99088146184107917</v>
      </c>
      <c r="BK12" s="30">
        <f>SUM(C12:BJ12)</f>
        <v>58.750226414677407</v>
      </c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2.2619557559392671</v>
      </c>
      <c r="I13" s="30">
        <f t="shared" si="2"/>
        <v>2.9100798317094014</v>
      </c>
      <c r="J13" s="30">
        <f t="shared" si="2"/>
        <v>1.2402133935420761E-2</v>
      </c>
      <c r="K13" s="30">
        <f t="shared" si="2"/>
        <v>0</v>
      </c>
      <c r="L13" s="30">
        <f t="shared" si="2"/>
        <v>3.3750855130969799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0.87178399109298943</v>
      </c>
      <c r="S13" s="30">
        <f t="shared" si="2"/>
        <v>6.8662293596131754</v>
      </c>
      <c r="T13" s="30">
        <f t="shared" si="2"/>
        <v>6.8540794806514732E-2</v>
      </c>
      <c r="U13" s="30">
        <f t="shared" si="2"/>
        <v>0</v>
      </c>
      <c r="V13" s="30">
        <f t="shared" si="2"/>
        <v>0.63643317329011673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4.3722998164110155E-2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6.1834129369126907E-5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1.9409791853379246</v>
      </c>
      <c r="AW13" s="30">
        <f t="shared" si="2"/>
        <v>12.969780534154024</v>
      </c>
      <c r="AX13" s="30">
        <f t="shared" si="2"/>
        <v>5.5772732580000924E-3</v>
      </c>
      <c r="AY13" s="30">
        <f t="shared" si="2"/>
        <v>0</v>
      </c>
      <c r="AZ13" s="30">
        <f t="shared" si="2"/>
        <v>4.6724768549653728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0.82730559817504656</v>
      </c>
      <c r="BG13" s="30">
        <f t="shared" si="2"/>
        <v>4.3792600223943623</v>
      </c>
      <c r="BH13" s="30">
        <f t="shared" si="2"/>
        <v>15.917670098774261</v>
      </c>
      <c r="BI13" s="30">
        <f t="shared" si="2"/>
        <v>0</v>
      </c>
      <c r="BJ13" s="30">
        <f t="shared" si="2"/>
        <v>0.99088146184107917</v>
      </c>
      <c r="BK13" s="30">
        <f t="shared" si="2"/>
        <v>58.750226414677407</v>
      </c>
    </row>
    <row r="14" spans="1:107" x14ac:dyDescent="0.2">
      <c r="A14" s="22" t="s">
        <v>78</v>
      </c>
      <c r="B14" s="25" t="s">
        <v>10</v>
      </c>
      <c r="C14" s="79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1"/>
    </row>
    <row r="15" spans="1:107" x14ac:dyDescent="0.2">
      <c r="A15" s="22"/>
      <c r="B15" s="31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3" x14ac:dyDescent="0.2">
      <c r="A17" s="22" t="s">
        <v>79</v>
      </c>
      <c r="B17" s="25" t="s">
        <v>12</v>
      </c>
      <c r="C17" s="79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1"/>
    </row>
    <row r="18" spans="1:63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3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3" x14ac:dyDescent="0.2">
      <c r="A20" s="22" t="s">
        <v>81</v>
      </c>
      <c r="B20" s="25" t="s">
        <v>97</v>
      </c>
      <c r="C20" s="79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1"/>
    </row>
    <row r="21" spans="1:63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3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3" x14ac:dyDescent="0.2">
      <c r="A23" s="22" t="s">
        <v>82</v>
      </c>
      <c r="B23" s="25" t="s">
        <v>13</v>
      </c>
      <c r="C23" s="79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1"/>
    </row>
    <row r="24" spans="1:63" x14ac:dyDescent="0.2">
      <c r="A24" s="22"/>
      <c r="B24" s="26" t="s">
        <v>103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1.0402803649163133</v>
      </c>
      <c r="I24" s="27">
        <v>41.243049856679882</v>
      </c>
      <c r="J24" s="27">
        <v>1.2644216280645515</v>
      </c>
      <c r="K24" s="27">
        <v>0</v>
      </c>
      <c r="L24" s="27">
        <v>10.131909873363586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0.36583944263207346</v>
      </c>
      <c r="S24" s="27">
        <v>0.96015639193302038</v>
      </c>
      <c r="T24" s="27">
        <v>0.32222742919351316</v>
      </c>
      <c r="U24" s="27">
        <v>0</v>
      </c>
      <c r="V24" s="27">
        <v>0.6972032666364173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5.3020181496437474E-2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2.2649783697949736E-2</v>
      </c>
      <c r="AM24" s="27">
        <v>0</v>
      </c>
      <c r="AN24" s="27">
        <v>0</v>
      </c>
      <c r="AO24" s="27">
        <v>0</v>
      </c>
      <c r="AP24" s="27">
        <v>4.3478371694491008E-2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22.87559987110253</v>
      </c>
      <c r="AW24" s="27">
        <v>23.012163969896292</v>
      </c>
      <c r="AX24" s="27">
        <v>1.0953064500000433E-5</v>
      </c>
      <c r="AY24" s="27">
        <v>0</v>
      </c>
      <c r="AZ24" s="27">
        <v>77.077723115549986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9.2185400006062963</v>
      </c>
      <c r="BG24" s="27">
        <v>4.5600626996520894</v>
      </c>
      <c r="BH24" s="27">
        <v>2.118145484870984</v>
      </c>
      <c r="BI24" s="27">
        <v>0</v>
      </c>
      <c r="BJ24" s="27">
        <v>4.6834595814006681</v>
      </c>
      <c r="BK24" s="28">
        <f t="shared" ref="BK24:BK29" si="9">SUM(C24:BJ24)</f>
        <v>199.6899422664516</v>
      </c>
    </row>
    <row r="25" spans="1:63" x14ac:dyDescent="0.2">
      <c r="A25" s="22"/>
      <c r="B25" s="26" t="s">
        <v>116</v>
      </c>
      <c r="C25" s="27">
        <v>0</v>
      </c>
      <c r="D25" s="27">
        <v>2.8214512190000001</v>
      </c>
      <c r="E25" s="27">
        <v>0</v>
      </c>
      <c r="F25" s="27">
        <v>0</v>
      </c>
      <c r="G25" s="27">
        <v>0</v>
      </c>
      <c r="H25" s="27">
        <v>8.6963111161437592</v>
      </c>
      <c r="I25" s="27">
        <v>977.96684349481006</v>
      </c>
      <c r="J25" s="27">
        <v>56.512718440988287</v>
      </c>
      <c r="K25" s="27">
        <v>0</v>
      </c>
      <c r="L25" s="27">
        <v>51.869689898994302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4.8476780252755933</v>
      </c>
      <c r="S25" s="27">
        <v>23.933857195092827</v>
      </c>
      <c r="T25" s="27">
        <v>82.983010161334235</v>
      </c>
      <c r="U25" s="27">
        <v>0</v>
      </c>
      <c r="V25" s="27">
        <v>15.100377551876662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0.11312471413972577</v>
      </c>
      <c r="AC25" s="27">
        <v>6.953026416191789E-2</v>
      </c>
      <c r="AD25" s="27">
        <v>0</v>
      </c>
      <c r="AE25" s="27">
        <v>0</v>
      </c>
      <c r="AF25" s="27">
        <v>9.6995177061538679E-2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7.1094594044348827E-2</v>
      </c>
      <c r="AM25" s="27">
        <v>0.11547511680759229</v>
      </c>
      <c r="AN25" s="27">
        <v>0</v>
      </c>
      <c r="AO25" s="27">
        <v>0</v>
      </c>
      <c r="AP25" s="27">
        <v>1.2143584612129517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58.578676318678639</v>
      </c>
      <c r="AW25" s="27">
        <v>81.626246432598094</v>
      </c>
      <c r="AX25" s="27">
        <v>4.6323238848893036</v>
      </c>
      <c r="AY25" s="27">
        <v>0</v>
      </c>
      <c r="AZ25" s="27">
        <v>166.53889980330868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40.249744406105009</v>
      </c>
      <c r="BG25" s="27">
        <v>57.69905519717436</v>
      </c>
      <c r="BH25" s="27">
        <v>19.636086342820381</v>
      </c>
      <c r="BI25" s="27">
        <v>0</v>
      </c>
      <c r="BJ25" s="27">
        <v>82.183901042320471</v>
      </c>
      <c r="BK25" s="28">
        <f t="shared" si="9"/>
        <v>1737.5574488588381</v>
      </c>
    </row>
    <row r="26" spans="1:63" x14ac:dyDescent="0.2">
      <c r="A26" s="22"/>
      <c r="B26" s="26" t="s">
        <v>117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0.86218635928323395</v>
      </c>
      <c r="I26" s="27">
        <v>0.73226769664516134</v>
      </c>
      <c r="J26" s="27">
        <v>0</v>
      </c>
      <c r="K26" s="27">
        <v>0</v>
      </c>
      <c r="L26" s="27">
        <v>0.86250361038709578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0.26786283665224975</v>
      </c>
      <c r="S26" s="27">
        <v>0</v>
      </c>
      <c r="T26" s="27">
        <v>15.1370981294516</v>
      </c>
      <c r="U26" s="27">
        <v>0</v>
      </c>
      <c r="V26" s="27">
        <v>0.31681862196774296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1.21587116123835E-3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1.3136298034512895E-2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23.595135714143705</v>
      </c>
      <c r="AW26" s="27">
        <v>2.8007052650316386</v>
      </c>
      <c r="AX26" s="27">
        <v>0</v>
      </c>
      <c r="AY26" s="27">
        <v>0</v>
      </c>
      <c r="AZ26" s="27">
        <v>12.966522848154622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12.961427333757424</v>
      </c>
      <c r="BG26" s="27">
        <v>2.253452762774812</v>
      </c>
      <c r="BH26" s="27">
        <v>0</v>
      </c>
      <c r="BI26" s="27">
        <v>0</v>
      </c>
      <c r="BJ26" s="27">
        <v>7.3170264412969814</v>
      </c>
      <c r="BK26" s="28">
        <f t="shared" si="9"/>
        <v>80.08735978874202</v>
      </c>
    </row>
    <row r="27" spans="1:63" x14ac:dyDescent="0.2">
      <c r="A27" s="22"/>
      <c r="B27" s="26" t="s">
        <v>126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1.8777173739907906</v>
      </c>
      <c r="I27" s="27">
        <v>47.194231825516297</v>
      </c>
      <c r="J27" s="27">
        <v>8.5789233709097257</v>
      </c>
      <c r="K27" s="27">
        <v>0</v>
      </c>
      <c r="L27" s="27">
        <v>10.901447191405598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0.91624398381566019</v>
      </c>
      <c r="S27" s="27">
        <v>0.60158455816111056</v>
      </c>
      <c r="T27" s="27">
        <v>33.085057596122539</v>
      </c>
      <c r="U27" s="27">
        <v>0</v>
      </c>
      <c r="V27" s="27">
        <v>4.3203623011427847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0.50223644613379392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2.1277957387288805E-2</v>
      </c>
      <c r="AM27" s="27">
        <v>0</v>
      </c>
      <c r="AN27" s="27">
        <v>0</v>
      </c>
      <c r="AO27" s="27">
        <v>0</v>
      </c>
      <c r="AP27" s="27">
        <v>1.7762922469201545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13.074142790258593</v>
      </c>
      <c r="AW27" s="27">
        <v>55.072337122182979</v>
      </c>
      <c r="AX27" s="27">
        <v>15.907865983556718</v>
      </c>
      <c r="AY27" s="27">
        <v>0</v>
      </c>
      <c r="AZ27" s="27">
        <v>69.573144486232778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11.551335509450878</v>
      </c>
      <c r="BG27" s="27">
        <v>43.127128890300909</v>
      </c>
      <c r="BH27" s="27">
        <v>91.481810711411029</v>
      </c>
      <c r="BI27" s="27">
        <v>0</v>
      </c>
      <c r="BJ27" s="27">
        <v>34.0439427260036</v>
      </c>
      <c r="BK27" s="28">
        <f t="shared" si="9"/>
        <v>443.60708307090323</v>
      </c>
    </row>
    <row r="28" spans="1:63" x14ac:dyDescent="0.2">
      <c r="A28" s="22"/>
      <c r="B28" s="26" t="s">
        <v>118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8.298091265076101</v>
      </c>
      <c r="I28" s="27">
        <v>399.37719364116282</v>
      </c>
      <c r="J28" s="27">
        <v>85.023023310387231</v>
      </c>
      <c r="K28" s="27">
        <v>0</v>
      </c>
      <c r="L28" s="27">
        <v>45.569301896349366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6.0834853386013075</v>
      </c>
      <c r="S28" s="27">
        <v>25.44584871567594</v>
      </c>
      <c r="T28" s="27">
        <v>43.141386141322428</v>
      </c>
      <c r="U28" s="27">
        <v>0</v>
      </c>
      <c r="V28" s="27">
        <v>5.8831738837474328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0.27316947096359628</v>
      </c>
      <c r="AC28" s="27">
        <v>6.4010195157705833E-3</v>
      </c>
      <c r="AD28" s="27">
        <v>0</v>
      </c>
      <c r="AE28" s="27">
        <v>0</v>
      </c>
      <c r="AF28" s="27">
        <v>0.43311483059558992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0.22188935223673159</v>
      </c>
      <c r="AM28" s="27">
        <v>0</v>
      </c>
      <c r="AN28" s="27">
        <v>0</v>
      </c>
      <c r="AO28" s="27">
        <v>0</v>
      </c>
      <c r="AP28" s="27">
        <v>6.2762589792781223E-2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84.290125123037384</v>
      </c>
      <c r="AW28" s="27">
        <v>61.549500002073657</v>
      </c>
      <c r="AX28" s="27">
        <v>4.655914515375386E-4</v>
      </c>
      <c r="AY28" s="27">
        <v>0</v>
      </c>
      <c r="AZ28" s="27">
        <v>124.66838931618339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58.832963911987591</v>
      </c>
      <c r="BG28" s="27">
        <v>20.077593914991233</v>
      </c>
      <c r="BH28" s="27">
        <v>36.829622785516214</v>
      </c>
      <c r="BI28" s="27">
        <v>0</v>
      </c>
      <c r="BJ28" s="27">
        <v>44.926821748041149</v>
      </c>
      <c r="BK28" s="28">
        <f t="shared" si="9"/>
        <v>1050.9943238487092</v>
      </c>
    </row>
    <row r="29" spans="1:63" x14ac:dyDescent="0.2">
      <c r="A29" s="22"/>
      <c r="B29" s="26" t="s">
        <v>128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0.22117346128717563</v>
      </c>
      <c r="I29" s="27">
        <v>61.537706015483927</v>
      </c>
      <c r="J29" s="27">
        <v>8.017409914129102</v>
      </c>
      <c r="K29" s="27">
        <v>0</v>
      </c>
      <c r="L29" s="27">
        <v>0.19611653816096861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0.24426640761605051</v>
      </c>
      <c r="S29" s="27">
        <v>0.68990807774190377</v>
      </c>
      <c r="T29" s="27">
        <v>0.50521740693541273</v>
      </c>
      <c r="U29" s="27">
        <v>0</v>
      </c>
      <c r="V29" s="27">
        <v>0.4551142530003216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5.7242872582124625E-3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3.3911126936458647E-2</v>
      </c>
      <c r="AM29" s="27">
        <v>0</v>
      </c>
      <c r="AN29" s="27">
        <v>0</v>
      </c>
      <c r="AO29" s="27">
        <v>0</v>
      </c>
      <c r="AP29" s="27">
        <v>3.1111710741916859E-2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0.3941792571710041</v>
      </c>
      <c r="AW29" s="27">
        <v>5.5604138183871648</v>
      </c>
      <c r="AX29" s="27">
        <v>0</v>
      </c>
      <c r="AY29" s="27">
        <v>0</v>
      </c>
      <c r="AZ29" s="27">
        <v>5.3988925126462259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0.70689488131174338</v>
      </c>
      <c r="BG29" s="27">
        <v>0.68276011774186929</v>
      </c>
      <c r="BH29" s="27">
        <v>0.55370049632258056</v>
      </c>
      <c r="BI29" s="27">
        <v>0</v>
      </c>
      <c r="BJ29" s="27">
        <v>0.77842619986992168</v>
      </c>
      <c r="BK29" s="28">
        <f t="shared" si="9"/>
        <v>86.012926482741946</v>
      </c>
    </row>
    <row r="30" spans="1:63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2.8214512190000001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20.995759940697372</v>
      </c>
      <c r="I30" s="30">
        <f t="shared" si="10"/>
        <v>1528.0512925302983</v>
      </c>
      <c r="J30" s="30">
        <f t="shared" si="10"/>
        <v>159.39649666447892</v>
      </c>
      <c r="K30" s="30">
        <f t="shared" si="10"/>
        <v>0</v>
      </c>
      <c r="L30" s="30">
        <f t="shared" si="10"/>
        <v>119.53096900866092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12.725376034592935</v>
      </c>
      <c r="S30" s="30">
        <f t="shared" si="10"/>
        <v>51.631354938604801</v>
      </c>
      <c r="T30" s="30">
        <f t="shared" si="10"/>
        <v>175.17399686435971</v>
      </c>
      <c r="U30" s="30">
        <f t="shared" si="10"/>
        <v>0</v>
      </c>
      <c r="V30" s="30">
        <f t="shared" si="10"/>
        <v>26.773049878371364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0.44625452501921031</v>
      </c>
      <c r="AC30" s="30">
        <f t="shared" si="10"/>
        <v>7.5931283677688477E-2</v>
      </c>
      <c r="AD30" s="30">
        <f t="shared" si="10"/>
        <v>0</v>
      </c>
      <c r="AE30" s="30">
        <f t="shared" si="10"/>
        <v>0</v>
      </c>
      <c r="AF30" s="30">
        <f t="shared" si="10"/>
        <v>1.0323464537909226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0.38395911233729046</v>
      </c>
      <c r="AM30" s="30">
        <f t="shared" si="11"/>
        <v>0.11547511680759229</v>
      </c>
      <c r="AN30" s="30">
        <f t="shared" si="11"/>
        <v>0</v>
      </c>
      <c r="AO30" s="30">
        <f t="shared" si="11"/>
        <v>0</v>
      </c>
      <c r="AP30" s="30">
        <f t="shared" si="11"/>
        <v>3.1280033803622951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202.80785907439184</v>
      </c>
      <c r="AW30" s="30">
        <f t="shared" si="11"/>
        <v>229.62136661016982</v>
      </c>
      <c r="AX30" s="30">
        <f t="shared" si="11"/>
        <v>20.540666412962057</v>
      </c>
      <c r="AY30" s="30">
        <f t="shared" si="11"/>
        <v>0</v>
      </c>
      <c r="AZ30" s="30">
        <f t="shared" si="11"/>
        <v>456.22357208207563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133.52090604321896</v>
      </c>
      <c r="BG30" s="30">
        <f t="shared" si="11"/>
        <v>128.40005358263528</v>
      </c>
      <c r="BH30" s="30">
        <f t="shared" si="11"/>
        <v>150.6193658209412</v>
      </c>
      <c r="BI30" s="30">
        <f t="shared" si="11"/>
        <v>0</v>
      </c>
      <c r="BJ30" s="30">
        <f t="shared" si="11"/>
        <v>173.93357773893277</v>
      </c>
      <c r="BK30" s="30">
        <f t="shared" si="11"/>
        <v>3597.9490843163867</v>
      </c>
    </row>
    <row r="31" spans="1:63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9.6354282743225816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34.12347597731776</v>
      </c>
      <c r="I31" s="27">
        <f t="shared" si="12"/>
        <v>7009.4667288349447</v>
      </c>
      <c r="J31" s="27">
        <f t="shared" si="12"/>
        <v>561.64713240667982</v>
      </c>
      <c r="K31" s="27">
        <f t="shared" si="12"/>
        <v>0</v>
      </c>
      <c r="L31" s="27">
        <f t="shared" si="12"/>
        <v>203.40010884267684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19.416812519488687</v>
      </c>
      <c r="S31" s="27">
        <f t="shared" si="12"/>
        <v>138.73055334495814</v>
      </c>
      <c r="T31" s="27">
        <f t="shared" si="12"/>
        <v>319.46005690951358</v>
      </c>
      <c r="U31" s="27">
        <f t="shared" si="12"/>
        <v>0</v>
      </c>
      <c r="V31" s="27">
        <f t="shared" si="12"/>
        <v>47.155922772226333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0.53766487037493238</v>
      </c>
      <c r="AC31" s="27">
        <f t="shared" si="12"/>
        <v>331.47203947105152</v>
      </c>
      <c r="AD31" s="27">
        <f t="shared" si="12"/>
        <v>0</v>
      </c>
      <c r="AE31" s="27">
        <f t="shared" si="12"/>
        <v>0</v>
      </c>
      <c r="AF31" s="27">
        <f t="shared" si="12"/>
        <v>2.0474346625019453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0.47032865007777352</v>
      </c>
      <c r="AM31" s="27">
        <f t="shared" si="13"/>
        <v>0.17595943119456434</v>
      </c>
      <c r="AN31" s="27">
        <f t="shared" si="13"/>
        <v>0</v>
      </c>
      <c r="AO31" s="27">
        <f t="shared" si="13"/>
        <v>0</v>
      </c>
      <c r="AP31" s="27">
        <f t="shared" si="13"/>
        <v>3.6308022898139427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227.45756355371671</v>
      </c>
      <c r="AW31" s="27">
        <f t="shared" si="13"/>
        <v>1059.8181973296721</v>
      </c>
      <c r="AX31" s="27">
        <f t="shared" si="13"/>
        <v>30.048074910704095</v>
      </c>
      <c r="AY31" s="27">
        <f t="shared" si="13"/>
        <v>0</v>
      </c>
      <c r="AZ31" s="27">
        <f t="shared" si="13"/>
        <v>569.53348389961843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142.3175163525398</v>
      </c>
      <c r="BG31" s="27">
        <f t="shared" si="13"/>
        <v>156.94282397585584</v>
      </c>
      <c r="BH31" s="27">
        <f t="shared" si="13"/>
        <v>175.05623999923142</v>
      </c>
      <c r="BI31" s="27">
        <f t="shared" si="13"/>
        <v>0</v>
      </c>
      <c r="BJ31" s="27">
        <f t="shared" si="13"/>
        <v>186.34035439900146</v>
      </c>
      <c r="BK31" s="27">
        <f t="shared" si="13"/>
        <v>11228.884703677482</v>
      </c>
    </row>
    <row r="32" spans="1:63" ht="3.75" customHeight="1" x14ac:dyDescent="0.2">
      <c r="A32" s="22"/>
      <c r="B32" s="33"/>
      <c r="C32" s="79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1"/>
    </row>
    <row r="33" spans="1:63" ht="25.5" x14ac:dyDescent="0.2">
      <c r="A33" s="22" t="s">
        <v>1</v>
      </c>
      <c r="B33" s="23" t="s">
        <v>7</v>
      </c>
      <c r="C33" s="79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1"/>
    </row>
    <row r="34" spans="1:63" s="34" customFormat="1" x14ac:dyDescent="0.2">
      <c r="A34" s="22" t="s">
        <v>76</v>
      </c>
      <c r="B34" s="25" t="s">
        <v>2</v>
      </c>
      <c r="C34" s="87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9"/>
    </row>
    <row r="35" spans="1:63" s="34" customFormat="1" x14ac:dyDescent="0.2">
      <c r="A35" s="22"/>
      <c r="B35" s="26" t="s">
        <v>104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8.8861842610067807</v>
      </c>
      <c r="I35" s="27">
        <v>0.7289427134366645</v>
      </c>
      <c r="J35" s="27">
        <v>0</v>
      </c>
      <c r="K35" s="27">
        <v>0</v>
      </c>
      <c r="L35" s="27">
        <v>1.4318993450727853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7.0338019432513166</v>
      </c>
      <c r="S35" s="27">
        <v>0.13502479256333547</v>
      </c>
      <c r="T35" s="27">
        <v>0</v>
      </c>
      <c r="U35" s="27">
        <v>0</v>
      </c>
      <c r="V35" s="27">
        <v>1.1663572620562466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1.0182324322585949</v>
      </c>
      <c r="AC35" s="27">
        <v>0</v>
      </c>
      <c r="AD35" s="27">
        <v>0</v>
      </c>
      <c r="AE35" s="27">
        <v>0</v>
      </c>
      <c r="AF35" s="27">
        <v>8.5205433141958678E-2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1.4853259379602783</v>
      </c>
      <c r="AM35" s="27">
        <v>5.1778219348818538E-4</v>
      </c>
      <c r="AN35" s="27">
        <v>0</v>
      </c>
      <c r="AO35" s="27">
        <v>0</v>
      </c>
      <c r="AP35" s="27">
        <v>0.16647045983085773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84.97357203681544</v>
      </c>
      <c r="AW35" s="27">
        <v>10.174995384025875</v>
      </c>
      <c r="AX35" s="27">
        <v>9.3493870967741946E-5</v>
      </c>
      <c r="AY35" s="27">
        <v>0</v>
      </c>
      <c r="AZ35" s="27">
        <v>31.768329856224316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97.356551102933636</v>
      </c>
      <c r="BG35" s="27">
        <v>6.5736546726516041</v>
      </c>
      <c r="BH35" s="27">
        <v>0</v>
      </c>
      <c r="BI35" s="27">
        <v>0</v>
      </c>
      <c r="BJ35" s="27">
        <v>24.320592185899613</v>
      </c>
      <c r="BK35" s="28">
        <f t="shared" ref="BK35:BK36" si="14">SUM(C35:BJ35)</f>
        <v>277.30575109519373</v>
      </c>
    </row>
    <row r="36" spans="1:63" s="34" customFormat="1" x14ac:dyDescent="0.2">
      <c r="A36" s="22"/>
      <c r="B36" s="26" t="s">
        <v>105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4.5122041482186663</v>
      </c>
      <c r="I36" s="27">
        <v>0.6847311841612902</v>
      </c>
      <c r="J36" s="27">
        <v>0</v>
      </c>
      <c r="K36" s="27">
        <v>0</v>
      </c>
      <c r="L36" s="27">
        <v>0.25273841596781949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2.6246885640716573</v>
      </c>
      <c r="S36" s="27">
        <v>0</v>
      </c>
      <c r="T36" s="27">
        <v>0</v>
      </c>
      <c r="U36" s="27">
        <v>0</v>
      </c>
      <c r="V36" s="27">
        <v>0.16213825696766435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0.37529755899049172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0.34828547120456427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152.45042187458682</v>
      </c>
      <c r="AW36" s="27">
        <v>0.51412305780663436</v>
      </c>
      <c r="AX36" s="27">
        <v>0</v>
      </c>
      <c r="AY36" s="27">
        <v>0</v>
      </c>
      <c r="AZ36" s="27">
        <v>9.1709170670226356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119.87484149354064</v>
      </c>
      <c r="BG36" s="27">
        <v>0.32350592299981723</v>
      </c>
      <c r="BH36" s="27">
        <v>0</v>
      </c>
      <c r="BI36" s="27">
        <v>0</v>
      </c>
      <c r="BJ36" s="27">
        <v>2.4542712349451068</v>
      </c>
      <c r="BK36" s="28">
        <f t="shared" si="14"/>
        <v>293.7481642504838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13.398388409225447</v>
      </c>
      <c r="I37" s="48">
        <f t="shared" si="15"/>
        <v>1.4136738975979548</v>
      </c>
      <c r="J37" s="48">
        <f t="shared" si="15"/>
        <v>0</v>
      </c>
      <c r="K37" s="48">
        <f t="shared" si="15"/>
        <v>0</v>
      </c>
      <c r="L37" s="48">
        <f t="shared" si="15"/>
        <v>1.6846377610406047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9.6584905073229734</v>
      </c>
      <c r="S37" s="48">
        <f t="shared" si="15"/>
        <v>0.13502479256333547</v>
      </c>
      <c r="T37" s="48">
        <f t="shared" si="15"/>
        <v>0</v>
      </c>
      <c r="U37" s="48">
        <f t="shared" si="15"/>
        <v>0</v>
      </c>
      <c r="V37" s="48">
        <f t="shared" si="15"/>
        <v>1.3284955190239109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1.3935299912490866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8.5205433141958678E-2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1.8336114091648426</v>
      </c>
      <c r="AM37" s="48">
        <f t="shared" si="15"/>
        <v>5.1778219348818538E-4</v>
      </c>
      <c r="AN37" s="48">
        <f t="shared" si="15"/>
        <v>0</v>
      </c>
      <c r="AO37" s="48">
        <f t="shared" si="15"/>
        <v>0</v>
      </c>
      <c r="AP37" s="48">
        <f t="shared" si="15"/>
        <v>0.16647045983085773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237.42399391140225</v>
      </c>
      <c r="AW37" s="48">
        <f t="shared" si="15"/>
        <v>10.689118441832509</v>
      </c>
      <c r="AX37" s="48">
        <f t="shared" si="15"/>
        <v>9.3493870967741946E-5</v>
      </c>
      <c r="AY37" s="48">
        <f t="shared" si="15"/>
        <v>0</v>
      </c>
      <c r="AZ37" s="48">
        <f t="shared" si="15"/>
        <v>40.939246923246955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217.23139259647428</v>
      </c>
      <c r="BG37" s="48">
        <f t="shared" si="15"/>
        <v>6.897160595651421</v>
      </c>
      <c r="BH37" s="48">
        <f t="shared" si="15"/>
        <v>0</v>
      </c>
      <c r="BI37" s="48">
        <f t="shared" si="15"/>
        <v>0</v>
      </c>
      <c r="BJ37" s="48">
        <f t="shared" si="15"/>
        <v>26.774863420844721</v>
      </c>
      <c r="BK37" s="48">
        <f t="shared" si="15"/>
        <v>571.05391534567752</v>
      </c>
    </row>
    <row r="38" spans="1:63" x14ac:dyDescent="0.2">
      <c r="A38" s="22" t="s">
        <v>77</v>
      </c>
      <c r="B38" s="25" t="s">
        <v>14</v>
      </c>
      <c r="C38" s="79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1"/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0.25292388453486431</v>
      </c>
      <c r="I39" s="27">
        <v>5.341264789193656</v>
      </c>
      <c r="J39" s="27">
        <v>0</v>
      </c>
      <c r="K39" s="27">
        <v>0</v>
      </c>
      <c r="L39" s="27">
        <v>7.0638348844518948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0.14390599536836154</v>
      </c>
      <c r="S39" s="27">
        <v>0.6941609042579564</v>
      </c>
      <c r="T39" s="27">
        <v>0</v>
      </c>
      <c r="U39" s="27">
        <v>0</v>
      </c>
      <c r="V39" s="27">
        <v>0.21874098612875062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1.1980753127111254E-2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2.1672754834764223E-3</v>
      </c>
      <c r="AM39" s="27">
        <v>0</v>
      </c>
      <c r="AN39" s="27">
        <v>0</v>
      </c>
      <c r="AO39" s="27">
        <v>0</v>
      </c>
      <c r="AP39" s="27">
        <v>2.8321162742298317E-2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1.781056462833053</v>
      </c>
      <c r="AW39" s="27">
        <v>8.9414483289727116</v>
      </c>
      <c r="AX39" s="27">
        <v>0</v>
      </c>
      <c r="AY39" s="27">
        <v>0</v>
      </c>
      <c r="AZ39" s="27">
        <v>11.684411843772237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0.98656572284668254</v>
      </c>
      <c r="BG39" s="27">
        <v>0.12228696399502641</v>
      </c>
      <c r="BH39" s="27">
        <v>0</v>
      </c>
      <c r="BI39" s="27">
        <v>0</v>
      </c>
      <c r="BJ39" s="27">
        <v>3.1687462702596547</v>
      </c>
      <c r="BK39" s="28">
        <f t="shared" ref="BK39:BK47" si="16">SUM(C39:BJ39)</f>
        <v>40.441816227967735</v>
      </c>
    </row>
    <row r="40" spans="1:63" x14ac:dyDescent="0.2">
      <c r="A40" s="22"/>
      <c r="B40" s="26" t="s">
        <v>124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2.035672415873286</v>
      </c>
      <c r="I40" s="27">
        <v>0.74094663348397394</v>
      </c>
      <c r="J40" s="27">
        <v>0</v>
      </c>
      <c r="K40" s="27">
        <v>0</v>
      </c>
      <c r="L40" s="27">
        <v>1.2389436099806885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1.1520953858041327</v>
      </c>
      <c r="S40" s="27">
        <v>1.4555135064413239E-2</v>
      </c>
      <c r="T40" s="27">
        <v>0</v>
      </c>
      <c r="U40" s="27">
        <v>0</v>
      </c>
      <c r="V40" s="27">
        <v>0.79043030737414921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0.34673441239333652</v>
      </c>
      <c r="AC40" s="27">
        <v>1.6034887081795213E-4</v>
      </c>
      <c r="AD40" s="27">
        <v>0</v>
      </c>
      <c r="AE40" s="27">
        <v>0</v>
      </c>
      <c r="AF40" s="27">
        <v>1.0555874189873923E-4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0.43227505712878805</v>
      </c>
      <c r="AM40" s="27">
        <v>7.8061071572057437E-3</v>
      </c>
      <c r="AN40" s="27">
        <v>0</v>
      </c>
      <c r="AO40" s="27">
        <v>0</v>
      </c>
      <c r="AP40" s="27">
        <v>9.7306319514737796E-2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16.28657479767088</v>
      </c>
      <c r="AW40" s="27">
        <v>0.6061918277893461</v>
      </c>
      <c r="AX40" s="27">
        <v>0</v>
      </c>
      <c r="AY40" s="27">
        <v>0</v>
      </c>
      <c r="AZ40" s="27">
        <v>9.036283891262066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12.20457265919406</v>
      </c>
      <c r="BG40" s="27">
        <v>0.14579087266650123</v>
      </c>
      <c r="BH40" s="27">
        <v>0</v>
      </c>
      <c r="BI40" s="27">
        <v>0</v>
      </c>
      <c r="BJ40" s="27">
        <v>4.8362401084490454</v>
      </c>
      <c r="BK40" s="28">
        <f t="shared" si="16"/>
        <v>49.972685448419334</v>
      </c>
    </row>
    <row r="41" spans="1:63" x14ac:dyDescent="0.2">
      <c r="A41" s="22"/>
      <c r="B41" s="26" t="s">
        <v>119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0.32498073838804042</v>
      </c>
      <c r="I41" s="27">
        <v>0.10155264612903223</v>
      </c>
      <c r="J41" s="27">
        <v>0</v>
      </c>
      <c r="K41" s="27">
        <v>0</v>
      </c>
      <c r="L41" s="27">
        <v>0.14072028851623841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0.18360138609583068</v>
      </c>
      <c r="S41" s="27">
        <v>0</v>
      </c>
      <c r="T41" s="27">
        <v>0</v>
      </c>
      <c r="U41" s="27">
        <v>0</v>
      </c>
      <c r="V41" s="27">
        <v>2.5987352161180966E-2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1.5874969235020644E-2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1.8728907881914249E-2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4.6457163666935246</v>
      </c>
      <c r="AW41" s="27">
        <v>1.5335469386693638E-2</v>
      </c>
      <c r="AX41" s="27">
        <v>0</v>
      </c>
      <c r="AY41" s="27">
        <v>0</v>
      </c>
      <c r="AZ41" s="27">
        <v>1.0784025133872683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4.2532961269637362</v>
      </c>
      <c r="BG41" s="27">
        <v>0.22662341132298378</v>
      </c>
      <c r="BH41" s="27">
        <v>0</v>
      </c>
      <c r="BI41" s="27">
        <v>0</v>
      </c>
      <c r="BJ41" s="27">
        <v>0.93816686948369943</v>
      </c>
      <c r="BK41" s="28">
        <f t="shared" si="16"/>
        <v>11.968987045645164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2.9832626367776593</v>
      </c>
      <c r="I42" s="27">
        <v>10.562654023898832</v>
      </c>
      <c r="J42" s="27">
        <v>0</v>
      </c>
      <c r="K42" s="27">
        <v>0</v>
      </c>
      <c r="L42" s="27">
        <v>1.3875968557448493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1.9234714633836292</v>
      </c>
      <c r="S42" s="27">
        <v>0.24798585061730122</v>
      </c>
      <c r="T42" s="27">
        <v>0</v>
      </c>
      <c r="U42" s="27">
        <v>0</v>
      </c>
      <c r="V42" s="27">
        <v>0.51706371022289188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0.26473520742477558</v>
      </c>
      <c r="AC42" s="27">
        <v>1.1806612677476559E-2</v>
      </c>
      <c r="AD42" s="27">
        <v>0</v>
      </c>
      <c r="AE42" s="27">
        <v>0</v>
      </c>
      <c r="AF42" s="27">
        <v>5.1660046819829435E-4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0.39102512005065404</v>
      </c>
      <c r="AM42" s="27">
        <v>0</v>
      </c>
      <c r="AN42" s="27">
        <v>0</v>
      </c>
      <c r="AO42" s="27">
        <v>0</v>
      </c>
      <c r="AP42" s="27">
        <v>1.9483231944195658E-3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113.42111735221023</v>
      </c>
      <c r="AW42" s="27">
        <v>9.2262063140736554</v>
      </c>
      <c r="AX42" s="27">
        <v>0</v>
      </c>
      <c r="AY42" s="27">
        <v>0</v>
      </c>
      <c r="AZ42" s="27">
        <v>24.650216402301634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109.88579295870201</v>
      </c>
      <c r="BG42" s="27">
        <v>10.847847388442412</v>
      </c>
      <c r="BH42" s="27">
        <v>3.254067777838709</v>
      </c>
      <c r="BI42" s="27">
        <v>0</v>
      </c>
      <c r="BJ42" s="27">
        <v>13.810426709164753</v>
      </c>
      <c r="BK42" s="28">
        <f t="shared" si="16"/>
        <v>303.38774130719406</v>
      </c>
    </row>
    <row r="43" spans="1:63" x14ac:dyDescent="0.2">
      <c r="A43" s="22"/>
      <c r="B43" s="26" t="s">
        <v>121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9.4681837972803002</v>
      </c>
      <c r="I43" s="27">
        <v>60.718565603848084</v>
      </c>
      <c r="J43" s="27">
        <v>0</v>
      </c>
      <c r="K43" s="27">
        <v>0</v>
      </c>
      <c r="L43" s="27">
        <v>6.5039669346765052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5.0177327001390575</v>
      </c>
      <c r="S43" s="27">
        <v>5.8746686168615785</v>
      </c>
      <c r="T43" s="27">
        <v>0</v>
      </c>
      <c r="U43" s="27">
        <v>0</v>
      </c>
      <c r="V43" s="27">
        <v>3.6455365597751075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1.098072614937329</v>
      </c>
      <c r="AC43" s="27">
        <v>1.214490496760757E-2</v>
      </c>
      <c r="AD43" s="27">
        <v>0</v>
      </c>
      <c r="AE43" s="27">
        <v>0</v>
      </c>
      <c r="AF43" s="27">
        <v>1.8650586973471888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1.7691141995933621</v>
      </c>
      <c r="AM43" s="27">
        <v>4.7840047419029823E-3</v>
      </c>
      <c r="AN43" s="27">
        <v>0</v>
      </c>
      <c r="AO43" s="27">
        <v>0</v>
      </c>
      <c r="AP43" s="27">
        <v>0.71992419450310885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82.190600778577632</v>
      </c>
      <c r="AW43" s="27">
        <v>22.080326964682857</v>
      </c>
      <c r="AX43" s="27">
        <v>6.2637909670003615E-4</v>
      </c>
      <c r="AY43" s="27">
        <v>0</v>
      </c>
      <c r="AZ43" s="27">
        <v>46.920941857912652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97.883678648990127</v>
      </c>
      <c r="BG43" s="27">
        <v>4.3689149574463313</v>
      </c>
      <c r="BH43" s="27">
        <v>2.7402728079355576</v>
      </c>
      <c r="BI43" s="27">
        <v>0</v>
      </c>
      <c r="BJ43" s="27">
        <v>51.648069567043251</v>
      </c>
      <c r="BK43" s="28">
        <f t="shared" si="16"/>
        <v>404.53118479035629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4.0036038951608468</v>
      </c>
      <c r="I44" s="27">
        <v>0.27558194829015548</v>
      </c>
      <c r="J44" s="27">
        <v>0</v>
      </c>
      <c r="K44" s="27">
        <v>0</v>
      </c>
      <c r="L44" s="27">
        <v>1.4280850091813277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1.2819676461617322</v>
      </c>
      <c r="S44" s="27">
        <v>2.5669945851937168</v>
      </c>
      <c r="T44" s="27">
        <v>0</v>
      </c>
      <c r="U44" s="27">
        <v>0</v>
      </c>
      <c r="V44" s="27">
        <v>0.3596504246896402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2.66394313643681E-2</v>
      </c>
      <c r="AC44" s="27">
        <v>0</v>
      </c>
      <c r="AD44" s="27">
        <v>0</v>
      </c>
      <c r="AE44" s="27">
        <v>0</v>
      </c>
      <c r="AF44" s="27">
        <v>2.4688541929248861E-4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3.2351193504677793E-2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6.7660182867365064</v>
      </c>
      <c r="AW44" s="27">
        <v>0.23460301538640471</v>
      </c>
      <c r="AX44" s="27">
        <v>0</v>
      </c>
      <c r="AY44" s="27">
        <v>0</v>
      </c>
      <c r="AZ44" s="27">
        <v>1.4532967172455125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4.2650104559428526</v>
      </c>
      <c r="BG44" s="27">
        <v>0.64946050167811165</v>
      </c>
      <c r="BH44" s="27">
        <v>0</v>
      </c>
      <c r="BI44" s="27">
        <v>0</v>
      </c>
      <c r="BJ44" s="27">
        <v>1.7218624823029365</v>
      </c>
      <c r="BK44" s="28">
        <f t="shared" si="16"/>
        <v>25.065372478258077</v>
      </c>
    </row>
    <row r="45" spans="1:63" x14ac:dyDescent="0.2">
      <c r="A45" s="22"/>
      <c r="B45" s="26" t="s">
        <v>106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1.5938052120953781</v>
      </c>
      <c r="I45" s="27">
        <v>0.80626421041919361</v>
      </c>
      <c r="J45" s="27">
        <v>0</v>
      </c>
      <c r="K45" s="27">
        <v>0</v>
      </c>
      <c r="L45" s="27">
        <v>1.0805205638190807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0.97414581913042719</v>
      </c>
      <c r="S45" s="27">
        <v>4.3434155595808042</v>
      </c>
      <c r="T45" s="27">
        <v>0</v>
      </c>
      <c r="U45" s="27">
        <v>0</v>
      </c>
      <c r="V45" s="27">
        <v>1.229160100084145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5.9665893334535501E-2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3.3458943098272437E-2</v>
      </c>
      <c r="AM45" s="27">
        <v>0</v>
      </c>
      <c r="AN45" s="27">
        <v>0</v>
      </c>
      <c r="AO45" s="27">
        <v>0</v>
      </c>
      <c r="AP45" s="27">
        <v>4.8683752810454145E-2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4.7343162230617608</v>
      </c>
      <c r="AW45" s="27">
        <v>0.28802565779400247</v>
      </c>
      <c r="AX45" s="27">
        <v>0</v>
      </c>
      <c r="AY45" s="27">
        <v>0</v>
      </c>
      <c r="AZ45" s="27">
        <v>2.3298755006970961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3.5825943913763947</v>
      </c>
      <c r="BG45" s="27">
        <v>1.885293806076966</v>
      </c>
      <c r="BH45" s="27">
        <v>0</v>
      </c>
      <c r="BI45" s="27">
        <v>0</v>
      </c>
      <c r="BJ45" s="27">
        <v>3.5240152642343872</v>
      </c>
      <c r="BK45" s="28">
        <f t="shared" si="16"/>
        <v>26.513240897612896</v>
      </c>
    </row>
    <row r="46" spans="1:63" x14ac:dyDescent="0.2">
      <c r="A46" s="22"/>
      <c r="B46" s="26" t="s">
        <v>108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1.0299677835634871</v>
      </c>
      <c r="I46" s="27">
        <v>1.0465684167741933</v>
      </c>
      <c r="J46" s="27">
        <v>0</v>
      </c>
      <c r="K46" s="27">
        <v>0</v>
      </c>
      <c r="L46" s="27">
        <v>0.69735153936080874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0.38429973163006126</v>
      </c>
      <c r="S46" s="27">
        <v>0</v>
      </c>
      <c r="T46" s="27">
        <v>0</v>
      </c>
      <c r="U46" s="27">
        <v>0</v>
      </c>
      <c r="V46" s="27">
        <v>0.13562063918757858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0.18214713861187301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0.19239580748222057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18.308389118330034</v>
      </c>
      <c r="AW46" s="27">
        <v>0.78941228974217248</v>
      </c>
      <c r="AX46" s="27">
        <v>6.1476774193548387E-5</v>
      </c>
      <c r="AY46" s="27">
        <v>0</v>
      </c>
      <c r="AZ46" s="27">
        <v>4.0048374867996026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18.876562691704194</v>
      </c>
      <c r="BG46" s="27">
        <v>0.31868866529008544</v>
      </c>
      <c r="BH46" s="27">
        <v>0</v>
      </c>
      <c r="BI46" s="27">
        <v>0</v>
      </c>
      <c r="BJ46" s="27">
        <v>1.7970774642649143</v>
      </c>
      <c r="BK46" s="28">
        <f t="shared" si="16"/>
        <v>47.763380249515421</v>
      </c>
    </row>
    <row r="47" spans="1:63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15.606732199441112</v>
      </c>
      <c r="I47" s="27">
        <v>80.964901288407475</v>
      </c>
      <c r="J47" s="27">
        <v>0</v>
      </c>
      <c r="K47" s="27">
        <v>0</v>
      </c>
      <c r="L47" s="27">
        <v>12.663083589577676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9.5372672273008732</v>
      </c>
      <c r="S47" s="27">
        <v>12.043452965753833</v>
      </c>
      <c r="T47" s="27">
        <v>4.4186932053548391</v>
      </c>
      <c r="U47" s="27">
        <v>0</v>
      </c>
      <c r="V47" s="27">
        <v>4.7462253869384528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5.5474438552650085</v>
      </c>
      <c r="AC47" s="27">
        <v>0.10473682041683362</v>
      </c>
      <c r="AD47" s="27">
        <v>0</v>
      </c>
      <c r="AE47" s="27">
        <v>0</v>
      </c>
      <c r="AF47" s="27">
        <v>1.0144840050438604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5.1872585529915325</v>
      </c>
      <c r="AM47" s="27">
        <v>2.9451809063734579E-2</v>
      </c>
      <c r="AN47" s="27">
        <v>0</v>
      </c>
      <c r="AO47" s="27">
        <v>0</v>
      </c>
      <c r="AP47" s="27">
        <v>0.82577805619045574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179.24418285187809</v>
      </c>
      <c r="AW47" s="27">
        <v>13.194055049986757</v>
      </c>
      <c r="AX47" s="27">
        <v>0</v>
      </c>
      <c r="AY47" s="27">
        <v>0</v>
      </c>
      <c r="AZ47" s="27">
        <v>150.62310370012327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164.09053157380606</v>
      </c>
      <c r="BG47" s="27">
        <v>24.163980349339116</v>
      </c>
      <c r="BH47" s="27">
        <v>3.3169344860322578</v>
      </c>
      <c r="BI47" s="27">
        <v>0</v>
      </c>
      <c r="BJ47" s="27">
        <v>102.08109341635179</v>
      </c>
      <c r="BK47" s="28">
        <f t="shared" si="16"/>
        <v>789.403390389263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37.299132563114973</v>
      </c>
      <c r="I48" s="27">
        <f t="shared" si="17"/>
        <v>160.5582995604446</v>
      </c>
      <c r="J48" s="27">
        <f t="shared" si="17"/>
        <v>0</v>
      </c>
      <c r="K48" s="27">
        <f t="shared" si="17"/>
        <v>0</v>
      </c>
      <c r="L48" s="27">
        <f t="shared" si="17"/>
        <v>32.204103275309073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20.598487355014107</v>
      </c>
      <c r="S48" s="27">
        <f t="shared" si="17"/>
        <v>25.785233617329602</v>
      </c>
      <c r="T48" s="27">
        <f t="shared" si="17"/>
        <v>4.4186932053548391</v>
      </c>
      <c r="U48" s="27">
        <f t="shared" si="17"/>
        <v>0</v>
      </c>
      <c r="V48" s="27">
        <f t="shared" si="17"/>
        <v>11.668415466561896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7.5532942756933581</v>
      </c>
      <c r="AC48" s="27">
        <f t="shared" si="17"/>
        <v>0.12884868693273571</v>
      </c>
      <c r="AD48" s="27">
        <f t="shared" si="17"/>
        <v>0</v>
      </c>
      <c r="AE48" s="27">
        <f t="shared" si="17"/>
        <v>0</v>
      </c>
      <c r="AF48" s="27">
        <f t="shared" si="17"/>
        <v>2.8804117470204389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8.0587750572148984</v>
      </c>
      <c r="AM48" s="27">
        <f t="shared" si="17"/>
        <v>4.2041920962843302E-2</v>
      </c>
      <c r="AN48" s="27">
        <f t="shared" si="17"/>
        <v>0</v>
      </c>
      <c r="AO48" s="27">
        <f t="shared" si="17"/>
        <v>0</v>
      </c>
      <c r="AP48" s="27">
        <f t="shared" si="17"/>
        <v>1.7219618089554745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427.37797223799174</v>
      </c>
      <c r="AW48" s="27">
        <f t="shared" si="17"/>
        <v>55.375604917814599</v>
      </c>
      <c r="AX48" s="27">
        <f t="shared" si="17"/>
        <v>6.8785587089358448E-4</v>
      </c>
      <c r="AY48" s="27">
        <f t="shared" si="17"/>
        <v>0</v>
      </c>
      <c r="AZ48" s="27">
        <f t="shared" si="17"/>
        <v>251.78136991350135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416.02860522952614</v>
      </c>
      <c r="BG48" s="27">
        <f t="shared" si="17"/>
        <v>42.728886916257537</v>
      </c>
      <c r="BH48" s="27">
        <f t="shared" si="17"/>
        <v>9.3112750718065236</v>
      </c>
      <c r="BI48" s="27">
        <f t="shared" si="17"/>
        <v>0</v>
      </c>
      <c r="BJ48" s="27">
        <f t="shared" si="17"/>
        <v>183.52569815155442</v>
      </c>
      <c r="BK48" s="27">
        <f t="shared" ref="BK48" si="18">SUM(BK39:BK47)</f>
        <v>1699.0477988342318</v>
      </c>
    </row>
    <row r="49" spans="1:63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50.697520972340421</v>
      </c>
      <c r="I49" s="30">
        <f t="shared" si="19"/>
        <v>161.97197345804256</v>
      </c>
      <c r="J49" s="30">
        <f t="shared" si="19"/>
        <v>0</v>
      </c>
      <c r="K49" s="30">
        <f t="shared" si="19"/>
        <v>0</v>
      </c>
      <c r="L49" s="30">
        <f t="shared" si="19"/>
        <v>33.888741036349678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30.256977862337081</v>
      </c>
      <c r="S49" s="30">
        <f t="shared" si="19"/>
        <v>25.920258409892938</v>
      </c>
      <c r="T49" s="30">
        <f t="shared" si="19"/>
        <v>4.4186932053548391</v>
      </c>
      <c r="U49" s="30">
        <f t="shared" si="19"/>
        <v>0</v>
      </c>
      <c r="V49" s="30">
        <f t="shared" si="19"/>
        <v>12.996910985585806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8.9468242669424445</v>
      </c>
      <c r="AC49" s="30">
        <f t="shared" si="19"/>
        <v>0.12884868693273571</v>
      </c>
      <c r="AD49" s="30">
        <f t="shared" si="19"/>
        <v>0</v>
      </c>
      <c r="AE49" s="30">
        <f t="shared" si="19"/>
        <v>0</v>
      </c>
      <c r="AF49" s="30">
        <f t="shared" si="19"/>
        <v>2.9656171801623974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9.8923864663797403</v>
      </c>
      <c r="AM49" s="30">
        <f t="shared" si="20"/>
        <v>4.2559703156331487E-2</v>
      </c>
      <c r="AN49" s="30">
        <f t="shared" si="20"/>
        <v>0</v>
      </c>
      <c r="AO49" s="30">
        <f t="shared" si="20"/>
        <v>0</v>
      </c>
      <c r="AP49" s="30">
        <f t="shared" si="20"/>
        <v>1.8884322687863322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664.80196614939405</v>
      </c>
      <c r="AW49" s="30">
        <f t="shared" si="20"/>
        <v>66.064723359647104</v>
      </c>
      <c r="AX49" s="30">
        <f t="shared" si="20"/>
        <v>7.8134974186132647E-4</v>
      </c>
      <c r="AY49" s="30">
        <f t="shared" si="20"/>
        <v>0</v>
      </c>
      <c r="AZ49" s="30">
        <f t="shared" si="20"/>
        <v>292.72061683674832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633.25999782600047</v>
      </c>
      <c r="BG49" s="30">
        <f t="shared" si="20"/>
        <v>49.626047511908958</v>
      </c>
      <c r="BH49" s="30">
        <f t="shared" si="20"/>
        <v>9.3112750718065236</v>
      </c>
      <c r="BI49" s="30">
        <f t="shared" si="20"/>
        <v>0</v>
      </c>
      <c r="BJ49" s="30">
        <f t="shared" si="20"/>
        <v>210.30056157239915</v>
      </c>
      <c r="BK49" s="30">
        <f t="shared" ref="BK49" si="21">BK37+BK48</f>
        <v>2270.1017141799093</v>
      </c>
    </row>
    <row r="50" spans="1:63" ht="3" customHeight="1" x14ac:dyDescent="0.2">
      <c r="A50" s="22"/>
      <c r="B50" s="25"/>
      <c r="C50" s="79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1"/>
    </row>
    <row r="51" spans="1:63" x14ac:dyDescent="0.2">
      <c r="A51" s="22" t="s">
        <v>15</v>
      </c>
      <c r="B51" s="23" t="s">
        <v>8</v>
      </c>
      <c r="C51" s="79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1"/>
    </row>
    <row r="52" spans="1:63" x14ac:dyDescent="0.2">
      <c r="A52" s="22" t="s">
        <v>76</v>
      </c>
      <c r="B52" s="25" t="s">
        <v>16</v>
      </c>
      <c r="C52" s="79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1"/>
    </row>
    <row r="53" spans="1:63" x14ac:dyDescent="0.2">
      <c r="A53" s="22"/>
      <c r="B53" s="26" t="s">
        <v>123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2.9412890816172395</v>
      </c>
      <c r="I53" s="27">
        <v>76.882296335742112</v>
      </c>
      <c r="J53" s="27">
        <v>0</v>
      </c>
      <c r="K53" s="27">
        <v>0</v>
      </c>
      <c r="L53" s="27">
        <v>8.7405205875435161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1.1140532228021178</v>
      </c>
      <c r="S53" s="27">
        <v>0.83381422487080969</v>
      </c>
      <c r="T53" s="27">
        <v>5.1165737464838719</v>
      </c>
      <c r="U53" s="27">
        <v>0</v>
      </c>
      <c r="V53" s="27">
        <v>1.5847970761661605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0.84687909633575376</v>
      </c>
      <c r="AC53" s="27">
        <v>1.1854139773962045E-2</v>
      </c>
      <c r="AD53" s="27">
        <v>0</v>
      </c>
      <c r="AE53" s="27">
        <v>0</v>
      </c>
      <c r="AF53" s="27">
        <v>3.3164825385594141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0.9416755214401219</v>
      </c>
      <c r="AM53" s="27">
        <v>2.9861047483452492E-2</v>
      </c>
      <c r="AN53" s="27">
        <v>0</v>
      </c>
      <c r="AO53" s="27">
        <v>0</v>
      </c>
      <c r="AP53" s="27">
        <v>2.0120830193972288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48.636371102241036</v>
      </c>
      <c r="AW53" s="27">
        <v>11.026567187327686</v>
      </c>
      <c r="AX53" s="27">
        <v>0</v>
      </c>
      <c r="AY53" s="27">
        <v>0</v>
      </c>
      <c r="AZ53" s="27">
        <v>126.14404131874723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37.065033525112042</v>
      </c>
      <c r="BG53" s="27">
        <v>8.0003973888019946</v>
      </c>
      <c r="BH53" s="27">
        <v>1.4223253562258067</v>
      </c>
      <c r="BI53" s="27">
        <v>0</v>
      </c>
      <c r="BJ53" s="27">
        <v>64.359366540844618</v>
      </c>
      <c r="BK53" s="28">
        <f t="shared" ref="BK53" si="22">SUM(C53:BJ53)</f>
        <v>401.0262820575162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2.9412890816172395</v>
      </c>
      <c r="I54" s="30">
        <f t="shared" si="23"/>
        <v>76.882296335742112</v>
      </c>
      <c r="J54" s="30">
        <f t="shared" si="23"/>
        <v>0</v>
      </c>
      <c r="K54" s="30">
        <f t="shared" si="23"/>
        <v>0</v>
      </c>
      <c r="L54" s="30">
        <f t="shared" si="23"/>
        <v>8.7405205875435161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1.1140532228021178</v>
      </c>
      <c r="S54" s="30">
        <f t="shared" si="23"/>
        <v>0.83381422487080969</v>
      </c>
      <c r="T54" s="30">
        <f t="shared" si="23"/>
        <v>5.1165737464838719</v>
      </c>
      <c r="U54" s="30">
        <f t="shared" si="23"/>
        <v>0</v>
      </c>
      <c r="V54" s="30">
        <f t="shared" si="23"/>
        <v>1.5847970761661605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0.84687909633575376</v>
      </c>
      <c r="AC54" s="30">
        <f t="shared" si="23"/>
        <v>1.1854139773962045E-2</v>
      </c>
      <c r="AD54" s="30">
        <f t="shared" si="23"/>
        <v>0</v>
      </c>
      <c r="AE54" s="30">
        <f t="shared" si="23"/>
        <v>0</v>
      </c>
      <c r="AF54" s="30">
        <f t="shared" si="23"/>
        <v>3.3164825385594141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0.9416755214401219</v>
      </c>
      <c r="AM54" s="30">
        <f t="shared" si="23"/>
        <v>2.9861047483452492E-2</v>
      </c>
      <c r="AN54" s="30">
        <f t="shared" si="23"/>
        <v>0</v>
      </c>
      <c r="AO54" s="30">
        <f t="shared" si="23"/>
        <v>0</v>
      </c>
      <c r="AP54" s="30">
        <f t="shared" si="23"/>
        <v>2.0120830193972288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48.636371102241036</v>
      </c>
      <c r="AW54" s="30">
        <f t="shared" si="23"/>
        <v>11.026567187327686</v>
      </c>
      <c r="AX54" s="30">
        <f t="shared" si="23"/>
        <v>0</v>
      </c>
      <c r="AY54" s="30">
        <f t="shared" si="23"/>
        <v>0</v>
      </c>
      <c r="AZ54" s="30">
        <f t="shared" si="23"/>
        <v>126.14404131874723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37.065033525112042</v>
      </c>
      <c r="BG54" s="30">
        <f t="shared" si="23"/>
        <v>8.0003973888019946</v>
      </c>
      <c r="BH54" s="30">
        <f t="shared" si="23"/>
        <v>1.4223253562258067</v>
      </c>
      <c r="BI54" s="30">
        <f t="shared" si="23"/>
        <v>0</v>
      </c>
      <c r="BJ54" s="30">
        <f t="shared" si="23"/>
        <v>64.359366540844618</v>
      </c>
      <c r="BK54" s="30">
        <f t="shared" si="23"/>
        <v>401.0262820575162</v>
      </c>
    </row>
    <row r="55" spans="1:63" ht="2.25" customHeight="1" x14ac:dyDescent="0.2">
      <c r="A55" s="22"/>
      <c r="B55" s="25"/>
      <c r="C55" s="79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1"/>
    </row>
    <row r="56" spans="1:63" x14ac:dyDescent="0.2">
      <c r="A56" s="22" t="s">
        <v>4</v>
      </c>
      <c r="B56" s="23" t="s">
        <v>9</v>
      </c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1"/>
    </row>
    <row r="57" spans="1:63" x14ac:dyDescent="0.2">
      <c r="A57" s="22" t="s">
        <v>76</v>
      </c>
      <c r="B57" s="25" t="s">
        <v>17</v>
      </c>
      <c r="C57" s="79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1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3" x14ac:dyDescent="0.2">
      <c r="A60" s="22" t="s">
        <v>77</v>
      </c>
      <c r="B60" s="25" t="s">
        <v>18</v>
      </c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1"/>
    </row>
    <row r="61" spans="1:63" x14ac:dyDescent="0.2">
      <c r="A61" s="22"/>
      <c r="B61" s="26" t="s">
        <v>111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0.30083121593398898</v>
      </c>
      <c r="AW61" s="27">
        <v>190.6110606824314</v>
      </c>
      <c r="AX61" s="27">
        <v>315.77731919816762</v>
      </c>
      <c r="AY61" s="27">
        <v>0</v>
      </c>
      <c r="AZ61" s="27">
        <v>0.1928560666745128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0.20376273766637087</v>
      </c>
      <c r="BG61" s="27">
        <v>24.810735330079861</v>
      </c>
      <c r="BH61" s="27">
        <v>0</v>
      </c>
      <c r="BI61" s="27">
        <v>0</v>
      </c>
      <c r="BJ61" s="27">
        <v>0.70332850682015824</v>
      </c>
      <c r="BK61" s="28">
        <f t="shared" ref="BK61:BK64" si="25">SUM(C61:BJ61)</f>
        <v>532.59989373777387</v>
      </c>
    </row>
    <row r="62" spans="1:63" x14ac:dyDescent="0.2">
      <c r="A62" s="22"/>
      <c r="B62" s="26" t="s">
        <v>112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0.18345186979230943</v>
      </c>
      <c r="AW62" s="27">
        <v>104.0731608739008</v>
      </c>
      <c r="AX62" s="27">
        <v>324.97281319404027</v>
      </c>
      <c r="AY62" s="27">
        <v>0</v>
      </c>
      <c r="AZ62" s="27">
        <v>0.12324225490726862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8.8913470102712791E-2</v>
      </c>
      <c r="BG62" s="27">
        <v>0</v>
      </c>
      <c r="BH62" s="27">
        <v>0</v>
      </c>
      <c r="BI62" s="27">
        <v>0</v>
      </c>
      <c r="BJ62" s="27">
        <v>0</v>
      </c>
      <c r="BK62" s="28">
        <f t="shared" si="25"/>
        <v>429.44158166274337</v>
      </c>
    </row>
    <row r="63" spans="1:63" x14ac:dyDescent="0.2">
      <c r="A63" s="22"/>
      <c r="B63" s="26" t="s">
        <v>110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1.4974006911971218</v>
      </c>
      <c r="AW63" s="27">
        <v>87.728838138373121</v>
      </c>
      <c r="AX63" s="27">
        <v>4.3559251851306085E-6</v>
      </c>
      <c r="AY63" s="27">
        <v>0</v>
      </c>
      <c r="AZ63" s="27">
        <v>2.9207473520584037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0.25193550589289476</v>
      </c>
      <c r="BG63" s="27">
        <v>9.7659393681141973E-2</v>
      </c>
      <c r="BH63" s="27">
        <v>0</v>
      </c>
      <c r="BI63" s="27">
        <v>0</v>
      </c>
      <c r="BJ63" s="27">
        <v>9.5829913514055481E-2</v>
      </c>
      <c r="BK63" s="28">
        <f t="shared" si="25"/>
        <v>92.592415350641915</v>
      </c>
    </row>
    <row r="64" spans="1:63" x14ac:dyDescent="0.2">
      <c r="A64" s="22"/>
      <c r="B64" s="26" t="s">
        <v>113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0.8872000898251895</v>
      </c>
      <c r="AW64" s="27">
        <v>1.6048269204371248</v>
      </c>
      <c r="AX64" s="27">
        <v>325.93822981283381</v>
      </c>
      <c r="AY64" s="27">
        <v>0</v>
      </c>
      <c r="AZ64" s="27">
        <v>9.7956731897896707E-2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1.5169368428320211</v>
      </c>
      <c r="BG64" s="27">
        <v>5.0283666166058048E-6</v>
      </c>
      <c r="BH64" s="27">
        <v>0</v>
      </c>
      <c r="BI64" s="27">
        <v>0</v>
      </c>
      <c r="BJ64" s="27">
        <v>3.7165514517747959E-2</v>
      </c>
      <c r="BK64" s="28">
        <f t="shared" si="25"/>
        <v>330.08232094071042</v>
      </c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2.8688838667486096</v>
      </c>
      <c r="AW65" s="30">
        <f t="shared" si="26"/>
        <v>384.01788661514246</v>
      </c>
      <c r="AX65" s="30">
        <f t="shared" si="26"/>
        <v>966.68836656096687</v>
      </c>
      <c r="AY65" s="30">
        <f t="shared" si="26"/>
        <v>0</v>
      </c>
      <c r="AZ65" s="30">
        <f t="shared" si="26"/>
        <v>3.334802405538082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2.0615485564939995</v>
      </c>
      <c r="BG65" s="30">
        <f t="shared" si="27"/>
        <v>24.908399752127618</v>
      </c>
      <c r="BH65" s="30">
        <f t="shared" si="27"/>
        <v>0</v>
      </c>
      <c r="BI65" s="30">
        <f t="shared" si="27"/>
        <v>0</v>
      </c>
      <c r="BJ65" s="30">
        <f t="shared" si="27"/>
        <v>0.83632393485196166</v>
      </c>
      <c r="BK65" s="30">
        <f t="shared" ref="BK65" si="28">SUM(BK61:BK64)</f>
        <v>1384.7162116918696</v>
      </c>
      <c r="BM65" s="55"/>
      <c r="BO65" s="55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2.8688838667486096</v>
      </c>
      <c r="AW66" s="30">
        <f t="shared" si="30"/>
        <v>384.01788661514246</v>
      </c>
      <c r="AX66" s="30">
        <f t="shared" si="30"/>
        <v>966.68836656096687</v>
      </c>
      <c r="AY66" s="30">
        <f t="shared" si="30"/>
        <v>0</v>
      </c>
      <c r="AZ66" s="30">
        <f t="shared" si="30"/>
        <v>3.334802405538082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2.0615485564939995</v>
      </c>
      <c r="BG66" s="30">
        <f t="shared" si="31"/>
        <v>24.908399752127618</v>
      </c>
      <c r="BH66" s="30">
        <f t="shared" si="31"/>
        <v>0</v>
      </c>
      <c r="BI66" s="30">
        <f t="shared" si="31"/>
        <v>0</v>
      </c>
      <c r="BJ66" s="30">
        <f t="shared" si="31"/>
        <v>0.83632393485196166</v>
      </c>
      <c r="BK66" s="30">
        <f t="shared" ref="BK66" si="32">BK59+BK65</f>
        <v>1384.7162116918696</v>
      </c>
    </row>
    <row r="67" spans="1:67" ht="4.5" customHeight="1" x14ac:dyDescent="0.2">
      <c r="A67" s="22"/>
      <c r="B67" s="25"/>
      <c r="C67" s="79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1"/>
    </row>
    <row r="68" spans="1:67" ht="25.5" x14ac:dyDescent="0.2">
      <c r="A68" s="22" t="s">
        <v>19</v>
      </c>
      <c r="B68" s="23" t="s">
        <v>20</v>
      </c>
      <c r="C68" s="79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1"/>
    </row>
    <row r="69" spans="1:67" x14ac:dyDescent="0.2">
      <c r="A69" s="22" t="s">
        <v>76</v>
      </c>
      <c r="B69" s="25" t="s">
        <v>21</v>
      </c>
      <c r="C69" s="79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1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79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1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9.6354282743225816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87.762286031275423</v>
      </c>
      <c r="I73" s="38">
        <f t="shared" si="33"/>
        <v>7248.3209986287293</v>
      </c>
      <c r="J73" s="38">
        <f t="shared" si="33"/>
        <v>561.64713240667982</v>
      </c>
      <c r="K73" s="38">
        <f t="shared" si="33"/>
        <v>0</v>
      </c>
      <c r="L73" s="38">
        <f t="shared" si="33"/>
        <v>246.02937046657004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50.787843604627888</v>
      </c>
      <c r="S73" s="38">
        <f t="shared" si="33"/>
        <v>165.4846259797219</v>
      </c>
      <c r="T73" s="38">
        <f t="shared" si="33"/>
        <v>328.99532386135229</v>
      </c>
      <c r="U73" s="38">
        <f t="shared" si="33"/>
        <v>0</v>
      </c>
      <c r="V73" s="38">
        <f t="shared" si="33"/>
        <v>61.737630833978301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10.33136823365313</v>
      </c>
      <c r="AC73" s="38">
        <f t="shared" si="33"/>
        <v>331.61274229775819</v>
      </c>
      <c r="AD73" s="38">
        <f t="shared" si="33"/>
        <v>0</v>
      </c>
      <c r="AE73" s="38">
        <f t="shared" si="33"/>
        <v>0</v>
      </c>
      <c r="AF73" s="38">
        <f t="shared" si="33"/>
        <v>8.3295343812237572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11.304390637897635</v>
      </c>
      <c r="AM73" s="38">
        <f t="shared" si="34"/>
        <v>0.24838018183434832</v>
      </c>
      <c r="AN73" s="38">
        <f t="shared" si="34"/>
        <v>0</v>
      </c>
      <c r="AO73" s="38">
        <f t="shared" si="34"/>
        <v>0</v>
      </c>
      <c r="AP73" s="38">
        <f t="shared" si="34"/>
        <v>7.5313175779975037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943.7647846721004</v>
      </c>
      <c r="AW73" s="38">
        <f t="shared" si="34"/>
        <v>1520.9273744917894</v>
      </c>
      <c r="AX73" s="38">
        <f t="shared" si="34"/>
        <v>996.73722282141284</v>
      </c>
      <c r="AY73" s="38">
        <f t="shared" si="34"/>
        <v>0</v>
      </c>
      <c r="AZ73" s="38">
        <f t="shared" si="34"/>
        <v>991.73294446065211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814.70409626014634</v>
      </c>
      <c r="BG73" s="38">
        <f t="shared" si="34"/>
        <v>239.4776686286944</v>
      </c>
      <c r="BH73" s="38">
        <f t="shared" si="34"/>
        <v>185.78984042726375</v>
      </c>
      <c r="BI73" s="38">
        <f t="shared" si="34"/>
        <v>0</v>
      </c>
      <c r="BJ73" s="38">
        <f t="shared" si="34"/>
        <v>461.83660644709721</v>
      </c>
      <c r="BK73" s="46">
        <f>BK31+BK49+BK54+BK66+BK71</f>
        <v>15284.728911606777</v>
      </c>
      <c r="BM73" s="45"/>
      <c r="BN73" s="53"/>
    </row>
    <row r="74" spans="1:67" ht="4.5" customHeight="1" x14ac:dyDescent="0.2">
      <c r="A74" s="22"/>
      <c r="B74" s="37"/>
      <c r="C74" s="85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6"/>
    </row>
    <row r="75" spans="1:67" ht="14.25" customHeight="1" x14ac:dyDescent="0.3">
      <c r="A75" s="22" t="s">
        <v>5</v>
      </c>
      <c r="B75" s="20" t="s">
        <v>23</v>
      </c>
      <c r="C75" s="85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6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55"/>
    </row>
    <row r="81" spans="2:63" x14ac:dyDescent="0.2">
      <c r="L81" s="34"/>
      <c r="BK81" s="5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45"/>
    </row>
    <row r="85" spans="2:63" x14ac:dyDescent="0.2">
      <c r="BK85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0" t="s">
        <v>131</v>
      </c>
      <c r="C2" s="91"/>
      <c r="D2" s="91"/>
      <c r="E2" s="91"/>
      <c r="F2" s="91"/>
      <c r="G2" s="91"/>
      <c r="H2" s="91"/>
      <c r="I2" s="91"/>
      <c r="J2" s="91"/>
      <c r="K2" s="92"/>
    </row>
    <row r="3" spans="2:13" x14ac:dyDescent="0.2">
      <c r="B3" s="93" t="s">
        <v>109</v>
      </c>
      <c r="C3" s="94"/>
      <c r="D3" s="94"/>
      <c r="E3" s="94"/>
      <c r="F3" s="94"/>
      <c r="G3" s="94"/>
      <c r="H3" s="94"/>
      <c r="I3" s="94"/>
      <c r="J3" s="94"/>
      <c r="K3" s="95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1.052175225791437E-3</v>
      </c>
      <c r="E5" s="6">
        <v>1.9466383118184084E-2</v>
      </c>
      <c r="F5" s="6">
        <v>0.3213560142997639</v>
      </c>
      <c r="G5" s="6">
        <v>6.1958339965974343E-3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3.2161057752418114</v>
      </c>
      <c r="E6" s="6">
        <v>62.42899777696018</v>
      </c>
      <c r="F6" s="6">
        <v>23.681612891451262</v>
      </c>
      <c r="G6" s="6">
        <v>2.5236384912778469</v>
      </c>
      <c r="H6" s="6">
        <v>0</v>
      </c>
      <c r="I6" s="6">
        <v>0</v>
      </c>
      <c r="J6" s="6">
        <v>8.6826960961794319E-2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3.9178117202872856E-2</v>
      </c>
      <c r="F7" s="6">
        <v>3.971800764754569E-2</v>
      </c>
      <c r="G7" s="6">
        <v>6.7400647334644294E-3</v>
      </c>
      <c r="H7" s="6">
        <v>0</v>
      </c>
      <c r="I7" s="6">
        <v>0</v>
      </c>
      <c r="J7" s="6">
        <v>1.2404621723007881E-4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8.0324891072597229</v>
      </c>
      <c r="E8" s="6">
        <v>13.130652883277296</v>
      </c>
      <c r="F8" s="6">
        <v>18.255995222543131</v>
      </c>
      <c r="G8" s="6">
        <v>6.7312301778426304</v>
      </c>
      <c r="H8" s="6">
        <v>0</v>
      </c>
      <c r="I8" s="6">
        <v>0</v>
      </c>
      <c r="J8" s="6">
        <v>5.6747334726713313E-3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3.1397966580315795</v>
      </c>
      <c r="E9" s="6">
        <v>15.562397858717683</v>
      </c>
      <c r="F9" s="6">
        <v>58.332702805070639</v>
      </c>
      <c r="G9" s="6">
        <v>1.9709648453639097</v>
      </c>
      <c r="H9" s="6">
        <v>0</v>
      </c>
      <c r="I9" s="6">
        <v>0</v>
      </c>
      <c r="J9" s="6">
        <v>0.33195714613988603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0.22776296179192052</v>
      </c>
      <c r="E10" s="6">
        <v>2.697833149084329</v>
      </c>
      <c r="F10" s="6">
        <v>5.7772808425564532</v>
      </c>
      <c r="G10" s="6">
        <v>0.73416840524925797</v>
      </c>
      <c r="H10" s="6">
        <v>0</v>
      </c>
      <c r="I10" s="6">
        <v>0</v>
      </c>
      <c r="J10" s="6">
        <v>7.9274997984578238E-2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3.4629487348093009</v>
      </c>
      <c r="E11" s="6">
        <v>25.725162656723104</v>
      </c>
      <c r="F11" s="6">
        <v>31.138941565960543</v>
      </c>
      <c r="G11" s="6">
        <v>4.9253261607999042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1.8007719709370831E-2</v>
      </c>
      <c r="E12" s="6">
        <v>0.32618127456679491</v>
      </c>
      <c r="F12" s="6">
        <v>0.35869916345635183</v>
      </c>
      <c r="G12" s="6">
        <v>1.7403311859783929E-2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5.1119676999583968E-6</v>
      </c>
      <c r="E13" s="6">
        <v>0.39225337094298846</v>
      </c>
      <c r="F13" s="6">
        <v>0.20180626757734496</v>
      </c>
      <c r="G13" s="6">
        <v>6.0075435798985178E-3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0.15623128143742351</v>
      </c>
      <c r="E14" s="6">
        <v>7.8714823315635725</v>
      </c>
      <c r="F14" s="6">
        <v>22.533406979627497</v>
      </c>
      <c r="G14" s="6">
        <v>0.94248044252532048</v>
      </c>
      <c r="H14" s="6">
        <v>0</v>
      </c>
      <c r="I14" s="6">
        <v>0</v>
      </c>
      <c r="J14" s="6">
        <v>3.2964145736248972E-2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99.474392775172532</v>
      </c>
      <c r="E15" s="6">
        <v>349.22746022271599</v>
      </c>
      <c r="F15" s="6">
        <v>245.9925291550683</v>
      </c>
      <c r="G15" s="6">
        <v>43.393336029077524</v>
      </c>
      <c r="H15" s="6">
        <v>0</v>
      </c>
      <c r="I15" s="6">
        <v>0</v>
      </c>
      <c r="J15" s="6">
        <v>0.22337042952190511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89.978464332020522</v>
      </c>
      <c r="E16" s="6">
        <v>9.2021228297584496</v>
      </c>
      <c r="F16" s="6">
        <v>16.457227657853174</v>
      </c>
      <c r="G16" s="6">
        <v>1.2492686787419909</v>
      </c>
      <c r="H16" s="6">
        <v>0</v>
      </c>
      <c r="I16" s="6">
        <v>0</v>
      </c>
      <c r="J16" s="6">
        <v>0.11544547640685909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0.12722164461130997</v>
      </c>
      <c r="E17" s="6">
        <v>5.1292437720449389</v>
      </c>
      <c r="F17" s="6">
        <v>1.6039690486430793</v>
      </c>
      <c r="G17" s="6">
        <v>3.2783979974732987E-2</v>
      </c>
      <c r="H17" s="6">
        <v>0</v>
      </c>
      <c r="I17" s="6">
        <v>0</v>
      </c>
      <c r="J17" s="6">
        <v>1.4686711957014318E-3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0.14416040819141374</v>
      </c>
      <c r="E18" s="6">
        <v>1.9461920886803816</v>
      </c>
      <c r="F18" s="6">
        <v>7.4042666062084779</v>
      </c>
      <c r="G18" s="6">
        <v>0.59573201027988287</v>
      </c>
      <c r="H18" s="6">
        <v>0</v>
      </c>
      <c r="I18" s="6">
        <v>0</v>
      </c>
      <c r="J18" s="6">
        <v>2.4981381976207809E-4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4.0068826982694192</v>
      </c>
      <c r="E19" s="6">
        <v>31.53177580050674</v>
      </c>
      <c r="F19" s="6">
        <v>104.91735184528632</v>
      </c>
      <c r="G19" s="6">
        <v>17.501709544518192</v>
      </c>
      <c r="H19" s="6">
        <v>0</v>
      </c>
      <c r="I19" s="6">
        <v>0</v>
      </c>
      <c r="J19" s="6">
        <v>1.8547851903726791E-4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254.74358147656756</v>
      </c>
      <c r="E20" s="6">
        <v>311.08491478205889</v>
      </c>
      <c r="F20" s="6">
        <v>165.49704404625288</v>
      </c>
      <c r="G20" s="6">
        <v>27.280926956698138</v>
      </c>
      <c r="H20" s="6">
        <v>0</v>
      </c>
      <c r="I20" s="6">
        <v>0</v>
      </c>
      <c r="J20" s="6">
        <v>27.107270577684236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55.652075119095286</v>
      </c>
      <c r="E21" s="6">
        <v>64.445159025081878</v>
      </c>
      <c r="F21" s="6">
        <v>118.8942876981302</v>
      </c>
      <c r="G21" s="6">
        <v>11.951042022827668</v>
      </c>
      <c r="H21" s="6">
        <v>0</v>
      </c>
      <c r="I21" s="6">
        <v>0</v>
      </c>
      <c r="J21" s="6">
        <v>0.21167297029882809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1.7642814835794056E-3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108.80112755165806</v>
      </c>
      <c r="E23" s="6">
        <v>102.84156768938747</v>
      </c>
      <c r="F23" s="6">
        <v>98.013725700247804</v>
      </c>
      <c r="G23" s="6">
        <v>6.0375133277646276</v>
      </c>
      <c r="H23" s="6">
        <v>0</v>
      </c>
      <c r="I23" s="6">
        <v>0</v>
      </c>
      <c r="J23" s="6">
        <v>0.41992344880446347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4782.4220426439651</v>
      </c>
      <c r="E24" s="6">
        <v>1488.9663799362472</v>
      </c>
      <c r="F24" s="6">
        <v>442.44220096084194</v>
      </c>
      <c r="G24" s="6">
        <v>54.564714012472905</v>
      </c>
      <c r="H24" s="6">
        <v>0</v>
      </c>
      <c r="I24" s="6">
        <v>0</v>
      </c>
      <c r="J24" s="6">
        <v>1338.6205794088946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9.2533290318849433E-4</v>
      </c>
      <c r="E25" s="6">
        <v>3.2264283886960683E-2</v>
      </c>
      <c r="F25" s="6">
        <v>0.12808688836933416</v>
      </c>
      <c r="G25" s="6">
        <v>2.4480660358427164E-3</v>
      </c>
      <c r="H25" s="6">
        <v>0</v>
      </c>
      <c r="I25" s="6">
        <v>0</v>
      </c>
      <c r="J25" s="6">
        <v>1.7861926934254488E-4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0</v>
      </c>
      <c r="E26" s="6">
        <v>0.61478477408701715</v>
      </c>
      <c r="F26" s="6">
        <v>0.56778588714303302</v>
      </c>
      <c r="G26" s="6">
        <v>0.11875419451897275</v>
      </c>
      <c r="H26" s="6">
        <v>0</v>
      </c>
      <c r="I26" s="6">
        <v>0</v>
      </c>
      <c r="J26" s="6">
        <v>1.2057594211313518E-4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5.4875251934312043E-3</v>
      </c>
      <c r="E27" s="6">
        <v>2.6089405165516606</v>
      </c>
      <c r="F27" s="6">
        <v>1.8941702729376304E-2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3.5238991289558218E-3</v>
      </c>
      <c r="E28" s="6">
        <v>0.10441344525930824</v>
      </c>
      <c r="F28" s="6">
        <v>0.14578820114645702</v>
      </c>
      <c r="G28" s="6">
        <v>1.4424254612355143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1317.4124394359753</v>
      </c>
      <c r="E29" s="6">
        <v>198.39270656964112</v>
      </c>
      <c r="F29" s="6">
        <v>75.364568443673917</v>
      </c>
      <c r="G29" s="6">
        <v>7.1510216121163097</v>
      </c>
      <c r="H29" s="6">
        <v>0</v>
      </c>
      <c r="I29" s="6">
        <v>0</v>
      </c>
      <c r="J29" s="6">
        <v>0.8730172628911903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51.154828396312901</v>
      </c>
      <c r="E30" s="6">
        <v>17.676790921551515</v>
      </c>
      <c r="F30" s="6">
        <v>30.019997082211315</v>
      </c>
      <c r="G30" s="6">
        <v>2.4905924787332614</v>
      </c>
      <c r="H30" s="6">
        <v>0</v>
      </c>
      <c r="I30" s="6">
        <v>0</v>
      </c>
      <c r="J30" s="6">
        <v>4.413408087218075E-2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6.0155210289903276E-2</v>
      </c>
      <c r="E31" s="6">
        <v>0.95950497488021425</v>
      </c>
      <c r="F31" s="6">
        <v>1.3712229405468379</v>
      </c>
      <c r="G31" s="6">
        <v>2.2181214938649996E-2</v>
      </c>
      <c r="H31" s="6">
        <v>0</v>
      </c>
      <c r="I31" s="6">
        <v>0</v>
      </c>
      <c r="J31" s="6">
        <v>1.0212591631247516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5.8215018541028689</v>
      </c>
      <c r="E32" s="6">
        <v>6.1933049450877951</v>
      </c>
      <c r="F32" s="6">
        <v>1.6647908828845042</v>
      </c>
      <c r="G32" s="6">
        <v>6.0121042711932408E-2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13.818215951015985</v>
      </c>
      <c r="E33" s="6">
        <v>22.737515101705558</v>
      </c>
      <c r="F33" s="6">
        <v>31.790513343518441</v>
      </c>
      <c r="G33" s="6">
        <v>1.8057342005137291</v>
      </c>
      <c r="H33" s="6">
        <v>0</v>
      </c>
      <c r="I33" s="6">
        <v>0</v>
      </c>
      <c r="J33" s="6">
        <v>3.607809731458532E-2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42.265441163923299</v>
      </c>
      <c r="E34" s="6">
        <v>67.061268629263566</v>
      </c>
      <c r="F34" s="6">
        <v>48.850842041523656</v>
      </c>
      <c r="G34" s="6">
        <v>4.1905875667754113</v>
      </c>
      <c r="H34" s="6">
        <v>0</v>
      </c>
      <c r="I34" s="6">
        <v>0</v>
      </c>
      <c r="J34" s="6">
        <v>0.78617446980186956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2.4923312949353749</v>
      </c>
      <c r="E35" s="6">
        <v>0.39563589478815914</v>
      </c>
      <c r="F35" s="6">
        <v>1.045357298252096</v>
      </c>
      <c r="G35" s="6">
        <v>4.9618995876765368E-2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410.07520117348594</v>
      </c>
      <c r="E36" s="6">
        <v>295.87697303504751</v>
      </c>
      <c r="F36" s="6">
        <v>101.01621227348909</v>
      </c>
      <c r="G36" s="6">
        <v>11.969990335956048</v>
      </c>
      <c r="H36" s="6">
        <v>0</v>
      </c>
      <c r="I36" s="6">
        <v>0</v>
      </c>
      <c r="J36" s="6">
        <v>12.823362094700483</v>
      </c>
      <c r="K36" s="6">
        <v>0</v>
      </c>
      <c r="M36" s="44"/>
    </row>
    <row r="37" spans="2:14" x14ac:dyDescent="0.2">
      <c r="B37" s="1">
        <v>33</v>
      </c>
      <c r="C37" s="3" t="s">
        <v>130</v>
      </c>
      <c r="D37" s="6">
        <v>16.701101131800925</v>
      </c>
      <c r="E37" s="6">
        <v>163.23042227901294</v>
      </c>
      <c r="F37" s="6">
        <v>82.662706781239109</v>
      </c>
      <c r="G37" s="6">
        <v>15.818970280285976</v>
      </c>
      <c r="H37" s="6">
        <v>0</v>
      </c>
      <c r="I37" s="6">
        <v>0</v>
      </c>
      <c r="J37" s="6">
        <v>0.26793208068623325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2.5364210160823936E-2</v>
      </c>
      <c r="E38" s="6">
        <v>0.13626224655528116</v>
      </c>
      <c r="F38" s="6">
        <v>0.28850486932434805</v>
      </c>
      <c r="G38" s="6">
        <v>8.6048908100954547E-3</v>
      </c>
      <c r="H38" s="6">
        <v>0</v>
      </c>
      <c r="I38" s="6">
        <v>0</v>
      </c>
      <c r="J38" s="6">
        <v>7.0796502258743958E-5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16.747589333354522</v>
      </c>
      <c r="E39" s="6">
        <v>192.14136339847076</v>
      </c>
      <c r="F39" s="6">
        <v>254.45522083617553</v>
      </c>
      <c r="G39" s="6">
        <v>28.795109368409062</v>
      </c>
      <c r="H39" s="6">
        <v>0</v>
      </c>
      <c r="I39" s="6">
        <v>0</v>
      </c>
      <c r="J39" s="6">
        <v>0.4644575667342114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0.75602080936526117</v>
      </c>
      <c r="E40" s="6">
        <v>4.5237825685076416</v>
      </c>
      <c r="F40" s="6">
        <v>8.3415288606899285</v>
      </c>
      <c r="G40" s="6">
        <v>0.95677797951488663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281.24091804944493</v>
      </c>
      <c r="E41" s="6">
        <v>191.44319091664494</v>
      </c>
      <c r="F41" s="6">
        <v>270.50552336830208</v>
      </c>
      <c r="G41" s="6">
        <v>145.67216252949945</v>
      </c>
      <c r="H41" s="6">
        <v>0</v>
      </c>
      <c r="I41" s="6">
        <v>0</v>
      </c>
      <c r="J41" s="6">
        <v>1.1624385783662159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4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5:7" x14ac:dyDescent="0.2">
      <c r="E49" s="52"/>
      <c r="G49" s="44"/>
    </row>
    <row r="50" spans="5:7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2020-11-09T06:35:55Z</dcterms:modified>
</cp:coreProperties>
</file>