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490" windowHeight="7755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'!$B$4:$N$4</definedName>
  </definedNames>
  <calcPr calcId="152511"/>
  <fileRecoveryPr autoRecover="0"/>
</workbook>
</file>

<file path=xl/calcChain.xml><?xml version="1.0" encoding="utf-8"?>
<calcChain xmlns="http://schemas.openxmlformats.org/spreadsheetml/2006/main">
  <c r="BK64" i="8" l="1"/>
  <c r="BK63" i="8"/>
  <c r="BK62" i="8"/>
  <c r="BK61" i="8"/>
  <c r="BK12" i="8" l="1"/>
  <c r="BK13" i="8" s="1"/>
  <c r="BK65" i="8"/>
  <c r="BK53" i="8"/>
  <c r="BK54" i="8" s="1"/>
  <c r="BK47" i="8"/>
  <c r="BK46" i="8"/>
  <c r="BK45" i="8"/>
  <c r="BK44" i="8"/>
  <c r="BK43" i="8"/>
  <c r="BK42" i="8"/>
  <c r="BK41" i="8"/>
  <c r="BK40" i="8"/>
  <c r="BK39" i="8"/>
  <c r="BK36" i="8"/>
  <c r="BK35" i="8"/>
  <c r="BK29" i="8"/>
  <c r="BK28" i="8"/>
  <c r="BK27" i="8"/>
  <c r="BK26" i="8"/>
  <c r="BK25" i="8"/>
  <c r="BK24" i="8"/>
  <c r="BK9" i="8"/>
  <c r="BK8" i="8"/>
  <c r="BJ10" i="8"/>
  <c r="BI10" i="8"/>
  <c r="BH10" i="8"/>
  <c r="BG10" i="8"/>
  <c r="BF10" i="8"/>
  <c r="BE10" i="8"/>
  <c r="BD10" i="8"/>
  <c r="BC10" i="8"/>
  <c r="BB10" i="8"/>
  <c r="BA10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K10" i="8" l="1"/>
  <c r="BK48" i="8"/>
  <c r="BK37" i="8"/>
  <c r="BK30" i="8"/>
  <c r="BK49" i="8" l="1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Y30" i="8"/>
  <c r="Z30" i="8"/>
  <c r="AA30" i="8"/>
  <c r="AB30" i="8"/>
  <c r="AC30" i="8"/>
  <c r="AD30" i="8"/>
  <c r="AE30" i="8"/>
  <c r="AF30" i="8"/>
  <c r="AG30" i="8"/>
  <c r="AH30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15" i="8"/>
  <c r="BK16" i="8" s="1"/>
  <c r="BJ65" i="8" l="1"/>
  <c r="BI65" i="8"/>
  <c r="BH65" i="8"/>
  <c r="BG65" i="8"/>
  <c r="BF65" i="8"/>
  <c r="AZ65" i="8"/>
  <c r="AY65" i="8"/>
  <c r="AX65" i="8"/>
  <c r="AW65" i="8"/>
  <c r="AV65" i="8"/>
  <c r="BB65" i="8" l="1"/>
  <c r="BD65" i="8"/>
  <c r="BA65" i="8"/>
  <c r="BC65" i="8"/>
  <c r="BE65" i="8"/>
  <c r="BK76" i="8" l="1"/>
  <c r="BJ59" i="8" l="1"/>
  <c r="BJ66" i="8" s="1"/>
  <c r="BI59" i="8"/>
  <c r="BI66" i="8" s="1"/>
  <c r="BH59" i="8"/>
  <c r="BH66" i="8" s="1"/>
  <c r="BG59" i="8"/>
  <c r="BG66" i="8" s="1"/>
  <c r="BF59" i="8"/>
  <c r="BF66" i="8" s="1"/>
  <c r="BE59" i="8"/>
  <c r="BE66" i="8" s="1"/>
  <c r="BD59" i="8"/>
  <c r="BD66" i="8" s="1"/>
  <c r="BC59" i="8"/>
  <c r="BC66" i="8" s="1"/>
  <c r="BB59" i="8"/>
  <c r="BB66" i="8" s="1"/>
  <c r="BA59" i="8"/>
  <c r="BA66" i="8" s="1"/>
  <c r="AZ59" i="8"/>
  <c r="AZ66" i="8" s="1"/>
  <c r="AY59" i="8"/>
  <c r="AY66" i="8" s="1"/>
  <c r="AX59" i="8"/>
  <c r="AX66" i="8" s="1"/>
  <c r="AW59" i="8"/>
  <c r="AW66" i="8" s="1"/>
  <c r="AV59" i="8"/>
  <c r="AV66" i="8" s="1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J48" i="8"/>
  <c r="BI48" i="8"/>
  <c r="BH48" i="8"/>
  <c r="BG48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J22" i="8"/>
  <c r="BI22" i="8"/>
  <c r="BH22" i="8"/>
  <c r="BG22" i="8"/>
  <c r="BF22" i="8"/>
  <c r="BE22" i="8"/>
  <c r="BD22" i="8"/>
  <c r="BC22" i="8"/>
  <c r="BB22" i="8"/>
  <c r="BA22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K70" i="8"/>
  <c r="BK58" i="8"/>
  <c r="BK59" i="8" s="1"/>
  <c r="BK66" i="8" s="1"/>
  <c r="BK21" i="8"/>
  <c r="BK22" i="8" s="1"/>
  <c r="BK77" i="8" l="1"/>
  <c r="BK71" i="8"/>
  <c r="BK18" i="8"/>
  <c r="BK19" i="8" s="1"/>
  <c r="BK31" i="8" s="1"/>
  <c r="D65" i="8"/>
  <c r="D66" i="8" s="1"/>
  <c r="E65" i="8"/>
  <c r="E66" i="8" s="1"/>
  <c r="F65" i="8"/>
  <c r="F66" i="8" s="1"/>
  <c r="G65" i="8"/>
  <c r="G66" i="8" s="1"/>
  <c r="H65" i="8"/>
  <c r="H66" i="8" s="1"/>
  <c r="I65" i="8"/>
  <c r="I66" i="8" s="1"/>
  <c r="J65" i="8"/>
  <c r="J66" i="8" s="1"/>
  <c r="K65" i="8"/>
  <c r="K66" i="8" s="1"/>
  <c r="L65" i="8"/>
  <c r="L66" i="8" s="1"/>
  <c r="M65" i="8"/>
  <c r="M66" i="8" s="1"/>
  <c r="N65" i="8"/>
  <c r="N66" i="8" s="1"/>
  <c r="O65" i="8"/>
  <c r="O66" i="8" s="1"/>
  <c r="P65" i="8"/>
  <c r="P66" i="8" s="1"/>
  <c r="Q65" i="8"/>
  <c r="Q66" i="8" s="1"/>
  <c r="R65" i="8"/>
  <c r="R66" i="8" s="1"/>
  <c r="S65" i="8"/>
  <c r="S66" i="8" s="1"/>
  <c r="T65" i="8"/>
  <c r="T66" i="8" s="1"/>
  <c r="U65" i="8"/>
  <c r="U66" i="8" s="1"/>
  <c r="V65" i="8"/>
  <c r="V66" i="8" s="1"/>
  <c r="W65" i="8"/>
  <c r="W66" i="8" s="1"/>
  <c r="X65" i="8"/>
  <c r="X66" i="8" s="1"/>
  <c r="Y65" i="8"/>
  <c r="Y66" i="8" s="1"/>
  <c r="Z65" i="8"/>
  <c r="Z66" i="8" s="1"/>
  <c r="AA65" i="8"/>
  <c r="AA66" i="8" s="1"/>
  <c r="AB65" i="8"/>
  <c r="AB66" i="8" s="1"/>
  <c r="AC65" i="8"/>
  <c r="AC66" i="8" s="1"/>
  <c r="AD65" i="8"/>
  <c r="AD66" i="8" s="1"/>
  <c r="AE65" i="8"/>
  <c r="AE66" i="8" s="1"/>
  <c r="AF65" i="8"/>
  <c r="AF66" i="8" s="1"/>
  <c r="AG65" i="8"/>
  <c r="AG66" i="8" s="1"/>
  <c r="AH65" i="8"/>
  <c r="AH66" i="8" s="1"/>
  <c r="AI65" i="8"/>
  <c r="AI66" i="8" s="1"/>
  <c r="AJ65" i="8"/>
  <c r="AJ66" i="8" s="1"/>
  <c r="AK65" i="8"/>
  <c r="AK66" i="8" s="1"/>
  <c r="AL65" i="8"/>
  <c r="AL66" i="8" s="1"/>
  <c r="AM65" i="8"/>
  <c r="AM66" i="8" s="1"/>
  <c r="AN65" i="8"/>
  <c r="AN66" i="8" s="1"/>
  <c r="AO65" i="8"/>
  <c r="AO66" i="8" s="1"/>
  <c r="AP65" i="8"/>
  <c r="AP66" i="8" s="1"/>
  <c r="AQ65" i="8"/>
  <c r="AQ66" i="8" s="1"/>
  <c r="AR65" i="8"/>
  <c r="AR66" i="8" s="1"/>
  <c r="AS65" i="8"/>
  <c r="AS66" i="8" s="1"/>
  <c r="AT65" i="8"/>
  <c r="AT66" i="8" s="1"/>
  <c r="AU65" i="8"/>
  <c r="AU66" i="8" s="1"/>
  <c r="C65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Y54" i="8"/>
  <c r="Z54" i="8"/>
  <c r="AA54" i="8"/>
  <c r="AB54" i="8"/>
  <c r="AC54" i="8"/>
  <c r="AD54" i="8"/>
  <c r="AE54" i="8"/>
  <c r="AF54" i="8"/>
  <c r="AG54" i="8"/>
  <c r="AH54" i="8"/>
  <c r="AI54" i="8"/>
  <c r="AJ54" i="8"/>
  <c r="AK54" i="8"/>
  <c r="AL54" i="8"/>
  <c r="AM54" i="8"/>
  <c r="AN54" i="8"/>
  <c r="AO54" i="8"/>
  <c r="AP54" i="8"/>
  <c r="AQ54" i="8"/>
  <c r="AR54" i="8"/>
  <c r="AS54" i="8"/>
  <c r="AT54" i="8"/>
  <c r="AU54" i="8"/>
  <c r="AV54" i="8"/>
  <c r="AW54" i="8"/>
  <c r="AX54" i="8"/>
  <c r="AY54" i="8"/>
  <c r="AZ54" i="8"/>
  <c r="BA54" i="8"/>
  <c r="BB54" i="8"/>
  <c r="BC54" i="8"/>
  <c r="BD54" i="8"/>
  <c r="BE54" i="8"/>
  <c r="BF54" i="8"/>
  <c r="BG54" i="8"/>
  <c r="BH54" i="8"/>
  <c r="BI54" i="8"/>
  <c r="BJ54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Y37" i="8"/>
  <c r="Z37" i="8"/>
  <c r="AA37" i="8"/>
  <c r="AB37" i="8"/>
  <c r="AC37" i="8"/>
  <c r="AD37" i="8"/>
  <c r="AE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S37" i="8"/>
  <c r="AT37" i="8"/>
  <c r="AU37" i="8"/>
  <c r="AV37" i="8"/>
  <c r="AW37" i="8"/>
  <c r="AX37" i="8"/>
  <c r="AY37" i="8"/>
  <c r="AZ37" i="8"/>
  <c r="BA37" i="8"/>
  <c r="BB37" i="8"/>
  <c r="BC37" i="8"/>
  <c r="BD37" i="8"/>
  <c r="BE37" i="8"/>
  <c r="BF37" i="8"/>
  <c r="BG37" i="8"/>
  <c r="BH37" i="8"/>
  <c r="BI37" i="8"/>
  <c r="BJ37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Y19" i="8"/>
  <c r="Z19" i="8"/>
  <c r="AA19" i="8"/>
  <c r="AB19" i="8"/>
  <c r="AC19" i="8"/>
  <c r="AD19" i="8"/>
  <c r="AE19" i="8"/>
  <c r="AF19" i="8"/>
  <c r="AG19" i="8"/>
  <c r="AH19" i="8"/>
  <c r="AI19" i="8"/>
  <c r="AJ19" i="8"/>
  <c r="AK19" i="8"/>
  <c r="AL19" i="8"/>
  <c r="AM19" i="8"/>
  <c r="AN19" i="8"/>
  <c r="AO19" i="8"/>
  <c r="AP19" i="8"/>
  <c r="AQ19" i="8"/>
  <c r="AR19" i="8"/>
  <c r="AS19" i="8"/>
  <c r="AT19" i="8"/>
  <c r="AU19" i="8"/>
  <c r="AV19" i="8"/>
  <c r="AW19" i="8"/>
  <c r="AX19" i="8"/>
  <c r="AY19" i="8"/>
  <c r="AZ19" i="8"/>
  <c r="BA19" i="8"/>
  <c r="BB19" i="8"/>
  <c r="BC19" i="8"/>
  <c r="BD19" i="8"/>
  <c r="BE19" i="8"/>
  <c r="BF19" i="8"/>
  <c r="BG19" i="8"/>
  <c r="BH19" i="8"/>
  <c r="BI19" i="8"/>
  <c r="BJ19" i="8"/>
  <c r="C19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Y16" i="8"/>
  <c r="Z16" i="8"/>
  <c r="AA16" i="8"/>
  <c r="AB16" i="8"/>
  <c r="AC16" i="8"/>
  <c r="AD16" i="8"/>
  <c r="AE16" i="8"/>
  <c r="AF16" i="8"/>
  <c r="AG16" i="8"/>
  <c r="AH16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C16" i="8"/>
  <c r="C54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Y13" i="8"/>
  <c r="Z13" i="8"/>
  <c r="AA13" i="8"/>
  <c r="AB13" i="8"/>
  <c r="AC13" i="8"/>
  <c r="AD13" i="8"/>
  <c r="AE13" i="8"/>
  <c r="AF13" i="8"/>
  <c r="AG13" i="8"/>
  <c r="AH13" i="8"/>
  <c r="AI13" i="8"/>
  <c r="AJ13" i="8"/>
  <c r="AK13" i="8"/>
  <c r="AL13" i="8"/>
  <c r="AM13" i="8"/>
  <c r="AN13" i="8"/>
  <c r="AO13" i="8"/>
  <c r="AP13" i="8"/>
  <c r="AQ13" i="8"/>
  <c r="AR13" i="8"/>
  <c r="AS13" i="8"/>
  <c r="AT13" i="8"/>
  <c r="AU13" i="8"/>
  <c r="AV13" i="8"/>
  <c r="AW13" i="8"/>
  <c r="AX13" i="8"/>
  <c r="AY13" i="8"/>
  <c r="AZ13" i="8"/>
  <c r="BA13" i="8"/>
  <c r="BB13" i="8"/>
  <c r="BC13" i="8"/>
  <c r="BD13" i="8"/>
  <c r="BE13" i="8"/>
  <c r="BF13" i="8"/>
  <c r="BG13" i="8"/>
  <c r="BH13" i="8"/>
  <c r="BI13" i="8"/>
  <c r="BJ13" i="8"/>
  <c r="C13" i="8"/>
  <c r="C37" i="8"/>
  <c r="C66" i="8" l="1"/>
  <c r="BJ31" i="8"/>
  <c r="BH31" i="8"/>
  <c r="BF31" i="8"/>
  <c r="BD31" i="8"/>
  <c r="BB31" i="8"/>
  <c r="AZ31" i="8"/>
  <c r="AX31" i="8"/>
  <c r="AV31" i="8"/>
  <c r="AT31" i="8"/>
  <c r="AR31" i="8"/>
  <c r="AP31" i="8"/>
  <c r="AN31" i="8"/>
  <c r="AL31" i="8"/>
  <c r="AJ31" i="8"/>
  <c r="AH31" i="8"/>
  <c r="AF31" i="8"/>
  <c r="AD31" i="8"/>
  <c r="AB31" i="8"/>
  <c r="Z31" i="8"/>
  <c r="X31" i="8"/>
  <c r="V31" i="8"/>
  <c r="T31" i="8"/>
  <c r="R31" i="8"/>
  <c r="P31" i="8"/>
  <c r="N31" i="8"/>
  <c r="L31" i="8"/>
  <c r="J31" i="8"/>
  <c r="H31" i="8"/>
  <c r="F31" i="8"/>
  <c r="D31" i="8"/>
  <c r="BI31" i="8"/>
  <c r="BG31" i="8"/>
  <c r="BE31" i="8"/>
  <c r="BC31" i="8"/>
  <c r="BA31" i="8"/>
  <c r="AY31" i="8"/>
  <c r="AW31" i="8"/>
  <c r="AU31" i="8"/>
  <c r="AS31" i="8"/>
  <c r="AQ31" i="8"/>
  <c r="AO31" i="8"/>
  <c r="AM31" i="8"/>
  <c r="AK31" i="8"/>
  <c r="AI31" i="8"/>
  <c r="AG31" i="8"/>
  <c r="AE31" i="8"/>
  <c r="AC31" i="8"/>
  <c r="AA31" i="8"/>
  <c r="Y31" i="8"/>
  <c r="W31" i="8"/>
  <c r="U31" i="8"/>
  <c r="S31" i="8"/>
  <c r="Q31" i="8"/>
  <c r="O31" i="8"/>
  <c r="M31" i="8"/>
  <c r="K31" i="8"/>
  <c r="I31" i="8"/>
  <c r="G31" i="8"/>
  <c r="E31" i="8"/>
  <c r="BI49" i="8"/>
  <c r="BE49" i="8"/>
  <c r="BC49" i="8"/>
  <c r="BA49" i="8"/>
  <c r="AY49" i="8"/>
  <c r="AW49" i="8"/>
  <c r="AU49" i="8"/>
  <c r="AS49" i="8"/>
  <c r="AQ49" i="8"/>
  <c r="AO49" i="8"/>
  <c r="AM49" i="8"/>
  <c r="AK49" i="8"/>
  <c r="AI49" i="8"/>
  <c r="AG49" i="8"/>
  <c r="AE49" i="8"/>
  <c r="AC49" i="8"/>
  <c r="AA49" i="8"/>
  <c r="Y49" i="8"/>
  <c r="W49" i="8"/>
  <c r="U49" i="8"/>
  <c r="S49" i="8"/>
  <c r="Q49" i="8"/>
  <c r="O49" i="8"/>
  <c r="M49" i="8"/>
  <c r="K49" i="8"/>
  <c r="I49" i="8"/>
  <c r="G49" i="8"/>
  <c r="E49" i="8"/>
  <c r="AX49" i="8"/>
  <c r="AV49" i="8"/>
  <c r="AT49" i="8"/>
  <c r="AR49" i="8"/>
  <c r="AP49" i="8"/>
  <c r="AN49" i="8"/>
  <c r="AL49" i="8"/>
  <c r="AJ49" i="8"/>
  <c r="AH49" i="8"/>
  <c r="AF49" i="8"/>
  <c r="AD49" i="8"/>
  <c r="AB49" i="8"/>
  <c r="Z49" i="8"/>
  <c r="X49" i="8"/>
  <c r="V49" i="8"/>
  <c r="T49" i="8"/>
  <c r="R49" i="8"/>
  <c r="P49" i="8"/>
  <c r="N49" i="8"/>
  <c r="L49" i="8"/>
  <c r="J49" i="8"/>
  <c r="H49" i="8"/>
  <c r="F49" i="8"/>
  <c r="D49" i="8"/>
  <c r="BG49" i="8"/>
  <c r="BJ49" i="8"/>
  <c r="BF49" i="8"/>
  <c r="BD49" i="8"/>
  <c r="AZ49" i="8"/>
  <c r="BB49" i="8"/>
  <c r="C49" i="8"/>
  <c r="BH49" i="8"/>
  <c r="C31" i="8"/>
  <c r="I73" i="8" l="1"/>
  <c r="Q73" i="8"/>
  <c r="AK73" i="8"/>
  <c r="AS73" i="8"/>
  <c r="BA73" i="8"/>
  <c r="BD73" i="8"/>
  <c r="W73" i="8"/>
  <c r="E73" i="8"/>
  <c r="M73" i="8"/>
  <c r="U73" i="8"/>
  <c r="AG73" i="8"/>
  <c r="AO73" i="8"/>
  <c r="AW73" i="8"/>
  <c r="BE73" i="8"/>
  <c r="BG73" i="8"/>
  <c r="G73" i="8"/>
  <c r="K73" i="8"/>
  <c r="O73" i="8"/>
  <c r="S73" i="8"/>
  <c r="AA73" i="8"/>
  <c r="AI73" i="8"/>
  <c r="AM73" i="8"/>
  <c r="AQ73" i="8"/>
  <c r="AU73" i="8"/>
  <c r="AY73" i="8"/>
  <c r="BC73" i="8"/>
  <c r="Y73" i="8"/>
  <c r="AC73" i="8"/>
  <c r="AE73" i="8"/>
  <c r="BI73" i="8"/>
  <c r="D73" i="8"/>
  <c r="H73" i="8"/>
  <c r="L73" i="8"/>
  <c r="P73" i="8"/>
  <c r="T73" i="8"/>
  <c r="X73" i="8"/>
  <c r="AB73" i="8"/>
  <c r="AF73" i="8"/>
  <c r="AJ73" i="8"/>
  <c r="AN73" i="8"/>
  <c r="AR73" i="8"/>
  <c r="AV73" i="8"/>
  <c r="F73" i="8"/>
  <c r="J73" i="8"/>
  <c r="N73" i="8"/>
  <c r="R73" i="8"/>
  <c r="V73" i="8"/>
  <c r="Z73" i="8"/>
  <c r="AD73" i="8"/>
  <c r="AH73" i="8"/>
  <c r="AL73" i="8"/>
  <c r="AP73" i="8"/>
  <c r="AT73" i="8"/>
  <c r="AX73" i="8"/>
  <c r="AZ73" i="8"/>
  <c r="BB73" i="8"/>
  <c r="BJ73" i="8"/>
  <c r="BF73" i="8"/>
  <c r="BH73" i="8"/>
  <c r="C73" i="8"/>
  <c r="BK73" i="8" l="1"/>
</calcChain>
</file>

<file path=xl/sharedStrings.xml><?xml version="1.0" encoding="utf-8"?>
<sst xmlns="http://schemas.openxmlformats.org/spreadsheetml/2006/main" count="169" uniqueCount="133">
  <si>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</si>
  <si>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</si>
  <si>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</si>
  <si>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</si>
  <si>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</si>
  <si>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</si>
  <si>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</si>
  <si>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</si>
  <si>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</si>
  <si>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</si>
  <si>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</si>
  <si>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</si>
  <si>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</si>
  <si>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</si>
  <si>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</si>
  <si>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</si>
  <si>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</si>
  <si>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</si>
  <si>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</si>
  <si>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</si>
  <si>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</si>
  <si>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</si>
  <si>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</si>
  <si>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</si>
  <si>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</si>
  <si>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</si>
  <si>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</si>
  <si>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</si>
  <si>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</si>
  <si>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</si>
  <si>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</si>
  <si>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</si>
  <si>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</si>
  <si>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</si>
  <si>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</si>
  <si>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</si>
  <si>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</si>
  <si>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</si>
  <si>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</si>
  <si>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</si>
  <si>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</si>
  <si>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</si>
  <si>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</si>
  <si>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</si>
  <si>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</si>
  <si>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</si>
  <si>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</si>
  <si>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</si>
  <si>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</si>
  <si>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</si>
  <si>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</si>
  <si>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</si>
  <si>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</si>
  <si>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</si>
  <si>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</si>
  <si>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</si>
  <si>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</si>
  <si>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</si>
  <si>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</si>
  <si>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</si>
  <si>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</si>
  <si>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</si>
  <si>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</si>
  <si>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</si>
  <si>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</si>
  <si>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</si>
  <si>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</si>
  <si>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</si>
  <si>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</si>
  <si>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</si>
  <si>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</si>
  <si>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</si>
  <si>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</si>
  <si>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</si>
  <si>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</si>
  <si>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</si>
  <si>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</si>
  <si>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</si>
  <si>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</si>
  <si>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</si>
  <si>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</si>
  <si>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</si>
  <si>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</si>
  <si>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</si>
  <si>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</si>
  <si>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</si>
  <si>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</si>
  <si>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</si>
  <si>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</si>
  <si>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</si>
  <si>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</si>
  <si>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</si>
  <si>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</si>
  <si>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</si>
  <si>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</si>
  <si>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</si>
  <si>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</si>
  <si>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</si>
  <si>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</si>
  <si>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</si>
  <si>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</si>
  <si>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LIC MF LIQUID FUND</t>
  </si>
  <si>
    <t>LIC MF GILT FUND</t>
  </si>
  <si>
    <t>LIC MF BOND FUND</t>
  </si>
  <si>
    <t>LIC MF TAX PLAN</t>
  </si>
  <si>
    <t>LIC MF Unit Linked Insurance Scheme</t>
  </si>
  <si>
    <t>LIC MF INDEX FUND NIFTY</t>
  </si>
  <si>
    <t>LIC MF INDEX FUND SENSEX</t>
  </si>
  <si>
    <t>LIC MF INFRASTRUCTURE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</si>
  <si>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</si>
  <si>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</si>
  <si>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</si>
  <si>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</si>
  <si>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</si>
  <si>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T30</t>
  </si>
  <si>
    <t>B30</t>
  </si>
  <si>
    <t>LIC MF BANKING AND PSU DEBT FUND</t>
  </si>
  <si>
    <t>LIC MF DEBT HYBRID FUND</t>
  </si>
  <si>
    <t>LIC MF SAVINGS FUND</t>
  </si>
  <si>
    <t>LIC MF CHILDRENS GIFT FUND</t>
  </si>
  <si>
    <t>LIC MF LARGE AND MIDCAP FUND</t>
  </si>
  <si>
    <t>LIC MF LARGE CAP FUND</t>
  </si>
  <si>
    <t>LIC MF MULTI CAP FUND</t>
  </si>
  <si>
    <t>LIC MF EQUITY HYBRID FUND</t>
  </si>
  <si>
    <t>LIC MF BANKING &amp; FINANCIAL SERVICES FUND</t>
  </si>
  <si>
    <t>LIC MF ARBITRAGE FUND</t>
  </si>
  <si>
    <t>LIC MF SHORT TERM DEBT FUND</t>
  </si>
  <si>
    <t>LIC MF OVERNIGHT FUND</t>
  </si>
  <si>
    <t>LIC MF ULTRA SHORT TERM FUND</t>
  </si>
  <si>
    <t>S.No</t>
  </si>
  <si>
    <t>Telangana</t>
  </si>
  <si>
    <t>Table showing State wise /Union Territory wise contribution to AAUM of category of schemes as on 30.11.2020</t>
  </si>
  <si>
    <t>LIC Mutual Fund: Net Average Assets Under Management (AAUM) as on 30/11/2020 (All figures in Rs. Crore)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</si>
</sst>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0"/>
    <numFmt numFmtId="165" formatCode="#,##0.00000000"/>
    <numFmt numFmtId="166" formatCode="0.000000000"/>
    <numFmt numFmtId="167" formatCode="0.000000000000000000"/>
    <numFmt numFmtId="168" formatCode="0.00000"/>
  </numFmts>
  <fonts count="16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9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0" fillId="0" borderId="0" xfId="0" applyNumberFormat="1"/>
    <xf numFmtId="4" fontId="13" fillId="0" borderId="0" xfId="0" applyNumberFormat="1" applyFont="1" applyFill="1" applyBorder="1"/>
    <xf numFmtId="2" fontId="13" fillId="0" borderId="1" xfId="0" applyNumberFormat="1" applyFont="1" applyFill="1" applyBorder="1" applyAlignment="1">
      <alignment horizontal="right"/>
    </xf>
    <xf numFmtId="4" fontId="0" fillId="0" borderId="0" xfId="0" applyNumberFormat="1"/>
    <xf numFmtId="2" fontId="15" fillId="0" borderId="1" xfId="0" applyNumberFormat="1" applyFont="1" applyFill="1" applyBorder="1"/>
    <xf numFmtId="165" fontId="0" fillId="0" borderId="0" xfId="0" applyNumberFormat="1"/>
    <xf numFmtId="166" fontId="0" fillId="0" borderId="0" xfId="0" applyNumberFormat="1"/>
    <xf numFmtId="11" fontId="0" fillId="0" borderId="0" xfId="0" applyNumberFormat="1"/>
    <xf numFmtId="167" fontId="0" fillId="0" borderId="0" xfId="0" applyNumberFormat="1"/>
    <xf numFmtId="165" fontId="13" fillId="0" borderId="0" xfId="0" applyNumberFormat="1" applyFont="1" applyFill="1" applyBorder="1"/>
    <xf numFmtId="168" fontId="13" fillId="0" borderId="0" xfId="0" applyNumberFormat="1" applyFont="1" applyFill="1" applyBorder="1"/>
    <xf numFmtId="2" fontId="13" fillId="0" borderId="0" xfId="0" applyNumberFormat="1" applyFont="1" applyFill="1" applyBorder="1"/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18" xfId="1" applyNumberFormat="1" applyFont="1" applyFill="1" applyBorder="1" applyAlignment="1">
      <alignment horizontal="center" vertical="center" wrapText="1"/>
    </xf>
    <xf numFmtId="49" fontId="11" fillId="0" borderId="19" xfId="1" applyNumberFormat="1" applyFont="1" applyFill="1" applyBorder="1" applyAlignment="1">
      <alignment horizontal="center" vertical="center" wrapText="1"/>
    </xf>
    <xf numFmtId="49" fontId="11" fillId="0" borderId="20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C92"/>
  <sheetViews>
    <sheetView tabSelected="1" zoomScale="75" zoomScaleNormal="75" workbookViewId="0">
      <selection sqref="A1:A5"/>
    </sheetView>
  </sheetViews>
  <sheetFormatPr defaultColWidth="9.140625" defaultRowHeight="12.75" x14ac:dyDescent="0.2"/>
  <cols>
    <col min="1" max="1" width="8.28515625" style="24" bestFit="1" customWidth="1"/>
    <col min="2" max="2" width="32.85546875" style="24" customWidth="1"/>
    <col min="3" max="4" width="5.28515625" style="24" customWidth="1"/>
    <col min="5" max="5" width="5.28515625" style="24" bestFit="1" customWidth="1"/>
    <col min="6" max="7" width="5.28515625" style="24" customWidth="1"/>
    <col min="8" max="8" width="6.42578125" style="24" customWidth="1"/>
    <col min="9" max="10" width="8.7109375" style="24" bestFit="1" customWidth="1"/>
    <col min="11" max="11" width="5.28515625" style="24" customWidth="1"/>
    <col min="12" max="12" width="7.5703125" style="24" customWidth="1"/>
    <col min="13" max="17" width="5.28515625" style="24" customWidth="1"/>
    <col min="18" max="18" width="6.42578125" style="24" customWidth="1"/>
    <col min="19" max="20" width="7.5703125" style="24" customWidth="1"/>
    <col min="21" max="21" width="5.28515625" style="24" customWidth="1"/>
    <col min="22" max="22" width="6.42578125" style="24" customWidth="1"/>
    <col min="23" max="27" width="5.28515625" style="24" customWidth="1"/>
    <col min="28" max="28" width="6.42578125" style="24" customWidth="1"/>
    <col min="29" max="29" width="7.5703125" style="24" customWidth="1"/>
    <col min="30" max="37" width="5.28515625" style="24" customWidth="1"/>
    <col min="38" max="38" width="6.42578125" style="24" customWidth="1"/>
    <col min="39" max="47" width="5.28515625" style="24" customWidth="1"/>
    <col min="48" max="48" width="7.5703125" style="24" customWidth="1"/>
    <col min="49" max="49" width="8.7109375" style="24" bestFit="1" customWidth="1"/>
    <col min="50" max="50" width="7.5703125" style="24" customWidth="1"/>
    <col min="51" max="51" width="5.28515625" style="24" customWidth="1"/>
    <col min="52" max="52" width="7.5703125" style="24" bestFit="1" customWidth="1"/>
    <col min="53" max="57" width="5.28515625" style="24" customWidth="1"/>
    <col min="58" max="60" width="7.5703125" style="24" customWidth="1"/>
    <col min="61" max="61" width="5.28515625" style="24" customWidth="1"/>
    <col min="62" max="62" width="7.5703125" style="24" customWidth="1"/>
    <col min="63" max="63" width="17" style="24" bestFit="1" customWidth="1"/>
    <col min="64" max="64" width="14" style="24" bestFit="1" customWidth="1"/>
    <col min="65" max="65" width="10.42578125" style="24" bestFit="1" customWidth="1"/>
    <col min="66" max="66" width="17.42578125" style="24" bestFit="1" customWidth="1"/>
    <col min="67" max="16384" width="9.140625" style="24"/>
  </cols>
  <sheetData>
    <row r="1" spans="1:107" s="11" customFormat="1" ht="19.5" thickBot="1" x14ac:dyDescent="0.35">
      <c r="A1" s="82" t="s">
        <v>129</v>
      </c>
      <c r="B1" s="71" t="s">
        <v>29</v>
      </c>
      <c r="C1" s="62" t="s">
        <v>132</v>
      </c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4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</row>
    <row r="2" spans="1:107" s="13" customFormat="1" ht="18.75" thickBot="1" x14ac:dyDescent="0.4">
      <c r="A2" s="83"/>
      <c r="B2" s="72"/>
      <c r="C2" s="76" t="s">
        <v>28</v>
      </c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8"/>
      <c r="W2" s="76" t="s">
        <v>24</v>
      </c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8"/>
      <c r="AQ2" s="76" t="s">
        <v>25</v>
      </c>
      <c r="AR2" s="77"/>
      <c r="AS2" s="77"/>
      <c r="AT2" s="77"/>
      <c r="AU2" s="77"/>
      <c r="AV2" s="77"/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8"/>
      <c r="BK2" s="68" t="s">
        <v>22</v>
      </c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</row>
    <row r="3" spans="1:107" s="15" customFormat="1" ht="18.75" thickBot="1" x14ac:dyDescent="0.4">
      <c r="A3" s="83"/>
      <c r="B3" s="72"/>
      <c r="C3" s="65" t="s">
        <v>114</v>
      </c>
      <c r="D3" s="66"/>
      <c r="E3" s="66"/>
      <c r="F3" s="66"/>
      <c r="G3" s="66"/>
      <c r="H3" s="66"/>
      <c r="I3" s="66"/>
      <c r="J3" s="66"/>
      <c r="K3" s="66"/>
      <c r="L3" s="67"/>
      <c r="M3" s="65" t="s">
        <v>115</v>
      </c>
      <c r="N3" s="66"/>
      <c r="O3" s="66"/>
      <c r="P3" s="66"/>
      <c r="Q3" s="66"/>
      <c r="R3" s="66"/>
      <c r="S3" s="66"/>
      <c r="T3" s="66"/>
      <c r="U3" s="66"/>
      <c r="V3" s="67"/>
      <c r="W3" s="65" t="s">
        <v>114</v>
      </c>
      <c r="X3" s="66"/>
      <c r="Y3" s="66"/>
      <c r="Z3" s="66"/>
      <c r="AA3" s="66"/>
      <c r="AB3" s="66"/>
      <c r="AC3" s="66"/>
      <c r="AD3" s="66"/>
      <c r="AE3" s="66"/>
      <c r="AF3" s="67"/>
      <c r="AG3" s="65" t="s">
        <v>115</v>
      </c>
      <c r="AH3" s="66"/>
      <c r="AI3" s="66"/>
      <c r="AJ3" s="66"/>
      <c r="AK3" s="66"/>
      <c r="AL3" s="66"/>
      <c r="AM3" s="66"/>
      <c r="AN3" s="66"/>
      <c r="AO3" s="66"/>
      <c r="AP3" s="67"/>
      <c r="AQ3" s="65" t="s">
        <v>114</v>
      </c>
      <c r="AR3" s="66"/>
      <c r="AS3" s="66"/>
      <c r="AT3" s="66"/>
      <c r="AU3" s="66"/>
      <c r="AV3" s="66"/>
      <c r="AW3" s="66"/>
      <c r="AX3" s="66"/>
      <c r="AY3" s="66"/>
      <c r="AZ3" s="67"/>
      <c r="BA3" s="65" t="s">
        <v>115</v>
      </c>
      <c r="BB3" s="66"/>
      <c r="BC3" s="66"/>
      <c r="BD3" s="66"/>
      <c r="BE3" s="66"/>
      <c r="BF3" s="66"/>
      <c r="BG3" s="66"/>
      <c r="BH3" s="66"/>
      <c r="BI3" s="66"/>
      <c r="BJ3" s="67"/>
      <c r="BK3" s="69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107" s="15" customFormat="1" ht="18" x14ac:dyDescent="0.35">
      <c r="A4" s="83"/>
      <c r="B4" s="72"/>
      <c r="C4" s="59" t="s">
        <v>35</v>
      </c>
      <c r="D4" s="60"/>
      <c r="E4" s="60"/>
      <c r="F4" s="60"/>
      <c r="G4" s="61"/>
      <c r="H4" s="56" t="s">
        <v>36</v>
      </c>
      <c r="I4" s="57"/>
      <c r="J4" s="57"/>
      <c r="K4" s="57"/>
      <c r="L4" s="58"/>
      <c r="M4" s="59" t="s">
        <v>35</v>
      </c>
      <c r="N4" s="60"/>
      <c r="O4" s="60"/>
      <c r="P4" s="60"/>
      <c r="Q4" s="61"/>
      <c r="R4" s="56" t="s">
        <v>36</v>
      </c>
      <c r="S4" s="57"/>
      <c r="T4" s="57"/>
      <c r="U4" s="57"/>
      <c r="V4" s="58"/>
      <c r="W4" s="59" t="s">
        <v>35</v>
      </c>
      <c r="X4" s="60"/>
      <c r="Y4" s="60"/>
      <c r="Z4" s="60"/>
      <c r="AA4" s="61"/>
      <c r="AB4" s="56" t="s">
        <v>36</v>
      </c>
      <c r="AC4" s="57"/>
      <c r="AD4" s="57"/>
      <c r="AE4" s="57"/>
      <c r="AF4" s="58"/>
      <c r="AG4" s="59" t="s">
        <v>35</v>
      </c>
      <c r="AH4" s="60"/>
      <c r="AI4" s="60"/>
      <c r="AJ4" s="60"/>
      <c r="AK4" s="61"/>
      <c r="AL4" s="56" t="s">
        <v>36</v>
      </c>
      <c r="AM4" s="57"/>
      <c r="AN4" s="57"/>
      <c r="AO4" s="57"/>
      <c r="AP4" s="58"/>
      <c r="AQ4" s="59" t="s">
        <v>35</v>
      </c>
      <c r="AR4" s="60"/>
      <c r="AS4" s="60"/>
      <c r="AT4" s="60"/>
      <c r="AU4" s="61"/>
      <c r="AV4" s="56" t="s">
        <v>36</v>
      </c>
      <c r="AW4" s="57"/>
      <c r="AX4" s="57"/>
      <c r="AY4" s="57"/>
      <c r="AZ4" s="58"/>
      <c r="BA4" s="59" t="s">
        <v>35</v>
      </c>
      <c r="BB4" s="60"/>
      <c r="BC4" s="60"/>
      <c r="BD4" s="60"/>
      <c r="BE4" s="61"/>
      <c r="BF4" s="56" t="s">
        <v>36</v>
      </c>
      <c r="BG4" s="57"/>
      <c r="BH4" s="57"/>
      <c r="BI4" s="57"/>
      <c r="BJ4" s="58"/>
      <c r="BK4" s="69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107" s="19" customFormat="1" ht="15" customHeight="1" x14ac:dyDescent="0.3">
      <c r="A5" s="84"/>
      <c r="B5" s="72"/>
      <c r="C5" s="7">
        <v>1</v>
      </c>
      <c r="D5" s="8">
        <v>2</v>
      </c>
      <c r="E5" s="8">
        <v>3</v>
      </c>
      <c r="F5" s="8">
        <v>4</v>
      </c>
      <c r="G5" s="9">
        <v>5</v>
      </c>
      <c r="H5" s="7">
        <v>1</v>
      </c>
      <c r="I5" s="8">
        <v>2</v>
      </c>
      <c r="J5" s="8">
        <v>3</v>
      </c>
      <c r="K5" s="8">
        <v>4</v>
      </c>
      <c r="L5" s="9">
        <v>5</v>
      </c>
      <c r="M5" s="7">
        <v>1</v>
      </c>
      <c r="N5" s="8">
        <v>2</v>
      </c>
      <c r="O5" s="8">
        <v>3</v>
      </c>
      <c r="P5" s="8">
        <v>4</v>
      </c>
      <c r="Q5" s="9">
        <v>5</v>
      </c>
      <c r="R5" s="7">
        <v>1</v>
      </c>
      <c r="S5" s="8">
        <v>2</v>
      </c>
      <c r="T5" s="8">
        <v>3</v>
      </c>
      <c r="U5" s="8">
        <v>4</v>
      </c>
      <c r="V5" s="9">
        <v>5</v>
      </c>
      <c r="W5" s="7">
        <v>1</v>
      </c>
      <c r="X5" s="8">
        <v>2</v>
      </c>
      <c r="Y5" s="8">
        <v>3</v>
      </c>
      <c r="Z5" s="8">
        <v>4</v>
      </c>
      <c r="AA5" s="9">
        <v>5</v>
      </c>
      <c r="AB5" s="7">
        <v>1</v>
      </c>
      <c r="AC5" s="8">
        <v>2</v>
      </c>
      <c r="AD5" s="8">
        <v>3</v>
      </c>
      <c r="AE5" s="8">
        <v>4</v>
      </c>
      <c r="AF5" s="9">
        <v>5</v>
      </c>
      <c r="AG5" s="7">
        <v>1</v>
      </c>
      <c r="AH5" s="8">
        <v>2</v>
      </c>
      <c r="AI5" s="8">
        <v>3</v>
      </c>
      <c r="AJ5" s="8">
        <v>4</v>
      </c>
      <c r="AK5" s="9">
        <v>5</v>
      </c>
      <c r="AL5" s="7">
        <v>1</v>
      </c>
      <c r="AM5" s="8">
        <v>2</v>
      </c>
      <c r="AN5" s="8">
        <v>3</v>
      </c>
      <c r="AO5" s="8">
        <v>4</v>
      </c>
      <c r="AP5" s="9">
        <v>5</v>
      </c>
      <c r="AQ5" s="7">
        <v>1</v>
      </c>
      <c r="AR5" s="8">
        <v>2</v>
      </c>
      <c r="AS5" s="8">
        <v>3</v>
      </c>
      <c r="AT5" s="8">
        <v>4</v>
      </c>
      <c r="AU5" s="9">
        <v>5</v>
      </c>
      <c r="AV5" s="7">
        <v>1</v>
      </c>
      <c r="AW5" s="8">
        <v>2</v>
      </c>
      <c r="AX5" s="8">
        <v>3</v>
      </c>
      <c r="AY5" s="8">
        <v>4</v>
      </c>
      <c r="AZ5" s="9">
        <v>5</v>
      </c>
      <c r="BA5" s="7">
        <v>1</v>
      </c>
      <c r="BB5" s="8">
        <v>2</v>
      </c>
      <c r="BC5" s="8">
        <v>3</v>
      </c>
      <c r="BD5" s="8">
        <v>4</v>
      </c>
      <c r="BE5" s="9">
        <v>5</v>
      </c>
      <c r="BF5" s="7">
        <v>1</v>
      </c>
      <c r="BG5" s="8">
        <v>2</v>
      </c>
      <c r="BH5" s="8">
        <v>3</v>
      </c>
      <c r="BI5" s="8">
        <v>4</v>
      </c>
      <c r="BJ5" s="9">
        <v>5</v>
      </c>
      <c r="BK5" s="70"/>
      <c r="BL5" s="16"/>
      <c r="BM5" s="16"/>
      <c r="BN5" s="16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</row>
    <row r="6" spans="1:107" ht="25.5" x14ac:dyDescent="0.2">
      <c r="A6" s="22" t="s">
        <v>0</v>
      </c>
      <c r="B6" s="23" t="s">
        <v>6</v>
      </c>
      <c r="C6" s="73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5"/>
    </row>
    <row r="7" spans="1:107" x14ac:dyDescent="0.2">
      <c r="A7" s="22" t="s">
        <v>76</v>
      </c>
      <c r="B7" s="25" t="s">
        <v>11</v>
      </c>
      <c r="C7" s="73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5"/>
    </row>
    <row r="8" spans="1:107" x14ac:dyDescent="0.2">
      <c r="A8" s="22"/>
      <c r="B8" s="26" t="s">
        <v>101</v>
      </c>
      <c r="C8" s="27">
        <v>0</v>
      </c>
      <c r="D8" s="27">
        <v>4.2837058799999994</v>
      </c>
      <c r="E8" s="27">
        <v>0</v>
      </c>
      <c r="F8" s="27">
        <v>0</v>
      </c>
      <c r="G8" s="27">
        <v>0</v>
      </c>
      <c r="H8" s="27">
        <v>10.816279254202771</v>
      </c>
      <c r="I8" s="27">
        <v>5059.3775787236364</v>
      </c>
      <c r="J8" s="27">
        <v>447.55768097507524</v>
      </c>
      <c r="K8" s="27">
        <v>0</v>
      </c>
      <c r="L8" s="27">
        <v>78.331622461722318</v>
      </c>
      <c r="M8" s="27">
        <v>0</v>
      </c>
      <c r="N8" s="27">
        <v>0</v>
      </c>
      <c r="O8" s="27">
        <v>0</v>
      </c>
      <c r="P8" s="27">
        <v>0</v>
      </c>
      <c r="Q8" s="27">
        <v>0</v>
      </c>
      <c r="R8" s="27">
        <v>5.8488591073305445</v>
      </c>
      <c r="S8" s="27">
        <v>173.30722667953037</v>
      </c>
      <c r="T8" s="27">
        <v>141.67658347149154</v>
      </c>
      <c r="U8" s="27">
        <v>0</v>
      </c>
      <c r="V8" s="27">
        <v>19.676359238011063</v>
      </c>
      <c r="W8" s="27">
        <v>0</v>
      </c>
      <c r="X8" s="27">
        <v>0</v>
      </c>
      <c r="Y8" s="27">
        <v>0</v>
      </c>
      <c r="Z8" s="27">
        <v>0</v>
      </c>
      <c r="AA8" s="27">
        <v>0</v>
      </c>
      <c r="AB8" s="27">
        <v>4.7990767665454778E-2</v>
      </c>
      <c r="AC8" s="27">
        <v>337.46166826522972</v>
      </c>
      <c r="AD8" s="27">
        <v>0</v>
      </c>
      <c r="AE8" s="27">
        <v>0</v>
      </c>
      <c r="AF8" s="27">
        <v>1.1060423850700565</v>
      </c>
      <c r="AG8" s="27">
        <v>0</v>
      </c>
      <c r="AH8" s="27">
        <v>0</v>
      </c>
      <c r="AI8" s="27">
        <v>0</v>
      </c>
      <c r="AJ8" s="27">
        <v>0</v>
      </c>
      <c r="AK8" s="27">
        <v>0</v>
      </c>
      <c r="AL8" s="27">
        <v>8.6379199298980067E-2</v>
      </c>
      <c r="AM8" s="27">
        <v>6.0642063933323373E-2</v>
      </c>
      <c r="AN8" s="27">
        <v>0</v>
      </c>
      <c r="AO8" s="27">
        <v>0</v>
      </c>
      <c r="AP8" s="27">
        <v>0.52821860043478608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22.356785227204551</v>
      </c>
      <c r="AW8" s="27">
        <v>918.20940498113441</v>
      </c>
      <c r="AX8" s="27">
        <v>9.9416862985664434</v>
      </c>
      <c r="AY8" s="27">
        <v>0</v>
      </c>
      <c r="AZ8" s="27">
        <v>104.70928128853922</v>
      </c>
      <c r="BA8" s="27">
        <v>0</v>
      </c>
      <c r="BB8" s="27">
        <v>0</v>
      </c>
      <c r="BC8" s="27">
        <v>0</v>
      </c>
      <c r="BD8" s="27">
        <v>0</v>
      </c>
      <c r="BE8" s="27">
        <v>0</v>
      </c>
      <c r="BF8" s="27">
        <v>7.6941369531310233</v>
      </c>
      <c r="BG8" s="27">
        <v>19.522313666135954</v>
      </c>
      <c r="BH8" s="27">
        <v>7.7044222891668888</v>
      </c>
      <c r="BI8" s="27">
        <v>0</v>
      </c>
      <c r="BJ8" s="27">
        <v>10.139036916755938</v>
      </c>
      <c r="BK8" s="28">
        <f t="shared" ref="BK8:BK9" si="0">SUM(C8:BJ8)</f>
        <v>7380.4439046932685</v>
      </c>
    </row>
    <row r="9" spans="1:107" x14ac:dyDescent="0.2">
      <c r="A9" s="22"/>
      <c r="B9" s="26" t="s">
        <v>127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0.11655121733082401</v>
      </c>
      <c r="I9" s="27">
        <v>138.14883723110029</v>
      </c>
      <c r="J9" s="27">
        <v>20.511061754380005</v>
      </c>
      <c r="K9" s="27">
        <v>0</v>
      </c>
      <c r="L9" s="27">
        <v>0.18695764603343049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0.22119079456917601</v>
      </c>
      <c r="S9" s="27">
        <v>0.25357612743304681</v>
      </c>
      <c r="T9" s="27">
        <v>13.560387475453314</v>
      </c>
      <c r="U9" s="27">
        <v>0</v>
      </c>
      <c r="V9" s="27">
        <v>0.13755328666656957</v>
      </c>
      <c r="W9" s="27">
        <v>0</v>
      </c>
      <c r="X9" s="27">
        <v>0</v>
      </c>
      <c r="Y9" s="27">
        <v>0</v>
      </c>
      <c r="Z9" s="27">
        <v>0</v>
      </c>
      <c r="AA9" s="27">
        <v>0</v>
      </c>
      <c r="AB9" s="27">
        <v>0</v>
      </c>
      <c r="AC9" s="27">
        <v>23.489161844919764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27">
        <v>0</v>
      </c>
      <c r="AS9" s="27">
        <v>0</v>
      </c>
      <c r="AT9" s="27">
        <v>0</v>
      </c>
      <c r="AU9" s="27">
        <v>0</v>
      </c>
      <c r="AV9" s="27">
        <v>0.17776421036655424</v>
      </c>
      <c r="AW9" s="27">
        <v>33.608002088013635</v>
      </c>
      <c r="AX9" s="27">
        <v>0</v>
      </c>
      <c r="AY9" s="27">
        <v>0</v>
      </c>
      <c r="AZ9" s="27">
        <v>1.1891725391671444</v>
      </c>
      <c r="BA9" s="27">
        <v>0</v>
      </c>
      <c r="BB9" s="27">
        <v>0</v>
      </c>
      <c r="BC9" s="27">
        <v>0</v>
      </c>
      <c r="BD9" s="27">
        <v>0</v>
      </c>
      <c r="BE9" s="27">
        <v>0</v>
      </c>
      <c r="BF9" s="27">
        <v>0.2653566592334457</v>
      </c>
      <c r="BG9" s="27">
        <v>2.6390905665984793E-3</v>
      </c>
      <c r="BH9" s="27">
        <v>0</v>
      </c>
      <c r="BI9" s="27">
        <v>0</v>
      </c>
      <c r="BJ9" s="27">
        <v>0.30049758036618923</v>
      </c>
      <c r="BK9" s="28">
        <f t="shared" si="0"/>
        <v>232.16870954559994</v>
      </c>
    </row>
    <row r="10" spans="1:107" x14ac:dyDescent="0.2">
      <c r="A10" s="22"/>
      <c r="B10" s="29" t="s">
        <v>85</v>
      </c>
      <c r="C10" s="30">
        <f>SUM(C8:C9)</f>
        <v>0</v>
      </c>
      <c r="D10" s="30">
        <f t="shared" ref="D10:BK10" si="1">SUM(D8:D9)</f>
        <v>4.2837058799999994</v>
      </c>
      <c r="E10" s="30">
        <f t="shared" si="1"/>
        <v>0</v>
      </c>
      <c r="F10" s="30">
        <f t="shared" si="1"/>
        <v>0</v>
      </c>
      <c r="G10" s="30">
        <f t="shared" si="1"/>
        <v>0</v>
      </c>
      <c r="H10" s="30">
        <f t="shared" si="1"/>
        <v>10.932830471533595</v>
      </c>
      <c r="I10" s="30">
        <f t="shared" si="1"/>
        <v>5197.5264159547369</v>
      </c>
      <c r="J10" s="30">
        <f t="shared" si="1"/>
        <v>468.06874272945527</v>
      </c>
      <c r="K10" s="30">
        <f t="shared" si="1"/>
        <v>0</v>
      </c>
      <c r="L10" s="30">
        <f t="shared" si="1"/>
        <v>78.518580107755753</v>
      </c>
      <c r="M10" s="30">
        <f t="shared" si="1"/>
        <v>0</v>
      </c>
      <c r="N10" s="30">
        <f t="shared" si="1"/>
        <v>0</v>
      </c>
      <c r="O10" s="30">
        <f t="shared" si="1"/>
        <v>0</v>
      </c>
      <c r="P10" s="30">
        <f t="shared" si="1"/>
        <v>0</v>
      </c>
      <c r="Q10" s="30">
        <f t="shared" si="1"/>
        <v>0</v>
      </c>
      <c r="R10" s="30">
        <f t="shared" si="1"/>
        <v>6.0700499018997203</v>
      </c>
      <c r="S10" s="30">
        <f t="shared" si="1"/>
        <v>173.56080280696341</v>
      </c>
      <c r="T10" s="30">
        <f t="shared" si="1"/>
        <v>155.23697094694487</v>
      </c>
      <c r="U10" s="30">
        <f t="shared" si="1"/>
        <v>0</v>
      </c>
      <c r="V10" s="30">
        <f t="shared" si="1"/>
        <v>19.813912524677633</v>
      </c>
      <c r="W10" s="30">
        <f t="shared" si="1"/>
        <v>0</v>
      </c>
      <c r="X10" s="30">
        <f t="shared" si="1"/>
        <v>0</v>
      </c>
      <c r="Y10" s="30">
        <f t="shared" si="1"/>
        <v>0</v>
      </c>
      <c r="Z10" s="30">
        <f t="shared" si="1"/>
        <v>0</v>
      </c>
      <c r="AA10" s="30">
        <f t="shared" si="1"/>
        <v>0</v>
      </c>
      <c r="AB10" s="30">
        <f t="shared" si="1"/>
        <v>4.7990767665454778E-2</v>
      </c>
      <c r="AC10" s="30">
        <f t="shared" si="1"/>
        <v>360.95083011014947</v>
      </c>
      <c r="AD10" s="30">
        <f t="shared" si="1"/>
        <v>0</v>
      </c>
      <c r="AE10" s="30">
        <f t="shared" si="1"/>
        <v>0</v>
      </c>
      <c r="AF10" s="30">
        <f t="shared" si="1"/>
        <v>1.1060423850700565</v>
      </c>
      <c r="AG10" s="30">
        <f t="shared" si="1"/>
        <v>0</v>
      </c>
      <c r="AH10" s="30">
        <f t="shared" si="1"/>
        <v>0</v>
      </c>
      <c r="AI10" s="30">
        <f t="shared" si="1"/>
        <v>0</v>
      </c>
      <c r="AJ10" s="30">
        <f t="shared" si="1"/>
        <v>0</v>
      </c>
      <c r="AK10" s="30">
        <f t="shared" si="1"/>
        <v>0</v>
      </c>
      <c r="AL10" s="30">
        <f t="shared" si="1"/>
        <v>8.6379199298980067E-2</v>
      </c>
      <c r="AM10" s="30">
        <f t="shared" si="1"/>
        <v>6.0642063933323373E-2</v>
      </c>
      <c r="AN10" s="30">
        <f t="shared" si="1"/>
        <v>0</v>
      </c>
      <c r="AO10" s="30">
        <f t="shared" si="1"/>
        <v>0</v>
      </c>
      <c r="AP10" s="30">
        <f t="shared" si="1"/>
        <v>0.52821860043478608</v>
      </c>
      <c r="AQ10" s="30">
        <f t="shared" si="1"/>
        <v>0</v>
      </c>
      <c r="AR10" s="30">
        <f t="shared" si="1"/>
        <v>0</v>
      </c>
      <c r="AS10" s="30">
        <f t="shared" si="1"/>
        <v>0</v>
      </c>
      <c r="AT10" s="30">
        <f t="shared" si="1"/>
        <v>0</v>
      </c>
      <c r="AU10" s="30">
        <f t="shared" si="1"/>
        <v>0</v>
      </c>
      <c r="AV10" s="30">
        <f t="shared" si="1"/>
        <v>22.534549437571105</v>
      </c>
      <c r="AW10" s="30">
        <f t="shared" si="1"/>
        <v>951.81740706914809</v>
      </c>
      <c r="AX10" s="30">
        <f t="shared" si="1"/>
        <v>9.9416862985664434</v>
      </c>
      <c r="AY10" s="30">
        <f t="shared" si="1"/>
        <v>0</v>
      </c>
      <c r="AZ10" s="30">
        <f t="shared" si="1"/>
        <v>105.89845382770636</v>
      </c>
      <c r="BA10" s="30">
        <f t="shared" si="1"/>
        <v>0</v>
      </c>
      <c r="BB10" s="30">
        <f t="shared" si="1"/>
        <v>0</v>
      </c>
      <c r="BC10" s="30">
        <f t="shared" si="1"/>
        <v>0</v>
      </c>
      <c r="BD10" s="30">
        <f t="shared" si="1"/>
        <v>0</v>
      </c>
      <c r="BE10" s="30">
        <f t="shared" si="1"/>
        <v>0</v>
      </c>
      <c r="BF10" s="30">
        <f t="shared" si="1"/>
        <v>7.9594936123644686</v>
      </c>
      <c r="BG10" s="30">
        <f t="shared" si="1"/>
        <v>19.524952756702554</v>
      </c>
      <c r="BH10" s="30">
        <f t="shared" si="1"/>
        <v>7.7044222891668888</v>
      </c>
      <c r="BI10" s="30">
        <f t="shared" si="1"/>
        <v>0</v>
      </c>
      <c r="BJ10" s="30">
        <f t="shared" si="1"/>
        <v>10.439534497122127</v>
      </c>
      <c r="BK10" s="30">
        <f t="shared" si="1"/>
        <v>7612.6126142388684</v>
      </c>
    </row>
    <row r="11" spans="1:107" x14ac:dyDescent="0.2">
      <c r="A11" s="22" t="s">
        <v>77</v>
      </c>
      <c r="B11" s="25" t="s">
        <v>3</v>
      </c>
      <c r="C11" s="79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1"/>
    </row>
    <row r="12" spans="1:107" x14ac:dyDescent="0.2">
      <c r="A12" s="22"/>
      <c r="B12" s="26" t="s">
        <v>102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2.3795614142142094</v>
      </c>
      <c r="I12" s="27">
        <v>2.9348618194998188</v>
      </c>
      <c r="J12" s="27">
        <v>1.2507749466666667E-2</v>
      </c>
      <c r="K12" s="27">
        <v>0</v>
      </c>
      <c r="L12" s="27">
        <v>3.4625621444915855</v>
      </c>
      <c r="M12" s="27">
        <v>0</v>
      </c>
      <c r="N12" s="27">
        <v>0</v>
      </c>
      <c r="O12" s="27">
        <v>0</v>
      </c>
      <c r="P12" s="27">
        <v>0</v>
      </c>
      <c r="Q12" s="27">
        <v>0</v>
      </c>
      <c r="R12" s="27">
        <v>0.94588660665245694</v>
      </c>
      <c r="S12" s="27">
        <v>7.0629596234001877</v>
      </c>
      <c r="T12" s="27">
        <v>0</v>
      </c>
      <c r="U12" s="27">
        <v>0</v>
      </c>
      <c r="V12" s="27">
        <v>0.64185298334174645</v>
      </c>
      <c r="W12" s="27">
        <v>0</v>
      </c>
      <c r="X12" s="27">
        <v>0</v>
      </c>
      <c r="Y12" s="27">
        <v>0</v>
      </c>
      <c r="Z12" s="27">
        <v>0</v>
      </c>
      <c r="AA12" s="27">
        <v>0</v>
      </c>
      <c r="AB12" s="27">
        <v>4.4069359975399458E-2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0</v>
      </c>
      <c r="AI12" s="27">
        <v>0</v>
      </c>
      <c r="AJ12" s="27">
        <v>0</v>
      </c>
      <c r="AK12" s="27">
        <v>0</v>
      </c>
      <c r="AL12" s="27">
        <v>6.2323966942382981E-5</v>
      </c>
      <c r="AM12" s="27">
        <v>0</v>
      </c>
      <c r="AN12" s="27">
        <v>0</v>
      </c>
      <c r="AO12" s="27">
        <v>0</v>
      </c>
      <c r="AP12" s="27">
        <v>0</v>
      </c>
      <c r="AQ12" s="27">
        <v>0</v>
      </c>
      <c r="AR12" s="27">
        <v>0</v>
      </c>
      <c r="AS12" s="27">
        <v>0</v>
      </c>
      <c r="AT12" s="27">
        <v>0</v>
      </c>
      <c r="AU12" s="27">
        <v>0</v>
      </c>
      <c r="AV12" s="27">
        <v>2.047287293803397</v>
      </c>
      <c r="AW12" s="27">
        <v>23.494427976233261</v>
      </c>
      <c r="AX12" s="27">
        <v>5.6214550333001092E-3</v>
      </c>
      <c r="AY12" s="27">
        <v>0</v>
      </c>
      <c r="AZ12" s="27">
        <v>4.8127221537075515</v>
      </c>
      <c r="BA12" s="27">
        <v>0</v>
      </c>
      <c r="BB12" s="27">
        <v>0</v>
      </c>
      <c r="BC12" s="27">
        <v>0</v>
      </c>
      <c r="BD12" s="27">
        <v>0</v>
      </c>
      <c r="BE12" s="27">
        <v>0</v>
      </c>
      <c r="BF12" s="27">
        <v>0.85573942655426249</v>
      </c>
      <c r="BG12" s="27">
        <v>4.4139511582333979</v>
      </c>
      <c r="BH12" s="27">
        <v>15.182301329466695</v>
      </c>
      <c r="BI12" s="27">
        <v>0</v>
      </c>
      <c r="BJ12" s="27">
        <v>1.0483121707591145</v>
      </c>
      <c r="BK12" s="30">
        <f>SUM(C12:BJ12)</f>
        <v>69.344686988800007</v>
      </c>
    </row>
    <row r="13" spans="1:107" x14ac:dyDescent="0.2">
      <c r="A13" s="22"/>
      <c r="B13" s="29" t="s">
        <v>86</v>
      </c>
      <c r="C13" s="30">
        <f>SUM(C12)</f>
        <v>0</v>
      </c>
      <c r="D13" s="30">
        <f t="shared" ref="D13:BK13" si="2">SUM(D12)</f>
        <v>0</v>
      </c>
      <c r="E13" s="30">
        <f t="shared" si="2"/>
        <v>0</v>
      </c>
      <c r="F13" s="30">
        <f t="shared" si="2"/>
        <v>0</v>
      </c>
      <c r="G13" s="30">
        <f t="shared" si="2"/>
        <v>0</v>
      </c>
      <c r="H13" s="30">
        <f t="shared" si="2"/>
        <v>2.3795614142142094</v>
      </c>
      <c r="I13" s="30">
        <f t="shared" si="2"/>
        <v>2.9348618194998188</v>
      </c>
      <c r="J13" s="30">
        <f t="shared" si="2"/>
        <v>1.2507749466666667E-2</v>
      </c>
      <c r="K13" s="30">
        <f t="shared" si="2"/>
        <v>0</v>
      </c>
      <c r="L13" s="30">
        <f t="shared" si="2"/>
        <v>3.4625621444915855</v>
      </c>
      <c r="M13" s="30">
        <f t="shared" si="2"/>
        <v>0</v>
      </c>
      <c r="N13" s="30">
        <f t="shared" si="2"/>
        <v>0</v>
      </c>
      <c r="O13" s="30">
        <f t="shared" si="2"/>
        <v>0</v>
      </c>
      <c r="P13" s="30">
        <f t="shared" si="2"/>
        <v>0</v>
      </c>
      <c r="Q13" s="30">
        <f t="shared" si="2"/>
        <v>0</v>
      </c>
      <c r="R13" s="30">
        <f t="shared" si="2"/>
        <v>0.94588660665245694</v>
      </c>
      <c r="S13" s="30">
        <f t="shared" si="2"/>
        <v>7.0629596234001877</v>
      </c>
      <c r="T13" s="30">
        <f t="shared" si="2"/>
        <v>0</v>
      </c>
      <c r="U13" s="30">
        <f t="shared" si="2"/>
        <v>0</v>
      </c>
      <c r="V13" s="30">
        <f t="shared" si="2"/>
        <v>0.64185298334174645</v>
      </c>
      <c r="W13" s="30">
        <f t="shared" si="2"/>
        <v>0</v>
      </c>
      <c r="X13" s="30">
        <f t="shared" si="2"/>
        <v>0</v>
      </c>
      <c r="Y13" s="30">
        <f t="shared" si="2"/>
        <v>0</v>
      </c>
      <c r="Z13" s="30">
        <f t="shared" si="2"/>
        <v>0</v>
      </c>
      <c r="AA13" s="30">
        <f t="shared" si="2"/>
        <v>0</v>
      </c>
      <c r="AB13" s="30">
        <f t="shared" si="2"/>
        <v>4.4069359975399458E-2</v>
      </c>
      <c r="AC13" s="30">
        <f t="shared" si="2"/>
        <v>0</v>
      </c>
      <c r="AD13" s="30">
        <f t="shared" si="2"/>
        <v>0</v>
      </c>
      <c r="AE13" s="30">
        <f t="shared" si="2"/>
        <v>0</v>
      </c>
      <c r="AF13" s="30">
        <f t="shared" si="2"/>
        <v>0</v>
      </c>
      <c r="AG13" s="30">
        <f t="shared" si="2"/>
        <v>0</v>
      </c>
      <c r="AH13" s="30">
        <f t="shared" si="2"/>
        <v>0</v>
      </c>
      <c r="AI13" s="30">
        <f t="shared" si="2"/>
        <v>0</v>
      </c>
      <c r="AJ13" s="30">
        <f t="shared" si="2"/>
        <v>0</v>
      </c>
      <c r="AK13" s="30">
        <f t="shared" si="2"/>
        <v>0</v>
      </c>
      <c r="AL13" s="30">
        <f t="shared" si="2"/>
        <v>6.2323966942382981E-5</v>
      </c>
      <c r="AM13" s="30">
        <f t="shared" si="2"/>
        <v>0</v>
      </c>
      <c r="AN13" s="30">
        <f t="shared" si="2"/>
        <v>0</v>
      </c>
      <c r="AO13" s="30">
        <f t="shared" si="2"/>
        <v>0</v>
      </c>
      <c r="AP13" s="30">
        <f t="shared" si="2"/>
        <v>0</v>
      </c>
      <c r="AQ13" s="30">
        <f t="shared" si="2"/>
        <v>0</v>
      </c>
      <c r="AR13" s="30">
        <f t="shared" si="2"/>
        <v>0</v>
      </c>
      <c r="AS13" s="30">
        <f t="shared" si="2"/>
        <v>0</v>
      </c>
      <c r="AT13" s="30">
        <f t="shared" si="2"/>
        <v>0</v>
      </c>
      <c r="AU13" s="30">
        <f t="shared" si="2"/>
        <v>0</v>
      </c>
      <c r="AV13" s="30">
        <f t="shared" si="2"/>
        <v>2.047287293803397</v>
      </c>
      <c r="AW13" s="30">
        <f t="shared" si="2"/>
        <v>23.494427976233261</v>
      </c>
      <c r="AX13" s="30">
        <f t="shared" si="2"/>
        <v>5.6214550333001092E-3</v>
      </c>
      <c r="AY13" s="30">
        <f t="shared" si="2"/>
        <v>0</v>
      </c>
      <c r="AZ13" s="30">
        <f t="shared" si="2"/>
        <v>4.8127221537075515</v>
      </c>
      <c r="BA13" s="30">
        <f t="shared" si="2"/>
        <v>0</v>
      </c>
      <c r="BB13" s="30">
        <f t="shared" si="2"/>
        <v>0</v>
      </c>
      <c r="BC13" s="30">
        <f t="shared" si="2"/>
        <v>0</v>
      </c>
      <c r="BD13" s="30">
        <f t="shared" si="2"/>
        <v>0</v>
      </c>
      <c r="BE13" s="30">
        <f t="shared" si="2"/>
        <v>0</v>
      </c>
      <c r="BF13" s="30">
        <f t="shared" si="2"/>
        <v>0.85573942655426249</v>
      </c>
      <c r="BG13" s="30">
        <f t="shared" si="2"/>
        <v>4.4139511582333979</v>
      </c>
      <c r="BH13" s="30">
        <f t="shared" si="2"/>
        <v>15.182301329466695</v>
      </c>
      <c r="BI13" s="30">
        <f t="shared" si="2"/>
        <v>0</v>
      </c>
      <c r="BJ13" s="30">
        <f t="shared" si="2"/>
        <v>1.0483121707591145</v>
      </c>
      <c r="BK13" s="30">
        <f t="shared" si="2"/>
        <v>69.344686988800007</v>
      </c>
    </row>
    <row r="14" spans="1:107" x14ac:dyDescent="0.2">
      <c r="A14" s="22" t="s">
        <v>78</v>
      </c>
      <c r="B14" s="25" t="s">
        <v>10</v>
      </c>
      <c r="C14" s="79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1"/>
    </row>
    <row r="15" spans="1:107" x14ac:dyDescent="0.2">
      <c r="A15" s="22"/>
      <c r="B15" s="31" t="s">
        <v>37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0</v>
      </c>
      <c r="AA15" s="30">
        <v>0</v>
      </c>
      <c r="AB15" s="30">
        <v>0</v>
      </c>
      <c r="AC15" s="30">
        <v>0</v>
      </c>
      <c r="AD15" s="30">
        <v>0</v>
      </c>
      <c r="AE15" s="30">
        <v>0</v>
      </c>
      <c r="AF15" s="30">
        <v>0</v>
      </c>
      <c r="AG15" s="30">
        <v>0</v>
      </c>
      <c r="AH15" s="30">
        <v>0</v>
      </c>
      <c r="AI15" s="30">
        <v>0</v>
      </c>
      <c r="AJ15" s="30">
        <v>0</v>
      </c>
      <c r="AK15" s="30">
        <v>0</v>
      </c>
      <c r="AL15" s="30">
        <v>0</v>
      </c>
      <c r="AM15" s="30">
        <v>0</v>
      </c>
      <c r="AN15" s="30">
        <v>0</v>
      </c>
      <c r="AO15" s="30">
        <v>0</v>
      </c>
      <c r="AP15" s="30">
        <v>0</v>
      </c>
      <c r="AQ15" s="30">
        <v>0</v>
      </c>
      <c r="AR15" s="30">
        <v>0</v>
      </c>
      <c r="AS15" s="30">
        <v>0</v>
      </c>
      <c r="AT15" s="30">
        <v>0</v>
      </c>
      <c r="AU15" s="30">
        <v>0</v>
      </c>
      <c r="AV15" s="30">
        <v>0</v>
      </c>
      <c r="AW15" s="30">
        <v>0</v>
      </c>
      <c r="AX15" s="30">
        <v>0</v>
      </c>
      <c r="AY15" s="30">
        <v>0</v>
      </c>
      <c r="AZ15" s="30">
        <v>0</v>
      </c>
      <c r="BA15" s="30">
        <v>0</v>
      </c>
      <c r="BB15" s="30">
        <v>0</v>
      </c>
      <c r="BC15" s="30">
        <v>0</v>
      </c>
      <c r="BD15" s="30">
        <v>0</v>
      </c>
      <c r="BE15" s="30">
        <v>0</v>
      </c>
      <c r="BF15" s="30">
        <v>0</v>
      </c>
      <c r="BG15" s="30">
        <v>0</v>
      </c>
      <c r="BH15" s="30">
        <v>0</v>
      </c>
      <c r="BI15" s="30">
        <v>0</v>
      </c>
      <c r="BJ15" s="30">
        <v>0</v>
      </c>
      <c r="BK15" s="28">
        <f t="shared" ref="BK15" si="3">SUM(C15:BJ15)</f>
        <v>0</v>
      </c>
    </row>
    <row r="16" spans="1:107" x14ac:dyDescent="0.2">
      <c r="A16" s="22"/>
      <c r="B16" s="29" t="s">
        <v>93</v>
      </c>
      <c r="C16" s="30">
        <f t="shared" ref="C16:AH16" si="4">SUM(C15:C15)</f>
        <v>0</v>
      </c>
      <c r="D16" s="30">
        <f t="shared" si="4"/>
        <v>0</v>
      </c>
      <c r="E16" s="30">
        <f t="shared" si="4"/>
        <v>0</v>
      </c>
      <c r="F16" s="30">
        <f t="shared" si="4"/>
        <v>0</v>
      </c>
      <c r="G16" s="30">
        <f t="shared" si="4"/>
        <v>0</v>
      </c>
      <c r="H16" s="30">
        <f t="shared" si="4"/>
        <v>0</v>
      </c>
      <c r="I16" s="30">
        <f t="shared" si="4"/>
        <v>0</v>
      </c>
      <c r="J16" s="30">
        <f t="shared" si="4"/>
        <v>0</v>
      </c>
      <c r="K16" s="30">
        <f t="shared" si="4"/>
        <v>0</v>
      </c>
      <c r="L16" s="30">
        <f t="shared" si="4"/>
        <v>0</v>
      </c>
      <c r="M16" s="30">
        <f t="shared" si="4"/>
        <v>0</v>
      </c>
      <c r="N16" s="30">
        <f t="shared" si="4"/>
        <v>0</v>
      </c>
      <c r="O16" s="30">
        <f t="shared" si="4"/>
        <v>0</v>
      </c>
      <c r="P16" s="30">
        <f t="shared" si="4"/>
        <v>0</v>
      </c>
      <c r="Q16" s="30">
        <f t="shared" si="4"/>
        <v>0</v>
      </c>
      <c r="R16" s="30">
        <f t="shared" si="4"/>
        <v>0</v>
      </c>
      <c r="S16" s="30">
        <f t="shared" si="4"/>
        <v>0</v>
      </c>
      <c r="T16" s="30">
        <f t="shared" si="4"/>
        <v>0</v>
      </c>
      <c r="U16" s="30">
        <f t="shared" si="4"/>
        <v>0</v>
      </c>
      <c r="V16" s="30">
        <f t="shared" si="4"/>
        <v>0</v>
      </c>
      <c r="W16" s="30">
        <f t="shared" si="4"/>
        <v>0</v>
      </c>
      <c r="X16" s="30">
        <f t="shared" si="4"/>
        <v>0</v>
      </c>
      <c r="Y16" s="30">
        <f t="shared" si="4"/>
        <v>0</v>
      </c>
      <c r="Z16" s="30">
        <f t="shared" si="4"/>
        <v>0</v>
      </c>
      <c r="AA16" s="30">
        <f t="shared" si="4"/>
        <v>0</v>
      </c>
      <c r="AB16" s="30">
        <f t="shared" si="4"/>
        <v>0</v>
      </c>
      <c r="AC16" s="30">
        <f t="shared" si="4"/>
        <v>0</v>
      </c>
      <c r="AD16" s="30">
        <f t="shared" si="4"/>
        <v>0</v>
      </c>
      <c r="AE16" s="30">
        <f t="shared" si="4"/>
        <v>0</v>
      </c>
      <c r="AF16" s="30">
        <f t="shared" si="4"/>
        <v>0</v>
      </c>
      <c r="AG16" s="30">
        <f t="shared" si="4"/>
        <v>0</v>
      </c>
      <c r="AH16" s="30">
        <f t="shared" si="4"/>
        <v>0</v>
      </c>
      <c r="AI16" s="30">
        <f t="shared" ref="AI16:BK16" si="5">SUM(AI15:AI15)</f>
        <v>0</v>
      </c>
      <c r="AJ16" s="30">
        <f t="shared" si="5"/>
        <v>0</v>
      </c>
      <c r="AK16" s="30">
        <f t="shared" si="5"/>
        <v>0</v>
      </c>
      <c r="AL16" s="30">
        <f t="shared" si="5"/>
        <v>0</v>
      </c>
      <c r="AM16" s="30">
        <f t="shared" si="5"/>
        <v>0</v>
      </c>
      <c r="AN16" s="30">
        <f t="shared" si="5"/>
        <v>0</v>
      </c>
      <c r="AO16" s="30">
        <f t="shared" si="5"/>
        <v>0</v>
      </c>
      <c r="AP16" s="30">
        <f t="shared" si="5"/>
        <v>0</v>
      </c>
      <c r="AQ16" s="30">
        <f t="shared" si="5"/>
        <v>0</v>
      </c>
      <c r="AR16" s="30">
        <f t="shared" si="5"/>
        <v>0</v>
      </c>
      <c r="AS16" s="30">
        <f t="shared" si="5"/>
        <v>0</v>
      </c>
      <c r="AT16" s="30">
        <f t="shared" si="5"/>
        <v>0</v>
      </c>
      <c r="AU16" s="30">
        <f t="shared" si="5"/>
        <v>0</v>
      </c>
      <c r="AV16" s="30">
        <f t="shared" si="5"/>
        <v>0</v>
      </c>
      <c r="AW16" s="30">
        <f t="shared" si="5"/>
        <v>0</v>
      </c>
      <c r="AX16" s="30">
        <f t="shared" si="5"/>
        <v>0</v>
      </c>
      <c r="AY16" s="30">
        <f t="shared" si="5"/>
        <v>0</v>
      </c>
      <c r="AZ16" s="30">
        <f t="shared" si="5"/>
        <v>0</v>
      </c>
      <c r="BA16" s="30">
        <f t="shared" si="5"/>
        <v>0</v>
      </c>
      <c r="BB16" s="30">
        <f t="shared" si="5"/>
        <v>0</v>
      </c>
      <c r="BC16" s="30">
        <f t="shared" si="5"/>
        <v>0</v>
      </c>
      <c r="BD16" s="30">
        <f t="shared" si="5"/>
        <v>0</v>
      </c>
      <c r="BE16" s="30">
        <f t="shared" si="5"/>
        <v>0</v>
      </c>
      <c r="BF16" s="30">
        <f t="shared" si="5"/>
        <v>0</v>
      </c>
      <c r="BG16" s="30">
        <f t="shared" si="5"/>
        <v>0</v>
      </c>
      <c r="BH16" s="30">
        <f t="shared" si="5"/>
        <v>0</v>
      </c>
      <c r="BI16" s="30">
        <f t="shared" si="5"/>
        <v>0</v>
      </c>
      <c r="BJ16" s="30">
        <f t="shared" si="5"/>
        <v>0</v>
      </c>
      <c r="BK16" s="30">
        <f t="shared" si="5"/>
        <v>0</v>
      </c>
    </row>
    <row r="17" spans="1:63" x14ac:dyDescent="0.2">
      <c r="A17" s="22" t="s">
        <v>79</v>
      </c>
      <c r="B17" s="25" t="s">
        <v>12</v>
      </c>
      <c r="C17" s="79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1"/>
    </row>
    <row r="18" spans="1:63" x14ac:dyDescent="0.2">
      <c r="A18" s="22"/>
      <c r="B18" s="29" t="s">
        <v>37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0">
        <v>0</v>
      </c>
      <c r="AF18" s="30">
        <v>0</v>
      </c>
      <c r="AG18" s="30">
        <v>0</v>
      </c>
      <c r="AH18" s="30">
        <v>0</v>
      </c>
      <c r="AI18" s="30">
        <v>0</v>
      </c>
      <c r="AJ18" s="30">
        <v>0</v>
      </c>
      <c r="AK18" s="30">
        <v>0</v>
      </c>
      <c r="AL18" s="30">
        <v>0</v>
      </c>
      <c r="AM18" s="30">
        <v>0</v>
      </c>
      <c r="AN18" s="30">
        <v>0</v>
      </c>
      <c r="AO18" s="30">
        <v>0</v>
      </c>
      <c r="AP18" s="30">
        <v>0</v>
      </c>
      <c r="AQ18" s="30">
        <v>0</v>
      </c>
      <c r="AR18" s="30">
        <v>0</v>
      </c>
      <c r="AS18" s="30">
        <v>0</v>
      </c>
      <c r="AT18" s="30">
        <v>0</v>
      </c>
      <c r="AU18" s="30">
        <v>0</v>
      </c>
      <c r="AV18" s="30">
        <v>0</v>
      </c>
      <c r="AW18" s="30">
        <v>0</v>
      </c>
      <c r="AX18" s="30">
        <v>0</v>
      </c>
      <c r="AY18" s="30">
        <v>0</v>
      </c>
      <c r="AZ18" s="30">
        <v>0</v>
      </c>
      <c r="BA18" s="30">
        <v>0</v>
      </c>
      <c r="BB18" s="30">
        <v>0</v>
      </c>
      <c r="BC18" s="30">
        <v>0</v>
      </c>
      <c r="BD18" s="30">
        <v>0</v>
      </c>
      <c r="BE18" s="30">
        <v>0</v>
      </c>
      <c r="BF18" s="30">
        <v>0</v>
      </c>
      <c r="BG18" s="30">
        <v>0</v>
      </c>
      <c r="BH18" s="30">
        <v>0</v>
      </c>
      <c r="BI18" s="30">
        <v>0</v>
      </c>
      <c r="BJ18" s="30">
        <v>0</v>
      </c>
      <c r="BK18" s="28">
        <f t="shared" ref="BK18:BK21" si="6">SUM(C18:BJ18)</f>
        <v>0</v>
      </c>
    </row>
    <row r="19" spans="1:63" x14ac:dyDescent="0.2">
      <c r="A19" s="22"/>
      <c r="B19" s="29" t="s">
        <v>92</v>
      </c>
      <c r="C19" s="30">
        <f>SUM(C18)</f>
        <v>0</v>
      </c>
      <c r="D19" s="30">
        <f t="shared" ref="D19:BK19" si="7">SUM(D18)</f>
        <v>0</v>
      </c>
      <c r="E19" s="30">
        <f t="shared" si="7"/>
        <v>0</v>
      </c>
      <c r="F19" s="30">
        <f t="shared" si="7"/>
        <v>0</v>
      </c>
      <c r="G19" s="30">
        <f t="shared" si="7"/>
        <v>0</v>
      </c>
      <c r="H19" s="30">
        <f t="shared" si="7"/>
        <v>0</v>
      </c>
      <c r="I19" s="30">
        <f t="shared" si="7"/>
        <v>0</v>
      </c>
      <c r="J19" s="30">
        <f t="shared" si="7"/>
        <v>0</v>
      </c>
      <c r="K19" s="30">
        <f t="shared" si="7"/>
        <v>0</v>
      </c>
      <c r="L19" s="30">
        <f t="shared" si="7"/>
        <v>0</v>
      </c>
      <c r="M19" s="30">
        <f t="shared" si="7"/>
        <v>0</v>
      </c>
      <c r="N19" s="30">
        <f t="shared" si="7"/>
        <v>0</v>
      </c>
      <c r="O19" s="30">
        <f t="shared" si="7"/>
        <v>0</v>
      </c>
      <c r="P19" s="30">
        <f t="shared" si="7"/>
        <v>0</v>
      </c>
      <c r="Q19" s="30">
        <f t="shared" si="7"/>
        <v>0</v>
      </c>
      <c r="R19" s="30">
        <f t="shared" si="7"/>
        <v>0</v>
      </c>
      <c r="S19" s="30">
        <f t="shared" si="7"/>
        <v>0</v>
      </c>
      <c r="T19" s="30">
        <f t="shared" si="7"/>
        <v>0</v>
      </c>
      <c r="U19" s="30">
        <f t="shared" si="7"/>
        <v>0</v>
      </c>
      <c r="V19" s="30">
        <f t="shared" si="7"/>
        <v>0</v>
      </c>
      <c r="W19" s="30">
        <f t="shared" si="7"/>
        <v>0</v>
      </c>
      <c r="X19" s="30">
        <f t="shared" si="7"/>
        <v>0</v>
      </c>
      <c r="Y19" s="30">
        <f t="shared" si="7"/>
        <v>0</v>
      </c>
      <c r="Z19" s="30">
        <f t="shared" si="7"/>
        <v>0</v>
      </c>
      <c r="AA19" s="30">
        <f t="shared" si="7"/>
        <v>0</v>
      </c>
      <c r="AB19" s="30">
        <f t="shared" si="7"/>
        <v>0</v>
      </c>
      <c r="AC19" s="30">
        <f t="shared" si="7"/>
        <v>0</v>
      </c>
      <c r="AD19" s="30">
        <f t="shared" si="7"/>
        <v>0</v>
      </c>
      <c r="AE19" s="30">
        <f t="shared" si="7"/>
        <v>0</v>
      </c>
      <c r="AF19" s="30">
        <f t="shared" si="7"/>
        <v>0</v>
      </c>
      <c r="AG19" s="30">
        <f t="shared" si="7"/>
        <v>0</v>
      </c>
      <c r="AH19" s="30">
        <f t="shared" si="7"/>
        <v>0</v>
      </c>
      <c r="AI19" s="30">
        <f t="shared" si="7"/>
        <v>0</v>
      </c>
      <c r="AJ19" s="30">
        <f t="shared" si="7"/>
        <v>0</v>
      </c>
      <c r="AK19" s="30">
        <f t="shared" si="7"/>
        <v>0</v>
      </c>
      <c r="AL19" s="30">
        <f t="shared" si="7"/>
        <v>0</v>
      </c>
      <c r="AM19" s="30">
        <f t="shared" si="7"/>
        <v>0</v>
      </c>
      <c r="AN19" s="30">
        <f t="shared" si="7"/>
        <v>0</v>
      </c>
      <c r="AO19" s="30">
        <f t="shared" si="7"/>
        <v>0</v>
      </c>
      <c r="AP19" s="30">
        <f t="shared" si="7"/>
        <v>0</v>
      </c>
      <c r="AQ19" s="30">
        <f t="shared" si="7"/>
        <v>0</v>
      </c>
      <c r="AR19" s="30">
        <f t="shared" si="7"/>
        <v>0</v>
      </c>
      <c r="AS19" s="30">
        <f t="shared" si="7"/>
        <v>0</v>
      </c>
      <c r="AT19" s="30">
        <f t="shared" si="7"/>
        <v>0</v>
      </c>
      <c r="AU19" s="30">
        <f t="shared" si="7"/>
        <v>0</v>
      </c>
      <c r="AV19" s="30">
        <f t="shared" si="7"/>
        <v>0</v>
      </c>
      <c r="AW19" s="30">
        <f t="shared" si="7"/>
        <v>0</v>
      </c>
      <c r="AX19" s="30">
        <f t="shared" si="7"/>
        <v>0</v>
      </c>
      <c r="AY19" s="30">
        <f t="shared" si="7"/>
        <v>0</v>
      </c>
      <c r="AZ19" s="30">
        <f t="shared" si="7"/>
        <v>0</v>
      </c>
      <c r="BA19" s="30">
        <f t="shared" si="7"/>
        <v>0</v>
      </c>
      <c r="BB19" s="30">
        <f t="shared" si="7"/>
        <v>0</v>
      </c>
      <c r="BC19" s="30">
        <f t="shared" si="7"/>
        <v>0</v>
      </c>
      <c r="BD19" s="30">
        <f t="shared" si="7"/>
        <v>0</v>
      </c>
      <c r="BE19" s="30">
        <f t="shared" si="7"/>
        <v>0</v>
      </c>
      <c r="BF19" s="30">
        <f t="shared" si="7"/>
        <v>0</v>
      </c>
      <c r="BG19" s="30">
        <f t="shared" si="7"/>
        <v>0</v>
      </c>
      <c r="BH19" s="30">
        <f t="shared" si="7"/>
        <v>0</v>
      </c>
      <c r="BI19" s="30">
        <f t="shared" si="7"/>
        <v>0</v>
      </c>
      <c r="BJ19" s="30">
        <f t="shared" si="7"/>
        <v>0</v>
      </c>
      <c r="BK19" s="30">
        <f t="shared" si="7"/>
        <v>0</v>
      </c>
    </row>
    <row r="20" spans="1:63" x14ac:dyDescent="0.2">
      <c r="A20" s="22" t="s">
        <v>81</v>
      </c>
      <c r="B20" s="25" t="s">
        <v>97</v>
      </c>
      <c r="C20" s="79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1"/>
    </row>
    <row r="21" spans="1:63" x14ac:dyDescent="0.2">
      <c r="A21" s="22"/>
      <c r="B21" s="31" t="s">
        <v>37</v>
      </c>
      <c r="C21" s="27">
        <v>0</v>
      </c>
      <c r="D21" s="27">
        <v>0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>
        <v>0</v>
      </c>
      <c r="U21" s="27">
        <v>0</v>
      </c>
      <c r="V21" s="27">
        <v>0</v>
      </c>
      <c r="W21" s="27">
        <v>0</v>
      </c>
      <c r="X21" s="27">
        <v>0</v>
      </c>
      <c r="Y21" s="27">
        <v>0</v>
      </c>
      <c r="Z21" s="27">
        <v>0</v>
      </c>
      <c r="AA21" s="27">
        <v>0</v>
      </c>
      <c r="AB21" s="27">
        <v>0</v>
      </c>
      <c r="AC21" s="27">
        <v>0</v>
      </c>
      <c r="AD21" s="27">
        <v>0</v>
      </c>
      <c r="AE21" s="27">
        <v>0</v>
      </c>
      <c r="AF21" s="27">
        <v>0</v>
      </c>
      <c r="AG21" s="27">
        <v>0</v>
      </c>
      <c r="AH21" s="27">
        <v>0</v>
      </c>
      <c r="AI21" s="27">
        <v>0</v>
      </c>
      <c r="AJ21" s="27">
        <v>0</v>
      </c>
      <c r="AK21" s="27">
        <v>0</v>
      </c>
      <c r="AL21" s="27">
        <v>0</v>
      </c>
      <c r="AM21" s="27">
        <v>0</v>
      </c>
      <c r="AN21" s="27">
        <v>0</v>
      </c>
      <c r="AO21" s="27">
        <v>0</v>
      </c>
      <c r="AP21" s="27">
        <v>0</v>
      </c>
      <c r="AQ21" s="27">
        <v>0</v>
      </c>
      <c r="AR21" s="27">
        <v>0</v>
      </c>
      <c r="AS21" s="27">
        <v>0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7">
        <v>0</v>
      </c>
      <c r="AZ21" s="27">
        <v>0</v>
      </c>
      <c r="BA21" s="27">
        <v>0</v>
      </c>
      <c r="BB21" s="27">
        <v>0</v>
      </c>
      <c r="BC21" s="27">
        <v>0</v>
      </c>
      <c r="BD21" s="27">
        <v>0</v>
      </c>
      <c r="BE21" s="27">
        <v>0</v>
      </c>
      <c r="BF21" s="27">
        <v>0</v>
      </c>
      <c r="BG21" s="27">
        <v>0</v>
      </c>
      <c r="BH21" s="27">
        <v>0</v>
      </c>
      <c r="BI21" s="27">
        <v>0</v>
      </c>
      <c r="BJ21" s="27">
        <v>0</v>
      </c>
      <c r="BK21" s="28">
        <f t="shared" si="6"/>
        <v>0</v>
      </c>
    </row>
    <row r="22" spans="1:63" x14ac:dyDescent="0.2">
      <c r="A22" s="22"/>
      <c r="B22" s="29" t="s">
        <v>91</v>
      </c>
      <c r="C22" s="30">
        <f>SUM(C21)</f>
        <v>0</v>
      </c>
      <c r="D22" s="30">
        <f t="shared" ref="D22:BK22" si="8">SUM(D21)</f>
        <v>0</v>
      </c>
      <c r="E22" s="30">
        <f t="shared" si="8"/>
        <v>0</v>
      </c>
      <c r="F22" s="30">
        <f t="shared" si="8"/>
        <v>0</v>
      </c>
      <c r="G22" s="30">
        <f t="shared" si="8"/>
        <v>0</v>
      </c>
      <c r="H22" s="30">
        <f t="shared" si="8"/>
        <v>0</v>
      </c>
      <c r="I22" s="30">
        <f t="shared" si="8"/>
        <v>0</v>
      </c>
      <c r="J22" s="30">
        <f t="shared" si="8"/>
        <v>0</v>
      </c>
      <c r="K22" s="30">
        <f t="shared" si="8"/>
        <v>0</v>
      </c>
      <c r="L22" s="30">
        <f t="shared" si="8"/>
        <v>0</v>
      </c>
      <c r="M22" s="30">
        <f t="shared" si="8"/>
        <v>0</v>
      </c>
      <c r="N22" s="30">
        <f t="shared" si="8"/>
        <v>0</v>
      </c>
      <c r="O22" s="30">
        <f t="shared" si="8"/>
        <v>0</v>
      </c>
      <c r="P22" s="30">
        <f t="shared" si="8"/>
        <v>0</v>
      </c>
      <c r="Q22" s="30">
        <f t="shared" si="8"/>
        <v>0</v>
      </c>
      <c r="R22" s="30">
        <f t="shared" si="8"/>
        <v>0</v>
      </c>
      <c r="S22" s="30">
        <f t="shared" si="8"/>
        <v>0</v>
      </c>
      <c r="T22" s="30">
        <f t="shared" si="8"/>
        <v>0</v>
      </c>
      <c r="U22" s="30">
        <f t="shared" si="8"/>
        <v>0</v>
      </c>
      <c r="V22" s="30">
        <f t="shared" si="8"/>
        <v>0</v>
      </c>
      <c r="W22" s="30">
        <f t="shared" si="8"/>
        <v>0</v>
      </c>
      <c r="X22" s="30">
        <f t="shared" si="8"/>
        <v>0</v>
      </c>
      <c r="Y22" s="30">
        <f t="shared" si="8"/>
        <v>0</v>
      </c>
      <c r="Z22" s="30">
        <f t="shared" si="8"/>
        <v>0</v>
      </c>
      <c r="AA22" s="30">
        <f t="shared" si="8"/>
        <v>0</v>
      </c>
      <c r="AB22" s="30">
        <f t="shared" si="8"/>
        <v>0</v>
      </c>
      <c r="AC22" s="30">
        <f t="shared" si="8"/>
        <v>0</v>
      </c>
      <c r="AD22" s="30">
        <f t="shared" si="8"/>
        <v>0</v>
      </c>
      <c r="AE22" s="30">
        <f t="shared" si="8"/>
        <v>0</v>
      </c>
      <c r="AF22" s="30">
        <f t="shared" si="8"/>
        <v>0</v>
      </c>
      <c r="AG22" s="30">
        <f t="shared" si="8"/>
        <v>0</v>
      </c>
      <c r="AH22" s="30">
        <f t="shared" si="8"/>
        <v>0</v>
      </c>
      <c r="AI22" s="30">
        <f t="shared" si="8"/>
        <v>0</v>
      </c>
      <c r="AJ22" s="30">
        <f t="shared" si="8"/>
        <v>0</v>
      </c>
      <c r="AK22" s="30">
        <f t="shared" si="8"/>
        <v>0</v>
      </c>
      <c r="AL22" s="30">
        <f t="shared" si="8"/>
        <v>0</v>
      </c>
      <c r="AM22" s="30">
        <f t="shared" si="8"/>
        <v>0</v>
      </c>
      <c r="AN22" s="30">
        <f t="shared" si="8"/>
        <v>0</v>
      </c>
      <c r="AO22" s="30">
        <f t="shared" si="8"/>
        <v>0</v>
      </c>
      <c r="AP22" s="30">
        <f t="shared" si="8"/>
        <v>0</v>
      </c>
      <c r="AQ22" s="30">
        <f t="shared" si="8"/>
        <v>0</v>
      </c>
      <c r="AR22" s="30">
        <f t="shared" si="8"/>
        <v>0</v>
      </c>
      <c r="AS22" s="30">
        <f t="shared" si="8"/>
        <v>0</v>
      </c>
      <c r="AT22" s="30">
        <f t="shared" si="8"/>
        <v>0</v>
      </c>
      <c r="AU22" s="30">
        <f t="shared" si="8"/>
        <v>0</v>
      </c>
      <c r="AV22" s="30">
        <f t="shared" si="8"/>
        <v>0</v>
      </c>
      <c r="AW22" s="30">
        <f t="shared" si="8"/>
        <v>0</v>
      </c>
      <c r="AX22" s="30">
        <f t="shared" si="8"/>
        <v>0</v>
      </c>
      <c r="AY22" s="30">
        <f t="shared" si="8"/>
        <v>0</v>
      </c>
      <c r="AZ22" s="30">
        <f t="shared" si="8"/>
        <v>0</v>
      </c>
      <c r="BA22" s="30">
        <f t="shared" si="8"/>
        <v>0</v>
      </c>
      <c r="BB22" s="30">
        <f t="shared" si="8"/>
        <v>0</v>
      </c>
      <c r="BC22" s="30">
        <f t="shared" si="8"/>
        <v>0</v>
      </c>
      <c r="BD22" s="30">
        <f t="shared" si="8"/>
        <v>0</v>
      </c>
      <c r="BE22" s="30">
        <f t="shared" si="8"/>
        <v>0</v>
      </c>
      <c r="BF22" s="30">
        <f t="shared" si="8"/>
        <v>0</v>
      </c>
      <c r="BG22" s="30">
        <f t="shared" si="8"/>
        <v>0</v>
      </c>
      <c r="BH22" s="30">
        <f t="shared" si="8"/>
        <v>0</v>
      </c>
      <c r="BI22" s="30">
        <f t="shared" si="8"/>
        <v>0</v>
      </c>
      <c r="BJ22" s="30">
        <f t="shared" si="8"/>
        <v>0</v>
      </c>
      <c r="BK22" s="30">
        <f t="shared" si="8"/>
        <v>0</v>
      </c>
    </row>
    <row r="23" spans="1:63" x14ac:dyDescent="0.2">
      <c r="A23" s="22" t="s">
        <v>82</v>
      </c>
      <c r="B23" s="25" t="s">
        <v>13</v>
      </c>
      <c r="C23" s="79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1"/>
    </row>
    <row r="24" spans="1:63" x14ac:dyDescent="0.2">
      <c r="A24" s="22"/>
      <c r="B24" s="26" t="s">
        <v>103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1.0727412482300445</v>
      </c>
      <c r="I24" s="27">
        <v>73.676058321131379</v>
      </c>
      <c r="J24" s="27">
        <v>1.2736834436666529</v>
      </c>
      <c r="K24" s="27">
        <v>0</v>
      </c>
      <c r="L24" s="27">
        <v>10.216933073825166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0.38001935736995557</v>
      </c>
      <c r="S24" s="27">
        <v>0.96718948200196964</v>
      </c>
      <c r="T24" s="27">
        <v>0.3245877265000135</v>
      </c>
      <c r="U24" s="27">
        <v>0</v>
      </c>
      <c r="V24" s="27">
        <v>0.70240717540816688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5.3370827980968462E-2</v>
      </c>
      <c r="AC24" s="27">
        <v>0</v>
      </c>
      <c r="AD24" s="27">
        <v>0</v>
      </c>
      <c r="AE24" s="27">
        <v>0</v>
      </c>
      <c r="AF24" s="27">
        <v>0</v>
      </c>
      <c r="AG24" s="27">
        <v>0</v>
      </c>
      <c r="AH24" s="27">
        <v>0</v>
      </c>
      <c r="AI24" s="27">
        <v>0</v>
      </c>
      <c r="AJ24" s="27">
        <v>0</v>
      </c>
      <c r="AK24" s="27">
        <v>0</v>
      </c>
      <c r="AL24" s="27">
        <v>2.2799576847655833E-2</v>
      </c>
      <c r="AM24" s="27">
        <v>0</v>
      </c>
      <c r="AN24" s="27">
        <v>0</v>
      </c>
      <c r="AO24" s="27">
        <v>0</v>
      </c>
      <c r="AP24" s="27">
        <v>4.3765918318062813E-2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22.920225130560478</v>
      </c>
      <c r="AW24" s="27">
        <v>23.017946816772778</v>
      </c>
      <c r="AX24" s="27">
        <v>1.1025333300000169E-5</v>
      </c>
      <c r="AY24" s="27">
        <v>0</v>
      </c>
      <c r="AZ24" s="27">
        <v>77.042755821452246</v>
      </c>
      <c r="BA24" s="27">
        <v>0</v>
      </c>
      <c r="BB24" s="27">
        <v>0</v>
      </c>
      <c r="BC24" s="27">
        <v>0</v>
      </c>
      <c r="BD24" s="27">
        <v>0</v>
      </c>
      <c r="BE24" s="27">
        <v>0</v>
      </c>
      <c r="BF24" s="27">
        <v>9.2701273320109188</v>
      </c>
      <c r="BG24" s="27">
        <v>4.5969498604938837</v>
      </c>
      <c r="BH24" s="27">
        <v>2.1321539571000332</v>
      </c>
      <c r="BI24" s="27">
        <v>0</v>
      </c>
      <c r="BJ24" s="27">
        <v>4.794326684662999</v>
      </c>
      <c r="BK24" s="28">
        <f t="shared" ref="BK24:BK29" si="9">SUM(C24:BJ24)</f>
        <v>232.50805277966666</v>
      </c>
    </row>
    <row r="25" spans="1:63" x14ac:dyDescent="0.2">
      <c r="A25" s="22"/>
      <c r="B25" s="26" t="s">
        <v>116</v>
      </c>
      <c r="C25" s="27">
        <v>0</v>
      </c>
      <c r="D25" s="27">
        <v>2.3662091589666661</v>
      </c>
      <c r="E25" s="27">
        <v>0</v>
      </c>
      <c r="F25" s="27">
        <v>0</v>
      </c>
      <c r="G25" s="27">
        <v>0</v>
      </c>
      <c r="H25" s="27">
        <v>8.9958695508074271</v>
      </c>
      <c r="I25" s="27">
        <v>1160.9834052569167</v>
      </c>
      <c r="J25" s="27">
        <v>56.893512818456685</v>
      </c>
      <c r="K25" s="27">
        <v>0</v>
      </c>
      <c r="L25" s="27">
        <v>54.104893226569047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4.941658514825904</v>
      </c>
      <c r="S25" s="27">
        <v>26.145168518016519</v>
      </c>
      <c r="T25" s="27">
        <v>88.969832686376591</v>
      </c>
      <c r="U25" s="27">
        <v>0</v>
      </c>
      <c r="V25" s="27">
        <v>15.532211327931025</v>
      </c>
      <c r="W25" s="27">
        <v>0</v>
      </c>
      <c r="X25" s="27">
        <v>0</v>
      </c>
      <c r="Y25" s="27">
        <v>0</v>
      </c>
      <c r="Z25" s="27">
        <v>0</v>
      </c>
      <c r="AA25" s="27">
        <v>0</v>
      </c>
      <c r="AB25" s="27">
        <v>0.12000583933935785</v>
      </c>
      <c r="AC25" s="27">
        <v>6.9486782467555339E-2</v>
      </c>
      <c r="AD25" s="27">
        <v>0</v>
      </c>
      <c r="AE25" s="27">
        <v>0</v>
      </c>
      <c r="AF25" s="27">
        <v>0.10708217992484931</v>
      </c>
      <c r="AG25" s="27">
        <v>0</v>
      </c>
      <c r="AH25" s="27">
        <v>0</v>
      </c>
      <c r="AI25" s="27">
        <v>0</v>
      </c>
      <c r="AJ25" s="27">
        <v>0</v>
      </c>
      <c r="AK25" s="27">
        <v>0</v>
      </c>
      <c r="AL25" s="27">
        <v>9.5989450561209E-2</v>
      </c>
      <c r="AM25" s="27">
        <v>0.11624037093489813</v>
      </c>
      <c r="AN25" s="27">
        <v>0</v>
      </c>
      <c r="AO25" s="27">
        <v>0</v>
      </c>
      <c r="AP25" s="27">
        <v>1.288961669988256</v>
      </c>
      <c r="AQ25" s="27">
        <v>0</v>
      </c>
      <c r="AR25" s="27">
        <v>0</v>
      </c>
      <c r="AS25" s="27">
        <v>0</v>
      </c>
      <c r="AT25" s="27">
        <v>0</v>
      </c>
      <c r="AU25" s="27">
        <v>0</v>
      </c>
      <c r="AV25" s="27">
        <v>60.560599011698571</v>
      </c>
      <c r="AW25" s="27">
        <v>91.364896987994285</v>
      </c>
      <c r="AX25" s="27">
        <v>4.7283441358666227</v>
      </c>
      <c r="AY25" s="27">
        <v>0</v>
      </c>
      <c r="AZ25" s="27">
        <v>174.86716246952813</v>
      </c>
      <c r="BA25" s="27">
        <v>0</v>
      </c>
      <c r="BB25" s="27">
        <v>0</v>
      </c>
      <c r="BC25" s="27">
        <v>0</v>
      </c>
      <c r="BD25" s="27">
        <v>0</v>
      </c>
      <c r="BE25" s="27">
        <v>0</v>
      </c>
      <c r="BF25" s="27">
        <v>42.130432730234524</v>
      </c>
      <c r="BG25" s="27">
        <v>62.482610271436606</v>
      </c>
      <c r="BH25" s="27">
        <v>19.481624911866707</v>
      </c>
      <c r="BI25" s="27">
        <v>0</v>
      </c>
      <c r="BJ25" s="27">
        <v>87.318138135525516</v>
      </c>
      <c r="BK25" s="28">
        <f t="shared" si="9"/>
        <v>1963.664336006234</v>
      </c>
    </row>
    <row r="26" spans="1:63" x14ac:dyDescent="0.2">
      <c r="A26" s="22"/>
      <c r="B26" s="26" t="s">
        <v>117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0.90864876004582273</v>
      </c>
      <c r="I26" s="27">
        <v>0.74419530160000003</v>
      </c>
      <c r="J26" s="27">
        <v>0</v>
      </c>
      <c r="K26" s="27">
        <v>0</v>
      </c>
      <c r="L26" s="27">
        <v>0.8517483851332085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0.27940457772084426</v>
      </c>
      <c r="S26" s="27">
        <v>0</v>
      </c>
      <c r="T26" s="27">
        <v>15.37606845743333</v>
      </c>
      <c r="U26" s="27">
        <v>0</v>
      </c>
      <c r="V26" s="27">
        <v>0.31911641140012492</v>
      </c>
      <c r="W26" s="27">
        <v>0</v>
      </c>
      <c r="X26" s="27">
        <v>0</v>
      </c>
      <c r="Y26" s="27">
        <v>0</v>
      </c>
      <c r="Z26" s="27">
        <v>0</v>
      </c>
      <c r="AA26" s="27">
        <v>0</v>
      </c>
      <c r="AB26" s="27">
        <v>1.2342006668437874E-3</v>
      </c>
      <c r="AC26" s="27">
        <v>0</v>
      </c>
      <c r="AD26" s="27">
        <v>0</v>
      </c>
      <c r="AE26" s="27">
        <v>0</v>
      </c>
      <c r="AF26" s="27">
        <v>0</v>
      </c>
      <c r="AG26" s="27">
        <v>0</v>
      </c>
      <c r="AH26" s="27">
        <v>0</v>
      </c>
      <c r="AI26" s="27">
        <v>0</v>
      </c>
      <c r="AJ26" s="27">
        <v>0</v>
      </c>
      <c r="AK26" s="27">
        <v>0</v>
      </c>
      <c r="AL26" s="27">
        <v>1.454014546934955E-2</v>
      </c>
      <c r="AM26" s="27">
        <v>0</v>
      </c>
      <c r="AN26" s="27">
        <v>0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23.792293765666841</v>
      </c>
      <c r="AW26" s="27">
        <v>2.7983313036329216</v>
      </c>
      <c r="AX26" s="27">
        <v>0</v>
      </c>
      <c r="AY26" s="27">
        <v>0</v>
      </c>
      <c r="AZ26" s="27">
        <v>13.037018408690813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13.042136554796981</v>
      </c>
      <c r="BG26" s="27">
        <v>2.2561673274004121</v>
      </c>
      <c r="BH26" s="27">
        <v>0</v>
      </c>
      <c r="BI26" s="27">
        <v>0</v>
      </c>
      <c r="BJ26" s="27">
        <v>7.3551122550758574</v>
      </c>
      <c r="BK26" s="28">
        <f t="shared" si="9"/>
        <v>80.776015854733345</v>
      </c>
    </row>
    <row r="27" spans="1:63" x14ac:dyDescent="0.2">
      <c r="A27" s="22"/>
      <c r="B27" s="26" t="s">
        <v>126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2.0172537431169086</v>
      </c>
      <c r="I27" s="27">
        <v>57.406221360966846</v>
      </c>
      <c r="J27" s="27">
        <v>12.797115451909656</v>
      </c>
      <c r="K27" s="27">
        <v>0</v>
      </c>
      <c r="L27" s="27">
        <v>12.186616867984156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0.91636952174975617</v>
      </c>
      <c r="S27" s="27">
        <v>0.98814203739981332</v>
      </c>
      <c r="T27" s="27">
        <v>36.56285900152367</v>
      </c>
      <c r="U27" s="27">
        <v>0</v>
      </c>
      <c r="V27" s="27">
        <v>3.7261407925158374</v>
      </c>
      <c r="W27" s="27">
        <v>0</v>
      </c>
      <c r="X27" s="27">
        <v>0</v>
      </c>
      <c r="Y27" s="27">
        <v>0</v>
      </c>
      <c r="Z27" s="27">
        <v>0</v>
      </c>
      <c r="AA27" s="27">
        <v>0</v>
      </c>
      <c r="AB27" s="27">
        <v>0</v>
      </c>
      <c r="AC27" s="27">
        <v>0</v>
      </c>
      <c r="AD27" s="27">
        <v>0</v>
      </c>
      <c r="AE27" s="27">
        <v>0</v>
      </c>
      <c r="AF27" s="27">
        <v>0.50259459064819623</v>
      </c>
      <c r="AG27" s="27">
        <v>0</v>
      </c>
      <c r="AH27" s="27">
        <v>0</v>
      </c>
      <c r="AI27" s="27">
        <v>0</v>
      </c>
      <c r="AJ27" s="27">
        <v>0</v>
      </c>
      <c r="AK27" s="27">
        <v>0</v>
      </c>
      <c r="AL27" s="27">
        <v>2.1281314355806515E-2</v>
      </c>
      <c r="AM27" s="27">
        <v>0</v>
      </c>
      <c r="AN27" s="27">
        <v>0</v>
      </c>
      <c r="AO27" s="27">
        <v>0</v>
      </c>
      <c r="AP27" s="27">
        <v>1.6674295560988321</v>
      </c>
      <c r="AQ27" s="27">
        <v>0</v>
      </c>
      <c r="AR27" s="27">
        <v>0</v>
      </c>
      <c r="AS27" s="27">
        <v>0</v>
      </c>
      <c r="AT27" s="27">
        <v>0</v>
      </c>
      <c r="AU27" s="27">
        <v>0</v>
      </c>
      <c r="AV27" s="27">
        <v>14.032718030012262</v>
      </c>
      <c r="AW27" s="27">
        <v>62.518979629028991</v>
      </c>
      <c r="AX27" s="27">
        <v>17.518462875691895</v>
      </c>
      <c r="AY27" s="27">
        <v>0</v>
      </c>
      <c r="AZ27" s="27">
        <v>75.181996654768511</v>
      </c>
      <c r="BA27" s="27">
        <v>0</v>
      </c>
      <c r="BB27" s="27">
        <v>0</v>
      </c>
      <c r="BC27" s="27">
        <v>0</v>
      </c>
      <c r="BD27" s="27">
        <v>0</v>
      </c>
      <c r="BE27" s="27">
        <v>0</v>
      </c>
      <c r="BF27" s="27">
        <v>12.267945273431931</v>
      </c>
      <c r="BG27" s="27">
        <v>59.141880813804377</v>
      </c>
      <c r="BH27" s="27">
        <v>98.087456597341401</v>
      </c>
      <c r="BI27" s="27">
        <v>0</v>
      </c>
      <c r="BJ27" s="27">
        <v>36.247573645484451</v>
      </c>
      <c r="BK27" s="28">
        <f t="shared" si="9"/>
        <v>503.78903775783334</v>
      </c>
    </row>
    <row r="28" spans="1:63" x14ac:dyDescent="0.2">
      <c r="A28" s="22"/>
      <c r="B28" s="26" t="s">
        <v>118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8.5309516849963671</v>
      </c>
      <c r="I28" s="27">
        <v>354.38322260801323</v>
      </c>
      <c r="J28" s="27">
        <v>90.948448714600246</v>
      </c>
      <c r="K28" s="27">
        <v>0</v>
      </c>
      <c r="L28" s="27">
        <v>43.803819571061688</v>
      </c>
      <c r="M28" s="27">
        <v>0</v>
      </c>
      <c r="N28" s="27">
        <v>0</v>
      </c>
      <c r="O28" s="27">
        <v>0</v>
      </c>
      <c r="P28" s="27">
        <v>0</v>
      </c>
      <c r="Q28" s="27">
        <v>0</v>
      </c>
      <c r="R28" s="27">
        <v>6.0290225903369628</v>
      </c>
      <c r="S28" s="27">
        <v>5.7449786975869364</v>
      </c>
      <c r="T28" s="27">
        <v>50.145983056066456</v>
      </c>
      <c r="U28" s="27">
        <v>0</v>
      </c>
      <c r="V28" s="27">
        <v>5.739833156071672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0.27389196153509204</v>
      </c>
      <c r="AC28" s="27">
        <v>6.4286024330596136E-3</v>
      </c>
      <c r="AD28" s="27">
        <v>0</v>
      </c>
      <c r="AE28" s="27">
        <v>0</v>
      </c>
      <c r="AF28" s="27">
        <v>0.4341610325161282</v>
      </c>
      <c r="AG28" s="27">
        <v>0</v>
      </c>
      <c r="AH28" s="27">
        <v>0</v>
      </c>
      <c r="AI28" s="27">
        <v>0</v>
      </c>
      <c r="AJ28" s="27">
        <v>0</v>
      </c>
      <c r="AK28" s="27">
        <v>0</v>
      </c>
      <c r="AL28" s="27">
        <v>0.21545379022913175</v>
      </c>
      <c r="AM28" s="27">
        <v>0</v>
      </c>
      <c r="AN28" s="27">
        <v>0</v>
      </c>
      <c r="AO28" s="27">
        <v>0</v>
      </c>
      <c r="AP28" s="27">
        <v>7.0443225866876819E-2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85.393143693659852</v>
      </c>
      <c r="AW28" s="27">
        <v>73.925598178457989</v>
      </c>
      <c r="AX28" s="27">
        <v>2.9999966603005504E-5</v>
      </c>
      <c r="AY28" s="27">
        <v>0</v>
      </c>
      <c r="AZ28" s="27">
        <v>130.61615788394823</v>
      </c>
      <c r="BA28" s="27">
        <v>0</v>
      </c>
      <c r="BB28" s="27">
        <v>0</v>
      </c>
      <c r="BC28" s="27">
        <v>0</v>
      </c>
      <c r="BD28" s="27">
        <v>0</v>
      </c>
      <c r="BE28" s="27">
        <v>0</v>
      </c>
      <c r="BF28" s="27">
        <v>59.438404023708912</v>
      </c>
      <c r="BG28" s="27">
        <v>20.313863219475607</v>
      </c>
      <c r="BH28" s="27">
        <v>30.28697759260006</v>
      </c>
      <c r="BI28" s="27">
        <v>0</v>
      </c>
      <c r="BJ28" s="27">
        <v>45.229881037468687</v>
      </c>
      <c r="BK28" s="28">
        <f t="shared" si="9"/>
        <v>1011.5306943205999</v>
      </c>
    </row>
    <row r="29" spans="1:63" x14ac:dyDescent="0.2">
      <c r="A29" s="22"/>
      <c r="B29" s="26" t="s">
        <v>128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0.24551123650045162</v>
      </c>
      <c r="I29" s="27">
        <v>69.274562634733385</v>
      </c>
      <c r="J29" s="27">
        <v>10.01348472323345</v>
      </c>
      <c r="K29" s="27">
        <v>0</v>
      </c>
      <c r="L29" s="27">
        <v>0.16682412694818835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0.2437046584995482</v>
      </c>
      <c r="S29" s="27">
        <v>7.6913011360999439</v>
      </c>
      <c r="T29" s="27">
        <v>0.77366613683321162</v>
      </c>
      <c r="U29" s="27">
        <v>0</v>
      </c>
      <c r="V29" s="27">
        <v>0.70018038938514493</v>
      </c>
      <c r="W29" s="27">
        <v>0</v>
      </c>
      <c r="X29" s="27">
        <v>0</v>
      </c>
      <c r="Y29" s="27">
        <v>0</v>
      </c>
      <c r="Z29" s="27">
        <v>0</v>
      </c>
      <c r="AA29" s="27">
        <v>0</v>
      </c>
      <c r="AB29" s="27">
        <v>4.0884126327564311E-3</v>
      </c>
      <c r="AC29" s="27">
        <v>0</v>
      </c>
      <c r="AD29" s="27">
        <v>0</v>
      </c>
      <c r="AE29" s="27">
        <v>0</v>
      </c>
      <c r="AF29" s="27">
        <v>0</v>
      </c>
      <c r="AG29" s="27">
        <v>0</v>
      </c>
      <c r="AH29" s="27">
        <v>0</v>
      </c>
      <c r="AI29" s="27">
        <v>0</v>
      </c>
      <c r="AJ29" s="27">
        <v>0</v>
      </c>
      <c r="AK29" s="27">
        <v>0</v>
      </c>
      <c r="AL29" s="27">
        <v>4.9821677060894631E-2</v>
      </c>
      <c r="AM29" s="27">
        <v>0</v>
      </c>
      <c r="AN29" s="27">
        <v>0</v>
      </c>
      <c r="AO29" s="27">
        <v>0</v>
      </c>
      <c r="AP29" s="27">
        <v>5.1209980166624869E-2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0.42715394191708006</v>
      </c>
      <c r="AW29" s="27">
        <v>29.44678558103351</v>
      </c>
      <c r="AX29" s="27">
        <v>0</v>
      </c>
      <c r="AY29" s="27">
        <v>0</v>
      </c>
      <c r="AZ29" s="27">
        <v>5.3935434418341188</v>
      </c>
      <c r="BA29" s="27">
        <v>0</v>
      </c>
      <c r="BB29" s="27">
        <v>0</v>
      </c>
      <c r="BC29" s="27">
        <v>0</v>
      </c>
      <c r="BD29" s="27">
        <v>0</v>
      </c>
      <c r="BE29" s="27">
        <v>0</v>
      </c>
      <c r="BF29" s="27">
        <v>0.67984153872260222</v>
      </c>
      <c r="BG29" s="27">
        <v>1.1129746129998306</v>
      </c>
      <c r="BH29" s="27">
        <v>0.47470747343333319</v>
      </c>
      <c r="BI29" s="27">
        <v>0</v>
      </c>
      <c r="BJ29" s="27">
        <v>0.73674624029925784</v>
      </c>
      <c r="BK29" s="28">
        <f t="shared" si="9"/>
        <v>127.48610794233331</v>
      </c>
    </row>
    <row r="30" spans="1:63" x14ac:dyDescent="0.2">
      <c r="A30" s="22"/>
      <c r="B30" s="29" t="s">
        <v>90</v>
      </c>
      <c r="C30" s="30">
        <f t="shared" ref="C30:AH30" si="10">SUM(C24:C29)</f>
        <v>0</v>
      </c>
      <c r="D30" s="30">
        <f t="shared" si="10"/>
        <v>2.3662091589666661</v>
      </c>
      <c r="E30" s="30">
        <f t="shared" si="10"/>
        <v>0</v>
      </c>
      <c r="F30" s="30">
        <f t="shared" si="10"/>
        <v>0</v>
      </c>
      <c r="G30" s="30">
        <f t="shared" si="10"/>
        <v>0</v>
      </c>
      <c r="H30" s="30">
        <f t="shared" si="10"/>
        <v>21.770976223697023</v>
      </c>
      <c r="I30" s="30">
        <f t="shared" si="10"/>
        <v>1716.4676654833618</v>
      </c>
      <c r="J30" s="30">
        <f t="shared" si="10"/>
        <v>171.92624515186671</v>
      </c>
      <c r="K30" s="30">
        <f t="shared" si="10"/>
        <v>0</v>
      </c>
      <c r="L30" s="30">
        <f t="shared" si="10"/>
        <v>121.33083525152144</v>
      </c>
      <c r="M30" s="30">
        <f t="shared" si="10"/>
        <v>0</v>
      </c>
      <c r="N30" s="30">
        <f t="shared" si="10"/>
        <v>0</v>
      </c>
      <c r="O30" s="30">
        <f t="shared" si="10"/>
        <v>0</v>
      </c>
      <c r="P30" s="30">
        <f t="shared" si="10"/>
        <v>0</v>
      </c>
      <c r="Q30" s="30">
        <f t="shared" si="10"/>
        <v>0</v>
      </c>
      <c r="R30" s="30">
        <f t="shared" si="10"/>
        <v>12.790179220502969</v>
      </c>
      <c r="S30" s="30">
        <f t="shared" si="10"/>
        <v>41.536779871105182</v>
      </c>
      <c r="T30" s="30">
        <f t="shared" si="10"/>
        <v>192.15299706473328</v>
      </c>
      <c r="U30" s="30">
        <f t="shared" si="10"/>
        <v>0</v>
      </c>
      <c r="V30" s="30">
        <f t="shared" si="10"/>
        <v>26.719889252711972</v>
      </c>
      <c r="W30" s="30">
        <f t="shared" si="10"/>
        <v>0</v>
      </c>
      <c r="X30" s="30">
        <f t="shared" si="10"/>
        <v>0</v>
      </c>
      <c r="Y30" s="30">
        <f t="shared" si="10"/>
        <v>0</v>
      </c>
      <c r="Z30" s="30">
        <f t="shared" si="10"/>
        <v>0</v>
      </c>
      <c r="AA30" s="30">
        <f t="shared" si="10"/>
        <v>0</v>
      </c>
      <c r="AB30" s="30">
        <f t="shared" si="10"/>
        <v>0.45259124215501861</v>
      </c>
      <c r="AC30" s="30">
        <f t="shared" si="10"/>
        <v>7.5915384900614946E-2</v>
      </c>
      <c r="AD30" s="30">
        <f t="shared" si="10"/>
        <v>0</v>
      </c>
      <c r="AE30" s="30">
        <f t="shared" si="10"/>
        <v>0</v>
      </c>
      <c r="AF30" s="30">
        <f t="shared" si="10"/>
        <v>1.0438378030891737</v>
      </c>
      <c r="AG30" s="30">
        <f t="shared" si="10"/>
        <v>0</v>
      </c>
      <c r="AH30" s="30">
        <f t="shared" si="10"/>
        <v>0</v>
      </c>
      <c r="AI30" s="30">
        <f t="shared" ref="AI30:BK30" si="11">SUM(AI24:AI29)</f>
        <v>0</v>
      </c>
      <c r="AJ30" s="30">
        <f t="shared" si="11"/>
        <v>0</v>
      </c>
      <c r="AK30" s="30">
        <f t="shared" si="11"/>
        <v>0</v>
      </c>
      <c r="AL30" s="30">
        <f t="shared" si="11"/>
        <v>0.41988595452404726</v>
      </c>
      <c r="AM30" s="30">
        <f t="shared" si="11"/>
        <v>0.11624037093489813</v>
      </c>
      <c r="AN30" s="30">
        <f t="shared" si="11"/>
        <v>0</v>
      </c>
      <c r="AO30" s="30">
        <f t="shared" si="11"/>
        <v>0</v>
      </c>
      <c r="AP30" s="30">
        <f t="shared" si="11"/>
        <v>3.1218103504386523</v>
      </c>
      <c r="AQ30" s="30">
        <f t="shared" si="11"/>
        <v>0</v>
      </c>
      <c r="AR30" s="30">
        <f t="shared" si="11"/>
        <v>0</v>
      </c>
      <c r="AS30" s="30">
        <f t="shared" si="11"/>
        <v>0</v>
      </c>
      <c r="AT30" s="30">
        <f t="shared" si="11"/>
        <v>0</v>
      </c>
      <c r="AU30" s="30">
        <f t="shared" si="11"/>
        <v>0</v>
      </c>
      <c r="AV30" s="30">
        <f t="shared" si="11"/>
        <v>207.12613357351509</v>
      </c>
      <c r="AW30" s="30">
        <f t="shared" si="11"/>
        <v>283.07253849692052</v>
      </c>
      <c r="AX30" s="30">
        <f t="shared" si="11"/>
        <v>22.24684803685842</v>
      </c>
      <c r="AY30" s="30">
        <f t="shared" si="11"/>
        <v>0</v>
      </c>
      <c r="AZ30" s="30">
        <f t="shared" si="11"/>
        <v>476.13863468022208</v>
      </c>
      <c r="BA30" s="30">
        <f t="shared" si="11"/>
        <v>0</v>
      </c>
      <c r="BB30" s="30">
        <f t="shared" si="11"/>
        <v>0</v>
      </c>
      <c r="BC30" s="30">
        <f t="shared" si="11"/>
        <v>0</v>
      </c>
      <c r="BD30" s="30">
        <f t="shared" si="11"/>
        <v>0</v>
      </c>
      <c r="BE30" s="30">
        <f t="shared" si="11"/>
        <v>0</v>
      </c>
      <c r="BF30" s="30">
        <f t="shared" si="11"/>
        <v>136.82888745290586</v>
      </c>
      <c r="BG30" s="30">
        <f t="shared" si="11"/>
        <v>149.9044461056107</v>
      </c>
      <c r="BH30" s="30">
        <f t="shared" si="11"/>
        <v>150.46292053234154</v>
      </c>
      <c r="BI30" s="30">
        <f t="shared" si="11"/>
        <v>0</v>
      </c>
      <c r="BJ30" s="30">
        <f t="shared" si="11"/>
        <v>181.68177799851676</v>
      </c>
      <c r="BK30" s="30">
        <f t="shared" si="11"/>
        <v>3919.7542446614002</v>
      </c>
    </row>
    <row r="31" spans="1:63" x14ac:dyDescent="0.2">
      <c r="A31" s="22"/>
      <c r="B31" s="32" t="s">
        <v>80</v>
      </c>
      <c r="C31" s="27">
        <f t="shared" ref="C31:AH31" si="12">C10+C13+C16+C19+C22+C30</f>
        <v>0</v>
      </c>
      <c r="D31" s="27">
        <f t="shared" si="12"/>
        <v>6.6499150389666655</v>
      </c>
      <c r="E31" s="27">
        <f t="shared" si="12"/>
        <v>0</v>
      </c>
      <c r="F31" s="27">
        <f t="shared" si="12"/>
        <v>0</v>
      </c>
      <c r="G31" s="27">
        <f t="shared" si="12"/>
        <v>0</v>
      </c>
      <c r="H31" s="27">
        <f t="shared" si="12"/>
        <v>35.083368109444827</v>
      </c>
      <c r="I31" s="27">
        <f t="shared" si="12"/>
        <v>6916.9289432575988</v>
      </c>
      <c r="J31" s="27">
        <f t="shared" si="12"/>
        <v>640.00749563078864</v>
      </c>
      <c r="K31" s="27">
        <f t="shared" si="12"/>
        <v>0</v>
      </c>
      <c r="L31" s="27">
        <f t="shared" si="12"/>
        <v>203.31197750376879</v>
      </c>
      <c r="M31" s="27">
        <f t="shared" si="12"/>
        <v>0</v>
      </c>
      <c r="N31" s="27">
        <f t="shared" si="12"/>
        <v>0</v>
      </c>
      <c r="O31" s="27">
        <f t="shared" si="12"/>
        <v>0</v>
      </c>
      <c r="P31" s="27">
        <f t="shared" si="12"/>
        <v>0</v>
      </c>
      <c r="Q31" s="27">
        <f t="shared" si="12"/>
        <v>0</v>
      </c>
      <c r="R31" s="27">
        <f t="shared" si="12"/>
        <v>19.806115729055147</v>
      </c>
      <c r="S31" s="27">
        <f t="shared" si="12"/>
        <v>222.16054230146878</v>
      </c>
      <c r="T31" s="27">
        <f t="shared" si="12"/>
        <v>347.38996801167815</v>
      </c>
      <c r="U31" s="27">
        <f t="shared" si="12"/>
        <v>0</v>
      </c>
      <c r="V31" s="27">
        <f t="shared" si="12"/>
        <v>47.175654760731348</v>
      </c>
      <c r="W31" s="27">
        <f t="shared" si="12"/>
        <v>0</v>
      </c>
      <c r="X31" s="27">
        <f t="shared" si="12"/>
        <v>0</v>
      </c>
      <c r="Y31" s="27">
        <f t="shared" si="12"/>
        <v>0</v>
      </c>
      <c r="Z31" s="27">
        <f t="shared" si="12"/>
        <v>0</v>
      </c>
      <c r="AA31" s="27">
        <f t="shared" si="12"/>
        <v>0</v>
      </c>
      <c r="AB31" s="27">
        <f t="shared" si="12"/>
        <v>0.54465136979587281</v>
      </c>
      <c r="AC31" s="27">
        <f t="shared" si="12"/>
        <v>361.02674549505008</v>
      </c>
      <c r="AD31" s="27">
        <f t="shared" si="12"/>
        <v>0</v>
      </c>
      <c r="AE31" s="27">
        <f t="shared" si="12"/>
        <v>0</v>
      </c>
      <c r="AF31" s="27">
        <f t="shared" si="12"/>
        <v>2.14988018815923</v>
      </c>
      <c r="AG31" s="27">
        <f t="shared" si="12"/>
        <v>0</v>
      </c>
      <c r="AH31" s="27">
        <f t="shared" si="12"/>
        <v>0</v>
      </c>
      <c r="AI31" s="27">
        <f t="shared" ref="AI31:BK31" si="13">AI10+AI13+AI16+AI19+AI22+AI30</f>
        <v>0</v>
      </c>
      <c r="AJ31" s="27">
        <f t="shared" si="13"/>
        <v>0</v>
      </c>
      <c r="AK31" s="27">
        <f t="shared" si="13"/>
        <v>0</v>
      </c>
      <c r="AL31" s="27">
        <f t="shared" si="13"/>
        <v>0.50632747778996967</v>
      </c>
      <c r="AM31" s="27">
        <f t="shared" si="13"/>
        <v>0.1768824348682215</v>
      </c>
      <c r="AN31" s="27">
        <f t="shared" si="13"/>
        <v>0</v>
      </c>
      <c r="AO31" s="27">
        <f t="shared" si="13"/>
        <v>0</v>
      </c>
      <c r="AP31" s="27">
        <f t="shared" si="13"/>
        <v>3.6500289508734385</v>
      </c>
      <c r="AQ31" s="27">
        <f t="shared" si="13"/>
        <v>0</v>
      </c>
      <c r="AR31" s="27">
        <f t="shared" si="13"/>
        <v>0</v>
      </c>
      <c r="AS31" s="27">
        <f t="shared" si="13"/>
        <v>0</v>
      </c>
      <c r="AT31" s="27">
        <f t="shared" si="13"/>
        <v>0</v>
      </c>
      <c r="AU31" s="27">
        <f t="shared" si="13"/>
        <v>0</v>
      </c>
      <c r="AV31" s="27">
        <f t="shared" si="13"/>
        <v>231.70797030488959</v>
      </c>
      <c r="AW31" s="27">
        <f t="shared" si="13"/>
        <v>1258.384373542302</v>
      </c>
      <c r="AX31" s="27">
        <f t="shared" si="13"/>
        <v>32.194155790458161</v>
      </c>
      <c r="AY31" s="27">
        <f t="shared" si="13"/>
        <v>0</v>
      </c>
      <c r="AZ31" s="27">
        <f t="shared" si="13"/>
        <v>586.84981066163596</v>
      </c>
      <c r="BA31" s="27">
        <f t="shared" si="13"/>
        <v>0</v>
      </c>
      <c r="BB31" s="27">
        <f t="shared" si="13"/>
        <v>0</v>
      </c>
      <c r="BC31" s="27">
        <f t="shared" si="13"/>
        <v>0</v>
      </c>
      <c r="BD31" s="27">
        <f t="shared" si="13"/>
        <v>0</v>
      </c>
      <c r="BE31" s="27">
        <f t="shared" si="13"/>
        <v>0</v>
      </c>
      <c r="BF31" s="27">
        <f t="shared" si="13"/>
        <v>145.64412049182459</v>
      </c>
      <c r="BG31" s="27">
        <f t="shared" si="13"/>
        <v>173.84335002054667</v>
      </c>
      <c r="BH31" s="27">
        <f t="shared" si="13"/>
        <v>173.34964415097511</v>
      </c>
      <c r="BI31" s="27">
        <f t="shared" si="13"/>
        <v>0</v>
      </c>
      <c r="BJ31" s="27">
        <f t="shared" si="13"/>
        <v>193.16962466639799</v>
      </c>
      <c r="BK31" s="27">
        <f t="shared" si="13"/>
        <v>11601.711545889069</v>
      </c>
    </row>
    <row r="32" spans="1:63" ht="3.75" customHeight="1" x14ac:dyDescent="0.2">
      <c r="A32" s="22"/>
      <c r="B32" s="33"/>
      <c r="C32" s="79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1"/>
    </row>
    <row r="33" spans="1:63" ht="25.5" x14ac:dyDescent="0.2">
      <c r="A33" s="22" t="s">
        <v>1</v>
      </c>
      <c r="B33" s="23" t="s">
        <v>7</v>
      </c>
      <c r="C33" s="79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1"/>
    </row>
    <row r="34" spans="1:63" s="34" customFormat="1" x14ac:dyDescent="0.2">
      <c r="A34" s="22" t="s">
        <v>76</v>
      </c>
      <c r="B34" s="25" t="s">
        <v>2</v>
      </c>
      <c r="C34" s="87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9"/>
    </row>
    <row r="35" spans="1:63" s="34" customFormat="1" x14ac:dyDescent="0.2">
      <c r="A35" s="22"/>
      <c r="B35" s="26" t="s">
        <v>104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9.6123855042794659</v>
      </c>
      <c r="I35" s="27">
        <v>0.77940497317347046</v>
      </c>
      <c r="J35" s="27">
        <v>0</v>
      </c>
      <c r="K35" s="27">
        <v>0</v>
      </c>
      <c r="L35" s="27">
        <v>1.5399323930903035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7.6448490994872342</v>
      </c>
      <c r="S35" s="27">
        <v>0.15108556062652947</v>
      </c>
      <c r="T35" s="27">
        <v>0</v>
      </c>
      <c r="U35" s="27">
        <v>0</v>
      </c>
      <c r="V35" s="27">
        <v>1.244446277276364</v>
      </c>
      <c r="W35" s="27">
        <v>0</v>
      </c>
      <c r="X35" s="27">
        <v>0</v>
      </c>
      <c r="Y35" s="27">
        <v>0</v>
      </c>
      <c r="Z35" s="27">
        <v>0</v>
      </c>
      <c r="AA35" s="27">
        <v>0</v>
      </c>
      <c r="AB35" s="27">
        <v>1.074656385868701</v>
      </c>
      <c r="AC35" s="27">
        <v>0</v>
      </c>
      <c r="AD35" s="27">
        <v>0</v>
      </c>
      <c r="AE35" s="27">
        <v>0</v>
      </c>
      <c r="AF35" s="27">
        <v>9.1210573264101549E-2</v>
      </c>
      <c r="AG35" s="27">
        <v>0</v>
      </c>
      <c r="AH35" s="27">
        <v>0</v>
      </c>
      <c r="AI35" s="27">
        <v>0</v>
      </c>
      <c r="AJ35" s="27">
        <v>0</v>
      </c>
      <c r="AK35" s="27">
        <v>0</v>
      </c>
      <c r="AL35" s="27">
        <v>1.5746631589909172</v>
      </c>
      <c r="AM35" s="27">
        <v>5.5379699998077555E-4</v>
      </c>
      <c r="AN35" s="27">
        <v>0</v>
      </c>
      <c r="AO35" s="27">
        <v>0</v>
      </c>
      <c r="AP35" s="27">
        <v>0.17251820864630774</v>
      </c>
      <c r="AQ35" s="27">
        <v>0</v>
      </c>
      <c r="AR35" s="27">
        <v>0</v>
      </c>
      <c r="AS35" s="27">
        <v>0</v>
      </c>
      <c r="AT35" s="27">
        <v>0</v>
      </c>
      <c r="AU35" s="27">
        <v>0</v>
      </c>
      <c r="AV35" s="27">
        <v>91.280844373026781</v>
      </c>
      <c r="AW35" s="27">
        <v>10.594366219735692</v>
      </c>
      <c r="AX35" s="27">
        <v>4.6726433333333341E-5</v>
      </c>
      <c r="AY35" s="27">
        <v>0</v>
      </c>
      <c r="AZ35" s="27">
        <v>33.505472039910451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27">
        <v>104.38814688261434</v>
      </c>
      <c r="BG35" s="27">
        <v>7.0211823974976628</v>
      </c>
      <c r="BH35" s="27">
        <v>0</v>
      </c>
      <c r="BI35" s="27">
        <v>0</v>
      </c>
      <c r="BJ35" s="27">
        <v>25.649962257512485</v>
      </c>
      <c r="BK35" s="28">
        <f t="shared" ref="BK35:BK36" si="14">SUM(C35:BJ35)</f>
        <v>296.32572682843409</v>
      </c>
    </row>
    <row r="36" spans="1:63" s="34" customFormat="1" x14ac:dyDescent="0.2">
      <c r="A36" s="22"/>
      <c r="B36" s="26" t="s">
        <v>105</v>
      </c>
      <c r="C36" s="27">
        <v>0</v>
      </c>
      <c r="D36" s="27">
        <v>0</v>
      </c>
      <c r="E36" s="27">
        <v>0</v>
      </c>
      <c r="F36" s="27">
        <v>0</v>
      </c>
      <c r="G36" s="27">
        <v>0</v>
      </c>
      <c r="H36" s="27">
        <v>4.8213810268804371</v>
      </c>
      <c r="I36" s="27">
        <v>0.72981071563333322</v>
      </c>
      <c r="J36" s="27">
        <v>0</v>
      </c>
      <c r="K36" s="27">
        <v>0</v>
      </c>
      <c r="L36" s="27">
        <v>0.27913963253336066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2.8063878295195597</v>
      </c>
      <c r="S36" s="27">
        <v>0</v>
      </c>
      <c r="T36" s="27">
        <v>0</v>
      </c>
      <c r="U36" s="27">
        <v>0</v>
      </c>
      <c r="V36" s="27">
        <v>0.17344527293330611</v>
      </c>
      <c r="W36" s="27">
        <v>0</v>
      </c>
      <c r="X36" s="27">
        <v>0</v>
      </c>
      <c r="Y36" s="27">
        <v>0</v>
      </c>
      <c r="Z36" s="27">
        <v>0</v>
      </c>
      <c r="AA36" s="27">
        <v>0</v>
      </c>
      <c r="AB36" s="27">
        <v>0.40305011795126361</v>
      </c>
      <c r="AC36" s="27">
        <v>0</v>
      </c>
      <c r="AD36" s="27">
        <v>0</v>
      </c>
      <c r="AE36" s="27">
        <v>0</v>
      </c>
      <c r="AF36" s="27">
        <v>0</v>
      </c>
      <c r="AG36" s="27">
        <v>0</v>
      </c>
      <c r="AH36" s="27">
        <v>0</v>
      </c>
      <c r="AI36" s="27">
        <v>0</v>
      </c>
      <c r="AJ36" s="27">
        <v>0</v>
      </c>
      <c r="AK36" s="27">
        <v>0</v>
      </c>
      <c r="AL36" s="27">
        <v>0.3723219259127436</v>
      </c>
      <c r="AM36" s="27">
        <v>0</v>
      </c>
      <c r="AN36" s="27">
        <v>0</v>
      </c>
      <c r="AO36" s="27">
        <v>0</v>
      </c>
      <c r="AP36" s="27">
        <v>0</v>
      </c>
      <c r="AQ36" s="27">
        <v>0</v>
      </c>
      <c r="AR36" s="27">
        <v>0</v>
      </c>
      <c r="AS36" s="27">
        <v>0</v>
      </c>
      <c r="AT36" s="27">
        <v>0</v>
      </c>
      <c r="AU36" s="27">
        <v>0</v>
      </c>
      <c r="AV36" s="27">
        <v>162.26638294499836</v>
      </c>
      <c r="AW36" s="27">
        <v>0.54746716029146536</v>
      </c>
      <c r="AX36" s="27">
        <v>0</v>
      </c>
      <c r="AY36" s="27">
        <v>0</v>
      </c>
      <c r="AZ36" s="27">
        <v>9.6709897683562485</v>
      </c>
      <c r="BA36" s="27">
        <v>0</v>
      </c>
      <c r="BB36" s="27">
        <v>0</v>
      </c>
      <c r="BC36" s="27">
        <v>0</v>
      </c>
      <c r="BD36" s="27">
        <v>0</v>
      </c>
      <c r="BE36" s="27">
        <v>0</v>
      </c>
      <c r="BF36" s="27">
        <v>127.85122607813754</v>
      </c>
      <c r="BG36" s="27">
        <v>0.33269316334186805</v>
      </c>
      <c r="BH36" s="27">
        <v>0</v>
      </c>
      <c r="BI36" s="27">
        <v>0</v>
      </c>
      <c r="BJ36" s="27">
        <v>2.6181382231770813</v>
      </c>
      <c r="BK36" s="28">
        <f t="shared" si="14"/>
        <v>312.8724338596665</v>
      </c>
    </row>
    <row r="37" spans="1:63" s="34" customFormat="1" x14ac:dyDescent="0.2">
      <c r="A37" s="22"/>
      <c r="B37" s="29" t="s">
        <v>85</v>
      </c>
      <c r="C37" s="48">
        <f>SUM(C35:C36)</f>
        <v>0</v>
      </c>
      <c r="D37" s="48">
        <f t="shared" ref="D37:BK37" si="15">SUM(D35:D36)</f>
        <v>0</v>
      </c>
      <c r="E37" s="48">
        <f t="shared" si="15"/>
        <v>0</v>
      </c>
      <c r="F37" s="48">
        <f t="shared" si="15"/>
        <v>0</v>
      </c>
      <c r="G37" s="48">
        <f t="shared" si="15"/>
        <v>0</v>
      </c>
      <c r="H37" s="48">
        <f t="shared" si="15"/>
        <v>14.433766531159904</v>
      </c>
      <c r="I37" s="48">
        <f t="shared" si="15"/>
        <v>1.5092156888068038</v>
      </c>
      <c r="J37" s="48">
        <f t="shared" si="15"/>
        <v>0</v>
      </c>
      <c r="K37" s="48">
        <f t="shared" si="15"/>
        <v>0</v>
      </c>
      <c r="L37" s="48">
        <f t="shared" si="15"/>
        <v>1.8190720256236641</v>
      </c>
      <c r="M37" s="48">
        <f t="shared" si="15"/>
        <v>0</v>
      </c>
      <c r="N37" s="48">
        <f t="shared" si="15"/>
        <v>0</v>
      </c>
      <c r="O37" s="48">
        <f t="shared" si="15"/>
        <v>0</v>
      </c>
      <c r="P37" s="48">
        <f t="shared" si="15"/>
        <v>0</v>
      </c>
      <c r="Q37" s="48">
        <f t="shared" si="15"/>
        <v>0</v>
      </c>
      <c r="R37" s="48">
        <f t="shared" si="15"/>
        <v>10.451236929006793</v>
      </c>
      <c r="S37" s="48">
        <f t="shared" si="15"/>
        <v>0.15108556062652947</v>
      </c>
      <c r="T37" s="48">
        <f t="shared" si="15"/>
        <v>0</v>
      </c>
      <c r="U37" s="48">
        <f t="shared" si="15"/>
        <v>0</v>
      </c>
      <c r="V37" s="48">
        <f t="shared" si="15"/>
        <v>1.4178915502096701</v>
      </c>
      <c r="W37" s="48">
        <f t="shared" si="15"/>
        <v>0</v>
      </c>
      <c r="X37" s="48">
        <f t="shared" si="15"/>
        <v>0</v>
      </c>
      <c r="Y37" s="48">
        <f t="shared" si="15"/>
        <v>0</v>
      </c>
      <c r="Z37" s="48">
        <f t="shared" si="15"/>
        <v>0</v>
      </c>
      <c r="AA37" s="48">
        <f t="shared" si="15"/>
        <v>0</v>
      </c>
      <c r="AB37" s="48">
        <f t="shared" si="15"/>
        <v>1.4777065038199646</v>
      </c>
      <c r="AC37" s="48">
        <f t="shared" si="15"/>
        <v>0</v>
      </c>
      <c r="AD37" s="48">
        <f t="shared" si="15"/>
        <v>0</v>
      </c>
      <c r="AE37" s="48">
        <f t="shared" si="15"/>
        <v>0</v>
      </c>
      <c r="AF37" s="48">
        <f t="shared" si="15"/>
        <v>9.1210573264101549E-2</v>
      </c>
      <c r="AG37" s="48">
        <f t="shared" si="15"/>
        <v>0</v>
      </c>
      <c r="AH37" s="48">
        <f t="shared" si="15"/>
        <v>0</v>
      </c>
      <c r="AI37" s="48">
        <f t="shared" si="15"/>
        <v>0</v>
      </c>
      <c r="AJ37" s="48">
        <f t="shared" si="15"/>
        <v>0</v>
      </c>
      <c r="AK37" s="48">
        <f t="shared" si="15"/>
        <v>0</v>
      </c>
      <c r="AL37" s="48">
        <f t="shared" si="15"/>
        <v>1.9469850849036607</v>
      </c>
      <c r="AM37" s="48">
        <f t="shared" si="15"/>
        <v>5.5379699998077555E-4</v>
      </c>
      <c r="AN37" s="48">
        <f t="shared" si="15"/>
        <v>0</v>
      </c>
      <c r="AO37" s="48">
        <f t="shared" si="15"/>
        <v>0</v>
      </c>
      <c r="AP37" s="48">
        <f t="shared" si="15"/>
        <v>0.17251820864630774</v>
      </c>
      <c r="AQ37" s="48">
        <f t="shared" si="15"/>
        <v>0</v>
      </c>
      <c r="AR37" s="48">
        <f t="shared" si="15"/>
        <v>0</v>
      </c>
      <c r="AS37" s="48">
        <f t="shared" si="15"/>
        <v>0</v>
      </c>
      <c r="AT37" s="48">
        <f t="shared" si="15"/>
        <v>0</v>
      </c>
      <c r="AU37" s="48">
        <f t="shared" si="15"/>
        <v>0</v>
      </c>
      <c r="AV37" s="48">
        <f t="shared" si="15"/>
        <v>253.54722731802514</v>
      </c>
      <c r="AW37" s="48">
        <f t="shared" si="15"/>
        <v>11.141833380027157</v>
      </c>
      <c r="AX37" s="48">
        <f t="shared" si="15"/>
        <v>4.6726433333333341E-5</v>
      </c>
      <c r="AY37" s="48">
        <f t="shared" si="15"/>
        <v>0</v>
      </c>
      <c r="AZ37" s="48">
        <f t="shared" si="15"/>
        <v>43.176461808266701</v>
      </c>
      <c r="BA37" s="48">
        <f t="shared" si="15"/>
        <v>0</v>
      </c>
      <c r="BB37" s="48">
        <f t="shared" si="15"/>
        <v>0</v>
      </c>
      <c r="BC37" s="48">
        <f t="shared" si="15"/>
        <v>0</v>
      </c>
      <c r="BD37" s="48">
        <f t="shared" si="15"/>
        <v>0</v>
      </c>
      <c r="BE37" s="48">
        <f t="shared" si="15"/>
        <v>0</v>
      </c>
      <c r="BF37" s="48">
        <f t="shared" si="15"/>
        <v>232.23937296075189</v>
      </c>
      <c r="BG37" s="48">
        <f t="shared" si="15"/>
        <v>7.3538755608395308</v>
      </c>
      <c r="BH37" s="48">
        <f t="shared" si="15"/>
        <v>0</v>
      </c>
      <c r="BI37" s="48">
        <f t="shared" si="15"/>
        <v>0</v>
      </c>
      <c r="BJ37" s="48">
        <f t="shared" si="15"/>
        <v>28.268100480689565</v>
      </c>
      <c r="BK37" s="48">
        <f t="shared" si="15"/>
        <v>609.19816068810064</v>
      </c>
    </row>
    <row r="38" spans="1:63" x14ac:dyDescent="0.2">
      <c r="A38" s="22" t="s">
        <v>77</v>
      </c>
      <c r="B38" s="25" t="s">
        <v>14</v>
      </c>
      <c r="C38" s="79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1"/>
    </row>
    <row r="39" spans="1:63" x14ac:dyDescent="0.2">
      <c r="A39" s="22"/>
      <c r="B39" s="26" t="s">
        <v>125</v>
      </c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0.25770481689115382</v>
      </c>
      <c r="I39" s="27">
        <v>5.1582197636667502</v>
      </c>
      <c r="J39" s="27">
        <v>0</v>
      </c>
      <c r="K39" s="27">
        <v>0</v>
      </c>
      <c r="L39" s="27">
        <v>7.064753889366874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0.14543571260884641</v>
      </c>
      <c r="S39" s="27">
        <v>0.6959869366332474</v>
      </c>
      <c r="T39" s="27">
        <v>0</v>
      </c>
      <c r="U39" s="27">
        <v>0</v>
      </c>
      <c r="V39" s="27">
        <v>0.20709347143312748</v>
      </c>
      <c r="W39" s="27">
        <v>0</v>
      </c>
      <c r="X39" s="27">
        <v>0</v>
      </c>
      <c r="Y39" s="27">
        <v>0</v>
      </c>
      <c r="Z39" s="27">
        <v>0</v>
      </c>
      <c r="AA39" s="27">
        <v>0</v>
      </c>
      <c r="AB39" s="27">
        <v>1.1982328332479315E-2</v>
      </c>
      <c r="AC39" s="27">
        <v>0</v>
      </c>
      <c r="AD39" s="27">
        <v>0</v>
      </c>
      <c r="AE39" s="27">
        <v>0</v>
      </c>
      <c r="AF39" s="27">
        <v>0</v>
      </c>
      <c r="AG39" s="27">
        <v>0</v>
      </c>
      <c r="AH39" s="27">
        <v>0</v>
      </c>
      <c r="AI39" s="27">
        <v>0</v>
      </c>
      <c r="AJ39" s="27">
        <v>0</v>
      </c>
      <c r="AK39" s="27">
        <v>0</v>
      </c>
      <c r="AL39" s="27">
        <v>2.1719673331693657E-3</v>
      </c>
      <c r="AM39" s="27">
        <v>0</v>
      </c>
      <c r="AN39" s="27">
        <v>0</v>
      </c>
      <c r="AO39" s="27">
        <v>0</v>
      </c>
      <c r="AP39" s="27">
        <v>2.8382474100711139E-2</v>
      </c>
      <c r="AQ39" s="27">
        <v>0</v>
      </c>
      <c r="AR39" s="27">
        <v>0</v>
      </c>
      <c r="AS39" s="27">
        <v>0</v>
      </c>
      <c r="AT39" s="27">
        <v>0</v>
      </c>
      <c r="AU39" s="27">
        <v>0</v>
      </c>
      <c r="AV39" s="27">
        <v>1.7264783215251296</v>
      </c>
      <c r="AW39" s="27">
        <v>7.1804252046674701</v>
      </c>
      <c r="AX39" s="27">
        <v>0</v>
      </c>
      <c r="AY39" s="27">
        <v>0</v>
      </c>
      <c r="AZ39" s="27">
        <v>11.082423127006958</v>
      </c>
      <c r="BA39" s="27">
        <v>0</v>
      </c>
      <c r="BB39" s="27">
        <v>0</v>
      </c>
      <c r="BC39" s="27">
        <v>0</v>
      </c>
      <c r="BD39" s="27">
        <v>0</v>
      </c>
      <c r="BE39" s="27">
        <v>0</v>
      </c>
      <c r="BF39" s="27">
        <v>0.87303927684255556</v>
      </c>
      <c r="BG39" s="27">
        <v>1.7574598432532239E-2</v>
      </c>
      <c r="BH39" s="27">
        <v>0</v>
      </c>
      <c r="BI39" s="27">
        <v>0</v>
      </c>
      <c r="BJ39" s="27">
        <v>2.9837244507923382</v>
      </c>
      <c r="BK39" s="28">
        <f t="shared" ref="BK39:BK47" si="16">SUM(C39:BJ39)</f>
        <v>37.435396339633336</v>
      </c>
    </row>
    <row r="40" spans="1:63" x14ac:dyDescent="0.2">
      <c r="A40" s="22"/>
      <c r="B40" s="26" t="s">
        <v>124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2.341261828839257</v>
      </c>
      <c r="I40" s="27">
        <v>0.85944355496675573</v>
      </c>
      <c r="J40" s="27">
        <v>0</v>
      </c>
      <c r="K40" s="27">
        <v>0</v>
      </c>
      <c r="L40" s="27">
        <v>1.0022589902843115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1.320248811994077</v>
      </c>
      <c r="S40" s="27">
        <v>1.6869912699910908E-2</v>
      </c>
      <c r="T40" s="27">
        <v>0</v>
      </c>
      <c r="U40" s="27">
        <v>0</v>
      </c>
      <c r="V40" s="27">
        <v>0.89441032274902199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0.39717832229755784</v>
      </c>
      <c r="AC40" s="27">
        <v>1.8567003329418168E-4</v>
      </c>
      <c r="AD40" s="27">
        <v>0</v>
      </c>
      <c r="AE40" s="27">
        <v>0</v>
      </c>
      <c r="AF40" s="27">
        <v>6.3074569989545468E-4</v>
      </c>
      <c r="AG40" s="27">
        <v>0</v>
      </c>
      <c r="AH40" s="27">
        <v>0</v>
      </c>
      <c r="AI40" s="27">
        <v>0</v>
      </c>
      <c r="AJ40" s="27">
        <v>0</v>
      </c>
      <c r="AK40" s="27">
        <v>0</v>
      </c>
      <c r="AL40" s="27">
        <v>0.48428910708989614</v>
      </c>
      <c r="AM40" s="27">
        <v>9.236577566310555E-3</v>
      </c>
      <c r="AN40" s="27">
        <v>0</v>
      </c>
      <c r="AO40" s="27">
        <v>0</v>
      </c>
      <c r="AP40" s="27">
        <v>9.4203320465821139E-2</v>
      </c>
      <c r="AQ40" s="27">
        <v>0</v>
      </c>
      <c r="AR40" s="27">
        <v>0</v>
      </c>
      <c r="AS40" s="27">
        <v>0</v>
      </c>
      <c r="AT40" s="27">
        <v>0</v>
      </c>
      <c r="AU40" s="27">
        <v>0</v>
      </c>
      <c r="AV40" s="27">
        <v>18.447974354478273</v>
      </c>
      <c r="AW40" s="27">
        <v>0.6815552363442291</v>
      </c>
      <c r="AX40" s="27">
        <v>0</v>
      </c>
      <c r="AY40" s="27">
        <v>0</v>
      </c>
      <c r="AZ40" s="27">
        <v>10.174150981758974</v>
      </c>
      <c r="BA40" s="27">
        <v>0</v>
      </c>
      <c r="BB40" s="27">
        <v>0</v>
      </c>
      <c r="BC40" s="27">
        <v>0</v>
      </c>
      <c r="BD40" s="27">
        <v>0</v>
      </c>
      <c r="BE40" s="27">
        <v>0</v>
      </c>
      <c r="BF40" s="27">
        <v>13.902508472667625</v>
      </c>
      <c r="BG40" s="27">
        <v>0.30742502095616625</v>
      </c>
      <c r="BH40" s="27">
        <v>0</v>
      </c>
      <c r="BI40" s="27">
        <v>0</v>
      </c>
      <c r="BJ40" s="27">
        <v>5.5654870263419802</v>
      </c>
      <c r="BK40" s="28">
        <f t="shared" si="16"/>
        <v>56.499318257233369</v>
      </c>
    </row>
    <row r="41" spans="1:63" x14ac:dyDescent="0.2">
      <c r="A41" s="22"/>
      <c r="B41" s="26" t="s">
        <v>119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0.34153403326723952</v>
      </c>
      <c r="I41" s="27">
        <v>0.10795261986666671</v>
      </c>
      <c r="J41" s="27">
        <v>0</v>
      </c>
      <c r="K41" s="27">
        <v>0</v>
      </c>
      <c r="L41" s="27">
        <v>0.14958865573333768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0.18401183973276053</v>
      </c>
      <c r="S41" s="27">
        <v>0</v>
      </c>
      <c r="T41" s="27">
        <v>0</v>
      </c>
      <c r="U41" s="27">
        <v>0</v>
      </c>
      <c r="V41" s="27">
        <v>2.7625107266662362E-2</v>
      </c>
      <c r="W41" s="27">
        <v>0</v>
      </c>
      <c r="X41" s="27">
        <v>0</v>
      </c>
      <c r="Y41" s="27">
        <v>0</v>
      </c>
      <c r="Z41" s="27">
        <v>0</v>
      </c>
      <c r="AA41" s="27">
        <v>0</v>
      </c>
      <c r="AB41" s="27">
        <v>1.6961173711472308E-2</v>
      </c>
      <c r="AC41" s="27">
        <v>0</v>
      </c>
      <c r="AD41" s="27">
        <v>0</v>
      </c>
      <c r="AE41" s="27">
        <v>0</v>
      </c>
      <c r="AF41" s="27">
        <v>0</v>
      </c>
      <c r="AG41" s="27">
        <v>0</v>
      </c>
      <c r="AH41" s="27">
        <v>0</v>
      </c>
      <c r="AI41" s="27">
        <v>0</v>
      </c>
      <c r="AJ41" s="27">
        <v>0</v>
      </c>
      <c r="AK41" s="27">
        <v>0</v>
      </c>
      <c r="AL41" s="27">
        <v>1.9996249646725191E-2</v>
      </c>
      <c r="AM41" s="27">
        <v>0</v>
      </c>
      <c r="AN41" s="27">
        <v>0</v>
      </c>
      <c r="AO41" s="27">
        <v>0</v>
      </c>
      <c r="AP41" s="27">
        <v>0</v>
      </c>
      <c r="AQ41" s="27">
        <v>0</v>
      </c>
      <c r="AR41" s="27">
        <v>0</v>
      </c>
      <c r="AS41" s="27">
        <v>0</v>
      </c>
      <c r="AT41" s="27">
        <v>0</v>
      </c>
      <c r="AU41" s="27">
        <v>0</v>
      </c>
      <c r="AV41" s="27">
        <v>4.941417700301276</v>
      </c>
      <c r="AW41" s="27">
        <v>1.6154703799839826E-2</v>
      </c>
      <c r="AX41" s="27">
        <v>0</v>
      </c>
      <c r="AY41" s="27">
        <v>0</v>
      </c>
      <c r="AZ41" s="27">
        <v>1.0868359731333905</v>
      </c>
      <c r="BA41" s="27">
        <v>0</v>
      </c>
      <c r="BB41" s="27">
        <v>0</v>
      </c>
      <c r="BC41" s="27">
        <v>0</v>
      </c>
      <c r="BD41" s="27">
        <v>0</v>
      </c>
      <c r="BE41" s="27">
        <v>0</v>
      </c>
      <c r="BF41" s="27">
        <v>4.4527329143405536</v>
      </c>
      <c r="BG41" s="27">
        <v>0.24072026373349345</v>
      </c>
      <c r="BH41" s="27">
        <v>0</v>
      </c>
      <c r="BI41" s="27">
        <v>0</v>
      </c>
      <c r="BJ41" s="27">
        <v>0.9829952356332764</v>
      </c>
      <c r="BK41" s="28">
        <f t="shared" si="16"/>
        <v>12.568526470166695</v>
      </c>
    </row>
    <row r="42" spans="1:63" x14ac:dyDescent="0.2">
      <c r="A42" s="22"/>
      <c r="B42" s="26" t="s">
        <v>122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3.1765673650776223</v>
      </c>
      <c r="I42" s="27">
        <v>11.282844395033356</v>
      </c>
      <c r="J42" s="27">
        <v>0</v>
      </c>
      <c r="K42" s="27">
        <v>0</v>
      </c>
      <c r="L42" s="27">
        <v>1.538868202829266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2.0534237151557133</v>
      </c>
      <c r="S42" s="27">
        <v>0.26486244923330926</v>
      </c>
      <c r="T42" s="27">
        <v>0</v>
      </c>
      <c r="U42" s="27">
        <v>0</v>
      </c>
      <c r="V42" s="27">
        <v>0.54185924383740014</v>
      </c>
      <c r="W42" s="27">
        <v>0</v>
      </c>
      <c r="X42" s="27">
        <v>0</v>
      </c>
      <c r="Y42" s="27">
        <v>0</v>
      </c>
      <c r="Z42" s="27">
        <v>0</v>
      </c>
      <c r="AA42" s="27">
        <v>0</v>
      </c>
      <c r="AB42" s="27">
        <v>0.28572244403235358</v>
      </c>
      <c r="AC42" s="27">
        <v>1.3149410833086879E-2</v>
      </c>
      <c r="AD42" s="27">
        <v>0</v>
      </c>
      <c r="AE42" s="27">
        <v>0</v>
      </c>
      <c r="AF42" s="27">
        <v>1.3867211998203571E-3</v>
      </c>
      <c r="AG42" s="27">
        <v>0</v>
      </c>
      <c r="AH42" s="27">
        <v>0</v>
      </c>
      <c r="AI42" s="27">
        <v>0</v>
      </c>
      <c r="AJ42" s="27">
        <v>0</v>
      </c>
      <c r="AK42" s="27">
        <v>0</v>
      </c>
      <c r="AL42" s="27">
        <v>0.41712802686884992</v>
      </c>
      <c r="AM42" s="27">
        <v>0</v>
      </c>
      <c r="AN42" s="27">
        <v>0</v>
      </c>
      <c r="AO42" s="27">
        <v>0</v>
      </c>
      <c r="AP42" s="27">
        <v>2.3849202333350106E-3</v>
      </c>
      <c r="AQ42" s="27">
        <v>0</v>
      </c>
      <c r="AR42" s="27">
        <v>0</v>
      </c>
      <c r="AS42" s="27">
        <v>0</v>
      </c>
      <c r="AT42" s="27">
        <v>0</v>
      </c>
      <c r="AU42" s="27">
        <v>0</v>
      </c>
      <c r="AV42" s="27">
        <v>120.97586334907517</v>
      </c>
      <c r="AW42" s="27">
        <v>9.8249759593374311</v>
      </c>
      <c r="AX42" s="27">
        <v>0</v>
      </c>
      <c r="AY42" s="27">
        <v>0</v>
      </c>
      <c r="AZ42" s="27">
        <v>26.391356053791121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27">
        <v>117.01572214899085</v>
      </c>
      <c r="BG42" s="27">
        <v>12.153518574562806</v>
      </c>
      <c r="BH42" s="27">
        <v>3.4738734437999987</v>
      </c>
      <c r="BI42" s="27">
        <v>0</v>
      </c>
      <c r="BJ42" s="27">
        <v>15.085402339909091</v>
      </c>
      <c r="BK42" s="28">
        <f t="shared" si="16"/>
        <v>324.49890876380056</v>
      </c>
    </row>
    <row r="43" spans="1:63" x14ac:dyDescent="0.2">
      <c r="A43" s="22"/>
      <c r="B43" s="26" t="s">
        <v>121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10.206072122898654</v>
      </c>
      <c r="I43" s="27">
        <v>66.45930089252812</v>
      </c>
      <c r="J43" s="27">
        <v>0</v>
      </c>
      <c r="K43" s="27">
        <v>0</v>
      </c>
      <c r="L43" s="27">
        <v>6.8532125000559736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5.3653096288680153</v>
      </c>
      <c r="S43" s="27">
        <v>6.7023693686718495</v>
      </c>
      <c r="T43" s="27">
        <v>0</v>
      </c>
      <c r="U43" s="27">
        <v>0</v>
      </c>
      <c r="V43" s="27">
        <v>3.9001244607440189</v>
      </c>
      <c r="W43" s="27">
        <v>0</v>
      </c>
      <c r="X43" s="27">
        <v>0</v>
      </c>
      <c r="Y43" s="27">
        <v>0</v>
      </c>
      <c r="Z43" s="27">
        <v>0</v>
      </c>
      <c r="AA43" s="27">
        <v>0</v>
      </c>
      <c r="AB43" s="27">
        <v>1.1870831512081235</v>
      </c>
      <c r="AC43" s="27">
        <v>1.3707521800241191E-2</v>
      </c>
      <c r="AD43" s="27">
        <v>0</v>
      </c>
      <c r="AE43" s="27">
        <v>0</v>
      </c>
      <c r="AF43" s="27">
        <v>1.9436034116840777</v>
      </c>
      <c r="AG43" s="27">
        <v>0</v>
      </c>
      <c r="AH43" s="27">
        <v>0</v>
      </c>
      <c r="AI43" s="27">
        <v>0</v>
      </c>
      <c r="AJ43" s="27">
        <v>0</v>
      </c>
      <c r="AK43" s="27">
        <v>0</v>
      </c>
      <c r="AL43" s="27">
        <v>1.878014522577631</v>
      </c>
      <c r="AM43" s="27">
        <v>5.280435000131433E-3</v>
      </c>
      <c r="AN43" s="27">
        <v>0</v>
      </c>
      <c r="AO43" s="27">
        <v>0</v>
      </c>
      <c r="AP43" s="27">
        <v>0.78489595513415078</v>
      </c>
      <c r="AQ43" s="27">
        <v>0</v>
      </c>
      <c r="AR43" s="27">
        <v>0</v>
      </c>
      <c r="AS43" s="27">
        <v>0</v>
      </c>
      <c r="AT43" s="27">
        <v>0</v>
      </c>
      <c r="AU43" s="27">
        <v>0</v>
      </c>
      <c r="AV43" s="27">
        <v>88.984513243981809</v>
      </c>
      <c r="AW43" s="27">
        <v>23.326957527271801</v>
      </c>
      <c r="AX43" s="27">
        <v>4.8711723330002179E-4</v>
      </c>
      <c r="AY43" s="27">
        <v>0</v>
      </c>
      <c r="AZ43" s="27">
        <v>49.490873449079075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27">
        <v>106.18218787419792</v>
      </c>
      <c r="BG43" s="27">
        <v>4.6255708744944934</v>
      </c>
      <c r="BH43" s="27">
        <v>2.9897782523000336</v>
      </c>
      <c r="BI43" s="27">
        <v>0</v>
      </c>
      <c r="BJ43" s="27">
        <v>55.969801101235923</v>
      </c>
      <c r="BK43" s="28">
        <f t="shared" si="16"/>
        <v>436.86914341096542</v>
      </c>
    </row>
    <row r="44" spans="1:63" x14ac:dyDescent="0.2">
      <c r="A44" s="22"/>
      <c r="B44" s="26" t="s">
        <v>107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4.2442251176223493</v>
      </c>
      <c r="I44" s="27">
        <v>0.29641617846654356</v>
      </c>
      <c r="J44" s="27">
        <v>0</v>
      </c>
      <c r="K44" s="27">
        <v>0</v>
      </c>
      <c r="L44" s="27">
        <v>1.63732770824331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1.3119857051776507</v>
      </c>
      <c r="S44" s="27">
        <v>2.6557455561667904</v>
      </c>
      <c r="T44" s="27">
        <v>0</v>
      </c>
      <c r="U44" s="27">
        <v>0</v>
      </c>
      <c r="V44" s="27">
        <v>0.36503082902335626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2.9309609211918112E-2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  <c r="AJ44" s="27">
        <v>0</v>
      </c>
      <c r="AK44" s="27">
        <v>0</v>
      </c>
      <c r="AL44" s="27">
        <v>3.5070121089292222E-2</v>
      </c>
      <c r="AM44" s="27">
        <v>0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27">
        <v>0</v>
      </c>
      <c r="AT44" s="27">
        <v>0</v>
      </c>
      <c r="AU44" s="27">
        <v>0</v>
      </c>
      <c r="AV44" s="27">
        <v>7.2215121971144018</v>
      </c>
      <c r="AW44" s="27">
        <v>0.23615679003283541</v>
      </c>
      <c r="AX44" s="27">
        <v>0</v>
      </c>
      <c r="AY44" s="27">
        <v>0</v>
      </c>
      <c r="AZ44" s="27">
        <v>1.8010558939677461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27">
        <v>4.4642545978177273</v>
      </c>
      <c r="BG44" s="27">
        <v>0.70811122020049799</v>
      </c>
      <c r="BH44" s="27">
        <v>0</v>
      </c>
      <c r="BI44" s="27">
        <v>0</v>
      </c>
      <c r="BJ44" s="27">
        <v>1.81131357829892</v>
      </c>
      <c r="BK44" s="28">
        <f t="shared" si="16"/>
        <v>26.81751510243334</v>
      </c>
    </row>
    <row r="45" spans="1:63" x14ac:dyDescent="0.2">
      <c r="A45" s="22"/>
      <c r="B45" s="26" t="s">
        <v>106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1.7100664863109234</v>
      </c>
      <c r="I45" s="27">
        <v>0.60593184592927574</v>
      </c>
      <c r="J45" s="27">
        <v>0</v>
      </c>
      <c r="K45" s="27">
        <v>0</v>
      </c>
      <c r="L45" s="27">
        <v>0.74535264155305181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0.99284327445574416</v>
      </c>
      <c r="S45" s="27">
        <v>4.6173921541040581</v>
      </c>
      <c r="T45" s="27">
        <v>0</v>
      </c>
      <c r="U45" s="27">
        <v>0</v>
      </c>
      <c r="V45" s="27">
        <v>1.3533138794136148</v>
      </c>
      <c r="W45" s="27">
        <v>0</v>
      </c>
      <c r="X45" s="27">
        <v>0</v>
      </c>
      <c r="Y45" s="27">
        <v>0</v>
      </c>
      <c r="Z45" s="27">
        <v>0</v>
      </c>
      <c r="AA45" s="27">
        <v>0</v>
      </c>
      <c r="AB45" s="27">
        <v>6.4664179999272986E-2</v>
      </c>
      <c r="AC45" s="27">
        <v>0</v>
      </c>
      <c r="AD45" s="27">
        <v>0</v>
      </c>
      <c r="AE45" s="27">
        <v>0</v>
      </c>
      <c r="AF45" s="27">
        <v>0</v>
      </c>
      <c r="AG45" s="27">
        <v>0</v>
      </c>
      <c r="AH45" s="27">
        <v>0</v>
      </c>
      <c r="AI45" s="27">
        <v>0</v>
      </c>
      <c r="AJ45" s="27">
        <v>0</v>
      </c>
      <c r="AK45" s="27">
        <v>0</v>
      </c>
      <c r="AL45" s="27">
        <v>3.6348171295137809E-2</v>
      </c>
      <c r="AM45" s="27">
        <v>0</v>
      </c>
      <c r="AN45" s="27">
        <v>0</v>
      </c>
      <c r="AO45" s="27">
        <v>0</v>
      </c>
      <c r="AP45" s="27">
        <v>5.2633468700050902E-2</v>
      </c>
      <c r="AQ45" s="27">
        <v>0</v>
      </c>
      <c r="AR45" s="27">
        <v>0</v>
      </c>
      <c r="AS45" s="27">
        <v>0</v>
      </c>
      <c r="AT45" s="27">
        <v>0</v>
      </c>
      <c r="AU45" s="27">
        <v>0</v>
      </c>
      <c r="AV45" s="27">
        <v>5.0537200338526143</v>
      </c>
      <c r="AW45" s="27">
        <v>0.30135693432486138</v>
      </c>
      <c r="AX45" s="27">
        <v>0</v>
      </c>
      <c r="AY45" s="27">
        <v>0</v>
      </c>
      <c r="AZ45" s="27">
        <v>2.6201013344988722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27">
        <v>3.7164588855196334</v>
      </c>
      <c r="BG45" s="27">
        <v>2.0328455963084728</v>
      </c>
      <c r="BH45" s="27">
        <v>0</v>
      </c>
      <c r="BI45" s="27">
        <v>0</v>
      </c>
      <c r="BJ45" s="27">
        <v>3.3053344474010751</v>
      </c>
      <c r="BK45" s="28">
        <f t="shared" si="16"/>
        <v>27.208363333666661</v>
      </c>
    </row>
    <row r="46" spans="1:63" x14ac:dyDescent="0.2">
      <c r="A46" s="22"/>
      <c r="B46" s="26" t="s">
        <v>108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1.0840421096806203</v>
      </c>
      <c r="I46" s="27">
        <v>1.1459482716666662</v>
      </c>
      <c r="J46" s="27">
        <v>0</v>
      </c>
      <c r="K46" s="27">
        <v>0</v>
      </c>
      <c r="L46" s="27">
        <v>0.76374567530921866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0.41779813261938004</v>
      </c>
      <c r="S46" s="27">
        <v>0</v>
      </c>
      <c r="T46" s="27">
        <v>0</v>
      </c>
      <c r="U46" s="27">
        <v>0</v>
      </c>
      <c r="V46" s="27">
        <v>0.13231739429078165</v>
      </c>
      <c r="W46" s="27">
        <v>0</v>
      </c>
      <c r="X46" s="27">
        <v>0</v>
      </c>
      <c r="Y46" s="27">
        <v>0</v>
      </c>
      <c r="Z46" s="27">
        <v>0</v>
      </c>
      <c r="AA46" s="27">
        <v>0</v>
      </c>
      <c r="AB46" s="27">
        <v>0.18686225276150731</v>
      </c>
      <c r="AC46" s="27">
        <v>0</v>
      </c>
      <c r="AD46" s="27">
        <v>0</v>
      </c>
      <c r="AE46" s="27">
        <v>0</v>
      </c>
      <c r="AF46" s="27">
        <v>0</v>
      </c>
      <c r="AG46" s="27">
        <v>0</v>
      </c>
      <c r="AH46" s="27">
        <v>0</v>
      </c>
      <c r="AI46" s="27">
        <v>0</v>
      </c>
      <c r="AJ46" s="27">
        <v>0</v>
      </c>
      <c r="AK46" s="27">
        <v>0</v>
      </c>
      <c r="AL46" s="27">
        <v>0.210965112160515</v>
      </c>
      <c r="AM46" s="27">
        <v>0</v>
      </c>
      <c r="AN46" s="27">
        <v>0</v>
      </c>
      <c r="AO46" s="27">
        <v>0</v>
      </c>
      <c r="AP46" s="27">
        <v>0</v>
      </c>
      <c r="AQ46" s="27">
        <v>0</v>
      </c>
      <c r="AR46" s="27">
        <v>0</v>
      </c>
      <c r="AS46" s="27">
        <v>0</v>
      </c>
      <c r="AT46" s="27">
        <v>0</v>
      </c>
      <c r="AU46" s="27">
        <v>0</v>
      </c>
      <c r="AV46" s="27">
        <v>19.982097736514664</v>
      </c>
      <c r="AW46" s="27">
        <v>0.83022143043317298</v>
      </c>
      <c r="AX46" s="27">
        <v>1.7907059999999999E-4</v>
      </c>
      <c r="AY46" s="27">
        <v>0</v>
      </c>
      <c r="AZ46" s="27">
        <v>4.2274260200769405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27">
        <v>20.474083549465686</v>
      </c>
      <c r="BG46" s="27">
        <v>0.35129689480016024</v>
      </c>
      <c r="BH46" s="27">
        <v>0</v>
      </c>
      <c r="BI46" s="27">
        <v>0</v>
      </c>
      <c r="BJ46" s="27">
        <v>1.9075581372563943</v>
      </c>
      <c r="BK46" s="28">
        <f t="shared" si="16"/>
        <v>51.714541787635703</v>
      </c>
    </row>
    <row r="47" spans="1:63" x14ac:dyDescent="0.2">
      <c r="A47" s="22"/>
      <c r="B47" s="26" t="s">
        <v>120</v>
      </c>
      <c r="C47" s="27">
        <v>0</v>
      </c>
      <c r="D47" s="27">
        <v>0</v>
      </c>
      <c r="E47" s="27">
        <v>0</v>
      </c>
      <c r="F47" s="27">
        <v>0</v>
      </c>
      <c r="G47" s="27">
        <v>0</v>
      </c>
      <c r="H47" s="27">
        <v>16.741594071337005</v>
      </c>
      <c r="I47" s="27">
        <v>92.777255548984343</v>
      </c>
      <c r="J47" s="27">
        <v>0</v>
      </c>
      <c r="K47" s="27">
        <v>0</v>
      </c>
      <c r="L47" s="27">
        <v>13.54544179740426</v>
      </c>
      <c r="M47" s="27">
        <v>0</v>
      </c>
      <c r="N47" s="27">
        <v>0</v>
      </c>
      <c r="O47" s="27">
        <v>0</v>
      </c>
      <c r="P47" s="27">
        <v>0</v>
      </c>
      <c r="Q47" s="27">
        <v>0</v>
      </c>
      <c r="R47" s="27">
        <v>10.228561006629675</v>
      </c>
      <c r="S47" s="27">
        <v>12.897612289782309</v>
      </c>
      <c r="T47" s="27">
        <v>3.582711208533333</v>
      </c>
      <c r="U47" s="27">
        <v>0</v>
      </c>
      <c r="V47" s="27">
        <v>5.1160618598957424</v>
      </c>
      <c r="W47" s="27">
        <v>0</v>
      </c>
      <c r="X47" s="27">
        <v>0</v>
      </c>
      <c r="Y47" s="27">
        <v>0</v>
      </c>
      <c r="Z47" s="27">
        <v>0</v>
      </c>
      <c r="AA47" s="27">
        <v>0</v>
      </c>
      <c r="AB47" s="27">
        <v>5.9122233527521892</v>
      </c>
      <c r="AC47" s="27">
        <v>0.11257361189837507</v>
      </c>
      <c r="AD47" s="27">
        <v>0</v>
      </c>
      <c r="AE47" s="27">
        <v>0</v>
      </c>
      <c r="AF47" s="27">
        <v>0.97448336197690222</v>
      </c>
      <c r="AG47" s="27">
        <v>0</v>
      </c>
      <c r="AH47" s="27">
        <v>0</v>
      </c>
      <c r="AI47" s="27">
        <v>0</v>
      </c>
      <c r="AJ47" s="27">
        <v>0</v>
      </c>
      <c r="AK47" s="27">
        <v>0</v>
      </c>
      <c r="AL47" s="27">
        <v>5.4919501181110366</v>
      </c>
      <c r="AM47" s="27">
        <v>3.2022507132894659E-2</v>
      </c>
      <c r="AN47" s="27">
        <v>0</v>
      </c>
      <c r="AO47" s="27">
        <v>0</v>
      </c>
      <c r="AP47" s="27">
        <v>0.88270329500557088</v>
      </c>
      <c r="AQ47" s="27">
        <v>0</v>
      </c>
      <c r="AR47" s="27">
        <v>0</v>
      </c>
      <c r="AS47" s="27">
        <v>0</v>
      </c>
      <c r="AT47" s="27">
        <v>0</v>
      </c>
      <c r="AU47" s="27">
        <v>0</v>
      </c>
      <c r="AV47" s="27">
        <v>188.91944960788814</v>
      </c>
      <c r="AW47" s="27">
        <v>13.395750794725549</v>
      </c>
      <c r="AX47" s="27">
        <v>0</v>
      </c>
      <c r="AY47" s="27">
        <v>0</v>
      </c>
      <c r="AZ47" s="27">
        <v>152.22463593508741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27">
        <v>176.12599343268019</v>
      </c>
      <c r="BG47" s="27">
        <v>26.237597049709862</v>
      </c>
      <c r="BH47" s="27">
        <v>3.5513208757333325</v>
      </c>
      <c r="BI47" s="27">
        <v>0</v>
      </c>
      <c r="BJ47" s="27">
        <v>108.76972335329692</v>
      </c>
      <c r="BK47" s="28">
        <f t="shared" si="16"/>
        <v>837.51966507856514</v>
      </c>
    </row>
    <row r="48" spans="1:63" x14ac:dyDescent="0.2">
      <c r="A48" s="22"/>
      <c r="B48" s="29" t="s">
        <v>86</v>
      </c>
      <c r="C48" s="27">
        <f>SUM(C39:C47)</f>
        <v>0</v>
      </c>
      <c r="D48" s="27">
        <f t="shared" ref="D48:BJ48" si="17">SUM(D39:D47)</f>
        <v>0</v>
      </c>
      <c r="E48" s="27">
        <f t="shared" si="17"/>
        <v>0</v>
      </c>
      <c r="F48" s="27">
        <f t="shared" si="17"/>
        <v>0</v>
      </c>
      <c r="G48" s="27">
        <f t="shared" si="17"/>
        <v>0</v>
      </c>
      <c r="H48" s="27">
        <f t="shared" si="17"/>
        <v>40.103067951924828</v>
      </c>
      <c r="I48" s="27">
        <f t="shared" si="17"/>
        <v>178.69331307110849</v>
      </c>
      <c r="J48" s="27">
        <f t="shared" si="17"/>
        <v>0</v>
      </c>
      <c r="K48" s="27">
        <f t="shared" si="17"/>
        <v>0</v>
      </c>
      <c r="L48" s="27">
        <f t="shared" si="17"/>
        <v>33.300550060779599</v>
      </c>
      <c r="M48" s="27">
        <f t="shared" si="17"/>
        <v>0</v>
      </c>
      <c r="N48" s="27">
        <f t="shared" si="17"/>
        <v>0</v>
      </c>
      <c r="O48" s="27">
        <f t="shared" si="17"/>
        <v>0</v>
      </c>
      <c r="P48" s="27">
        <f t="shared" si="17"/>
        <v>0</v>
      </c>
      <c r="Q48" s="27">
        <f t="shared" si="17"/>
        <v>0</v>
      </c>
      <c r="R48" s="27">
        <f t="shared" si="17"/>
        <v>22.019617827241863</v>
      </c>
      <c r="S48" s="27">
        <f t="shared" si="17"/>
        <v>27.850838667291477</v>
      </c>
      <c r="T48" s="27">
        <f t="shared" si="17"/>
        <v>3.582711208533333</v>
      </c>
      <c r="U48" s="27">
        <f t="shared" si="17"/>
        <v>0</v>
      </c>
      <c r="V48" s="27">
        <f t="shared" si="17"/>
        <v>12.537836568653727</v>
      </c>
      <c r="W48" s="27">
        <f t="shared" si="17"/>
        <v>0</v>
      </c>
      <c r="X48" s="27">
        <f t="shared" si="17"/>
        <v>0</v>
      </c>
      <c r="Y48" s="27">
        <f t="shared" si="17"/>
        <v>0</v>
      </c>
      <c r="Z48" s="27">
        <f t="shared" si="17"/>
        <v>0</v>
      </c>
      <c r="AA48" s="27">
        <f t="shared" si="17"/>
        <v>0</v>
      </c>
      <c r="AB48" s="27">
        <f t="shared" si="17"/>
        <v>8.0919868143068747</v>
      </c>
      <c r="AC48" s="27">
        <f t="shared" si="17"/>
        <v>0.13961621456499732</v>
      </c>
      <c r="AD48" s="27">
        <f t="shared" si="17"/>
        <v>0</v>
      </c>
      <c r="AE48" s="27">
        <f t="shared" si="17"/>
        <v>0</v>
      </c>
      <c r="AF48" s="27">
        <f t="shared" si="17"/>
        <v>2.9201042405606956</v>
      </c>
      <c r="AG48" s="27">
        <f t="shared" si="17"/>
        <v>0</v>
      </c>
      <c r="AH48" s="27">
        <f t="shared" si="17"/>
        <v>0</v>
      </c>
      <c r="AI48" s="27">
        <f t="shared" si="17"/>
        <v>0</v>
      </c>
      <c r="AJ48" s="27">
        <f t="shared" si="17"/>
        <v>0</v>
      </c>
      <c r="AK48" s="27">
        <f t="shared" si="17"/>
        <v>0</v>
      </c>
      <c r="AL48" s="27">
        <f t="shared" si="17"/>
        <v>8.5759333961722533</v>
      </c>
      <c r="AM48" s="27">
        <f t="shared" si="17"/>
        <v>4.6539519699336646E-2</v>
      </c>
      <c r="AN48" s="27">
        <f t="shared" si="17"/>
        <v>0</v>
      </c>
      <c r="AO48" s="27">
        <f t="shared" si="17"/>
        <v>0</v>
      </c>
      <c r="AP48" s="27">
        <f t="shared" si="17"/>
        <v>1.8452034336396399</v>
      </c>
      <c r="AQ48" s="27">
        <f t="shared" si="17"/>
        <v>0</v>
      </c>
      <c r="AR48" s="27">
        <f t="shared" si="17"/>
        <v>0</v>
      </c>
      <c r="AS48" s="27">
        <f t="shared" si="17"/>
        <v>0</v>
      </c>
      <c r="AT48" s="27">
        <f t="shared" si="17"/>
        <v>0</v>
      </c>
      <c r="AU48" s="27">
        <f t="shared" si="17"/>
        <v>0</v>
      </c>
      <c r="AV48" s="27">
        <f t="shared" si="17"/>
        <v>456.25302654473148</v>
      </c>
      <c r="AW48" s="27">
        <f t="shared" si="17"/>
        <v>55.793554580937197</v>
      </c>
      <c r="AX48" s="27">
        <f t="shared" si="17"/>
        <v>6.6618783330002181E-4</v>
      </c>
      <c r="AY48" s="27">
        <f t="shared" si="17"/>
        <v>0</v>
      </c>
      <c r="AZ48" s="27">
        <f t="shared" si="17"/>
        <v>259.09885876840048</v>
      </c>
      <c r="BA48" s="27">
        <f t="shared" si="17"/>
        <v>0</v>
      </c>
      <c r="BB48" s="27">
        <f t="shared" si="17"/>
        <v>0</v>
      </c>
      <c r="BC48" s="27">
        <f t="shared" si="17"/>
        <v>0</v>
      </c>
      <c r="BD48" s="27">
        <f t="shared" si="17"/>
        <v>0</v>
      </c>
      <c r="BE48" s="27">
        <f t="shared" si="17"/>
        <v>0</v>
      </c>
      <c r="BF48" s="27">
        <f t="shared" si="17"/>
        <v>447.20698115252276</v>
      </c>
      <c r="BG48" s="27">
        <f t="shared" si="17"/>
        <v>46.674660093198483</v>
      </c>
      <c r="BH48" s="27">
        <f t="shared" si="17"/>
        <v>10.014972571833365</v>
      </c>
      <c r="BI48" s="27">
        <f t="shared" si="17"/>
        <v>0</v>
      </c>
      <c r="BJ48" s="27">
        <f t="shared" si="17"/>
        <v>196.38133967016591</v>
      </c>
      <c r="BK48" s="27">
        <f t="shared" ref="BK48" si="18">SUM(BK39:BK47)</f>
        <v>1811.1313785441002</v>
      </c>
    </row>
    <row r="49" spans="1:63" x14ac:dyDescent="0.2">
      <c r="A49" s="22"/>
      <c r="B49" s="32" t="s">
        <v>84</v>
      </c>
      <c r="C49" s="30">
        <f t="shared" ref="C49:AH49" si="19">C37+C48</f>
        <v>0</v>
      </c>
      <c r="D49" s="30">
        <f t="shared" si="19"/>
        <v>0</v>
      </c>
      <c r="E49" s="30">
        <f t="shared" si="19"/>
        <v>0</v>
      </c>
      <c r="F49" s="30">
        <f t="shared" si="19"/>
        <v>0</v>
      </c>
      <c r="G49" s="30">
        <f t="shared" si="19"/>
        <v>0</v>
      </c>
      <c r="H49" s="30">
        <f t="shared" si="19"/>
        <v>54.536834483084732</v>
      </c>
      <c r="I49" s="30">
        <f t="shared" si="19"/>
        <v>180.20252875991528</v>
      </c>
      <c r="J49" s="30">
        <f t="shared" si="19"/>
        <v>0</v>
      </c>
      <c r="K49" s="30">
        <f t="shared" si="19"/>
        <v>0</v>
      </c>
      <c r="L49" s="30">
        <f t="shared" si="19"/>
        <v>35.119622086403261</v>
      </c>
      <c r="M49" s="30">
        <f t="shared" si="19"/>
        <v>0</v>
      </c>
      <c r="N49" s="30">
        <f t="shared" si="19"/>
        <v>0</v>
      </c>
      <c r="O49" s="30">
        <f t="shared" si="19"/>
        <v>0</v>
      </c>
      <c r="P49" s="30">
        <f t="shared" si="19"/>
        <v>0</v>
      </c>
      <c r="Q49" s="30">
        <f t="shared" si="19"/>
        <v>0</v>
      </c>
      <c r="R49" s="30">
        <f t="shared" si="19"/>
        <v>32.470854756248656</v>
      </c>
      <c r="S49" s="30">
        <f t="shared" si="19"/>
        <v>28.001924227918007</v>
      </c>
      <c r="T49" s="30">
        <f t="shared" si="19"/>
        <v>3.582711208533333</v>
      </c>
      <c r="U49" s="30">
        <f t="shared" si="19"/>
        <v>0</v>
      </c>
      <c r="V49" s="30">
        <f t="shared" si="19"/>
        <v>13.955728118863398</v>
      </c>
      <c r="W49" s="30">
        <f t="shared" si="19"/>
        <v>0</v>
      </c>
      <c r="X49" s="30">
        <f t="shared" si="19"/>
        <v>0</v>
      </c>
      <c r="Y49" s="30">
        <f t="shared" si="19"/>
        <v>0</v>
      </c>
      <c r="Z49" s="30">
        <f t="shared" si="19"/>
        <v>0</v>
      </c>
      <c r="AA49" s="30">
        <f t="shared" si="19"/>
        <v>0</v>
      </c>
      <c r="AB49" s="30">
        <f t="shared" si="19"/>
        <v>9.5696933181268395</v>
      </c>
      <c r="AC49" s="30">
        <f t="shared" si="19"/>
        <v>0.13961621456499732</v>
      </c>
      <c r="AD49" s="30">
        <f t="shared" si="19"/>
        <v>0</v>
      </c>
      <c r="AE49" s="30">
        <f t="shared" si="19"/>
        <v>0</v>
      </c>
      <c r="AF49" s="30">
        <f t="shared" si="19"/>
        <v>3.0113148138247974</v>
      </c>
      <c r="AG49" s="30">
        <f t="shared" si="19"/>
        <v>0</v>
      </c>
      <c r="AH49" s="30">
        <f t="shared" si="19"/>
        <v>0</v>
      </c>
      <c r="AI49" s="30">
        <f t="shared" ref="AI49:BJ49" si="20">AI37+AI48</f>
        <v>0</v>
      </c>
      <c r="AJ49" s="30">
        <f t="shared" si="20"/>
        <v>0</v>
      </c>
      <c r="AK49" s="30">
        <f t="shared" si="20"/>
        <v>0</v>
      </c>
      <c r="AL49" s="30">
        <f t="shared" si="20"/>
        <v>10.522918481075914</v>
      </c>
      <c r="AM49" s="30">
        <f t="shared" si="20"/>
        <v>4.709331669931742E-2</v>
      </c>
      <c r="AN49" s="30">
        <f t="shared" si="20"/>
        <v>0</v>
      </c>
      <c r="AO49" s="30">
        <f t="shared" si="20"/>
        <v>0</v>
      </c>
      <c r="AP49" s="30">
        <f t="shared" si="20"/>
        <v>2.0177216422859479</v>
      </c>
      <c r="AQ49" s="30">
        <f t="shared" si="20"/>
        <v>0</v>
      </c>
      <c r="AR49" s="30">
        <f t="shared" si="20"/>
        <v>0</v>
      </c>
      <c r="AS49" s="30">
        <f t="shared" si="20"/>
        <v>0</v>
      </c>
      <c r="AT49" s="30">
        <f t="shared" si="20"/>
        <v>0</v>
      </c>
      <c r="AU49" s="30">
        <f t="shared" si="20"/>
        <v>0</v>
      </c>
      <c r="AV49" s="30">
        <f t="shared" si="20"/>
        <v>709.80025386275656</v>
      </c>
      <c r="AW49" s="30">
        <f t="shared" si="20"/>
        <v>66.935387960964349</v>
      </c>
      <c r="AX49" s="30">
        <f t="shared" si="20"/>
        <v>7.1291426663335519E-4</v>
      </c>
      <c r="AY49" s="30">
        <f t="shared" si="20"/>
        <v>0</v>
      </c>
      <c r="AZ49" s="30">
        <f t="shared" si="20"/>
        <v>302.27532057666718</v>
      </c>
      <c r="BA49" s="30">
        <f t="shared" si="20"/>
        <v>0</v>
      </c>
      <c r="BB49" s="30">
        <f t="shared" si="20"/>
        <v>0</v>
      </c>
      <c r="BC49" s="30">
        <f t="shared" si="20"/>
        <v>0</v>
      </c>
      <c r="BD49" s="30">
        <f t="shared" si="20"/>
        <v>0</v>
      </c>
      <c r="BE49" s="30">
        <f t="shared" si="20"/>
        <v>0</v>
      </c>
      <c r="BF49" s="30">
        <f t="shared" si="20"/>
        <v>679.44635411327465</v>
      </c>
      <c r="BG49" s="30">
        <f t="shared" si="20"/>
        <v>54.028535654038016</v>
      </c>
      <c r="BH49" s="30">
        <f t="shared" si="20"/>
        <v>10.014972571833365</v>
      </c>
      <c r="BI49" s="30">
        <f t="shared" si="20"/>
        <v>0</v>
      </c>
      <c r="BJ49" s="30">
        <f t="shared" si="20"/>
        <v>224.64944015085547</v>
      </c>
      <c r="BK49" s="30">
        <f t="shared" ref="BK49" si="21">BK37+BK48</f>
        <v>2420.3295392322007</v>
      </c>
    </row>
    <row r="50" spans="1:63" ht="3" customHeight="1" x14ac:dyDescent="0.2">
      <c r="A50" s="22"/>
      <c r="B50" s="25"/>
      <c r="C50" s="79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1"/>
    </row>
    <row r="51" spans="1:63" x14ac:dyDescent="0.2">
      <c r="A51" s="22" t="s">
        <v>15</v>
      </c>
      <c r="B51" s="23" t="s">
        <v>8</v>
      </c>
      <c r="C51" s="79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80"/>
      <c r="BJ51" s="80"/>
      <c r="BK51" s="81"/>
    </row>
    <row r="52" spans="1:63" x14ac:dyDescent="0.2">
      <c r="A52" s="22" t="s">
        <v>76</v>
      </c>
      <c r="B52" s="25" t="s">
        <v>16</v>
      </c>
      <c r="C52" s="79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1"/>
    </row>
    <row r="53" spans="1:63" x14ac:dyDescent="0.2">
      <c r="A53" s="22"/>
      <c r="B53" s="26" t="s">
        <v>123</v>
      </c>
      <c r="C53" s="27">
        <v>0</v>
      </c>
      <c r="D53" s="27">
        <v>0</v>
      </c>
      <c r="E53" s="27">
        <v>0</v>
      </c>
      <c r="F53" s="27">
        <v>0</v>
      </c>
      <c r="G53" s="27">
        <v>0</v>
      </c>
      <c r="H53" s="27">
        <v>3.1158375395183082</v>
      </c>
      <c r="I53" s="27">
        <v>81.519866229167263</v>
      </c>
      <c r="J53" s="27">
        <v>0</v>
      </c>
      <c r="K53" s="27">
        <v>0</v>
      </c>
      <c r="L53" s="27">
        <v>9.0137208769743502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1.1757302718150244</v>
      </c>
      <c r="S53" s="27">
        <v>0.83573469273273893</v>
      </c>
      <c r="T53" s="27">
        <v>5.4257901568999998</v>
      </c>
      <c r="U53" s="27">
        <v>0</v>
      </c>
      <c r="V53" s="27">
        <v>1.6289256816923205</v>
      </c>
      <c r="W53" s="27">
        <v>0</v>
      </c>
      <c r="X53" s="27">
        <v>0</v>
      </c>
      <c r="Y53" s="27">
        <v>0</v>
      </c>
      <c r="Z53" s="27">
        <v>0</v>
      </c>
      <c r="AA53" s="27">
        <v>0</v>
      </c>
      <c r="AB53" s="27">
        <v>0.88884500149088652</v>
      </c>
      <c r="AC53" s="27">
        <v>1.310011283309684E-2</v>
      </c>
      <c r="AD53" s="27">
        <v>0</v>
      </c>
      <c r="AE53" s="27">
        <v>0</v>
      </c>
      <c r="AF53" s="27">
        <v>3.4223571349971862</v>
      </c>
      <c r="AG53" s="27">
        <v>0</v>
      </c>
      <c r="AH53" s="27">
        <v>0</v>
      </c>
      <c r="AI53" s="27">
        <v>0</v>
      </c>
      <c r="AJ53" s="27">
        <v>0</v>
      </c>
      <c r="AK53" s="27">
        <v>0</v>
      </c>
      <c r="AL53" s="27">
        <v>0.95947338354275991</v>
      </c>
      <c r="AM53" s="27">
        <v>3.1634772399509403E-2</v>
      </c>
      <c r="AN53" s="27">
        <v>0</v>
      </c>
      <c r="AO53" s="27">
        <v>0</v>
      </c>
      <c r="AP53" s="27">
        <v>2.1657245263671032</v>
      </c>
      <c r="AQ53" s="27">
        <v>0</v>
      </c>
      <c r="AR53" s="27">
        <v>0</v>
      </c>
      <c r="AS53" s="27">
        <v>0</v>
      </c>
      <c r="AT53" s="27">
        <v>0</v>
      </c>
      <c r="AU53" s="27">
        <v>0</v>
      </c>
      <c r="AV53" s="27">
        <v>51.146602913306459</v>
      </c>
      <c r="AW53" s="27">
        <v>11.028451902458851</v>
      </c>
      <c r="AX53" s="27">
        <v>0</v>
      </c>
      <c r="AY53" s="27">
        <v>0</v>
      </c>
      <c r="AZ53" s="27">
        <v>131.61147050305149</v>
      </c>
      <c r="BA53" s="27">
        <v>0</v>
      </c>
      <c r="BB53" s="27">
        <v>0</v>
      </c>
      <c r="BC53" s="27">
        <v>0</v>
      </c>
      <c r="BD53" s="27">
        <v>0</v>
      </c>
      <c r="BE53" s="27">
        <v>0</v>
      </c>
      <c r="BF53" s="27">
        <v>38.660156227159924</v>
      </c>
      <c r="BG53" s="27">
        <v>8.3422370285752123</v>
      </c>
      <c r="BH53" s="27">
        <v>1.5068104691333335</v>
      </c>
      <c r="BI53" s="27">
        <v>0</v>
      </c>
      <c r="BJ53" s="27">
        <v>67.439083097350959</v>
      </c>
      <c r="BK53" s="28">
        <f t="shared" ref="BK53" si="22">SUM(C53:BJ53)</f>
        <v>419.93155252146676</v>
      </c>
    </row>
    <row r="54" spans="1:63" x14ac:dyDescent="0.2">
      <c r="A54" s="22"/>
      <c r="B54" s="32" t="s">
        <v>83</v>
      </c>
      <c r="C54" s="30">
        <f>SUM(C53)</f>
        <v>0</v>
      </c>
      <c r="D54" s="30">
        <f t="shared" ref="D54:BK54" si="23">SUM(D53)</f>
        <v>0</v>
      </c>
      <c r="E54" s="30">
        <f t="shared" si="23"/>
        <v>0</v>
      </c>
      <c r="F54" s="30">
        <f t="shared" si="23"/>
        <v>0</v>
      </c>
      <c r="G54" s="30">
        <f t="shared" si="23"/>
        <v>0</v>
      </c>
      <c r="H54" s="30">
        <f t="shared" si="23"/>
        <v>3.1158375395183082</v>
      </c>
      <c r="I54" s="30">
        <f t="shared" si="23"/>
        <v>81.519866229167263</v>
      </c>
      <c r="J54" s="30">
        <f t="shared" si="23"/>
        <v>0</v>
      </c>
      <c r="K54" s="30">
        <f t="shared" si="23"/>
        <v>0</v>
      </c>
      <c r="L54" s="30">
        <f t="shared" si="23"/>
        <v>9.0137208769743502</v>
      </c>
      <c r="M54" s="30">
        <f t="shared" si="23"/>
        <v>0</v>
      </c>
      <c r="N54" s="30">
        <f t="shared" si="23"/>
        <v>0</v>
      </c>
      <c r="O54" s="30">
        <f t="shared" si="23"/>
        <v>0</v>
      </c>
      <c r="P54" s="30">
        <f t="shared" si="23"/>
        <v>0</v>
      </c>
      <c r="Q54" s="30">
        <f t="shared" si="23"/>
        <v>0</v>
      </c>
      <c r="R54" s="30">
        <f t="shared" si="23"/>
        <v>1.1757302718150244</v>
      </c>
      <c r="S54" s="30">
        <f t="shared" si="23"/>
        <v>0.83573469273273893</v>
      </c>
      <c r="T54" s="30">
        <f t="shared" si="23"/>
        <v>5.4257901568999998</v>
      </c>
      <c r="U54" s="30">
        <f t="shared" si="23"/>
        <v>0</v>
      </c>
      <c r="V54" s="30">
        <f t="shared" si="23"/>
        <v>1.6289256816923205</v>
      </c>
      <c r="W54" s="30">
        <f t="shared" si="23"/>
        <v>0</v>
      </c>
      <c r="X54" s="30">
        <f t="shared" si="23"/>
        <v>0</v>
      </c>
      <c r="Y54" s="30">
        <f t="shared" si="23"/>
        <v>0</v>
      </c>
      <c r="Z54" s="30">
        <f t="shared" si="23"/>
        <v>0</v>
      </c>
      <c r="AA54" s="30">
        <f t="shared" si="23"/>
        <v>0</v>
      </c>
      <c r="AB54" s="30">
        <f t="shared" si="23"/>
        <v>0.88884500149088652</v>
      </c>
      <c r="AC54" s="30">
        <f t="shared" si="23"/>
        <v>1.310011283309684E-2</v>
      </c>
      <c r="AD54" s="30">
        <f t="shared" si="23"/>
        <v>0</v>
      </c>
      <c r="AE54" s="30">
        <f t="shared" si="23"/>
        <v>0</v>
      </c>
      <c r="AF54" s="30">
        <f t="shared" si="23"/>
        <v>3.4223571349971862</v>
      </c>
      <c r="AG54" s="30">
        <f t="shared" si="23"/>
        <v>0</v>
      </c>
      <c r="AH54" s="30">
        <f t="shared" si="23"/>
        <v>0</v>
      </c>
      <c r="AI54" s="30">
        <f t="shared" si="23"/>
        <v>0</v>
      </c>
      <c r="AJ54" s="30">
        <f t="shared" si="23"/>
        <v>0</v>
      </c>
      <c r="AK54" s="30">
        <f t="shared" si="23"/>
        <v>0</v>
      </c>
      <c r="AL54" s="30">
        <f t="shared" si="23"/>
        <v>0.95947338354275991</v>
      </c>
      <c r="AM54" s="30">
        <f t="shared" si="23"/>
        <v>3.1634772399509403E-2</v>
      </c>
      <c r="AN54" s="30">
        <f t="shared" si="23"/>
        <v>0</v>
      </c>
      <c r="AO54" s="30">
        <f t="shared" si="23"/>
        <v>0</v>
      </c>
      <c r="AP54" s="30">
        <f t="shared" si="23"/>
        <v>2.1657245263671032</v>
      </c>
      <c r="AQ54" s="30">
        <f t="shared" si="23"/>
        <v>0</v>
      </c>
      <c r="AR54" s="30">
        <f t="shared" si="23"/>
        <v>0</v>
      </c>
      <c r="AS54" s="30">
        <f t="shared" si="23"/>
        <v>0</v>
      </c>
      <c r="AT54" s="30">
        <f t="shared" si="23"/>
        <v>0</v>
      </c>
      <c r="AU54" s="30">
        <f t="shared" si="23"/>
        <v>0</v>
      </c>
      <c r="AV54" s="30">
        <f t="shared" si="23"/>
        <v>51.146602913306459</v>
      </c>
      <c r="AW54" s="30">
        <f t="shared" si="23"/>
        <v>11.028451902458851</v>
      </c>
      <c r="AX54" s="30">
        <f t="shared" si="23"/>
        <v>0</v>
      </c>
      <c r="AY54" s="30">
        <f t="shared" si="23"/>
        <v>0</v>
      </c>
      <c r="AZ54" s="30">
        <f t="shared" si="23"/>
        <v>131.61147050305149</v>
      </c>
      <c r="BA54" s="30">
        <f t="shared" si="23"/>
        <v>0</v>
      </c>
      <c r="BB54" s="30">
        <f t="shared" si="23"/>
        <v>0</v>
      </c>
      <c r="BC54" s="30">
        <f t="shared" si="23"/>
        <v>0</v>
      </c>
      <c r="BD54" s="30">
        <f t="shared" si="23"/>
        <v>0</v>
      </c>
      <c r="BE54" s="30">
        <f t="shared" si="23"/>
        <v>0</v>
      </c>
      <c r="BF54" s="30">
        <f t="shared" si="23"/>
        <v>38.660156227159924</v>
      </c>
      <c r="BG54" s="30">
        <f t="shared" si="23"/>
        <v>8.3422370285752123</v>
      </c>
      <c r="BH54" s="30">
        <f t="shared" si="23"/>
        <v>1.5068104691333335</v>
      </c>
      <c r="BI54" s="30">
        <f t="shared" si="23"/>
        <v>0</v>
      </c>
      <c r="BJ54" s="30">
        <f t="shared" si="23"/>
        <v>67.439083097350959</v>
      </c>
      <c r="BK54" s="30">
        <f t="shared" si="23"/>
        <v>419.93155252146676</v>
      </c>
    </row>
    <row r="55" spans="1:63" ht="2.25" customHeight="1" x14ac:dyDescent="0.2">
      <c r="A55" s="22"/>
      <c r="B55" s="25"/>
      <c r="C55" s="79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1"/>
    </row>
    <row r="56" spans="1:63" x14ac:dyDescent="0.2">
      <c r="A56" s="22" t="s">
        <v>4</v>
      </c>
      <c r="B56" s="23" t="s">
        <v>9</v>
      </c>
      <c r="C56" s="79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1"/>
    </row>
    <row r="57" spans="1:63" x14ac:dyDescent="0.2">
      <c r="A57" s="22" t="s">
        <v>76</v>
      </c>
      <c r="B57" s="25" t="s">
        <v>17</v>
      </c>
      <c r="C57" s="79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1"/>
    </row>
    <row r="58" spans="1:63" x14ac:dyDescent="0.2">
      <c r="A58" s="22"/>
      <c r="B58" s="29" t="s">
        <v>37</v>
      </c>
      <c r="C58" s="30">
        <v>0</v>
      </c>
      <c r="D58" s="27">
        <v>0</v>
      </c>
      <c r="E58" s="27">
        <v>0</v>
      </c>
      <c r="F58" s="27">
        <v>0</v>
      </c>
      <c r="G58" s="35">
        <v>0</v>
      </c>
      <c r="H58" s="30">
        <v>0</v>
      </c>
      <c r="I58" s="27">
        <v>0</v>
      </c>
      <c r="J58" s="27">
        <v>0</v>
      </c>
      <c r="K58" s="27">
        <v>0</v>
      </c>
      <c r="L58" s="35">
        <v>0</v>
      </c>
      <c r="M58" s="30">
        <v>0</v>
      </c>
      <c r="N58" s="27">
        <v>0</v>
      </c>
      <c r="O58" s="27">
        <v>0</v>
      </c>
      <c r="P58" s="27">
        <v>0</v>
      </c>
      <c r="Q58" s="35">
        <v>0</v>
      </c>
      <c r="R58" s="30">
        <v>0</v>
      </c>
      <c r="S58" s="27">
        <v>0</v>
      </c>
      <c r="T58" s="27">
        <v>0</v>
      </c>
      <c r="U58" s="27">
        <v>0</v>
      </c>
      <c r="V58" s="35">
        <v>0</v>
      </c>
      <c r="W58" s="30">
        <v>0</v>
      </c>
      <c r="X58" s="27">
        <v>0</v>
      </c>
      <c r="Y58" s="27">
        <v>0</v>
      </c>
      <c r="Z58" s="27">
        <v>0</v>
      </c>
      <c r="AA58" s="35">
        <v>0</v>
      </c>
      <c r="AB58" s="30">
        <v>0</v>
      </c>
      <c r="AC58" s="27">
        <v>0</v>
      </c>
      <c r="AD58" s="27">
        <v>0</v>
      </c>
      <c r="AE58" s="27">
        <v>0</v>
      </c>
      <c r="AF58" s="35">
        <v>0</v>
      </c>
      <c r="AG58" s="30">
        <v>0</v>
      </c>
      <c r="AH58" s="27">
        <v>0</v>
      </c>
      <c r="AI58" s="27">
        <v>0</v>
      </c>
      <c r="AJ58" s="27">
        <v>0</v>
      </c>
      <c r="AK58" s="35">
        <v>0</v>
      </c>
      <c r="AL58" s="30">
        <v>0</v>
      </c>
      <c r="AM58" s="27">
        <v>0</v>
      </c>
      <c r="AN58" s="27">
        <v>0</v>
      </c>
      <c r="AO58" s="27">
        <v>0</v>
      </c>
      <c r="AP58" s="35">
        <v>0</v>
      </c>
      <c r="AQ58" s="30">
        <v>0</v>
      </c>
      <c r="AR58" s="27">
        <v>0</v>
      </c>
      <c r="AS58" s="27">
        <v>0</v>
      </c>
      <c r="AT58" s="27">
        <v>0</v>
      </c>
      <c r="AU58" s="35">
        <v>0</v>
      </c>
      <c r="AV58" s="30">
        <v>0</v>
      </c>
      <c r="AW58" s="27">
        <v>0</v>
      </c>
      <c r="AX58" s="27">
        <v>0</v>
      </c>
      <c r="AY58" s="27">
        <v>0</v>
      </c>
      <c r="AZ58" s="35">
        <v>0</v>
      </c>
      <c r="BA58" s="30">
        <v>0</v>
      </c>
      <c r="BB58" s="27">
        <v>0</v>
      </c>
      <c r="BC58" s="27">
        <v>0</v>
      </c>
      <c r="BD58" s="27">
        <v>0</v>
      </c>
      <c r="BE58" s="35">
        <v>0</v>
      </c>
      <c r="BF58" s="30">
        <v>0</v>
      </c>
      <c r="BG58" s="27">
        <v>0</v>
      </c>
      <c r="BH58" s="27">
        <v>0</v>
      </c>
      <c r="BI58" s="27">
        <v>0</v>
      </c>
      <c r="BJ58" s="35">
        <v>0</v>
      </c>
      <c r="BK58" s="28">
        <f>SUM(C58:BJ58)</f>
        <v>0</v>
      </c>
    </row>
    <row r="59" spans="1:63" x14ac:dyDescent="0.2">
      <c r="A59" s="22"/>
      <c r="B59" s="29" t="s">
        <v>85</v>
      </c>
      <c r="C59" s="30">
        <f>SUM(C58)</f>
        <v>0</v>
      </c>
      <c r="D59" s="30">
        <f t="shared" ref="D59:BK59" si="24">SUM(D58)</f>
        <v>0</v>
      </c>
      <c r="E59" s="30">
        <f t="shared" si="24"/>
        <v>0</v>
      </c>
      <c r="F59" s="30">
        <f t="shared" si="24"/>
        <v>0</v>
      </c>
      <c r="G59" s="30">
        <f t="shared" si="24"/>
        <v>0</v>
      </c>
      <c r="H59" s="30">
        <f t="shared" si="24"/>
        <v>0</v>
      </c>
      <c r="I59" s="30">
        <f t="shared" si="24"/>
        <v>0</v>
      </c>
      <c r="J59" s="30">
        <f t="shared" si="24"/>
        <v>0</v>
      </c>
      <c r="K59" s="30">
        <f t="shared" si="24"/>
        <v>0</v>
      </c>
      <c r="L59" s="30">
        <f t="shared" si="24"/>
        <v>0</v>
      </c>
      <c r="M59" s="30">
        <f t="shared" si="24"/>
        <v>0</v>
      </c>
      <c r="N59" s="30">
        <f t="shared" si="24"/>
        <v>0</v>
      </c>
      <c r="O59" s="30">
        <f t="shared" si="24"/>
        <v>0</v>
      </c>
      <c r="P59" s="30">
        <f t="shared" si="24"/>
        <v>0</v>
      </c>
      <c r="Q59" s="30">
        <f t="shared" si="24"/>
        <v>0</v>
      </c>
      <c r="R59" s="30">
        <f t="shared" si="24"/>
        <v>0</v>
      </c>
      <c r="S59" s="30">
        <f t="shared" si="24"/>
        <v>0</v>
      </c>
      <c r="T59" s="30">
        <f t="shared" si="24"/>
        <v>0</v>
      </c>
      <c r="U59" s="30">
        <f t="shared" si="24"/>
        <v>0</v>
      </c>
      <c r="V59" s="30">
        <f t="shared" si="24"/>
        <v>0</v>
      </c>
      <c r="W59" s="30">
        <f t="shared" si="24"/>
        <v>0</v>
      </c>
      <c r="X59" s="30">
        <f t="shared" si="24"/>
        <v>0</v>
      </c>
      <c r="Y59" s="30">
        <f t="shared" si="24"/>
        <v>0</v>
      </c>
      <c r="Z59" s="30">
        <f t="shared" si="24"/>
        <v>0</v>
      </c>
      <c r="AA59" s="30">
        <f t="shared" si="24"/>
        <v>0</v>
      </c>
      <c r="AB59" s="30">
        <f t="shared" si="24"/>
        <v>0</v>
      </c>
      <c r="AC59" s="30">
        <f t="shared" si="24"/>
        <v>0</v>
      </c>
      <c r="AD59" s="30">
        <f t="shared" si="24"/>
        <v>0</v>
      </c>
      <c r="AE59" s="30">
        <f t="shared" si="24"/>
        <v>0</v>
      </c>
      <c r="AF59" s="30">
        <f t="shared" si="24"/>
        <v>0</v>
      </c>
      <c r="AG59" s="30">
        <f t="shared" si="24"/>
        <v>0</v>
      </c>
      <c r="AH59" s="30">
        <f t="shared" si="24"/>
        <v>0</v>
      </c>
      <c r="AI59" s="30">
        <f t="shared" si="24"/>
        <v>0</v>
      </c>
      <c r="AJ59" s="30">
        <f t="shared" si="24"/>
        <v>0</v>
      </c>
      <c r="AK59" s="30">
        <f t="shared" si="24"/>
        <v>0</v>
      </c>
      <c r="AL59" s="30">
        <f t="shared" si="24"/>
        <v>0</v>
      </c>
      <c r="AM59" s="30">
        <f t="shared" si="24"/>
        <v>0</v>
      </c>
      <c r="AN59" s="30">
        <f t="shared" si="24"/>
        <v>0</v>
      </c>
      <c r="AO59" s="30">
        <f t="shared" si="24"/>
        <v>0</v>
      </c>
      <c r="AP59" s="30">
        <f t="shared" si="24"/>
        <v>0</v>
      </c>
      <c r="AQ59" s="30">
        <f t="shared" si="24"/>
        <v>0</v>
      </c>
      <c r="AR59" s="30">
        <f t="shared" si="24"/>
        <v>0</v>
      </c>
      <c r="AS59" s="30">
        <f t="shared" si="24"/>
        <v>0</v>
      </c>
      <c r="AT59" s="30">
        <f t="shared" si="24"/>
        <v>0</v>
      </c>
      <c r="AU59" s="30">
        <f t="shared" si="24"/>
        <v>0</v>
      </c>
      <c r="AV59" s="30">
        <f t="shared" si="24"/>
        <v>0</v>
      </c>
      <c r="AW59" s="30">
        <f t="shared" si="24"/>
        <v>0</v>
      </c>
      <c r="AX59" s="30">
        <f t="shared" si="24"/>
        <v>0</v>
      </c>
      <c r="AY59" s="30">
        <f t="shared" si="24"/>
        <v>0</v>
      </c>
      <c r="AZ59" s="30">
        <f t="shared" si="24"/>
        <v>0</v>
      </c>
      <c r="BA59" s="30">
        <f t="shared" si="24"/>
        <v>0</v>
      </c>
      <c r="BB59" s="30">
        <f t="shared" si="24"/>
        <v>0</v>
      </c>
      <c r="BC59" s="30">
        <f t="shared" si="24"/>
        <v>0</v>
      </c>
      <c r="BD59" s="30">
        <f t="shared" si="24"/>
        <v>0</v>
      </c>
      <c r="BE59" s="30">
        <f t="shared" si="24"/>
        <v>0</v>
      </c>
      <c r="BF59" s="30">
        <f t="shared" si="24"/>
        <v>0</v>
      </c>
      <c r="BG59" s="30">
        <f t="shared" si="24"/>
        <v>0</v>
      </c>
      <c r="BH59" s="30">
        <f t="shared" si="24"/>
        <v>0</v>
      </c>
      <c r="BI59" s="30">
        <f t="shared" si="24"/>
        <v>0</v>
      </c>
      <c r="BJ59" s="30">
        <f t="shared" si="24"/>
        <v>0</v>
      </c>
      <c r="BK59" s="30">
        <f t="shared" si="24"/>
        <v>0</v>
      </c>
    </row>
    <row r="60" spans="1:63" x14ac:dyDescent="0.2">
      <c r="A60" s="22" t="s">
        <v>77</v>
      </c>
      <c r="B60" s="25" t="s">
        <v>18</v>
      </c>
      <c r="C60" s="79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1"/>
    </row>
    <row r="61" spans="1:63" x14ac:dyDescent="0.2">
      <c r="A61" s="22"/>
      <c r="B61" s="26" t="s">
        <v>111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0</v>
      </c>
      <c r="AB61" s="27">
        <v>0</v>
      </c>
      <c r="AC61" s="27">
        <v>0</v>
      </c>
      <c r="AD61" s="27">
        <v>0</v>
      </c>
      <c r="AE61" s="27">
        <v>0</v>
      </c>
      <c r="AF61" s="27">
        <v>0</v>
      </c>
      <c r="AG61" s="27">
        <v>0</v>
      </c>
      <c r="AH61" s="27">
        <v>0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0</v>
      </c>
      <c r="AR61" s="27">
        <v>0</v>
      </c>
      <c r="AS61" s="27">
        <v>0</v>
      </c>
      <c r="AT61" s="27">
        <v>0</v>
      </c>
      <c r="AU61" s="27">
        <v>0</v>
      </c>
      <c r="AV61" s="27">
        <v>0.31951033973730508</v>
      </c>
      <c r="AW61" s="27">
        <v>204.55267490700427</v>
      </c>
      <c r="AX61" s="27">
        <v>338.82167609552658</v>
      </c>
      <c r="AY61" s="27">
        <v>0</v>
      </c>
      <c r="AZ61" s="27">
        <v>0.15259094927419611</v>
      </c>
      <c r="BA61" s="27">
        <v>0</v>
      </c>
      <c r="BB61" s="27">
        <v>0</v>
      </c>
      <c r="BC61" s="27">
        <v>0</v>
      </c>
      <c r="BD61" s="27">
        <v>0</v>
      </c>
      <c r="BE61" s="27">
        <v>0</v>
      </c>
      <c r="BF61" s="27">
        <v>0.24482699122717907</v>
      </c>
      <c r="BG61" s="27">
        <v>26.62129184756531</v>
      </c>
      <c r="BH61" s="27">
        <v>0</v>
      </c>
      <c r="BI61" s="27">
        <v>0</v>
      </c>
      <c r="BJ61" s="27">
        <v>0.75465503380195953</v>
      </c>
      <c r="BK61" s="28">
        <f t="shared" ref="BK61:BK64" si="25">SUM(C61:BJ61)</f>
        <v>571.46722616413695</v>
      </c>
    </row>
    <row r="62" spans="1:63" x14ac:dyDescent="0.2">
      <c r="A62" s="22"/>
      <c r="B62" s="26" t="s">
        <v>112</v>
      </c>
      <c r="C62" s="27">
        <v>0</v>
      </c>
      <c r="D62" s="27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0</v>
      </c>
      <c r="U62" s="27">
        <v>0</v>
      </c>
      <c r="V62" s="27">
        <v>0</v>
      </c>
      <c r="W62" s="27">
        <v>0</v>
      </c>
      <c r="X62" s="27">
        <v>0</v>
      </c>
      <c r="Y62" s="27">
        <v>0</v>
      </c>
      <c r="Z62" s="27">
        <v>0</v>
      </c>
      <c r="AA62" s="27">
        <v>0</v>
      </c>
      <c r="AB62" s="27">
        <v>0</v>
      </c>
      <c r="AC62" s="27">
        <v>0</v>
      </c>
      <c r="AD62" s="27">
        <v>0</v>
      </c>
      <c r="AE62" s="27">
        <v>0</v>
      </c>
      <c r="AF62" s="27">
        <v>0</v>
      </c>
      <c r="AG62" s="27">
        <v>0</v>
      </c>
      <c r="AH62" s="27">
        <v>0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0</v>
      </c>
      <c r="AR62" s="27">
        <v>0</v>
      </c>
      <c r="AS62" s="27">
        <v>0</v>
      </c>
      <c r="AT62" s="27">
        <v>0</v>
      </c>
      <c r="AU62" s="27">
        <v>0</v>
      </c>
      <c r="AV62" s="27">
        <v>0.19741777347031181</v>
      </c>
      <c r="AW62" s="27">
        <v>111.99751476471057</v>
      </c>
      <c r="AX62" s="27">
        <v>349.70400535926683</v>
      </c>
      <c r="AY62" s="27">
        <v>0</v>
      </c>
      <c r="AZ62" s="27">
        <v>0.13527528702956734</v>
      </c>
      <c r="BA62" s="27">
        <v>0</v>
      </c>
      <c r="BB62" s="27">
        <v>0</v>
      </c>
      <c r="BC62" s="27">
        <v>0</v>
      </c>
      <c r="BD62" s="27">
        <v>0</v>
      </c>
      <c r="BE62" s="27">
        <v>0</v>
      </c>
      <c r="BF62" s="27">
        <v>7.3340054505737329E-2</v>
      </c>
      <c r="BG62" s="27">
        <v>0</v>
      </c>
      <c r="BH62" s="27">
        <v>0</v>
      </c>
      <c r="BI62" s="27">
        <v>0</v>
      </c>
      <c r="BJ62" s="27">
        <v>1.553854895110156E-2</v>
      </c>
      <c r="BK62" s="28">
        <f t="shared" si="25"/>
        <v>462.12309178793413</v>
      </c>
    </row>
    <row r="63" spans="1:63" x14ac:dyDescent="0.2">
      <c r="A63" s="22"/>
      <c r="B63" s="26" t="s">
        <v>110</v>
      </c>
      <c r="C63" s="27">
        <v>0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0</v>
      </c>
      <c r="U63" s="27">
        <v>0</v>
      </c>
      <c r="V63" s="27">
        <v>0</v>
      </c>
      <c r="W63" s="27">
        <v>0</v>
      </c>
      <c r="X63" s="27">
        <v>0</v>
      </c>
      <c r="Y63" s="27">
        <v>0</v>
      </c>
      <c r="Z63" s="27">
        <v>0</v>
      </c>
      <c r="AA63" s="27">
        <v>0</v>
      </c>
      <c r="AB63" s="27">
        <v>0</v>
      </c>
      <c r="AC63" s="27">
        <v>0</v>
      </c>
      <c r="AD63" s="27">
        <v>0</v>
      </c>
      <c r="AE63" s="27">
        <v>0</v>
      </c>
      <c r="AF63" s="27">
        <v>0</v>
      </c>
      <c r="AG63" s="27">
        <v>0</v>
      </c>
      <c r="AH63" s="27">
        <v>0</v>
      </c>
      <c r="AI63" s="27">
        <v>0</v>
      </c>
      <c r="AJ63" s="27">
        <v>0</v>
      </c>
      <c r="AK63" s="27">
        <v>0</v>
      </c>
      <c r="AL63" s="27">
        <v>0</v>
      </c>
      <c r="AM63" s="27">
        <v>0</v>
      </c>
      <c r="AN63" s="27">
        <v>0</v>
      </c>
      <c r="AO63" s="27">
        <v>0</v>
      </c>
      <c r="AP63" s="27">
        <v>0</v>
      </c>
      <c r="AQ63" s="27">
        <v>0</v>
      </c>
      <c r="AR63" s="27">
        <v>0</v>
      </c>
      <c r="AS63" s="27">
        <v>0</v>
      </c>
      <c r="AT63" s="27">
        <v>0</v>
      </c>
      <c r="AU63" s="27">
        <v>0</v>
      </c>
      <c r="AV63" s="27">
        <v>1.3506588808375992</v>
      </c>
      <c r="AW63" s="27">
        <v>195.60155377580585</v>
      </c>
      <c r="AX63" s="27">
        <v>4.116478803130658E-6</v>
      </c>
      <c r="AY63" s="27">
        <v>0</v>
      </c>
      <c r="AZ63" s="27">
        <v>2.6984877156557645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27">
        <v>0.23065257028293717</v>
      </c>
      <c r="BG63" s="27">
        <v>9.2291875154586506E-2</v>
      </c>
      <c r="BH63" s="27">
        <v>0</v>
      </c>
      <c r="BI63" s="27">
        <v>0</v>
      </c>
      <c r="BJ63" s="27">
        <v>0.10283956555825818</v>
      </c>
      <c r="BK63" s="28">
        <f t="shared" si="25"/>
        <v>200.0764884997738</v>
      </c>
    </row>
    <row r="64" spans="1:63" x14ac:dyDescent="0.2">
      <c r="A64" s="22"/>
      <c r="B64" s="26" t="s">
        <v>113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  <c r="AJ64" s="27">
        <v>0</v>
      </c>
      <c r="AK64" s="27">
        <v>0</v>
      </c>
      <c r="AL64" s="27">
        <v>0</v>
      </c>
      <c r="AM64" s="27">
        <v>0</v>
      </c>
      <c r="AN64" s="27">
        <v>0</v>
      </c>
      <c r="AO64" s="27">
        <v>0</v>
      </c>
      <c r="AP64" s="27">
        <v>0</v>
      </c>
      <c r="AQ64" s="27">
        <v>0</v>
      </c>
      <c r="AR64" s="27">
        <v>0</v>
      </c>
      <c r="AS64" s="27">
        <v>0</v>
      </c>
      <c r="AT64" s="27">
        <v>0</v>
      </c>
      <c r="AU64" s="27">
        <v>0</v>
      </c>
      <c r="AV64" s="27">
        <v>0.89862581931019514</v>
      </c>
      <c r="AW64" s="27">
        <v>1.7358501376035489</v>
      </c>
      <c r="AX64" s="27">
        <v>349.55423447729862</v>
      </c>
      <c r="AY64" s="27">
        <v>0</v>
      </c>
      <c r="AZ64" s="27">
        <v>0.17936348847338127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27">
        <v>1.5906553580112976</v>
      </c>
      <c r="BG64" s="27">
        <v>0</v>
      </c>
      <c r="BH64" s="27">
        <v>0</v>
      </c>
      <c r="BI64" s="27">
        <v>0</v>
      </c>
      <c r="BJ64" s="27">
        <v>3.985835900155231E-2</v>
      </c>
      <c r="BK64" s="28">
        <f t="shared" si="25"/>
        <v>353.99858763969854</v>
      </c>
    </row>
    <row r="65" spans="1:67" x14ac:dyDescent="0.2">
      <c r="A65" s="22"/>
      <c r="B65" s="29" t="s">
        <v>86</v>
      </c>
      <c r="C65" s="30">
        <f>SUM(C61:C64)</f>
        <v>0</v>
      </c>
      <c r="D65" s="30">
        <f t="shared" ref="D65:AZ65" si="26">SUM(D61:D64)</f>
        <v>0</v>
      </c>
      <c r="E65" s="30">
        <f t="shared" si="26"/>
        <v>0</v>
      </c>
      <c r="F65" s="30">
        <f t="shared" si="26"/>
        <v>0</v>
      </c>
      <c r="G65" s="30">
        <f t="shared" si="26"/>
        <v>0</v>
      </c>
      <c r="H65" s="30">
        <f t="shared" si="26"/>
        <v>0</v>
      </c>
      <c r="I65" s="30">
        <f t="shared" si="26"/>
        <v>0</v>
      </c>
      <c r="J65" s="30">
        <f t="shared" si="26"/>
        <v>0</v>
      </c>
      <c r="K65" s="30">
        <f t="shared" si="26"/>
        <v>0</v>
      </c>
      <c r="L65" s="30">
        <f t="shared" si="26"/>
        <v>0</v>
      </c>
      <c r="M65" s="30">
        <f t="shared" si="26"/>
        <v>0</v>
      </c>
      <c r="N65" s="30">
        <f t="shared" si="26"/>
        <v>0</v>
      </c>
      <c r="O65" s="30">
        <f t="shared" si="26"/>
        <v>0</v>
      </c>
      <c r="P65" s="30">
        <f t="shared" si="26"/>
        <v>0</v>
      </c>
      <c r="Q65" s="30">
        <f t="shared" si="26"/>
        <v>0</v>
      </c>
      <c r="R65" s="30">
        <f t="shared" si="26"/>
        <v>0</v>
      </c>
      <c r="S65" s="30">
        <f t="shared" si="26"/>
        <v>0</v>
      </c>
      <c r="T65" s="30">
        <f t="shared" si="26"/>
        <v>0</v>
      </c>
      <c r="U65" s="30">
        <f t="shared" si="26"/>
        <v>0</v>
      </c>
      <c r="V65" s="30">
        <f t="shared" si="26"/>
        <v>0</v>
      </c>
      <c r="W65" s="30">
        <f t="shared" si="26"/>
        <v>0</v>
      </c>
      <c r="X65" s="30">
        <f t="shared" si="26"/>
        <v>0</v>
      </c>
      <c r="Y65" s="30">
        <f t="shared" si="26"/>
        <v>0</v>
      </c>
      <c r="Z65" s="30">
        <f t="shared" si="26"/>
        <v>0</v>
      </c>
      <c r="AA65" s="30">
        <f t="shared" si="26"/>
        <v>0</v>
      </c>
      <c r="AB65" s="30">
        <f t="shared" si="26"/>
        <v>0</v>
      </c>
      <c r="AC65" s="30">
        <f t="shared" si="26"/>
        <v>0</v>
      </c>
      <c r="AD65" s="30">
        <f t="shared" si="26"/>
        <v>0</v>
      </c>
      <c r="AE65" s="30">
        <f t="shared" si="26"/>
        <v>0</v>
      </c>
      <c r="AF65" s="30">
        <f t="shared" si="26"/>
        <v>0</v>
      </c>
      <c r="AG65" s="30">
        <f t="shared" si="26"/>
        <v>0</v>
      </c>
      <c r="AH65" s="30">
        <f t="shared" si="26"/>
        <v>0</v>
      </c>
      <c r="AI65" s="30">
        <f t="shared" si="26"/>
        <v>0</v>
      </c>
      <c r="AJ65" s="30">
        <f t="shared" si="26"/>
        <v>0</v>
      </c>
      <c r="AK65" s="30">
        <f t="shared" si="26"/>
        <v>0</v>
      </c>
      <c r="AL65" s="30">
        <f t="shared" si="26"/>
        <v>0</v>
      </c>
      <c r="AM65" s="30">
        <f t="shared" si="26"/>
        <v>0</v>
      </c>
      <c r="AN65" s="30">
        <f t="shared" si="26"/>
        <v>0</v>
      </c>
      <c r="AO65" s="30">
        <f t="shared" si="26"/>
        <v>0</v>
      </c>
      <c r="AP65" s="30">
        <f t="shared" si="26"/>
        <v>0</v>
      </c>
      <c r="AQ65" s="30">
        <f t="shared" si="26"/>
        <v>0</v>
      </c>
      <c r="AR65" s="30">
        <f t="shared" si="26"/>
        <v>0</v>
      </c>
      <c r="AS65" s="30">
        <f t="shared" si="26"/>
        <v>0</v>
      </c>
      <c r="AT65" s="30">
        <f t="shared" si="26"/>
        <v>0</v>
      </c>
      <c r="AU65" s="30">
        <f t="shared" si="26"/>
        <v>0</v>
      </c>
      <c r="AV65" s="30">
        <f t="shared" si="26"/>
        <v>2.7662128133554114</v>
      </c>
      <c r="AW65" s="30">
        <f t="shared" si="26"/>
        <v>513.88759358512425</v>
      </c>
      <c r="AX65" s="30">
        <f t="shared" si="26"/>
        <v>1038.0799200485708</v>
      </c>
      <c r="AY65" s="30">
        <f t="shared" si="26"/>
        <v>0</v>
      </c>
      <c r="AZ65" s="30">
        <f t="shared" si="26"/>
        <v>3.1657174404329091</v>
      </c>
      <c r="BA65" s="30">
        <f t="shared" ref="BA65:BJ65" si="27">SUM(BA61:BA64)</f>
        <v>0</v>
      </c>
      <c r="BB65" s="30">
        <f t="shared" si="27"/>
        <v>0</v>
      </c>
      <c r="BC65" s="30">
        <f t="shared" si="27"/>
        <v>0</v>
      </c>
      <c r="BD65" s="30">
        <f t="shared" si="27"/>
        <v>0</v>
      </c>
      <c r="BE65" s="30">
        <f t="shared" si="27"/>
        <v>0</v>
      </c>
      <c r="BF65" s="30">
        <f t="shared" si="27"/>
        <v>2.1394749740271513</v>
      </c>
      <c r="BG65" s="30">
        <f t="shared" si="27"/>
        <v>26.713583722719896</v>
      </c>
      <c r="BH65" s="30">
        <f t="shared" si="27"/>
        <v>0</v>
      </c>
      <c r="BI65" s="30">
        <f t="shared" si="27"/>
        <v>0</v>
      </c>
      <c r="BJ65" s="30">
        <f t="shared" si="27"/>
        <v>0.9128915073128715</v>
      </c>
      <c r="BK65" s="30">
        <f t="shared" ref="BK65" si="28">SUM(BK61:BK64)</f>
        <v>1587.6653940915435</v>
      </c>
      <c r="BM65" s="55"/>
      <c r="BO65" s="55"/>
    </row>
    <row r="66" spans="1:67" x14ac:dyDescent="0.2">
      <c r="A66" s="22"/>
      <c r="B66" s="32" t="s">
        <v>84</v>
      </c>
      <c r="C66" s="30">
        <f>C59+C65</f>
        <v>0</v>
      </c>
      <c r="D66" s="30">
        <f t="shared" ref="D66:AU66" si="29">D59+D65</f>
        <v>0</v>
      </c>
      <c r="E66" s="30">
        <f t="shared" si="29"/>
        <v>0</v>
      </c>
      <c r="F66" s="30">
        <f t="shared" si="29"/>
        <v>0</v>
      </c>
      <c r="G66" s="30">
        <f t="shared" si="29"/>
        <v>0</v>
      </c>
      <c r="H66" s="30">
        <f t="shared" si="29"/>
        <v>0</v>
      </c>
      <c r="I66" s="30">
        <f t="shared" si="29"/>
        <v>0</v>
      </c>
      <c r="J66" s="30">
        <f t="shared" si="29"/>
        <v>0</v>
      </c>
      <c r="K66" s="30">
        <f t="shared" si="29"/>
        <v>0</v>
      </c>
      <c r="L66" s="30">
        <f t="shared" si="29"/>
        <v>0</v>
      </c>
      <c r="M66" s="30">
        <f t="shared" si="29"/>
        <v>0</v>
      </c>
      <c r="N66" s="30">
        <f t="shared" si="29"/>
        <v>0</v>
      </c>
      <c r="O66" s="30">
        <f t="shared" si="29"/>
        <v>0</v>
      </c>
      <c r="P66" s="30">
        <f t="shared" si="29"/>
        <v>0</v>
      </c>
      <c r="Q66" s="30">
        <f t="shared" si="29"/>
        <v>0</v>
      </c>
      <c r="R66" s="30">
        <f t="shared" si="29"/>
        <v>0</v>
      </c>
      <c r="S66" s="30">
        <f t="shared" si="29"/>
        <v>0</v>
      </c>
      <c r="T66" s="30">
        <f t="shared" si="29"/>
        <v>0</v>
      </c>
      <c r="U66" s="30">
        <f t="shared" si="29"/>
        <v>0</v>
      </c>
      <c r="V66" s="30">
        <f t="shared" si="29"/>
        <v>0</v>
      </c>
      <c r="W66" s="30">
        <f t="shared" si="29"/>
        <v>0</v>
      </c>
      <c r="X66" s="30">
        <f t="shared" si="29"/>
        <v>0</v>
      </c>
      <c r="Y66" s="30">
        <f t="shared" si="29"/>
        <v>0</v>
      </c>
      <c r="Z66" s="30">
        <f t="shared" si="29"/>
        <v>0</v>
      </c>
      <c r="AA66" s="30">
        <f t="shared" si="29"/>
        <v>0</v>
      </c>
      <c r="AB66" s="30">
        <f t="shared" si="29"/>
        <v>0</v>
      </c>
      <c r="AC66" s="30">
        <f t="shared" si="29"/>
        <v>0</v>
      </c>
      <c r="AD66" s="30">
        <f t="shared" si="29"/>
        <v>0</v>
      </c>
      <c r="AE66" s="30">
        <f t="shared" si="29"/>
        <v>0</v>
      </c>
      <c r="AF66" s="30">
        <f t="shared" si="29"/>
        <v>0</v>
      </c>
      <c r="AG66" s="30">
        <f t="shared" si="29"/>
        <v>0</v>
      </c>
      <c r="AH66" s="30">
        <f t="shared" si="29"/>
        <v>0</v>
      </c>
      <c r="AI66" s="30">
        <f t="shared" si="29"/>
        <v>0</v>
      </c>
      <c r="AJ66" s="30">
        <f t="shared" si="29"/>
        <v>0</v>
      </c>
      <c r="AK66" s="30">
        <f t="shared" si="29"/>
        <v>0</v>
      </c>
      <c r="AL66" s="30">
        <f t="shared" si="29"/>
        <v>0</v>
      </c>
      <c r="AM66" s="30">
        <f t="shared" si="29"/>
        <v>0</v>
      </c>
      <c r="AN66" s="30">
        <f t="shared" si="29"/>
        <v>0</v>
      </c>
      <c r="AO66" s="30">
        <f t="shared" si="29"/>
        <v>0</v>
      </c>
      <c r="AP66" s="30">
        <f t="shared" si="29"/>
        <v>0</v>
      </c>
      <c r="AQ66" s="30">
        <f t="shared" si="29"/>
        <v>0</v>
      </c>
      <c r="AR66" s="30">
        <f t="shared" si="29"/>
        <v>0</v>
      </c>
      <c r="AS66" s="30">
        <f t="shared" si="29"/>
        <v>0</v>
      </c>
      <c r="AT66" s="30">
        <f t="shared" si="29"/>
        <v>0</v>
      </c>
      <c r="AU66" s="30">
        <f t="shared" si="29"/>
        <v>0</v>
      </c>
      <c r="AV66" s="30">
        <f t="shared" ref="AV66:AZ66" si="30">AV59+AV65</f>
        <v>2.7662128133554114</v>
      </c>
      <c r="AW66" s="30">
        <f t="shared" si="30"/>
        <v>513.88759358512425</v>
      </c>
      <c r="AX66" s="30">
        <f t="shared" si="30"/>
        <v>1038.0799200485708</v>
      </c>
      <c r="AY66" s="30">
        <f t="shared" si="30"/>
        <v>0</v>
      </c>
      <c r="AZ66" s="30">
        <f t="shared" si="30"/>
        <v>3.1657174404329091</v>
      </c>
      <c r="BA66" s="30">
        <f t="shared" ref="BA66:BJ66" si="31">BA59+BA65</f>
        <v>0</v>
      </c>
      <c r="BB66" s="30">
        <f t="shared" si="31"/>
        <v>0</v>
      </c>
      <c r="BC66" s="30">
        <f t="shared" si="31"/>
        <v>0</v>
      </c>
      <c r="BD66" s="30">
        <f t="shared" si="31"/>
        <v>0</v>
      </c>
      <c r="BE66" s="30">
        <f t="shared" si="31"/>
        <v>0</v>
      </c>
      <c r="BF66" s="30">
        <f t="shared" si="31"/>
        <v>2.1394749740271513</v>
      </c>
      <c r="BG66" s="30">
        <f t="shared" si="31"/>
        <v>26.713583722719896</v>
      </c>
      <c r="BH66" s="30">
        <f t="shared" si="31"/>
        <v>0</v>
      </c>
      <c r="BI66" s="30">
        <f t="shared" si="31"/>
        <v>0</v>
      </c>
      <c r="BJ66" s="30">
        <f t="shared" si="31"/>
        <v>0.9128915073128715</v>
      </c>
      <c r="BK66" s="30">
        <f t="shared" ref="BK66" si="32">BK59+BK65</f>
        <v>1587.6653940915435</v>
      </c>
    </row>
    <row r="67" spans="1:67" ht="4.5" customHeight="1" x14ac:dyDescent="0.2">
      <c r="A67" s="22"/>
      <c r="B67" s="25"/>
      <c r="C67" s="79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1"/>
    </row>
    <row r="68" spans="1:67" ht="25.5" x14ac:dyDescent="0.2">
      <c r="A68" s="22" t="s">
        <v>19</v>
      </c>
      <c r="B68" s="23" t="s">
        <v>20</v>
      </c>
      <c r="C68" s="79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1"/>
    </row>
    <row r="69" spans="1:67" x14ac:dyDescent="0.2">
      <c r="A69" s="22" t="s">
        <v>76</v>
      </c>
      <c r="B69" s="25" t="s">
        <v>21</v>
      </c>
      <c r="C69" s="79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1"/>
    </row>
    <row r="70" spans="1:67" x14ac:dyDescent="0.2">
      <c r="A70" s="22"/>
      <c r="B70" s="29" t="s">
        <v>37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0">
        <v>0</v>
      </c>
      <c r="AJ70" s="30">
        <v>0</v>
      </c>
      <c r="AK70" s="30">
        <v>0</v>
      </c>
      <c r="AL70" s="30">
        <v>0</v>
      </c>
      <c r="AM70" s="30">
        <v>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0">
        <v>0</v>
      </c>
      <c r="AT70" s="30">
        <v>0</v>
      </c>
      <c r="AU70" s="30">
        <v>0</v>
      </c>
      <c r="AV70" s="30">
        <v>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0">
        <v>0</v>
      </c>
      <c r="BG70" s="30">
        <v>0</v>
      </c>
      <c r="BH70" s="30">
        <v>0</v>
      </c>
      <c r="BI70" s="30">
        <v>0</v>
      </c>
      <c r="BJ70" s="30">
        <v>0</v>
      </c>
      <c r="BK70" s="28">
        <f>SUM(C70:BJ70)</f>
        <v>0</v>
      </c>
    </row>
    <row r="71" spans="1:67" x14ac:dyDescent="0.2">
      <c r="A71" s="22"/>
      <c r="B71" s="32" t="s">
        <v>83</v>
      </c>
      <c r="C71" s="30">
        <v>0</v>
      </c>
      <c r="D71" s="27">
        <v>0</v>
      </c>
      <c r="E71" s="27">
        <v>0</v>
      </c>
      <c r="F71" s="27">
        <v>0</v>
      </c>
      <c r="G71" s="35">
        <v>0</v>
      </c>
      <c r="H71" s="30">
        <v>0</v>
      </c>
      <c r="I71" s="27">
        <v>0</v>
      </c>
      <c r="J71" s="27">
        <v>0</v>
      </c>
      <c r="K71" s="27">
        <v>0</v>
      </c>
      <c r="L71" s="35">
        <v>0</v>
      </c>
      <c r="M71" s="30">
        <v>0</v>
      </c>
      <c r="N71" s="27">
        <v>0</v>
      </c>
      <c r="O71" s="27">
        <v>0</v>
      </c>
      <c r="P71" s="27">
        <v>0</v>
      </c>
      <c r="Q71" s="35">
        <v>0</v>
      </c>
      <c r="R71" s="30">
        <v>0</v>
      </c>
      <c r="S71" s="27">
        <v>0</v>
      </c>
      <c r="T71" s="27">
        <v>0</v>
      </c>
      <c r="U71" s="27">
        <v>0</v>
      </c>
      <c r="V71" s="35">
        <v>0</v>
      </c>
      <c r="W71" s="30">
        <v>0</v>
      </c>
      <c r="X71" s="27">
        <v>0</v>
      </c>
      <c r="Y71" s="27">
        <v>0</v>
      </c>
      <c r="Z71" s="27">
        <v>0</v>
      </c>
      <c r="AA71" s="35">
        <v>0</v>
      </c>
      <c r="AB71" s="30">
        <v>0</v>
      </c>
      <c r="AC71" s="27">
        <v>0</v>
      </c>
      <c r="AD71" s="27">
        <v>0</v>
      </c>
      <c r="AE71" s="27">
        <v>0</v>
      </c>
      <c r="AF71" s="35">
        <v>0</v>
      </c>
      <c r="AG71" s="30">
        <v>0</v>
      </c>
      <c r="AH71" s="27">
        <v>0</v>
      </c>
      <c r="AI71" s="27">
        <v>0</v>
      </c>
      <c r="AJ71" s="27">
        <v>0</v>
      </c>
      <c r="AK71" s="35">
        <v>0</v>
      </c>
      <c r="AL71" s="30">
        <v>0</v>
      </c>
      <c r="AM71" s="27">
        <v>0</v>
      </c>
      <c r="AN71" s="27">
        <v>0</v>
      </c>
      <c r="AO71" s="27">
        <v>0</v>
      </c>
      <c r="AP71" s="35">
        <v>0</v>
      </c>
      <c r="AQ71" s="30">
        <v>0</v>
      </c>
      <c r="AR71" s="27">
        <v>0</v>
      </c>
      <c r="AS71" s="27">
        <v>0</v>
      </c>
      <c r="AT71" s="27">
        <v>0</v>
      </c>
      <c r="AU71" s="35">
        <v>0</v>
      </c>
      <c r="AV71" s="30">
        <v>0</v>
      </c>
      <c r="AW71" s="27">
        <v>0</v>
      </c>
      <c r="AX71" s="27">
        <v>0</v>
      </c>
      <c r="AY71" s="27">
        <v>0</v>
      </c>
      <c r="AZ71" s="35">
        <v>0</v>
      </c>
      <c r="BA71" s="30">
        <v>0</v>
      </c>
      <c r="BB71" s="27">
        <v>0</v>
      </c>
      <c r="BC71" s="27">
        <v>0</v>
      </c>
      <c r="BD71" s="27">
        <v>0</v>
      </c>
      <c r="BE71" s="35">
        <v>0</v>
      </c>
      <c r="BF71" s="30">
        <v>0</v>
      </c>
      <c r="BG71" s="27">
        <v>0</v>
      </c>
      <c r="BH71" s="27">
        <v>0</v>
      </c>
      <c r="BI71" s="27">
        <v>0</v>
      </c>
      <c r="BJ71" s="35">
        <v>0</v>
      </c>
      <c r="BK71" s="28">
        <f>SUM(C71:BJ71)</f>
        <v>0</v>
      </c>
    </row>
    <row r="72" spans="1:67" ht="4.5" customHeight="1" x14ac:dyDescent="0.2">
      <c r="A72" s="22"/>
      <c r="B72" s="36"/>
      <c r="C72" s="79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1"/>
    </row>
    <row r="73" spans="1:67" x14ac:dyDescent="0.2">
      <c r="A73" s="22"/>
      <c r="B73" s="37" t="s">
        <v>99</v>
      </c>
      <c r="C73" s="38">
        <f t="shared" ref="C73:AH73" si="33">C31+C49+C54+C66+C71</f>
        <v>0</v>
      </c>
      <c r="D73" s="38">
        <f t="shared" si="33"/>
        <v>6.6499150389666655</v>
      </c>
      <c r="E73" s="38">
        <f t="shared" si="33"/>
        <v>0</v>
      </c>
      <c r="F73" s="38">
        <f t="shared" si="33"/>
        <v>0</v>
      </c>
      <c r="G73" s="38">
        <f t="shared" si="33"/>
        <v>0</v>
      </c>
      <c r="H73" s="38">
        <f t="shared" si="33"/>
        <v>92.736040132047862</v>
      </c>
      <c r="I73" s="38">
        <f t="shared" si="33"/>
        <v>7178.651338246681</v>
      </c>
      <c r="J73" s="38">
        <f t="shared" si="33"/>
        <v>640.00749563078864</v>
      </c>
      <c r="K73" s="38">
        <f t="shared" si="33"/>
        <v>0</v>
      </c>
      <c r="L73" s="38">
        <f t="shared" si="33"/>
        <v>247.44532046714642</v>
      </c>
      <c r="M73" s="38">
        <f t="shared" si="33"/>
        <v>0</v>
      </c>
      <c r="N73" s="38">
        <f t="shared" si="33"/>
        <v>0</v>
      </c>
      <c r="O73" s="38">
        <f t="shared" si="33"/>
        <v>0</v>
      </c>
      <c r="P73" s="38">
        <f t="shared" si="33"/>
        <v>0</v>
      </c>
      <c r="Q73" s="38">
        <f t="shared" si="33"/>
        <v>0</v>
      </c>
      <c r="R73" s="38">
        <f t="shared" si="33"/>
        <v>53.452700757118834</v>
      </c>
      <c r="S73" s="38">
        <f t="shared" si="33"/>
        <v>250.99820122211952</v>
      </c>
      <c r="T73" s="38">
        <f t="shared" si="33"/>
        <v>356.3984693771115</v>
      </c>
      <c r="U73" s="38">
        <f t="shared" si="33"/>
        <v>0</v>
      </c>
      <c r="V73" s="38">
        <f t="shared" si="33"/>
        <v>62.760308561287069</v>
      </c>
      <c r="W73" s="38">
        <f t="shared" si="33"/>
        <v>0</v>
      </c>
      <c r="X73" s="38">
        <f t="shared" si="33"/>
        <v>0</v>
      </c>
      <c r="Y73" s="38">
        <f t="shared" si="33"/>
        <v>0</v>
      </c>
      <c r="Z73" s="38">
        <f t="shared" si="33"/>
        <v>0</v>
      </c>
      <c r="AA73" s="38">
        <f t="shared" si="33"/>
        <v>0</v>
      </c>
      <c r="AB73" s="38">
        <f t="shared" si="33"/>
        <v>11.003189689413599</v>
      </c>
      <c r="AC73" s="38">
        <f t="shared" si="33"/>
        <v>361.17946182244822</v>
      </c>
      <c r="AD73" s="38">
        <f t="shared" si="33"/>
        <v>0</v>
      </c>
      <c r="AE73" s="38">
        <f t="shared" si="33"/>
        <v>0</v>
      </c>
      <c r="AF73" s="38">
        <f t="shared" si="33"/>
        <v>8.5835521369812131</v>
      </c>
      <c r="AG73" s="38">
        <f t="shared" si="33"/>
        <v>0</v>
      </c>
      <c r="AH73" s="38">
        <f t="shared" si="33"/>
        <v>0</v>
      </c>
      <c r="AI73" s="38">
        <f t="shared" ref="AI73:BJ73" si="34">AI31+AI49+AI54+AI66+AI71</f>
        <v>0</v>
      </c>
      <c r="AJ73" s="38">
        <f t="shared" si="34"/>
        <v>0</v>
      </c>
      <c r="AK73" s="38">
        <f t="shared" si="34"/>
        <v>0</v>
      </c>
      <c r="AL73" s="38">
        <f t="shared" si="34"/>
        <v>11.988719342408643</v>
      </c>
      <c r="AM73" s="38">
        <f t="shared" si="34"/>
        <v>0.25561052396704831</v>
      </c>
      <c r="AN73" s="38">
        <f t="shared" si="34"/>
        <v>0</v>
      </c>
      <c r="AO73" s="38">
        <f t="shared" si="34"/>
        <v>0</v>
      </c>
      <c r="AP73" s="38">
        <f t="shared" si="34"/>
        <v>7.83347511952649</v>
      </c>
      <c r="AQ73" s="38">
        <f t="shared" si="34"/>
        <v>0</v>
      </c>
      <c r="AR73" s="38">
        <f t="shared" si="34"/>
        <v>0</v>
      </c>
      <c r="AS73" s="38">
        <f t="shared" si="34"/>
        <v>0</v>
      </c>
      <c r="AT73" s="38">
        <f t="shared" si="34"/>
        <v>0</v>
      </c>
      <c r="AU73" s="38">
        <f t="shared" si="34"/>
        <v>0</v>
      </c>
      <c r="AV73" s="38">
        <f t="shared" si="34"/>
        <v>995.42103989430802</v>
      </c>
      <c r="AW73" s="38">
        <f t="shared" si="34"/>
        <v>1850.2358069908494</v>
      </c>
      <c r="AX73" s="38">
        <f t="shared" si="34"/>
        <v>1070.2747887532955</v>
      </c>
      <c r="AY73" s="38">
        <f t="shared" si="34"/>
        <v>0</v>
      </c>
      <c r="AZ73" s="38">
        <f t="shared" si="34"/>
        <v>1023.9023191817874</v>
      </c>
      <c r="BA73" s="38">
        <f t="shared" si="34"/>
        <v>0</v>
      </c>
      <c r="BB73" s="38">
        <f t="shared" si="34"/>
        <v>0</v>
      </c>
      <c r="BC73" s="38">
        <f t="shared" si="34"/>
        <v>0</v>
      </c>
      <c r="BD73" s="38">
        <f t="shared" si="34"/>
        <v>0</v>
      </c>
      <c r="BE73" s="38">
        <f t="shared" si="34"/>
        <v>0</v>
      </c>
      <c r="BF73" s="38">
        <f t="shared" si="34"/>
        <v>865.89010580628633</v>
      </c>
      <c r="BG73" s="38">
        <f t="shared" si="34"/>
        <v>262.92770642587976</v>
      </c>
      <c r="BH73" s="38">
        <f t="shared" si="34"/>
        <v>184.87142719194182</v>
      </c>
      <c r="BI73" s="38">
        <f t="shared" si="34"/>
        <v>0</v>
      </c>
      <c r="BJ73" s="38">
        <f t="shared" si="34"/>
        <v>486.17103942191721</v>
      </c>
      <c r="BK73" s="46">
        <f>BK31+BK49+BK54+BK66+BK71</f>
        <v>16029.638031734279</v>
      </c>
      <c r="BM73" s="45"/>
      <c r="BN73" s="53"/>
    </row>
    <row r="74" spans="1:67" ht="4.5" customHeight="1" x14ac:dyDescent="0.2">
      <c r="A74" s="22"/>
      <c r="B74" s="37"/>
      <c r="C74" s="85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6"/>
    </row>
    <row r="75" spans="1:67" ht="14.25" customHeight="1" x14ac:dyDescent="0.3">
      <c r="A75" s="22" t="s">
        <v>5</v>
      </c>
      <c r="B75" s="20" t="s">
        <v>23</v>
      </c>
      <c r="C75" s="85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6"/>
    </row>
    <row r="76" spans="1:67" x14ac:dyDescent="0.2">
      <c r="A76" s="22"/>
      <c r="B76" s="29" t="s">
        <v>37</v>
      </c>
      <c r="C76" s="27">
        <v>0</v>
      </c>
      <c r="D76" s="27">
        <v>0</v>
      </c>
      <c r="E76" s="27">
        <v>0</v>
      </c>
      <c r="F76" s="27">
        <v>0</v>
      </c>
      <c r="G76" s="39">
        <v>0</v>
      </c>
      <c r="H76" s="30">
        <v>0</v>
      </c>
      <c r="I76" s="27">
        <v>0</v>
      </c>
      <c r="J76" s="27">
        <v>0</v>
      </c>
      <c r="K76" s="27">
        <v>0</v>
      </c>
      <c r="L76" s="39">
        <v>0</v>
      </c>
      <c r="M76" s="30">
        <v>0</v>
      </c>
      <c r="N76" s="27">
        <v>0</v>
      </c>
      <c r="O76" s="27">
        <v>0</v>
      </c>
      <c r="P76" s="27">
        <v>0</v>
      </c>
      <c r="Q76" s="39">
        <v>0</v>
      </c>
      <c r="R76" s="30">
        <v>0</v>
      </c>
      <c r="S76" s="27">
        <v>0</v>
      </c>
      <c r="T76" s="27">
        <v>0</v>
      </c>
      <c r="U76" s="27">
        <v>0</v>
      </c>
      <c r="V76" s="35">
        <v>0</v>
      </c>
      <c r="W76" s="40">
        <v>0</v>
      </c>
      <c r="X76" s="27">
        <v>0</v>
      </c>
      <c r="Y76" s="27">
        <v>0</v>
      </c>
      <c r="Z76" s="27">
        <v>0</v>
      </c>
      <c r="AA76" s="39">
        <v>0</v>
      </c>
      <c r="AB76" s="30">
        <v>0</v>
      </c>
      <c r="AC76" s="27">
        <v>0</v>
      </c>
      <c r="AD76" s="27">
        <v>0</v>
      </c>
      <c r="AE76" s="27">
        <v>0</v>
      </c>
      <c r="AF76" s="39">
        <v>0</v>
      </c>
      <c r="AG76" s="30">
        <v>0</v>
      </c>
      <c r="AH76" s="27">
        <v>0</v>
      </c>
      <c r="AI76" s="27">
        <v>0</v>
      </c>
      <c r="AJ76" s="27">
        <v>0</v>
      </c>
      <c r="AK76" s="39">
        <v>0</v>
      </c>
      <c r="AL76" s="30">
        <v>0</v>
      </c>
      <c r="AM76" s="27">
        <v>0</v>
      </c>
      <c r="AN76" s="27">
        <v>0</v>
      </c>
      <c r="AO76" s="27">
        <v>0</v>
      </c>
      <c r="AP76" s="39">
        <v>0</v>
      </c>
      <c r="AQ76" s="30">
        <v>0</v>
      </c>
      <c r="AR76" s="27">
        <v>0</v>
      </c>
      <c r="AS76" s="27">
        <v>0</v>
      </c>
      <c r="AT76" s="27">
        <v>0</v>
      </c>
      <c r="AU76" s="39">
        <v>0</v>
      </c>
      <c r="AV76" s="30">
        <v>0</v>
      </c>
      <c r="AW76" s="27">
        <v>0</v>
      </c>
      <c r="AX76" s="27">
        <v>0</v>
      </c>
      <c r="AY76" s="27">
        <v>0</v>
      </c>
      <c r="AZ76" s="39">
        <v>0</v>
      </c>
      <c r="BA76" s="30">
        <v>0</v>
      </c>
      <c r="BB76" s="27">
        <v>0</v>
      </c>
      <c r="BC76" s="27">
        <v>0</v>
      </c>
      <c r="BD76" s="27">
        <v>0</v>
      </c>
      <c r="BE76" s="39">
        <v>0</v>
      </c>
      <c r="BF76" s="30">
        <v>0</v>
      </c>
      <c r="BG76" s="27">
        <v>0</v>
      </c>
      <c r="BH76" s="27">
        <v>0</v>
      </c>
      <c r="BI76" s="27">
        <v>0</v>
      </c>
      <c r="BJ76" s="39">
        <v>0</v>
      </c>
      <c r="BK76" s="28">
        <f>SUM(C76:BJ76)</f>
        <v>0</v>
      </c>
    </row>
    <row r="77" spans="1:67" ht="13.5" thickBot="1" x14ac:dyDescent="0.25">
      <c r="A77" s="41"/>
      <c r="B77" s="32" t="s">
        <v>83</v>
      </c>
      <c r="C77" s="27">
        <v>0</v>
      </c>
      <c r="D77" s="27">
        <v>0</v>
      </c>
      <c r="E77" s="27">
        <v>0</v>
      </c>
      <c r="F77" s="27">
        <v>0</v>
      </c>
      <c r="G77" s="39">
        <v>0</v>
      </c>
      <c r="H77" s="30">
        <v>0</v>
      </c>
      <c r="I77" s="27">
        <v>0</v>
      </c>
      <c r="J77" s="27">
        <v>0</v>
      </c>
      <c r="K77" s="27">
        <v>0</v>
      </c>
      <c r="L77" s="39">
        <v>0</v>
      </c>
      <c r="M77" s="30">
        <v>0</v>
      </c>
      <c r="N77" s="27">
        <v>0</v>
      </c>
      <c r="O77" s="27">
        <v>0</v>
      </c>
      <c r="P77" s="27">
        <v>0</v>
      </c>
      <c r="Q77" s="39">
        <v>0</v>
      </c>
      <c r="R77" s="30">
        <v>0</v>
      </c>
      <c r="S77" s="27">
        <v>0</v>
      </c>
      <c r="T77" s="27">
        <v>0</v>
      </c>
      <c r="U77" s="27">
        <v>0</v>
      </c>
      <c r="V77" s="35">
        <v>0</v>
      </c>
      <c r="W77" s="40">
        <v>0</v>
      </c>
      <c r="X77" s="27">
        <v>0</v>
      </c>
      <c r="Y77" s="27">
        <v>0</v>
      </c>
      <c r="Z77" s="27">
        <v>0</v>
      </c>
      <c r="AA77" s="39">
        <v>0</v>
      </c>
      <c r="AB77" s="30">
        <v>0</v>
      </c>
      <c r="AC77" s="27">
        <v>0</v>
      </c>
      <c r="AD77" s="27">
        <v>0</v>
      </c>
      <c r="AE77" s="27">
        <v>0</v>
      </c>
      <c r="AF77" s="39">
        <v>0</v>
      </c>
      <c r="AG77" s="30">
        <v>0</v>
      </c>
      <c r="AH77" s="27">
        <v>0</v>
      </c>
      <c r="AI77" s="27">
        <v>0</v>
      </c>
      <c r="AJ77" s="27">
        <v>0</v>
      </c>
      <c r="AK77" s="39">
        <v>0</v>
      </c>
      <c r="AL77" s="30">
        <v>0</v>
      </c>
      <c r="AM77" s="27">
        <v>0</v>
      </c>
      <c r="AN77" s="27">
        <v>0</v>
      </c>
      <c r="AO77" s="27">
        <v>0</v>
      </c>
      <c r="AP77" s="39">
        <v>0</v>
      </c>
      <c r="AQ77" s="30">
        <v>0</v>
      </c>
      <c r="AR77" s="27">
        <v>0</v>
      </c>
      <c r="AS77" s="27">
        <v>0</v>
      </c>
      <c r="AT77" s="27">
        <v>0</v>
      </c>
      <c r="AU77" s="39">
        <v>0</v>
      </c>
      <c r="AV77" s="30">
        <v>0</v>
      </c>
      <c r="AW77" s="27">
        <v>0</v>
      </c>
      <c r="AX77" s="27">
        <v>0</v>
      </c>
      <c r="AY77" s="27">
        <v>0</v>
      </c>
      <c r="AZ77" s="39">
        <v>0</v>
      </c>
      <c r="BA77" s="30">
        <v>0</v>
      </c>
      <c r="BB77" s="27">
        <v>0</v>
      </c>
      <c r="BC77" s="27">
        <v>0</v>
      </c>
      <c r="BD77" s="27">
        <v>0</v>
      </c>
      <c r="BE77" s="39">
        <v>0</v>
      </c>
      <c r="BF77" s="30">
        <v>0</v>
      </c>
      <c r="BG77" s="27">
        <v>0</v>
      </c>
      <c r="BH77" s="27">
        <v>0</v>
      </c>
      <c r="BI77" s="27">
        <v>0</v>
      </c>
      <c r="BJ77" s="39">
        <v>0</v>
      </c>
      <c r="BK77" s="28">
        <f>SUM(C77:BJ77)</f>
        <v>0</v>
      </c>
    </row>
    <row r="78" spans="1:67" ht="6" customHeight="1" x14ac:dyDescent="0.2">
      <c r="A78" s="34"/>
      <c r="B78" s="42"/>
    </row>
    <row r="79" spans="1:67" x14ac:dyDescent="0.2">
      <c r="A79" s="34"/>
      <c r="B79" s="34" t="s">
        <v>26</v>
      </c>
      <c r="L79" s="34"/>
    </row>
    <row r="80" spans="1:67" x14ac:dyDescent="0.2">
      <c r="A80" s="34"/>
      <c r="B80" s="34" t="s">
        <v>27</v>
      </c>
      <c r="L80" s="34"/>
      <c r="BK80" s="55"/>
    </row>
    <row r="81" spans="2:63" x14ac:dyDescent="0.2">
      <c r="L81" s="34"/>
      <c r="BK81" s="54"/>
    </row>
    <row r="82" spans="2:63" x14ac:dyDescent="0.2">
      <c r="B82" s="34" t="s">
        <v>33</v>
      </c>
      <c r="L82" s="34"/>
      <c r="BI82" s="43"/>
      <c r="BK82" s="45"/>
    </row>
    <row r="83" spans="2:63" x14ac:dyDescent="0.2">
      <c r="B83" s="34" t="s">
        <v>34</v>
      </c>
      <c r="L83" s="34"/>
    </row>
    <row r="84" spans="2:63" x14ac:dyDescent="0.2">
      <c r="B84" s="34"/>
      <c r="L84" s="34"/>
      <c r="BK84" s="45"/>
    </row>
    <row r="85" spans="2:63" x14ac:dyDescent="0.2">
      <c r="BK85" s="45"/>
    </row>
    <row r="86" spans="2:63" x14ac:dyDescent="0.2">
      <c r="B86" s="24" t="s">
        <v>38</v>
      </c>
    </row>
    <row r="87" spans="2:63" x14ac:dyDescent="0.2">
      <c r="B87" s="24" t="s">
        <v>30</v>
      </c>
    </row>
    <row r="88" spans="2:63" x14ac:dyDescent="0.2">
      <c r="B88" s="24" t="s">
        <v>31</v>
      </c>
    </row>
    <row r="89" spans="2:63" x14ac:dyDescent="0.2">
      <c r="B89" s="24" t="s">
        <v>98</v>
      </c>
    </row>
    <row r="90" spans="2:63" x14ac:dyDescent="0.2">
      <c r="B90" s="24" t="s">
        <v>100</v>
      </c>
    </row>
    <row r="91" spans="2:63" x14ac:dyDescent="0.2">
      <c r="B91" s="24" t="s">
        <v>32</v>
      </c>
    </row>
    <row r="92" spans="2:63" x14ac:dyDescent="0.2">
      <c r="B92" s="34"/>
    </row>
  </sheetData>
  <mergeCells count="49">
    <mergeCell ref="C72:BK72"/>
    <mergeCell ref="A1:A5"/>
    <mergeCell ref="C52:BK52"/>
    <mergeCell ref="C74:BK74"/>
    <mergeCell ref="C75:BK75"/>
    <mergeCell ref="C56:BK56"/>
    <mergeCell ref="C57:BK57"/>
    <mergeCell ref="C60:BK60"/>
    <mergeCell ref="C67:BK67"/>
    <mergeCell ref="C68:BK68"/>
    <mergeCell ref="C33:BK33"/>
    <mergeCell ref="C69:BK69"/>
    <mergeCell ref="C34:BK34"/>
    <mergeCell ref="C32:BK32"/>
    <mergeCell ref="C38:BK38"/>
    <mergeCell ref="C50:BK50"/>
    <mergeCell ref="C51:BK51"/>
    <mergeCell ref="C55:BK55"/>
    <mergeCell ref="C11:BK11"/>
    <mergeCell ref="C14:BK14"/>
    <mergeCell ref="C17:BK17"/>
    <mergeCell ref="C20:BK20"/>
    <mergeCell ref="C23:BK23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N50"/>
  <sheetViews>
    <sheetView topLeftCell="A21" workbookViewId="0">
      <selection activeCell="D47" sqref="D47"/>
    </sheetView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5" width="20.85546875" bestFit="1" customWidth="1"/>
    <col min="6" max="6" width="18.7109375" bestFit="1" customWidth="1"/>
    <col min="7" max="7" width="11.5703125" bestFit="1" customWidth="1"/>
    <col min="8" max="8" width="19.85546875" bestFit="1" customWidth="1"/>
    <col min="9" max="9" width="20.85546875" bestFit="1" customWidth="1"/>
    <col min="10" max="10" width="17" bestFit="1" customWidth="1"/>
    <col min="11" max="11" width="19.85546875" bestFit="1" customWidth="1"/>
    <col min="13" max="13" width="12.42578125" bestFit="1" customWidth="1"/>
  </cols>
  <sheetData>
    <row r="1" spans="2:13" x14ac:dyDescent="0.2">
      <c r="D1" s="51"/>
    </row>
    <row r="2" spans="2:13" x14ac:dyDescent="0.2">
      <c r="B2" s="90" t="s">
        <v>131</v>
      </c>
      <c r="C2" s="91"/>
      <c r="D2" s="91"/>
      <c r="E2" s="91"/>
      <c r="F2" s="91"/>
      <c r="G2" s="91"/>
      <c r="H2" s="91"/>
      <c r="I2" s="91"/>
      <c r="J2" s="91"/>
      <c r="K2" s="92"/>
    </row>
    <row r="3" spans="2:13" x14ac:dyDescent="0.2">
      <c r="B3" s="93" t="s">
        <v>109</v>
      </c>
      <c r="C3" s="94"/>
      <c r="D3" s="94"/>
      <c r="E3" s="94"/>
      <c r="F3" s="94"/>
      <c r="G3" s="94"/>
      <c r="H3" s="94"/>
      <c r="I3" s="94"/>
      <c r="J3" s="94"/>
      <c r="K3" s="95"/>
    </row>
    <row r="4" spans="2:13" ht="30" x14ac:dyDescent="0.2">
      <c r="B4" s="21" t="s">
        <v>75</v>
      </c>
      <c r="C4" s="4" t="s">
        <v>39</v>
      </c>
      <c r="D4" s="4" t="s">
        <v>87</v>
      </c>
      <c r="E4" s="4" t="s">
        <v>88</v>
      </c>
      <c r="F4" s="4" t="s">
        <v>7</v>
      </c>
      <c r="G4" s="4" t="s">
        <v>8</v>
      </c>
      <c r="H4" s="4" t="s">
        <v>20</v>
      </c>
      <c r="I4" s="4" t="s">
        <v>94</v>
      </c>
      <c r="J4" s="4" t="s">
        <v>95</v>
      </c>
      <c r="K4" s="4" t="s">
        <v>96</v>
      </c>
    </row>
    <row r="5" spans="2:13" x14ac:dyDescent="0.2">
      <c r="B5" s="1">
        <v>1</v>
      </c>
      <c r="C5" s="2" t="s">
        <v>40</v>
      </c>
      <c r="D5" s="6">
        <v>1.2868281665907434E-3</v>
      </c>
      <c r="E5" s="6">
        <v>2.0452767897160072E-2</v>
      </c>
      <c r="F5" s="6">
        <v>0.34616124867494491</v>
      </c>
      <c r="G5" s="6">
        <v>6.6093574079170749E-3</v>
      </c>
      <c r="H5" s="6">
        <v>0</v>
      </c>
      <c r="I5" s="6">
        <v>0</v>
      </c>
      <c r="J5" s="6">
        <v>0</v>
      </c>
      <c r="K5" s="6">
        <v>0</v>
      </c>
      <c r="M5" s="44"/>
    </row>
    <row r="6" spans="2:13" x14ac:dyDescent="0.2">
      <c r="B6" s="1">
        <v>2</v>
      </c>
      <c r="C6" s="3" t="s">
        <v>41</v>
      </c>
      <c r="D6" s="6">
        <v>1.1086176667861312</v>
      </c>
      <c r="E6" s="6">
        <v>19.681648341648579</v>
      </c>
      <c r="F6" s="6">
        <v>14.444876633170399</v>
      </c>
      <c r="G6" s="6">
        <v>1.9649954852277354</v>
      </c>
      <c r="H6" s="6">
        <v>0</v>
      </c>
      <c r="I6" s="6">
        <v>0</v>
      </c>
      <c r="J6" s="6">
        <v>8.0715305310287797E-2</v>
      </c>
      <c r="K6" s="6">
        <v>0</v>
      </c>
      <c r="M6" s="44"/>
    </row>
    <row r="7" spans="2:13" x14ac:dyDescent="0.2">
      <c r="B7" s="1">
        <v>3</v>
      </c>
      <c r="C7" s="2" t="s">
        <v>42</v>
      </c>
      <c r="D7" s="6">
        <v>0</v>
      </c>
      <c r="E7" s="6">
        <v>3.5717885409265147E-2</v>
      </c>
      <c r="F7" s="6">
        <v>3.7652467977699125E-2</v>
      </c>
      <c r="G7" s="6">
        <v>0</v>
      </c>
      <c r="H7" s="6">
        <v>0</v>
      </c>
      <c r="I7" s="6">
        <v>0</v>
      </c>
      <c r="J7" s="6">
        <v>1.3309849825935874E-4</v>
      </c>
      <c r="K7" s="6">
        <v>0</v>
      </c>
      <c r="M7" s="44"/>
    </row>
    <row r="8" spans="2:13" x14ac:dyDescent="0.2">
      <c r="B8" s="1">
        <v>4</v>
      </c>
      <c r="C8" s="3" t="s">
        <v>43</v>
      </c>
      <c r="D8" s="6">
        <v>7.1807224590676206</v>
      </c>
      <c r="E8" s="6">
        <v>12.47473674015256</v>
      </c>
      <c r="F8" s="6">
        <v>19.814114449696813</v>
      </c>
      <c r="G8" s="6">
        <v>7.0366097849299329</v>
      </c>
      <c r="H8" s="6">
        <v>0</v>
      </c>
      <c r="I8" s="6">
        <v>0</v>
      </c>
      <c r="J8" s="6">
        <v>6.1793115818900794E-3</v>
      </c>
      <c r="K8" s="6">
        <v>0</v>
      </c>
      <c r="M8" s="44"/>
    </row>
    <row r="9" spans="2:13" x14ac:dyDescent="0.2">
      <c r="B9" s="1">
        <v>5</v>
      </c>
      <c r="C9" s="3" t="s">
        <v>44</v>
      </c>
      <c r="D9" s="6">
        <v>2.8011529651296132</v>
      </c>
      <c r="E9" s="6">
        <v>16.672131280473575</v>
      </c>
      <c r="F9" s="6">
        <v>67.528892300748311</v>
      </c>
      <c r="G9" s="6">
        <v>2.2507636253114134</v>
      </c>
      <c r="H9" s="6">
        <v>0</v>
      </c>
      <c r="I9" s="6">
        <v>0</v>
      </c>
      <c r="J9" s="6">
        <v>0.33867034106260219</v>
      </c>
      <c r="K9" s="6">
        <v>0</v>
      </c>
      <c r="M9" s="44"/>
    </row>
    <row r="10" spans="2:13" x14ac:dyDescent="0.2">
      <c r="B10" s="1">
        <v>6</v>
      </c>
      <c r="C10" s="3" t="s">
        <v>45</v>
      </c>
      <c r="D10" s="6">
        <v>0.1852809434673838</v>
      </c>
      <c r="E10" s="6">
        <v>3.0053332927118128</v>
      </c>
      <c r="F10" s="6">
        <v>6.6646962145019097</v>
      </c>
      <c r="G10" s="6">
        <v>0.79401929478130084</v>
      </c>
      <c r="H10" s="6">
        <v>0</v>
      </c>
      <c r="I10" s="6">
        <v>0</v>
      </c>
      <c r="J10" s="6">
        <v>7.7187808914167502E-2</v>
      </c>
      <c r="K10" s="6">
        <v>0</v>
      </c>
      <c r="M10" s="44"/>
    </row>
    <row r="11" spans="2:13" x14ac:dyDescent="0.2">
      <c r="B11" s="1">
        <v>7</v>
      </c>
      <c r="C11" s="3" t="s">
        <v>46</v>
      </c>
      <c r="D11" s="6">
        <v>6.1097501861720431</v>
      </c>
      <c r="E11" s="6">
        <v>26.295070109738027</v>
      </c>
      <c r="F11" s="6">
        <v>33.046664219811149</v>
      </c>
      <c r="G11" s="6">
        <v>5.1069499189785015</v>
      </c>
      <c r="H11" s="6">
        <v>0</v>
      </c>
      <c r="I11" s="6">
        <v>0</v>
      </c>
      <c r="J11" s="6">
        <v>0</v>
      </c>
      <c r="K11" s="6">
        <v>0</v>
      </c>
      <c r="M11" s="44"/>
    </row>
    <row r="12" spans="2:13" x14ac:dyDescent="0.2">
      <c r="B12" s="1">
        <v>8</v>
      </c>
      <c r="C12" s="2" t="s">
        <v>47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M12" s="44"/>
    </row>
    <row r="13" spans="2:13" x14ac:dyDescent="0.2">
      <c r="B13" s="1">
        <v>9</v>
      </c>
      <c r="C13" s="2" t="s">
        <v>48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M13" s="44"/>
    </row>
    <row r="14" spans="2:13" x14ac:dyDescent="0.2">
      <c r="B14" s="1">
        <v>10</v>
      </c>
      <c r="C14" s="3" t="s">
        <v>49</v>
      </c>
      <c r="D14" s="6">
        <v>0.16136411677532236</v>
      </c>
      <c r="E14" s="6">
        <v>7.4737253782232616</v>
      </c>
      <c r="F14" s="6">
        <v>23.840642750238448</v>
      </c>
      <c r="G14" s="6">
        <v>0.96425902044683509</v>
      </c>
      <c r="H14" s="6">
        <v>0</v>
      </c>
      <c r="I14" s="6">
        <v>0</v>
      </c>
      <c r="J14" s="6">
        <v>3.5014595393086489E-2</v>
      </c>
      <c r="K14" s="6">
        <v>0</v>
      </c>
      <c r="M14" s="44"/>
    </row>
    <row r="15" spans="2:13" x14ac:dyDescent="0.2">
      <c r="B15" s="1">
        <v>11</v>
      </c>
      <c r="C15" s="3" t="s">
        <v>50</v>
      </c>
      <c r="D15" s="6">
        <v>83.201025400437743</v>
      </c>
      <c r="E15" s="6">
        <v>376.4134725344648</v>
      </c>
      <c r="F15" s="6">
        <v>266.13269754665305</v>
      </c>
      <c r="G15" s="6">
        <v>44.752029184418156</v>
      </c>
      <c r="H15" s="6">
        <v>0</v>
      </c>
      <c r="I15" s="6">
        <v>0</v>
      </c>
      <c r="J15" s="6">
        <v>0.23797711492768703</v>
      </c>
      <c r="K15" s="6">
        <v>0</v>
      </c>
      <c r="M15" s="44"/>
    </row>
    <row r="16" spans="2:13" x14ac:dyDescent="0.2">
      <c r="B16" s="1">
        <v>12</v>
      </c>
      <c r="C16" s="3" t="s">
        <v>51</v>
      </c>
      <c r="D16" s="6">
        <v>67.335707969422316</v>
      </c>
      <c r="E16" s="6">
        <v>151.25881535832281</v>
      </c>
      <c r="F16" s="6">
        <v>17.673330619220568</v>
      </c>
      <c r="G16" s="6">
        <v>1.3514036658541801</v>
      </c>
      <c r="H16" s="6">
        <v>0</v>
      </c>
      <c r="I16" s="6">
        <v>0</v>
      </c>
      <c r="J16" s="6">
        <v>8.1218147238379154E-2</v>
      </c>
      <c r="K16" s="6">
        <v>0</v>
      </c>
      <c r="M16" s="44"/>
    </row>
    <row r="17" spans="2:13" x14ac:dyDescent="0.2">
      <c r="B17" s="1">
        <v>13</v>
      </c>
      <c r="C17" s="3" t="s">
        <v>52</v>
      </c>
      <c r="D17" s="6">
        <v>1.4559763946653923</v>
      </c>
      <c r="E17" s="6">
        <v>5.1534806824285093</v>
      </c>
      <c r="F17" s="6">
        <v>1.7016547998782534</v>
      </c>
      <c r="G17" s="6">
        <v>3.6038022854133316E-2</v>
      </c>
      <c r="H17" s="6">
        <v>0</v>
      </c>
      <c r="I17" s="6">
        <v>0</v>
      </c>
      <c r="J17" s="6">
        <v>1.5215535696285487E-3</v>
      </c>
      <c r="K17" s="6">
        <v>0</v>
      </c>
      <c r="M17" s="44"/>
    </row>
    <row r="18" spans="2:13" x14ac:dyDescent="0.2">
      <c r="B18" s="1">
        <v>14</v>
      </c>
      <c r="C18" s="3" t="s">
        <v>53</v>
      </c>
      <c r="D18" s="6">
        <v>0.10879139160545659</v>
      </c>
      <c r="E18" s="6">
        <v>1.9965051684666906</v>
      </c>
      <c r="F18" s="6">
        <v>7.5755882867199595</v>
      </c>
      <c r="G18" s="6">
        <v>0.62839710147891115</v>
      </c>
      <c r="H18" s="6">
        <v>0</v>
      </c>
      <c r="I18" s="6">
        <v>0</v>
      </c>
      <c r="J18" s="6">
        <v>6.1257855711919248E-4</v>
      </c>
      <c r="K18" s="6">
        <v>0</v>
      </c>
      <c r="M18" s="44"/>
    </row>
    <row r="19" spans="2:13" x14ac:dyDescent="0.2">
      <c r="B19" s="1">
        <v>15</v>
      </c>
      <c r="C19" s="3" t="s">
        <v>54</v>
      </c>
      <c r="D19" s="6">
        <v>3.7058510703302563</v>
      </c>
      <c r="E19" s="6">
        <v>29.453580124701094</v>
      </c>
      <c r="F19" s="6">
        <v>106.39258188207637</v>
      </c>
      <c r="G19" s="6">
        <v>16.905241716610405</v>
      </c>
      <c r="H19" s="6">
        <v>0</v>
      </c>
      <c r="I19" s="6">
        <v>0</v>
      </c>
      <c r="J19" s="6">
        <v>3.4567385414914064E-4</v>
      </c>
      <c r="K19" s="6">
        <v>0</v>
      </c>
      <c r="M19" s="44"/>
    </row>
    <row r="20" spans="2:13" x14ac:dyDescent="0.2">
      <c r="B20" s="1">
        <v>16</v>
      </c>
      <c r="C20" s="3" t="s">
        <v>55</v>
      </c>
      <c r="D20" s="6">
        <v>286.60345558760912</v>
      </c>
      <c r="E20" s="6">
        <v>355.91950395436953</v>
      </c>
      <c r="F20" s="6">
        <v>174.56658454663105</v>
      </c>
      <c r="G20" s="6">
        <v>28.212765682347577</v>
      </c>
      <c r="H20" s="6">
        <v>0</v>
      </c>
      <c r="I20" s="6">
        <v>0</v>
      </c>
      <c r="J20" s="6">
        <v>29.060250934319615</v>
      </c>
      <c r="K20" s="6">
        <v>0</v>
      </c>
      <c r="M20" s="44"/>
    </row>
    <row r="21" spans="2:13" x14ac:dyDescent="0.2">
      <c r="B21" s="1">
        <v>17</v>
      </c>
      <c r="C21" s="3" t="s">
        <v>56</v>
      </c>
      <c r="D21" s="6">
        <v>50.62162003365998</v>
      </c>
      <c r="E21" s="6">
        <v>72.179663781392165</v>
      </c>
      <c r="F21" s="6">
        <v>127.00647721433212</v>
      </c>
      <c r="G21" s="6">
        <v>12.251629303468162</v>
      </c>
      <c r="H21" s="6">
        <v>0</v>
      </c>
      <c r="I21" s="6">
        <v>0</v>
      </c>
      <c r="J21" s="6">
        <v>0.23718722532483352</v>
      </c>
      <c r="K21" s="6">
        <v>0</v>
      </c>
      <c r="M21" s="44"/>
    </row>
    <row r="22" spans="2:13" x14ac:dyDescent="0.2">
      <c r="B22" s="1">
        <v>18</v>
      </c>
      <c r="C22" s="2" t="s">
        <v>57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M22" s="44"/>
    </row>
    <row r="23" spans="2:13" x14ac:dyDescent="0.2">
      <c r="B23" s="1">
        <v>19</v>
      </c>
      <c r="C23" s="3" t="s">
        <v>58</v>
      </c>
      <c r="D23" s="6">
        <v>114.60620650102928</v>
      </c>
      <c r="E23" s="6">
        <v>104.97561363238115</v>
      </c>
      <c r="F23" s="6">
        <v>90.526328529800878</v>
      </c>
      <c r="G23" s="6">
        <v>5.4745876159481028</v>
      </c>
      <c r="H23" s="6">
        <v>0</v>
      </c>
      <c r="I23" s="6">
        <v>0</v>
      </c>
      <c r="J23" s="6">
        <v>0.42061849941489921</v>
      </c>
      <c r="K23" s="6">
        <v>0</v>
      </c>
      <c r="M23" s="44"/>
    </row>
    <row r="24" spans="2:13" x14ac:dyDescent="0.2">
      <c r="B24" s="1">
        <v>20</v>
      </c>
      <c r="C24" s="3" t="s">
        <v>59</v>
      </c>
      <c r="D24" s="6">
        <v>4624.603960787621</v>
      </c>
      <c r="E24" s="6">
        <v>1557.4901297306169</v>
      </c>
      <c r="F24" s="6">
        <v>468.56841269777431</v>
      </c>
      <c r="G24" s="6">
        <v>56.903897213356778</v>
      </c>
      <c r="H24" s="6">
        <v>0</v>
      </c>
      <c r="I24" s="6">
        <v>0</v>
      </c>
      <c r="J24" s="6">
        <v>1538.6782361159856</v>
      </c>
      <c r="K24" s="6">
        <v>0</v>
      </c>
      <c r="M24" s="44"/>
    </row>
    <row r="25" spans="2:13" x14ac:dyDescent="0.2">
      <c r="B25" s="1">
        <v>21</v>
      </c>
      <c r="C25" s="2" t="s">
        <v>60</v>
      </c>
      <c r="D25" s="6">
        <v>2.8233243331424913E-3</v>
      </c>
      <c r="E25" s="6">
        <v>3.2778288404972392E-2</v>
      </c>
      <c r="F25" s="6">
        <v>0.13967238991360226</v>
      </c>
      <c r="G25" s="6">
        <v>0</v>
      </c>
      <c r="H25" s="6">
        <v>0</v>
      </c>
      <c r="I25" s="6">
        <v>0</v>
      </c>
      <c r="J25" s="6">
        <v>2.7346966535934128E-4</v>
      </c>
      <c r="K25" s="6">
        <v>0</v>
      </c>
      <c r="M25" s="44"/>
    </row>
    <row r="26" spans="2:13" x14ac:dyDescent="0.2">
      <c r="B26" s="1">
        <v>22</v>
      </c>
      <c r="C26" s="3" t="s">
        <v>61</v>
      </c>
      <c r="D26" s="6">
        <v>9.3441326994752067E-3</v>
      </c>
      <c r="E26" s="6">
        <v>5.2226018929468809</v>
      </c>
      <c r="F26" s="6">
        <v>0.58553540189111797</v>
      </c>
      <c r="G26" s="6">
        <v>0.12510835270458909</v>
      </c>
      <c r="H26" s="6">
        <v>0</v>
      </c>
      <c r="I26" s="6">
        <v>0</v>
      </c>
      <c r="J26" s="6">
        <v>1.0291243873868691E-4</v>
      </c>
      <c r="K26" s="6">
        <v>0</v>
      </c>
      <c r="M26" s="44"/>
    </row>
    <row r="27" spans="2:13" x14ac:dyDescent="0.2">
      <c r="B27" s="1">
        <v>23</v>
      </c>
      <c r="C27" s="2" t="s">
        <v>62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M27" s="44"/>
    </row>
    <row r="28" spans="2:13" x14ac:dyDescent="0.2">
      <c r="B28" s="1">
        <v>24</v>
      </c>
      <c r="C28" s="2" t="s">
        <v>63</v>
      </c>
      <c r="D28" s="6">
        <v>3.5334600664015505E-3</v>
      </c>
      <c r="E28" s="6">
        <v>7.3104966474618213E-2</v>
      </c>
      <c r="F28" s="6">
        <v>0.15377999558428548</v>
      </c>
      <c r="G28" s="6">
        <v>1.5228881303523849</v>
      </c>
      <c r="H28" s="6">
        <v>0</v>
      </c>
      <c r="I28" s="6">
        <v>0</v>
      </c>
      <c r="J28" s="6">
        <v>0</v>
      </c>
      <c r="K28" s="6">
        <v>0</v>
      </c>
      <c r="M28" s="44"/>
    </row>
    <row r="29" spans="2:13" x14ac:dyDescent="0.2">
      <c r="B29" s="1">
        <v>25</v>
      </c>
      <c r="C29" s="3" t="s">
        <v>64</v>
      </c>
      <c r="D29" s="6">
        <v>1308.5419192473994</v>
      </c>
      <c r="E29" s="6">
        <v>163.27364745637669</v>
      </c>
      <c r="F29" s="6">
        <v>79.938426114343073</v>
      </c>
      <c r="G29" s="6">
        <v>7.5596141881575374</v>
      </c>
      <c r="H29" s="6">
        <v>0</v>
      </c>
      <c r="I29" s="6">
        <v>0</v>
      </c>
      <c r="J29" s="6">
        <v>0.91811698485378135</v>
      </c>
      <c r="K29" s="6">
        <v>0</v>
      </c>
      <c r="M29" s="44"/>
    </row>
    <row r="30" spans="2:13" x14ac:dyDescent="0.2">
      <c r="B30" s="1">
        <v>26</v>
      </c>
      <c r="C30" s="3" t="s">
        <v>65</v>
      </c>
      <c r="D30" s="6">
        <v>84.838856361126687</v>
      </c>
      <c r="E30" s="6">
        <v>18.443666174859345</v>
      </c>
      <c r="F30" s="6">
        <v>31.914417398730219</v>
      </c>
      <c r="G30" s="6">
        <v>2.6279699345605954</v>
      </c>
      <c r="H30" s="6">
        <v>0</v>
      </c>
      <c r="I30" s="6">
        <v>0</v>
      </c>
      <c r="J30" s="6">
        <v>4.6816204729580681E-2</v>
      </c>
      <c r="K30" s="6">
        <v>0</v>
      </c>
      <c r="M30" s="44"/>
    </row>
    <row r="31" spans="2:13" x14ac:dyDescent="0.2">
      <c r="B31" s="1">
        <v>27</v>
      </c>
      <c r="C31" s="3" t="s">
        <v>14</v>
      </c>
      <c r="D31" s="6">
        <v>6.0283508766021891E-2</v>
      </c>
      <c r="E31" s="6">
        <v>0.97066155788780861</v>
      </c>
      <c r="F31" s="6">
        <v>1.5721016088073754</v>
      </c>
      <c r="G31" s="6">
        <v>2.3473063070405528E-2</v>
      </c>
      <c r="H31" s="6">
        <v>0</v>
      </c>
      <c r="I31" s="6">
        <v>0</v>
      </c>
      <c r="J31" s="6">
        <v>0.94479851313406149</v>
      </c>
      <c r="K31" s="6">
        <v>0</v>
      </c>
      <c r="M31" s="44"/>
    </row>
    <row r="32" spans="2:13" x14ac:dyDescent="0.2">
      <c r="B32" s="1">
        <v>28</v>
      </c>
      <c r="C32" s="3" t="s">
        <v>66</v>
      </c>
      <c r="D32" s="6">
        <v>5.8068331173751329</v>
      </c>
      <c r="E32" s="6">
        <v>1.2243180404956788</v>
      </c>
      <c r="F32" s="6">
        <v>2.4212798027851981</v>
      </c>
      <c r="G32" s="6">
        <v>0.23341602334851977</v>
      </c>
      <c r="H32" s="6">
        <v>0</v>
      </c>
      <c r="I32" s="6">
        <v>0</v>
      </c>
      <c r="J32" s="6">
        <v>0</v>
      </c>
      <c r="K32" s="6">
        <v>0</v>
      </c>
      <c r="M32" s="44"/>
    </row>
    <row r="33" spans="2:14" x14ac:dyDescent="0.2">
      <c r="B33" s="1">
        <v>29</v>
      </c>
      <c r="C33" s="3" t="s">
        <v>67</v>
      </c>
      <c r="D33" s="6">
        <v>10.651873023870564</v>
      </c>
      <c r="E33" s="6">
        <v>19.152173232096207</v>
      </c>
      <c r="F33" s="6">
        <v>28.917219112453694</v>
      </c>
      <c r="G33" s="6">
        <v>1.7202438231598589</v>
      </c>
      <c r="H33" s="6">
        <v>0</v>
      </c>
      <c r="I33" s="6">
        <v>0</v>
      </c>
      <c r="J33" s="6">
        <v>3.5030229535341802E-2</v>
      </c>
      <c r="K33" s="6">
        <v>0</v>
      </c>
      <c r="M33" s="44"/>
    </row>
    <row r="34" spans="2:14" x14ac:dyDescent="0.2">
      <c r="B34" s="1">
        <v>30</v>
      </c>
      <c r="C34" s="3" t="s">
        <v>68</v>
      </c>
      <c r="D34" s="6">
        <v>28.274128244526704</v>
      </c>
      <c r="E34" s="6">
        <v>66.914680513374407</v>
      </c>
      <c r="F34" s="6">
        <v>51.691980307148334</v>
      </c>
      <c r="G34" s="6">
        <v>4.3497686899976964</v>
      </c>
      <c r="H34" s="6">
        <v>0</v>
      </c>
      <c r="I34" s="6">
        <v>0</v>
      </c>
      <c r="J34" s="6">
        <v>0.76446543564587222</v>
      </c>
      <c r="K34" s="6">
        <v>0</v>
      </c>
      <c r="M34" s="44"/>
    </row>
    <row r="35" spans="2:14" x14ac:dyDescent="0.2">
      <c r="B35" s="1">
        <v>31</v>
      </c>
      <c r="C35" s="2" t="s">
        <v>69</v>
      </c>
      <c r="D35" s="6">
        <v>2.4990934827665718</v>
      </c>
      <c r="E35" s="6">
        <v>0.42037014279541335</v>
      </c>
      <c r="F35" s="6">
        <v>0.94113038334044308</v>
      </c>
      <c r="G35" s="6">
        <v>5.2297213132912038E-2</v>
      </c>
      <c r="H35" s="6">
        <v>0</v>
      </c>
      <c r="I35" s="6">
        <v>0</v>
      </c>
      <c r="J35" s="6">
        <v>0</v>
      </c>
      <c r="K35" s="6">
        <v>0</v>
      </c>
      <c r="M35" s="44"/>
    </row>
    <row r="36" spans="2:14" x14ac:dyDescent="0.2">
      <c r="B36" s="1">
        <v>32</v>
      </c>
      <c r="C36" s="3" t="s">
        <v>70</v>
      </c>
      <c r="D36" s="6">
        <v>471.67499851697465</v>
      </c>
      <c r="E36" s="6">
        <v>306.64977480439757</v>
      </c>
      <c r="F36" s="6">
        <v>105.99846959619427</v>
      </c>
      <c r="G36" s="6">
        <v>12.607369752018995</v>
      </c>
      <c r="H36" s="6">
        <v>0</v>
      </c>
      <c r="I36" s="6">
        <v>0</v>
      </c>
      <c r="J36" s="6">
        <v>13.720318134241369</v>
      </c>
      <c r="K36" s="6">
        <v>0</v>
      </c>
      <c r="M36" s="44"/>
    </row>
    <row r="37" spans="2:14" x14ac:dyDescent="0.2">
      <c r="B37" s="1">
        <v>33</v>
      </c>
      <c r="C37" s="3" t="s">
        <v>130</v>
      </c>
      <c r="D37" s="6">
        <v>95.228635023474197</v>
      </c>
      <c r="E37" s="6">
        <v>255.12709937286826</v>
      </c>
      <c r="F37" s="6">
        <v>115.52288816498971</v>
      </c>
      <c r="G37" s="6">
        <v>17.626204226688099</v>
      </c>
      <c r="H37" s="6">
        <v>0</v>
      </c>
      <c r="I37" s="6">
        <v>0</v>
      </c>
      <c r="J37" s="6">
        <v>0.27356371439509303</v>
      </c>
      <c r="K37" s="6">
        <v>0</v>
      </c>
      <c r="M37" s="44"/>
    </row>
    <row r="38" spans="2:14" x14ac:dyDescent="0.2">
      <c r="B38" s="1">
        <v>34</v>
      </c>
      <c r="C38" s="3" t="s">
        <v>71</v>
      </c>
      <c r="D38" s="6">
        <v>2.5244166932250154E-2</v>
      </c>
      <c r="E38" s="6">
        <v>0.13755328301691069</v>
      </c>
      <c r="F38" s="6">
        <v>0.30070279055908683</v>
      </c>
      <c r="G38" s="6">
        <v>9.1045986356835633E-3</v>
      </c>
      <c r="H38" s="6">
        <v>0</v>
      </c>
      <c r="I38" s="6">
        <v>0</v>
      </c>
      <c r="J38" s="6">
        <v>1.6888931620999466E-4</v>
      </c>
      <c r="K38" s="6">
        <v>0</v>
      </c>
      <c r="M38" s="44"/>
    </row>
    <row r="39" spans="2:14" x14ac:dyDescent="0.2">
      <c r="B39" s="1">
        <v>35</v>
      </c>
      <c r="C39" s="3" t="s">
        <v>72</v>
      </c>
      <c r="D39" s="6">
        <v>18.086276561777698</v>
      </c>
      <c r="E39" s="6">
        <v>192.05764172944097</v>
      </c>
      <c r="F39" s="6">
        <v>272.12439836092216</v>
      </c>
      <c r="G39" s="6">
        <v>30.089564981523068</v>
      </c>
      <c r="H39" s="6">
        <v>0</v>
      </c>
      <c r="I39" s="6">
        <v>0</v>
      </c>
      <c r="J39" s="6">
        <v>0.48094335219644679</v>
      </c>
      <c r="K39" s="6">
        <v>0</v>
      </c>
      <c r="M39" s="44"/>
    </row>
    <row r="40" spans="2:14" x14ac:dyDescent="0.2">
      <c r="B40" s="1">
        <v>36</v>
      </c>
      <c r="C40" s="3" t="s">
        <v>73</v>
      </c>
      <c r="D40" s="6">
        <v>0.61111579591644238</v>
      </c>
      <c r="E40" s="6">
        <v>3.4154050540709293</v>
      </c>
      <c r="F40" s="6">
        <v>6.2496626902075834</v>
      </c>
      <c r="G40" s="6">
        <v>0.87152128782877591</v>
      </c>
      <c r="H40" s="6">
        <v>0</v>
      </c>
      <c r="I40" s="6">
        <v>0</v>
      </c>
      <c r="J40" s="6">
        <v>0</v>
      </c>
      <c r="K40" s="6">
        <v>0</v>
      </c>
      <c r="M40" s="44"/>
    </row>
    <row r="41" spans="2:14" x14ac:dyDescent="0.2">
      <c r="B41" s="1">
        <v>37</v>
      </c>
      <c r="C41" s="3" t="s">
        <v>74</v>
      </c>
      <c r="D41" s="6">
        <v>336.50688596891695</v>
      </c>
      <c r="E41" s="6">
        <v>215.48387437729593</v>
      </c>
      <c r="F41" s="6">
        <v>295.9905187063942</v>
      </c>
      <c r="G41" s="6">
        <v>155.87281226286757</v>
      </c>
      <c r="H41" s="6">
        <v>0</v>
      </c>
      <c r="I41" s="6">
        <v>0</v>
      </c>
      <c r="J41" s="6">
        <v>1.2249279474400814</v>
      </c>
      <c r="K41" s="6">
        <v>0</v>
      </c>
      <c r="M41" s="44"/>
    </row>
    <row r="42" spans="2:14" x14ac:dyDescent="0.2">
      <c r="B42" s="1"/>
      <c r="C42" s="3"/>
      <c r="D42" s="5"/>
      <c r="E42" s="5"/>
      <c r="F42" s="5"/>
      <c r="G42" s="5"/>
      <c r="H42" s="5"/>
      <c r="I42" s="5"/>
      <c r="J42" s="5"/>
      <c r="K42" s="5"/>
      <c r="L42" s="44"/>
      <c r="M42" s="44"/>
      <c r="N42" s="47"/>
    </row>
    <row r="43" spans="2:14" x14ac:dyDescent="0.2">
      <c r="B43" t="s">
        <v>89</v>
      </c>
      <c r="J43" s="44"/>
      <c r="M43" s="44"/>
      <c r="N43" s="44"/>
    </row>
    <row r="44" spans="2:14" x14ac:dyDescent="0.2">
      <c r="J44" s="44"/>
      <c r="K44" s="44"/>
      <c r="M44" s="47"/>
    </row>
    <row r="45" spans="2:14" x14ac:dyDescent="0.2">
      <c r="D45" s="44"/>
      <c r="E45" s="44"/>
      <c r="F45" s="44"/>
      <c r="G45" s="44"/>
      <c r="H45" s="44"/>
      <c r="I45" s="44"/>
      <c r="J45" s="44"/>
      <c r="K45" s="44"/>
    </row>
    <row r="46" spans="2:14" x14ac:dyDescent="0.2">
      <c r="D46" s="44"/>
      <c r="E46" s="50"/>
      <c r="G46" s="44"/>
      <c r="I46" s="47"/>
      <c r="J46" s="44"/>
      <c r="K46" s="47"/>
    </row>
    <row r="47" spans="2:14" x14ac:dyDescent="0.2">
      <c r="D47" s="44"/>
      <c r="E47" s="44"/>
      <c r="F47" s="47"/>
      <c r="G47" s="44"/>
      <c r="J47" s="44"/>
      <c r="K47" s="47"/>
      <c r="M47" s="44"/>
    </row>
    <row r="48" spans="2:14" x14ac:dyDescent="0.2">
      <c r="D48" s="49"/>
      <c r="E48" s="50"/>
    </row>
    <row r="49" spans="5:7" x14ac:dyDescent="0.2">
      <c r="E49" s="52"/>
      <c r="G49" s="44"/>
    </row>
    <row r="50" spans="5:7" x14ac:dyDescent="0.2">
      <c r="G50" s="44"/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Shareef Fatima</cp:lastModifiedBy>
  <cp:lastPrinted>2014-03-24T10:58:12Z</cp:lastPrinted>
  <dcterms:created xsi:type="dcterms:W3CDTF">2014-01-06T04:43:23Z</dcterms:created>
  <dcterms:modified xsi:type="dcterms:W3CDTF">2020-12-07T05:49:49Z</dcterms:modified>
</cp:coreProperties>
</file>