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J65" i="8" l="1"/>
  <c r="BJ66" i="8" s="1"/>
  <c r="BI65" i="8"/>
  <c r="BI66" i="8" s="1"/>
  <c r="BH65" i="8"/>
  <c r="BH66" i="8" s="1"/>
  <c r="BG65" i="8"/>
  <c r="BG66" i="8" s="1"/>
  <c r="BF65" i="8"/>
  <c r="BF66" i="8" s="1"/>
  <c r="AZ65" i="8"/>
  <c r="AZ66" i="8" s="1"/>
  <c r="AY65" i="8"/>
  <c r="AY66" i="8" s="1"/>
  <c r="AX65" i="8"/>
  <c r="AX66" i="8" s="1"/>
  <c r="AW65" i="8"/>
  <c r="AW66" i="8" s="1"/>
  <c r="AV65" i="8"/>
  <c r="AV66" i="8" s="1"/>
  <c r="BB65" i="8" l="1"/>
  <c r="BB66" i="8" s="1"/>
  <c r="BD65" i="8"/>
  <c r="BD66" i="8" s="1"/>
  <c r="BA65" i="8"/>
  <c r="BA66" i="8" s="1"/>
  <c r="BC65" i="8"/>
  <c r="BC66" i="8" s="1"/>
  <c r="BE65" i="8"/>
  <c r="BE66" i="8" s="1"/>
  <c r="BK64" i="8"/>
  <c r="BK63" i="8"/>
  <c r="BK62" i="8"/>
  <c r="BK61" i="8"/>
  <c r="BK76" i="8" l="1"/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N66" i="8"/>
  <c r="AD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C66" i="8" l="1"/>
  <c r="BK65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<sst xmlns="http://schemas.openxmlformats.org/spreadsheetml/2006/main" count="169" uniqueCount="132">
  <si>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</si>
  <si>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</si>
  <si>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</si>
  <si>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</si>
  <si>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</si>
  <si>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</si>
  <si>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</si>
  <si>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</si>
  <si>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</si>
  <si>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</si>
  <si>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</si>
  <si>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</si>
  <si>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</si>
  <si>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</si>
  <si>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</si>
  <si>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</si>
  <si>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</si>
  <si>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</si>
  <si>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</si>
  <si>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</si>
  <si>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</si>
  <si>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</si>
  <si>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</si>
  <si>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</si>
  <si>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</si>
  <si>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</si>
  <si>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</si>
  <si>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</si>
  <si>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</si>
  <si>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</si>
  <si>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</si>
  <si>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</si>
  <si>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</si>
  <si>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</si>
  <si>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</si>
  <si>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</si>
  <si>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</si>
  <si>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</si>
  <si>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</si>
  <si>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</si>
  <si>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</si>
  <si>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</si>
  <si>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</si>
  <si>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</si>
  <si>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</si>
  <si>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</si>
  <si>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</si>
  <si>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</si>
  <si>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</si>
  <si>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</si>
  <si>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</si>
  <si>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</si>
  <si>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</si>
  <si>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</si>
  <si>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</si>
  <si>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</si>
  <si>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</si>
  <si>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</si>
  <si>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</si>
  <si>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</si>
  <si>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</si>
  <si>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</si>
  <si>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</si>
  <si>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</si>
  <si>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</si>
  <si>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</si>
  <si>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</si>
  <si>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</si>
  <si>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</si>
  <si>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</si>
  <si>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</si>
  <si>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</si>
  <si>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</si>
  <si>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</si>
  <si>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</si>
  <si>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</si>
  <si>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</si>
  <si>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</si>
  <si>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</si>
  <si>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</si>
  <si>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</si>
  <si>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</si>
  <si>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</si>
  <si>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</si>
  <si>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</si>
  <si>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</si>
  <si>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</si>
  <si>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</si>
  <si>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</si>
  <si>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</si>
  <si>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</si>
  <si>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</si>
  <si>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</si>
  <si>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</si>
  <si>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</si>
  <si>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</si>
  <si>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</si>
  <si>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</si>
  <si>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</si>
  <si>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</si>
  <si>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</si>
  <si>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</si>
  <si>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</si>
  <si>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</si>
  <si>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</si>
  <si>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</si>
  <si>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</si>
  <si>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</si>
  <si>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</si>
  <si>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</si>
  <si>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</si>
  <si>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</si>
  <si>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</si>
  <si>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</si>
  <si>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</si>
  <si>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</si>
  <si>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</si>
  <si>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</si>
  <si>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</si>
  <si>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</si>
  <si>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</si>
  <si>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</si>
  <si>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</si>
  <si>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</si>
  <si>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</si>
  <si>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</si>
  <si>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</si>
  <si>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</si>
  <si>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</si>
  <si>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</si>
  <si>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LIC Mutual Fund: Net Average Assets Under Management (AAUM) as on 31/05/2020 (All figures in Rs. Crore)</t>
  </si>
  <si>
    <t>Table showing State wise /Union Territory wise contribution to AAUM of category of schemes as on 31.05.2020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</si>
</sst>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0000000"/>
    <numFmt numFmtId="166" formatCode="0.000000000"/>
    <numFmt numFmtId="167" formatCode="0.000000000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4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70.42578125" style="24" customWidth="1"/>
    <col min="3" max="3" width="5.28515625" style="24" customWidth="1"/>
    <col min="4" max="4" width="6.42578125" style="24" bestFit="1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bestFit="1" customWidth="1"/>
    <col min="19" max="19" width="7.5703125" style="24" bestFit="1" customWidth="1"/>
    <col min="20" max="20" width="7.5703125" style="24" customWidth="1"/>
    <col min="21" max="21" width="5.28515625" style="24" customWidth="1"/>
    <col min="22" max="22" width="6.42578125" style="24" bestFit="1" customWidth="1"/>
    <col min="23" max="28" width="5.28515625" style="24" customWidth="1"/>
    <col min="29" max="29" width="7.5703125" style="24" bestFit="1" customWidth="1"/>
    <col min="30" max="47" width="5.28515625" style="24" customWidth="1"/>
    <col min="48" max="48" width="7.5703125" style="24" bestFit="1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58" width="7.5703125" style="24" customWidth="1"/>
    <col min="59" max="60" width="7.5703125" style="24" bestFit="1" customWidth="1"/>
    <col min="61" max="61" width="5.28515625" style="24" customWidth="1"/>
    <col min="62" max="62" width="7.5703125" style="24" bestFit="1" customWidth="1"/>
    <col min="63" max="63" width="17" style="24" bestFit="1" customWidth="1"/>
    <col min="64" max="64" width="9.140625" style="24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7" t="s">
        <v>75</v>
      </c>
      <c r="B1" s="74" t="s">
        <v>29</v>
      </c>
      <c r="C1" s="65" t="s">
        <v>130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7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8"/>
      <c r="B2" s="75"/>
      <c r="C2" s="82" t="s">
        <v>28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4"/>
      <c r="W2" s="82" t="s">
        <v>24</v>
      </c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4"/>
      <c r="AQ2" s="82" t="s">
        <v>25</v>
      </c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4"/>
      <c r="BK2" s="71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8"/>
      <c r="B3" s="75"/>
      <c r="C3" s="68" t="s">
        <v>115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116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115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116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115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116</v>
      </c>
      <c r="BB3" s="69"/>
      <c r="BC3" s="69"/>
      <c r="BD3" s="69"/>
      <c r="BE3" s="69"/>
      <c r="BF3" s="69"/>
      <c r="BG3" s="69"/>
      <c r="BH3" s="69"/>
      <c r="BI3" s="69"/>
      <c r="BJ3" s="70"/>
      <c r="BK3" s="72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8"/>
      <c r="B4" s="75"/>
      <c r="C4" s="85" t="s">
        <v>35</v>
      </c>
      <c r="D4" s="86"/>
      <c r="E4" s="86"/>
      <c r="F4" s="86"/>
      <c r="G4" s="87"/>
      <c r="H4" s="79" t="s">
        <v>36</v>
      </c>
      <c r="I4" s="80"/>
      <c r="J4" s="80"/>
      <c r="K4" s="80"/>
      <c r="L4" s="81"/>
      <c r="M4" s="85" t="s">
        <v>35</v>
      </c>
      <c r="N4" s="86"/>
      <c r="O4" s="86"/>
      <c r="P4" s="86"/>
      <c r="Q4" s="87"/>
      <c r="R4" s="79" t="s">
        <v>36</v>
      </c>
      <c r="S4" s="80"/>
      <c r="T4" s="80"/>
      <c r="U4" s="80"/>
      <c r="V4" s="81"/>
      <c r="W4" s="85" t="s">
        <v>35</v>
      </c>
      <c r="X4" s="86"/>
      <c r="Y4" s="86"/>
      <c r="Z4" s="86"/>
      <c r="AA4" s="87"/>
      <c r="AB4" s="79" t="s">
        <v>36</v>
      </c>
      <c r="AC4" s="80"/>
      <c r="AD4" s="80"/>
      <c r="AE4" s="80"/>
      <c r="AF4" s="81"/>
      <c r="AG4" s="85" t="s">
        <v>35</v>
      </c>
      <c r="AH4" s="86"/>
      <c r="AI4" s="86"/>
      <c r="AJ4" s="86"/>
      <c r="AK4" s="87"/>
      <c r="AL4" s="79" t="s">
        <v>36</v>
      </c>
      <c r="AM4" s="80"/>
      <c r="AN4" s="80"/>
      <c r="AO4" s="80"/>
      <c r="AP4" s="81"/>
      <c r="AQ4" s="85" t="s">
        <v>35</v>
      </c>
      <c r="AR4" s="86"/>
      <c r="AS4" s="86"/>
      <c r="AT4" s="86"/>
      <c r="AU4" s="87"/>
      <c r="AV4" s="79" t="s">
        <v>36</v>
      </c>
      <c r="AW4" s="80"/>
      <c r="AX4" s="80"/>
      <c r="AY4" s="80"/>
      <c r="AZ4" s="81"/>
      <c r="BA4" s="85" t="s">
        <v>35</v>
      </c>
      <c r="BB4" s="86"/>
      <c r="BC4" s="86"/>
      <c r="BD4" s="86"/>
      <c r="BE4" s="87"/>
      <c r="BF4" s="79" t="s">
        <v>36</v>
      </c>
      <c r="BG4" s="80"/>
      <c r="BH4" s="80"/>
      <c r="BI4" s="80"/>
      <c r="BJ4" s="81"/>
      <c r="BK4" s="72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9"/>
      <c r="B5" s="75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3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7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8"/>
    </row>
    <row r="7" spans="1:107" x14ac:dyDescent="0.2">
      <c r="A7" s="22" t="s">
        <v>76</v>
      </c>
      <c r="B7" s="25" t="s">
        <v>11</v>
      </c>
      <c r="C7" s="76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8"/>
    </row>
    <row r="8" spans="1:107" x14ac:dyDescent="0.2">
      <c r="A8" s="22"/>
      <c r="B8" s="26" t="s">
        <v>102</v>
      </c>
      <c r="C8" s="27">
        <v>0</v>
      </c>
      <c r="D8" s="27">
        <v>10.203777592322581</v>
      </c>
      <c r="E8" s="27">
        <v>0</v>
      </c>
      <c r="F8" s="27">
        <v>0</v>
      </c>
      <c r="G8" s="27">
        <v>0</v>
      </c>
      <c r="H8" s="27">
        <v>8.3916788945357315</v>
      </c>
      <c r="I8" s="27">
        <v>3456.8014380327386</v>
      </c>
      <c r="J8" s="27">
        <v>2235.5416365481365</v>
      </c>
      <c r="K8" s="27">
        <v>0</v>
      </c>
      <c r="L8" s="27">
        <v>74.957689112701658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4.2718035867545918</v>
      </c>
      <c r="S8" s="27">
        <v>158.64814699980982</v>
      </c>
      <c r="T8" s="27">
        <v>250.43699733421798</v>
      </c>
      <c r="U8" s="27">
        <v>0</v>
      </c>
      <c r="V8" s="27">
        <v>7.1530979984273957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3.8250349045656759E-2</v>
      </c>
      <c r="AC8" s="27">
        <v>42.795958003878404</v>
      </c>
      <c r="AD8" s="27">
        <v>0</v>
      </c>
      <c r="AE8" s="27">
        <v>0</v>
      </c>
      <c r="AF8" s="27">
        <v>1.00188747673626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0.11692538696334404</v>
      </c>
      <c r="AM8" s="27">
        <v>5.9594406451487322E-2</v>
      </c>
      <c r="AN8" s="27">
        <v>0</v>
      </c>
      <c r="AO8" s="27">
        <v>0</v>
      </c>
      <c r="AP8" s="27">
        <v>0.47623329474365378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21.139715798728503</v>
      </c>
      <c r="AW8" s="27">
        <v>694.21123624150107</v>
      </c>
      <c r="AX8" s="27">
        <v>126.66458425230498</v>
      </c>
      <c r="AY8" s="27">
        <v>0</v>
      </c>
      <c r="AZ8" s="27">
        <v>101.10125729681722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7.977843029778664</v>
      </c>
      <c r="BG8" s="27">
        <v>13.457438977588442</v>
      </c>
      <c r="BH8" s="27">
        <v>25.953200401953019</v>
      </c>
      <c r="BI8" s="27">
        <v>0</v>
      </c>
      <c r="BJ8" s="27">
        <v>14.615198697186717</v>
      </c>
      <c r="BK8" s="28">
        <f>SUM(C8:BJ8)</f>
        <v>7256.0155897133218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10.203777592322581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8.3916788945357315</v>
      </c>
      <c r="I9" s="30">
        <f t="shared" si="0"/>
        <v>3456.8014380327386</v>
      </c>
      <c r="J9" s="30">
        <f t="shared" si="0"/>
        <v>2235.5416365481365</v>
      </c>
      <c r="K9" s="30">
        <f t="shared" si="0"/>
        <v>0</v>
      </c>
      <c r="L9" s="30">
        <f t="shared" si="0"/>
        <v>74.957689112701658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4.2718035867545918</v>
      </c>
      <c r="S9" s="30">
        <f t="shared" si="0"/>
        <v>158.64814699980982</v>
      </c>
      <c r="T9" s="30">
        <f t="shared" si="0"/>
        <v>250.43699733421798</v>
      </c>
      <c r="U9" s="30">
        <f t="shared" si="0"/>
        <v>0</v>
      </c>
      <c r="V9" s="30">
        <f t="shared" si="0"/>
        <v>7.1530979984273957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3.8250349045656759E-2</v>
      </c>
      <c r="AC9" s="30">
        <f t="shared" si="0"/>
        <v>42.795958003878404</v>
      </c>
      <c r="AD9" s="30">
        <f t="shared" si="0"/>
        <v>0</v>
      </c>
      <c r="AE9" s="30">
        <f t="shared" si="0"/>
        <v>0</v>
      </c>
      <c r="AF9" s="30">
        <f t="shared" si="0"/>
        <v>1.00188747673626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0.11692538696334404</v>
      </c>
      <c r="AM9" s="30">
        <f t="shared" si="0"/>
        <v>5.9594406451487322E-2</v>
      </c>
      <c r="AN9" s="30">
        <f t="shared" si="0"/>
        <v>0</v>
      </c>
      <c r="AO9" s="30">
        <f t="shared" si="0"/>
        <v>0</v>
      </c>
      <c r="AP9" s="30">
        <f t="shared" si="0"/>
        <v>0.47623329474365378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21.139715798728503</v>
      </c>
      <c r="AW9" s="30">
        <f t="shared" si="0"/>
        <v>694.21123624150107</v>
      </c>
      <c r="AX9" s="30">
        <f t="shared" si="0"/>
        <v>126.66458425230498</v>
      </c>
      <c r="AY9" s="30">
        <f t="shared" si="0"/>
        <v>0</v>
      </c>
      <c r="AZ9" s="30">
        <f t="shared" si="0"/>
        <v>101.10125729681722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7.977843029778664</v>
      </c>
      <c r="BG9" s="30">
        <f t="shared" si="0"/>
        <v>13.457438977588442</v>
      </c>
      <c r="BH9" s="30">
        <f t="shared" si="0"/>
        <v>25.953200401953019</v>
      </c>
      <c r="BI9" s="30">
        <f t="shared" si="0"/>
        <v>0</v>
      </c>
      <c r="BJ9" s="30">
        <f t="shared" si="0"/>
        <v>14.615198697186717</v>
      </c>
      <c r="BK9" s="28">
        <f>SUM(C9:BJ9)</f>
        <v>7256.0155897133218</v>
      </c>
    </row>
    <row r="10" spans="1:107" x14ac:dyDescent="0.2">
      <c r="A10" s="22" t="s">
        <v>77</v>
      </c>
      <c r="B10" s="25" t="s">
        <v>3</v>
      </c>
      <c r="C10" s="54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6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1.6805882197009958</v>
      </c>
      <c r="I11" s="27">
        <v>2.7444183032579841</v>
      </c>
      <c r="J11" s="27">
        <v>0</v>
      </c>
      <c r="K11" s="27">
        <v>0</v>
      </c>
      <c r="L11" s="27">
        <v>2.9459092986527105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0.65446847397642294</v>
      </c>
      <c r="S11" s="27">
        <v>1.9577553192581456</v>
      </c>
      <c r="T11" s="27">
        <v>2.1812021643225803</v>
      </c>
      <c r="U11" s="27">
        <v>0</v>
      </c>
      <c r="V11" s="27">
        <v>0.2502818939924511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4.2576172986015015E-2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6.0212290690913031E-5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1.6711179730579306</v>
      </c>
      <c r="AW11" s="27">
        <v>12.592475845009497</v>
      </c>
      <c r="AX11" s="27">
        <v>2.5057231064837655</v>
      </c>
      <c r="AY11" s="27">
        <v>0</v>
      </c>
      <c r="AZ11" s="27">
        <v>3.3087408744485898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0.76241824476213771</v>
      </c>
      <c r="BG11" s="27">
        <v>4.0632599954743744</v>
      </c>
      <c r="BH11" s="27">
        <v>15.929111116613019</v>
      </c>
      <c r="BI11" s="27">
        <v>0</v>
      </c>
      <c r="BJ11" s="27">
        <v>0.63454034706754081</v>
      </c>
      <c r="BK11" s="28">
        <f>SUM(C11:BJ11)</f>
        <v>53.924647561354845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1.6805882197009958</v>
      </c>
      <c r="I12" s="30">
        <f t="shared" si="1"/>
        <v>2.7444183032579841</v>
      </c>
      <c r="J12" s="30">
        <f t="shared" si="1"/>
        <v>0</v>
      </c>
      <c r="K12" s="30">
        <f t="shared" si="1"/>
        <v>0</v>
      </c>
      <c r="L12" s="30">
        <f t="shared" si="1"/>
        <v>2.9459092986527105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0.65446847397642294</v>
      </c>
      <c r="S12" s="30">
        <f t="shared" si="1"/>
        <v>1.9577553192581456</v>
      </c>
      <c r="T12" s="30">
        <f t="shared" si="1"/>
        <v>2.1812021643225803</v>
      </c>
      <c r="U12" s="30">
        <f t="shared" si="1"/>
        <v>0</v>
      </c>
      <c r="V12" s="30">
        <f t="shared" si="1"/>
        <v>0.2502818939924511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4.2576172986015015E-2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6.0212290690913031E-5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1.6711179730579306</v>
      </c>
      <c r="AW12" s="30">
        <f t="shared" si="1"/>
        <v>12.592475845009497</v>
      </c>
      <c r="AX12" s="30">
        <f t="shared" si="1"/>
        <v>2.5057231064837655</v>
      </c>
      <c r="AY12" s="30">
        <f t="shared" si="1"/>
        <v>0</v>
      </c>
      <c r="AZ12" s="30">
        <f t="shared" si="1"/>
        <v>3.3087408744485898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0.76241824476213771</v>
      </c>
      <c r="BG12" s="30">
        <f t="shared" si="1"/>
        <v>4.0632599954743744</v>
      </c>
      <c r="BH12" s="30">
        <f t="shared" si="1"/>
        <v>15.929111116613019</v>
      </c>
      <c r="BI12" s="30">
        <f t="shared" si="1"/>
        <v>0</v>
      </c>
      <c r="BJ12" s="30">
        <f t="shared" si="1"/>
        <v>0.63454034706754081</v>
      </c>
      <c r="BK12" s="28">
        <f t="shared" ref="BK12" si="2">SUM(C12:BJ12)</f>
        <v>53.924647561354845</v>
      </c>
    </row>
    <row r="13" spans="1:107" x14ac:dyDescent="0.2">
      <c r="A13" s="22" t="s">
        <v>78</v>
      </c>
      <c r="B13" s="25" t="s">
        <v>10</v>
      </c>
      <c r="C13" s="54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6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6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4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0.92985984133326804</v>
      </c>
      <c r="I23" s="27">
        <v>18.921591562073829</v>
      </c>
      <c r="J23" s="27">
        <v>0.24892100325803138</v>
      </c>
      <c r="K23" s="27">
        <v>0</v>
      </c>
      <c r="L23" s="27">
        <v>12.933593566546831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0.32300517611834539</v>
      </c>
      <c r="S23" s="27">
        <v>0.93285039702294992</v>
      </c>
      <c r="T23" s="27">
        <v>0.3130635672258395</v>
      </c>
      <c r="U23" s="27">
        <v>0</v>
      </c>
      <c r="V23" s="27">
        <v>0.8186973045499466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5.1707142390516492E-2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2.35888302498715E-2</v>
      </c>
      <c r="AM23" s="27">
        <v>0</v>
      </c>
      <c r="AN23" s="27">
        <v>0</v>
      </c>
      <c r="AO23" s="27">
        <v>0</v>
      </c>
      <c r="AP23" s="27">
        <v>4.2401634759421283E-2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22.774661713929252</v>
      </c>
      <c r="AW23" s="27">
        <v>24.737720351349939</v>
      </c>
      <c r="AX23" s="27">
        <v>1.0681774100001423E-5</v>
      </c>
      <c r="AY23" s="27">
        <v>0</v>
      </c>
      <c r="AZ23" s="27">
        <v>74.685715734470861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9.2353279117852303</v>
      </c>
      <c r="BG23" s="27">
        <v>4.720691952198445</v>
      </c>
      <c r="BH23" s="27">
        <v>2.0130830280968679</v>
      </c>
      <c r="BI23" s="27">
        <v>0</v>
      </c>
      <c r="BJ23" s="27">
        <v>4.4782319759632543</v>
      </c>
      <c r="BK23" s="28">
        <f t="shared" ref="BK23:BK31" si="9">SUM(C23:BJ23)</f>
        <v>178.18472337509684</v>
      </c>
    </row>
    <row r="24" spans="1:63" x14ac:dyDescent="0.2">
      <c r="A24" s="22"/>
      <c r="B24" s="26" t="s">
        <v>117</v>
      </c>
      <c r="C24" s="27">
        <v>0</v>
      </c>
      <c r="D24" s="27">
        <v>2.714539333096774</v>
      </c>
      <c r="E24" s="27">
        <v>0</v>
      </c>
      <c r="F24" s="27">
        <v>0</v>
      </c>
      <c r="G24" s="27">
        <v>0</v>
      </c>
      <c r="H24" s="27">
        <v>6.2221504988089089</v>
      </c>
      <c r="I24" s="27">
        <v>864.87604186368242</v>
      </c>
      <c r="J24" s="27">
        <v>34.445195389129005</v>
      </c>
      <c r="K24" s="27">
        <v>0</v>
      </c>
      <c r="L24" s="27">
        <v>34.47323657331895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3.2694784444491538</v>
      </c>
      <c r="S24" s="27">
        <v>12.501434006059531</v>
      </c>
      <c r="T24" s="27">
        <v>39.804985987774216</v>
      </c>
      <c r="U24" s="27">
        <v>0</v>
      </c>
      <c r="V24" s="27">
        <v>8.6329544756810712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7.2477663988887109E-2</v>
      </c>
      <c r="AC24" s="27">
        <v>6.9492712259369455E-2</v>
      </c>
      <c r="AD24" s="27">
        <v>0</v>
      </c>
      <c r="AE24" s="27">
        <v>0</v>
      </c>
      <c r="AF24" s="27">
        <v>6.437787574506057E-2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7.6178864953911352E-2</v>
      </c>
      <c r="AM24" s="27">
        <v>0.1113551513246944</v>
      </c>
      <c r="AN24" s="27">
        <v>0</v>
      </c>
      <c r="AO24" s="27">
        <v>0</v>
      </c>
      <c r="AP24" s="27">
        <v>0.54978508725235187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47.53133079259581</v>
      </c>
      <c r="AW24" s="27">
        <v>55.831252322409298</v>
      </c>
      <c r="AX24" s="27">
        <v>0.85262667709666562</v>
      </c>
      <c r="AY24" s="27">
        <v>0</v>
      </c>
      <c r="AZ24" s="27">
        <v>120.57774561155482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31.428810562751551</v>
      </c>
      <c r="BG24" s="27">
        <v>49.912453749135672</v>
      </c>
      <c r="BH24" s="27">
        <v>8.0707880658388209</v>
      </c>
      <c r="BI24" s="27">
        <v>0</v>
      </c>
      <c r="BJ24" s="27">
        <v>62.168408790222081</v>
      </c>
      <c r="BK24" s="28">
        <f t="shared" si="9"/>
        <v>1384.2571004991289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0.67362854298331654</v>
      </c>
      <c r="I25" s="27">
        <v>0.68989618564516142</v>
      </c>
      <c r="J25" s="27">
        <v>0</v>
      </c>
      <c r="K25" s="27">
        <v>0</v>
      </c>
      <c r="L25" s="27">
        <v>0.90551067422566622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0.15539073166184456</v>
      </c>
      <c r="S25" s="27">
        <v>0</v>
      </c>
      <c r="T25" s="27">
        <v>0</v>
      </c>
      <c r="U25" s="27">
        <v>0</v>
      </c>
      <c r="V25" s="27">
        <v>0.37503350148401132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3.9768011925118505E-3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1.0596922771788394E-2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22.78247670388749</v>
      </c>
      <c r="AW25" s="27">
        <v>2.6524218586441548</v>
      </c>
      <c r="AX25" s="27">
        <v>0</v>
      </c>
      <c r="AY25" s="27">
        <v>0</v>
      </c>
      <c r="AZ25" s="27">
        <v>12.833127291027447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12.764617916922333</v>
      </c>
      <c r="BG25" s="27">
        <v>2.1542737046139093</v>
      </c>
      <c r="BH25" s="27">
        <v>0</v>
      </c>
      <c r="BI25" s="27">
        <v>0</v>
      </c>
      <c r="BJ25" s="27">
        <v>7.0791560659402979</v>
      </c>
      <c r="BK25" s="28">
        <f t="shared" si="9"/>
        <v>63.080106900999922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0.12470897177440161</v>
      </c>
      <c r="I26" s="27">
        <v>1068.9434838491939</v>
      </c>
      <c r="J26" s="27">
        <v>14.129115304548458</v>
      </c>
      <c r="K26" s="27">
        <v>0</v>
      </c>
      <c r="L26" s="27">
        <v>0.2917284308707806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0.10958477999979192</v>
      </c>
      <c r="S26" s="27">
        <v>0</v>
      </c>
      <c r="T26" s="27">
        <v>13.977098756322508</v>
      </c>
      <c r="U26" s="27">
        <v>0</v>
      </c>
      <c r="V26" s="27">
        <v>3.3168237979356721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110.00227780028018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0.3649117346126467</v>
      </c>
      <c r="AW26" s="27">
        <v>50.399988366270108</v>
      </c>
      <c r="AX26" s="27">
        <v>9.5344090254838907</v>
      </c>
      <c r="AY26" s="27">
        <v>0</v>
      </c>
      <c r="AZ26" s="27">
        <v>2.466862608677463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0.51564834864541809</v>
      </c>
      <c r="BG26" s="27">
        <v>4.4186856340625997</v>
      </c>
      <c r="BH26" s="27">
        <v>0.60266993974191208</v>
      </c>
      <c r="BI26" s="27">
        <v>0</v>
      </c>
      <c r="BJ26" s="27">
        <v>3.4460918792902797</v>
      </c>
      <c r="BK26" s="28">
        <f t="shared" si="9"/>
        <v>1282.6440892277096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1.3827080282561637</v>
      </c>
      <c r="I27" s="27">
        <v>7.6771776904839788</v>
      </c>
      <c r="J27" s="27">
        <v>3.5983299317097308</v>
      </c>
      <c r="K27" s="27">
        <v>0</v>
      </c>
      <c r="L27" s="27">
        <v>6.2163597313461159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0.58712713429222263</v>
      </c>
      <c r="S27" s="27">
        <v>0.33357540512892625</v>
      </c>
      <c r="T27" s="27">
        <v>4.180476876225752</v>
      </c>
      <c r="U27" s="27">
        <v>0</v>
      </c>
      <c r="V27" s="27">
        <v>2.2782112583958178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2.6606786818161147E-2</v>
      </c>
      <c r="AM27" s="27">
        <v>0</v>
      </c>
      <c r="AN27" s="27">
        <v>0</v>
      </c>
      <c r="AO27" s="27">
        <v>0</v>
      </c>
      <c r="AP27" s="27">
        <v>2.2668003774795866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8.5721254721613622</v>
      </c>
      <c r="AW27" s="27">
        <v>59.677403820662072</v>
      </c>
      <c r="AX27" s="27">
        <v>8.3261436887046454</v>
      </c>
      <c r="AY27" s="27">
        <v>0</v>
      </c>
      <c r="AZ27" s="27">
        <v>50.788717048572217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7.6753303163107942</v>
      </c>
      <c r="BG27" s="27">
        <v>18.008851048208914</v>
      </c>
      <c r="BH27" s="27">
        <v>23.915844204940516</v>
      </c>
      <c r="BI27" s="27">
        <v>0</v>
      </c>
      <c r="BJ27" s="27">
        <v>23.160618534754594</v>
      </c>
      <c r="BK27" s="28">
        <f t="shared" ref="BK27:BK28" si="10">SUM(C27:BJ27)</f>
        <v>228.67240735445162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7.9331326663969692</v>
      </c>
      <c r="I28" s="27">
        <v>188.01263337521763</v>
      </c>
      <c r="J28" s="27">
        <v>12.921710883903229</v>
      </c>
      <c r="K28" s="27">
        <v>0</v>
      </c>
      <c r="L28" s="27">
        <v>45.764271675967699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5.456973782635286</v>
      </c>
      <c r="S28" s="27">
        <v>10.52121968778232</v>
      </c>
      <c r="T28" s="27">
        <v>2.0231854983548283</v>
      </c>
      <c r="U28" s="27">
        <v>0</v>
      </c>
      <c r="V28" s="27">
        <v>5.0145595048064662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0.2577510980842137</v>
      </c>
      <c r="AC28" s="27">
        <v>6.168061870657264E-3</v>
      </c>
      <c r="AD28" s="27">
        <v>0</v>
      </c>
      <c r="AE28" s="27">
        <v>0</v>
      </c>
      <c r="AF28" s="27">
        <v>0.4312199153884208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0.24660266956352331</v>
      </c>
      <c r="AM28" s="27">
        <v>0</v>
      </c>
      <c r="AN28" s="27">
        <v>0</v>
      </c>
      <c r="AO28" s="27">
        <v>0</v>
      </c>
      <c r="AP28" s="27">
        <v>7.6152944064929881E-2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78.251176726204505</v>
      </c>
      <c r="AW28" s="27">
        <v>39.442145307914757</v>
      </c>
      <c r="AX28" s="27">
        <v>5.0001774106474727E-5</v>
      </c>
      <c r="AY28" s="27">
        <v>0</v>
      </c>
      <c r="AZ28" s="27">
        <v>101.54726982451984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55.565366808179959</v>
      </c>
      <c r="BG28" s="27">
        <v>15.335400125956502</v>
      </c>
      <c r="BH28" s="27">
        <v>20.931151294774278</v>
      </c>
      <c r="BI28" s="27">
        <v>0</v>
      </c>
      <c r="BJ28" s="27">
        <v>44.463343439446085</v>
      </c>
      <c r="BK28" s="28">
        <f t="shared" si="10"/>
        <v>634.2014852928063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0.14820209683754906</v>
      </c>
      <c r="I29" s="27">
        <v>0.52900528006447345</v>
      </c>
      <c r="J29" s="27">
        <v>3.014353158806454</v>
      </c>
      <c r="K29" s="27">
        <v>0</v>
      </c>
      <c r="L29" s="27">
        <v>0.58117092854835972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0.27233800529148339</v>
      </c>
      <c r="S29" s="27">
        <v>0.66102947309681659</v>
      </c>
      <c r="T29" s="27">
        <v>5.4018281703870965</v>
      </c>
      <c r="U29" s="27">
        <v>0</v>
      </c>
      <c r="V29" s="27">
        <v>0.81269578993551195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5.6213398721384252E-3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1.1625913518768094E-2</v>
      </c>
      <c r="AM29" s="27">
        <v>0</v>
      </c>
      <c r="AN29" s="27">
        <v>0</v>
      </c>
      <c r="AO29" s="27">
        <v>0</v>
      </c>
      <c r="AP29" s="27">
        <v>3.0552187000015378E-2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0.33859349165644009</v>
      </c>
      <c r="AW29" s="27">
        <v>7.7892577553226126</v>
      </c>
      <c r="AX29" s="27">
        <v>0</v>
      </c>
      <c r="AY29" s="27">
        <v>0</v>
      </c>
      <c r="AZ29" s="27">
        <v>2.7168598362587675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0.35988910533975016</v>
      </c>
      <c r="BG29" s="27">
        <v>0.41075815803222704</v>
      </c>
      <c r="BH29" s="27">
        <v>1.0122498387096775E-3</v>
      </c>
      <c r="BI29" s="27">
        <v>0</v>
      </c>
      <c r="BJ29" s="27">
        <v>1.128780451547668</v>
      </c>
      <c r="BK29" s="28">
        <f t="shared" si="9"/>
        <v>24.213573391354842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2.714539333096774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17.414390646390579</v>
      </c>
      <c r="I30" s="30">
        <f t="shared" si="11"/>
        <v>2149.6498298063616</v>
      </c>
      <c r="J30" s="30">
        <f t="shared" si="11"/>
        <v>68.35762567135491</v>
      </c>
      <c r="K30" s="30">
        <f t="shared" si="11"/>
        <v>0</v>
      </c>
      <c r="L30" s="30">
        <f t="shared" si="11"/>
        <v>101.1658715808244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10.173898054448127</v>
      </c>
      <c r="S30" s="30">
        <f t="shared" si="11"/>
        <v>24.950108969090543</v>
      </c>
      <c r="T30" s="30">
        <f t="shared" si="11"/>
        <v>65.70063885629024</v>
      </c>
      <c r="U30" s="30">
        <f t="shared" si="11"/>
        <v>0</v>
      </c>
      <c r="V30" s="30">
        <f t="shared" si="11"/>
        <v>21.248975632788497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0.39153404552826754</v>
      </c>
      <c r="AC30" s="30">
        <f t="shared" si="11"/>
        <v>110.07793857441021</v>
      </c>
      <c r="AD30" s="30">
        <f t="shared" si="11"/>
        <v>0</v>
      </c>
      <c r="AE30" s="30">
        <f t="shared" si="11"/>
        <v>0</v>
      </c>
      <c r="AF30" s="30">
        <f t="shared" si="11"/>
        <v>0.49559779113348135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0.39519998787602378</v>
      </c>
      <c r="AM30" s="30">
        <f t="shared" si="12"/>
        <v>0.1113551513246944</v>
      </c>
      <c r="AN30" s="30">
        <f t="shared" si="12"/>
        <v>0</v>
      </c>
      <c r="AO30" s="30">
        <f t="shared" si="12"/>
        <v>0</v>
      </c>
      <c r="AP30" s="30">
        <f t="shared" si="12"/>
        <v>2.9656922305563049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180.61527663504748</v>
      </c>
      <c r="AW30" s="30">
        <f t="shared" si="12"/>
        <v>240.53018978257296</v>
      </c>
      <c r="AX30" s="30">
        <f t="shared" si="12"/>
        <v>18.713240074833408</v>
      </c>
      <c r="AY30" s="30">
        <f t="shared" si="12"/>
        <v>0</v>
      </c>
      <c r="AZ30" s="30">
        <f t="shared" si="12"/>
        <v>365.61629795508145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117.54499096993503</v>
      </c>
      <c r="BG30" s="30">
        <f t="shared" si="12"/>
        <v>94.961114372208257</v>
      </c>
      <c r="BH30" s="30">
        <f t="shared" si="12"/>
        <v>55.534548783231102</v>
      </c>
      <c r="BI30" s="30">
        <f t="shared" si="12"/>
        <v>0</v>
      </c>
      <c r="BJ30" s="30">
        <f t="shared" si="12"/>
        <v>145.92463113716425</v>
      </c>
      <c r="BK30" s="28">
        <f t="shared" si="9"/>
        <v>3795.2534860415494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12.918316925419354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27.486657760627306</v>
      </c>
      <c r="I31" s="27">
        <f t="shared" si="13"/>
        <v>5609.1956861423587</v>
      </c>
      <c r="J31" s="27">
        <f t="shared" si="13"/>
        <v>2303.8992622194914</v>
      </c>
      <c r="K31" s="27">
        <f t="shared" si="13"/>
        <v>0</v>
      </c>
      <c r="L31" s="27">
        <f t="shared" si="13"/>
        <v>179.06946999217877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15.100170115179143</v>
      </c>
      <c r="S31" s="27">
        <f t="shared" si="13"/>
        <v>185.55601128815852</v>
      </c>
      <c r="T31" s="27">
        <f t="shared" si="13"/>
        <v>318.3188383548308</v>
      </c>
      <c r="U31" s="27">
        <f t="shared" si="13"/>
        <v>0</v>
      </c>
      <c r="V31" s="27">
        <f t="shared" si="13"/>
        <v>28.652355525208343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0.47236056755993933</v>
      </c>
      <c r="AC31" s="27">
        <f t="shared" si="13"/>
        <v>152.87389657828862</v>
      </c>
      <c r="AD31" s="27">
        <f t="shared" si="13"/>
        <v>0</v>
      </c>
      <c r="AE31" s="27">
        <f t="shared" si="13"/>
        <v>0</v>
      </c>
      <c r="AF31" s="27">
        <f t="shared" si="13"/>
        <v>1.4974852678697412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0.51218558713005868</v>
      </c>
      <c r="AM31" s="27">
        <f t="shared" si="14"/>
        <v>0.1709495577761817</v>
      </c>
      <c r="AN31" s="27">
        <f t="shared" si="14"/>
        <v>0</v>
      </c>
      <c r="AO31" s="27">
        <f t="shared" si="14"/>
        <v>0</v>
      </c>
      <c r="AP31" s="27">
        <f t="shared" si="14"/>
        <v>3.4419255252999585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203.42611040683391</v>
      </c>
      <c r="AW31" s="27">
        <f t="shared" si="14"/>
        <v>947.33390186908355</v>
      </c>
      <c r="AX31" s="27">
        <f t="shared" si="14"/>
        <v>147.88354743362214</v>
      </c>
      <c r="AY31" s="27">
        <f t="shared" si="14"/>
        <v>0</v>
      </c>
      <c r="AZ31" s="27">
        <f t="shared" si="14"/>
        <v>470.02629612634723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126.28525224447583</v>
      </c>
      <c r="BG31" s="27">
        <f t="shared" si="14"/>
        <v>112.48181334527108</v>
      </c>
      <c r="BH31" s="27">
        <f t="shared" si="14"/>
        <v>97.416860301797144</v>
      </c>
      <c r="BI31" s="27">
        <f t="shared" si="14"/>
        <v>0</v>
      </c>
      <c r="BJ31" s="27">
        <f t="shared" si="14"/>
        <v>161.17437018141851</v>
      </c>
      <c r="BK31" s="28">
        <f t="shared" si="9"/>
        <v>11105.193723316228</v>
      </c>
    </row>
    <row r="32" spans="1:63" ht="3.75" customHeight="1" x14ac:dyDescent="0.2">
      <c r="A32" s="22"/>
      <c r="B32" s="33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</row>
    <row r="33" spans="1:63" x14ac:dyDescent="0.2">
      <c r="A33" s="22" t="s">
        <v>1</v>
      </c>
      <c r="B33" s="23" t="s">
        <v>7</v>
      </c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</row>
    <row r="34" spans="1:63" s="34" customFormat="1" x14ac:dyDescent="0.2">
      <c r="A34" s="22" t="s">
        <v>76</v>
      </c>
      <c r="B34" s="25" t="s">
        <v>2</v>
      </c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4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6.595092184326794</v>
      </c>
      <c r="I35" s="27">
        <v>0.58757395533926426</v>
      </c>
      <c r="J35" s="27">
        <v>0</v>
      </c>
      <c r="K35" s="27">
        <v>0</v>
      </c>
      <c r="L35" s="27">
        <v>1.1069687706737199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5.2301785600603026</v>
      </c>
      <c r="S35" s="27">
        <v>0.10238763282202598</v>
      </c>
      <c r="T35" s="27">
        <v>0</v>
      </c>
      <c r="U35" s="27">
        <v>0</v>
      </c>
      <c r="V35" s="27">
        <v>0.86103847516499032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0.99863477242707777</v>
      </c>
      <c r="AC35" s="27">
        <v>0</v>
      </c>
      <c r="AD35" s="27">
        <v>0</v>
      </c>
      <c r="AE35" s="27">
        <v>0</v>
      </c>
      <c r="AF35" s="27">
        <v>5.812533626378754E-2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1.1807185573559809</v>
      </c>
      <c r="AM35" s="27">
        <v>4.2076493541534139E-4</v>
      </c>
      <c r="AN35" s="27">
        <v>0</v>
      </c>
      <c r="AO35" s="27">
        <v>0</v>
      </c>
      <c r="AP35" s="27">
        <v>0.10298593016521097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66.078563610060002</v>
      </c>
      <c r="AW35" s="27">
        <v>8.2640331354293295</v>
      </c>
      <c r="AX35" s="27">
        <v>6.7408148387096791E-4</v>
      </c>
      <c r="AY35" s="27">
        <v>0</v>
      </c>
      <c r="AZ35" s="27">
        <v>26.903185579350581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75.175868177253392</v>
      </c>
      <c r="BG35" s="27">
        <v>5.2862885627642857</v>
      </c>
      <c r="BH35" s="27">
        <v>0</v>
      </c>
      <c r="BI35" s="27">
        <v>0</v>
      </c>
      <c r="BJ35" s="27">
        <v>20.604111660930066</v>
      </c>
      <c r="BK35" s="28">
        <f t="shared" ref="BK35:BK36" si="15">SUM(C35:BJ35)</f>
        <v>219.13684974680609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3.5716216587689744</v>
      </c>
      <c r="I36" s="27">
        <v>0.57505184364516138</v>
      </c>
      <c r="J36" s="27">
        <v>0</v>
      </c>
      <c r="K36" s="27">
        <v>0</v>
      </c>
      <c r="L36" s="27">
        <v>0.21978788132263752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2.1498228405213484</v>
      </c>
      <c r="S36" s="27">
        <v>0</v>
      </c>
      <c r="T36" s="27">
        <v>0</v>
      </c>
      <c r="U36" s="27">
        <v>0</v>
      </c>
      <c r="V36" s="27">
        <v>7.3331985580588288E-2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0.30118784333038817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0.27840589244987846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127.13324564895983</v>
      </c>
      <c r="AW36" s="27">
        <v>0.414627776013755</v>
      </c>
      <c r="AX36" s="27">
        <v>0</v>
      </c>
      <c r="AY36" s="27">
        <v>0</v>
      </c>
      <c r="AZ36" s="27">
        <v>7.8667298139241799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99.267864154420835</v>
      </c>
      <c r="BG36" s="27">
        <v>0.26817365240559976</v>
      </c>
      <c r="BH36" s="27">
        <v>0</v>
      </c>
      <c r="BI36" s="27">
        <v>0</v>
      </c>
      <c r="BJ36" s="27">
        <v>2.0245721776242043</v>
      </c>
      <c r="BK36" s="28">
        <f t="shared" si="15"/>
        <v>244.14442316896739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10.166713843095769</v>
      </c>
      <c r="I37" s="48">
        <f t="shared" si="16"/>
        <v>1.1626257989844255</v>
      </c>
      <c r="J37" s="48">
        <f t="shared" si="16"/>
        <v>0</v>
      </c>
      <c r="K37" s="48">
        <f t="shared" si="16"/>
        <v>0</v>
      </c>
      <c r="L37" s="48">
        <f t="shared" si="16"/>
        <v>1.3267566519963574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7.3800014005816514</v>
      </c>
      <c r="S37" s="48">
        <f t="shared" si="16"/>
        <v>0.10238763282202598</v>
      </c>
      <c r="T37" s="48">
        <f t="shared" si="16"/>
        <v>0</v>
      </c>
      <c r="U37" s="48">
        <f t="shared" si="16"/>
        <v>0</v>
      </c>
      <c r="V37" s="48">
        <f t="shared" si="16"/>
        <v>0.93437046074557861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1.2998226157574659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5.812533626378754E-2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1.4591244498058593</v>
      </c>
      <c r="AM37" s="48">
        <f t="shared" si="16"/>
        <v>4.2076493541534139E-4</v>
      </c>
      <c r="AN37" s="48">
        <f t="shared" si="16"/>
        <v>0</v>
      </c>
      <c r="AO37" s="48">
        <f t="shared" si="16"/>
        <v>0</v>
      </c>
      <c r="AP37" s="48">
        <f t="shared" si="16"/>
        <v>0.10298593016521097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193.21180925901984</v>
      </c>
      <c r="AW37" s="48">
        <f t="shared" si="16"/>
        <v>8.6786609114430853</v>
      </c>
      <c r="AX37" s="48">
        <f t="shared" si="16"/>
        <v>6.7408148387096791E-4</v>
      </c>
      <c r="AY37" s="48">
        <f t="shared" si="16"/>
        <v>0</v>
      </c>
      <c r="AZ37" s="48">
        <f t="shared" si="16"/>
        <v>34.769915393274758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174.44373233167423</v>
      </c>
      <c r="BG37" s="48">
        <f t="shared" si="16"/>
        <v>5.5544622151698855</v>
      </c>
      <c r="BH37" s="48">
        <f t="shared" si="16"/>
        <v>0</v>
      </c>
      <c r="BI37" s="48">
        <f t="shared" si="16"/>
        <v>0</v>
      </c>
      <c r="BJ37" s="48">
        <f t="shared" si="16"/>
        <v>22.62868383855427</v>
      </c>
      <c r="BK37" s="48">
        <f t="shared" si="16"/>
        <v>463.28127291577346</v>
      </c>
    </row>
    <row r="38" spans="1:63" x14ac:dyDescent="0.2">
      <c r="A38" s="22" t="s">
        <v>77</v>
      </c>
      <c r="B38" s="25" t="s">
        <v>14</v>
      </c>
      <c r="C38" s="54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0.17017799098584793</v>
      </c>
      <c r="I39" s="27">
        <v>6.9920848473226886</v>
      </c>
      <c r="J39" s="27">
        <v>0</v>
      </c>
      <c r="K39" s="27">
        <v>0</v>
      </c>
      <c r="L39" s="27">
        <v>8.2489022414197528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0.17941139207866807</v>
      </c>
      <c r="S39" s="27">
        <v>0.6970828087740879</v>
      </c>
      <c r="T39" s="27">
        <v>0</v>
      </c>
      <c r="U39" s="27">
        <v>0</v>
      </c>
      <c r="V39" s="27">
        <v>0.35050399548347383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1.1891766033110481E-2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2.1511780646827922E-3</v>
      </c>
      <c r="AM39" s="27">
        <v>0</v>
      </c>
      <c r="AN39" s="27">
        <v>0</v>
      </c>
      <c r="AO39" s="27">
        <v>0</v>
      </c>
      <c r="AP39" s="27">
        <v>2.8110807709805528E-2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1.6301642106714593</v>
      </c>
      <c r="AW39" s="27">
        <v>10.22351584433796</v>
      </c>
      <c r="AX39" s="27">
        <v>0</v>
      </c>
      <c r="AY39" s="27">
        <v>0</v>
      </c>
      <c r="AZ39" s="27">
        <v>28.152815348136695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1.0776443411017187</v>
      </c>
      <c r="BG39" s="27">
        <v>0.77260948588784739</v>
      </c>
      <c r="BH39" s="27">
        <v>0</v>
      </c>
      <c r="BI39" s="27">
        <v>0</v>
      </c>
      <c r="BJ39" s="27">
        <v>4.2859517866696324</v>
      </c>
      <c r="BK39" s="28">
        <f t="shared" ref="BK39" si="17">SUM(C39:BJ39)</f>
        <v>62.823018044677433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1.5363584672201107</v>
      </c>
      <c r="I40" s="27">
        <v>0.6193983512581227</v>
      </c>
      <c r="J40" s="27">
        <v>0</v>
      </c>
      <c r="K40" s="27">
        <v>0</v>
      </c>
      <c r="L40" s="27">
        <v>1.519005130171297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0.86559585232827985</v>
      </c>
      <c r="S40" s="27">
        <v>3.5424516451029891E-3</v>
      </c>
      <c r="T40" s="27">
        <v>0</v>
      </c>
      <c r="U40" s="27">
        <v>0</v>
      </c>
      <c r="V40" s="27">
        <v>0.66188961060289708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0.26052431838194606</v>
      </c>
      <c r="AC40" s="27">
        <v>1.347382579626421E-4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0.34917829241340198</v>
      </c>
      <c r="AM40" s="27">
        <v>5.6677761919285367E-3</v>
      </c>
      <c r="AN40" s="27">
        <v>0</v>
      </c>
      <c r="AO40" s="27">
        <v>0</v>
      </c>
      <c r="AP40" s="27">
        <v>8.7966494945426299E-2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13.206937042183954</v>
      </c>
      <c r="AW40" s="27">
        <v>0.4641514408396587</v>
      </c>
      <c r="AX40" s="27">
        <v>0</v>
      </c>
      <c r="AY40" s="27">
        <v>0</v>
      </c>
      <c r="AZ40" s="27">
        <v>7.3843480207853656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9.6917653544077762</v>
      </c>
      <c r="BG40" s="27">
        <v>0.11024176564593406</v>
      </c>
      <c r="BH40" s="27">
        <v>0</v>
      </c>
      <c r="BI40" s="27">
        <v>0</v>
      </c>
      <c r="BJ40" s="27">
        <v>4.1796282967530765</v>
      </c>
      <c r="BK40" s="28">
        <f t="shared" ref="BK40:BK49" si="18">SUM(C40:BJ40)</f>
        <v>40.946333404032245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0.26827847583907072</v>
      </c>
      <c r="I41" s="27">
        <v>8.5154155419354838E-2</v>
      </c>
      <c r="J41" s="27">
        <v>0</v>
      </c>
      <c r="K41" s="27">
        <v>0</v>
      </c>
      <c r="L41" s="27">
        <v>0.12535096135497098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0.18648474254802591</v>
      </c>
      <c r="S41" s="27">
        <v>0</v>
      </c>
      <c r="T41" s="27">
        <v>0</v>
      </c>
      <c r="U41" s="27">
        <v>0</v>
      </c>
      <c r="V41" s="27">
        <v>2.1790973386964486E-2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1.4194330976847053E-2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1.5011818203191134E-2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3.9121075080191074</v>
      </c>
      <c r="AW41" s="27">
        <v>1.2288393547992115E-2</v>
      </c>
      <c r="AX41" s="27">
        <v>0</v>
      </c>
      <c r="AY41" s="27">
        <v>0</v>
      </c>
      <c r="AZ41" s="27">
        <v>0.98268620222584924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3.5080774389299139</v>
      </c>
      <c r="BG41" s="27">
        <v>0.19082931774233047</v>
      </c>
      <c r="BH41" s="27">
        <v>0</v>
      </c>
      <c r="BI41" s="27">
        <v>0</v>
      </c>
      <c r="BJ41" s="27">
        <v>0.79183266809673181</v>
      </c>
      <c r="BK41" s="28">
        <f t="shared" si="18"/>
        <v>10.114086986290349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2.438237197355881</v>
      </c>
      <c r="I42" s="27">
        <v>9.6637581180645871</v>
      </c>
      <c r="J42" s="27">
        <v>0</v>
      </c>
      <c r="K42" s="27">
        <v>0</v>
      </c>
      <c r="L42" s="27">
        <v>1.1637020146207224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1.494304922773148</v>
      </c>
      <c r="S42" s="27">
        <v>0.19652458893541044</v>
      </c>
      <c r="T42" s="27">
        <v>0</v>
      </c>
      <c r="U42" s="27">
        <v>0</v>
      </c>
      <c r="V42" s="27">
        <v>0.25010531505669703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0.21294296407361818</v>
      </c>
      <c r="AC42" s="27">
        <v>7.7710519030256241E-3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0.30739104296694864</v>
      </c>
      <c r="AM42" s="27">
        <v>0</v>
      </c>
      <c r="AN42" s="27">
        <v>0</v>
      </c>
      <c r="AO42" s="27">
        <v>0</v>
      </c>
      <c r="AP42" s="27">
        <v>4.9105303220212441E-4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95.426083528900648</v>
      </c>
      <c r="AW42" s="27">
        <v>7.3560150390506474</v>
      </c>
      <c r="AX42" s="27">
        <v>0</v>
      </c>
      <c r="AY42" s="27">
        <v>0</v>
      </c>
      <c r="AZ42" s="27">
        <v>19.551033170039045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92.351093014750887</v>
      </c>
      <c r="BG42" s="27">
        <v>7.3859119400140703</v>
      </c>
      <c r="BH42" s="27">
        <v>2.7578073552903226</v>
      </c>
      <c r="BI42" s="27">
        <v>0</v>
      </c>
      <c r="BJ42" s="27">
        <v>10.418399977348093</v>
      </c>
      <c r="BK42" s="28">
        <f t="shared" si="18"/>
        <v>250.98157229417592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7.389566388722935</v>
      </c>
      <c r="I43" s="27">
        <v>36.162055212451612</v>
      </c>
      <c r="J43" s="27">
        <v>0</v>
      </c>
      <c r="K43" s="27">
        <v>0</v>
      </c>
      <c r="L43" s="27">
        <v>5.2489346177673042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3.852433639277085</v>
      </c>
      <c r="S43" s="27">
        <v>4.7295156352257903</v>
      </c>
      <c r="T43" s="27">
        <v>0</v>
      </c>
      <c r="U43" s="27">
        <v>0</v>
      </c>
      <c r="V43" s="27">
        <v>2.7109069417165701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0.93131159795884566</v>
      </c>
      <c r="AC43" s="27">
        <v>7.9839205481904204E-3</v>
      </c>
      <c r="AD43" s="27">
        <v>0</v>
      </c>
      <c r="AE43" s="27">
        <v>0</v>
      </c>
      <c r="AF43" s="27">
        <v>1.1694598221536494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1.4210086547120997</v>
      </c>
      <c r="AM43" s="27">
        <v>3.572050483750974E-3</v>
      </c>
      <c r="AN43" s="27">
        <v>0</v>
      </c>
      <c r="AO43" s="27">
        <v>0</v>
      </c>
      <c r="AP43" s="27">
        <v>0.48982954692356029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64.774564312970426</v>
      </c>
      <c r="AW43" s="27">
        <v>18.200777338171111</v>
      </c>
      <c r="AX43" s="27">
        <v>7.5985019350006987E-4</v>
      </c>
      <c r="AY43" s="27">
        <v>0</v>
      </c>
      <c r="AZ43" s="27">
        <v>33.907873695193487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76.408245613616884</v>
      </c>
      <c r="BG43" s="27">
        <v>2.7480495869582375</v>
      </c>
      <c r="BH43" s="27">
        <v>2.2119000404194034</v>
      </c>
      <c r="BI43" s="27">
        <v>0</v>
      </c>
      <c r="BJ43" s="27">
        <v>36.350057872697079</v>
      </c>
      <c r="BK43" s="28">
        <f t="shared" si="18"/>
        <v>298.71880633816147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2.9794122581214508</v>
      </c>
      <c r="I44" s="27">
        <v>0.21544883090303754</v>
      </c>
      <c r="J44" s="27">
        <v>0</v>
      </c>
      <c r="K44" s="27">
        <v>0</v>
      </c>
      <c r="L44" s="27">
        <v>1.5645543257239474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0.96026332797532643</v>
      </c>
      <c r="S44" s="27">
        <v>2.3829245079034149</v>
      </c>
      <c r="T44" s="27">
        <v>0</v>
      </c>
      <c r="U44" s="27">
        <v>0</v>
      </c>
      <c r="V44" s="27">
        <v>0.27060731311476194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1.8512900752679275E-2</v>
      </c>
      <c r="AC44" s="27">
        <v>0</v>
      </c>
      <c r="AD44" s="27">
        <v>0</v>
      </c>
      <c r="AE44" s="27">
        <v>0</v>
      </c>
      <c r="AF44" s="27">
        <v>3.3680851614397355E-4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2.2701194378157322E-2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5.3687557571214217</v>
      </c>
      <c r="AW44" s="27">
        <v>0.19509582951550292</v>
      </c>
      <c r="AX44" s="27">
        <v>0</v>
      </c>
      <c r="AY44" s="27">
        <v>0</v>
      </c>
      <c r="AZ44" s="27">
        <v>1.5912959882587583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3.3638736335541934</v>
      </c>
      <c r="BG44" s="27">
        <v>0.46754703971030359</v>
      </c>
      <c r="BH44" s="27">
        <v>0</v>
      </c>
      <c r="BI44" s="27">
        <v>0</v>
      </c>
      <c r="BJ44" s="27">
        <v>1.3494995958380009</v>
      </c>
      <c r="BK44" s="28">
        <f t="shared" si="18"/>
        <v>20.750829311387101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1.6036102269239942</v>
      </c>
      <c r="I45" s="27">
        <v>0.98492169787993467</v>
      </c>
      <c r="J45" s="27">
        <v>0</v>
      </c>
      <c r="K45" s="27">
        <v>0</v>
      </c>
      <c r="L45" s="27">
        <v>0.90718222835784457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0.7233156203985871</v>
      </c>
      <c r="S45" s="27">
        <v>3.5987138284749061</v>
      </c>
      <c r="T45" s="27">
        <v>0</v>
      </c>
      <c r="U45" s="27">
        <v>0</v>
      </c>
      <c r="V45" s="27">
        <v>0.77436265857763986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4.4209145807671997E-2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2.4627096998211362E-2</v>
      </c>
      <c r="AM45" s="27">
        <v>0</v>
      </c>
      <c r="AN45" s="27">
        <v>0</v>
      </c>
      <c r="AO45" s="27">
        <v>0</v>
      </c>
      <c r="AP45" s="27">
        <v>3.6878000726750002E-2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3.7633023021445013</v>
      </c>
      <c r="AW45" s="27">
        <v>0.24946909646012946</v>
      </c>
      <c r="AX45" s="27">
        <v>0</v>
      </c>
      <c r="AY45" s="27">
        <v>0</v>
      </c>
      <c r="AZ45" s="27">
        <v>1.8195748158980387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2.7579660161141262</v>
      </c>
      <c r="BG45" s="27">
        <v>1.4514391124108379</v>
      </c>
      <c r="BH45" s="27">
        <v>0</v>
      </c>
      <c r="BI45" s="27">
        <v>0</v>
      </c>
      <c r="BJ45" s="27">
        <v>2.7636069156332752</v>
      </c>
      <c r="BK45" s="28">
        <f t="shared" si="18"/>
        <v>21.503178762806449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0.82881082059776123</v>
      </c>
      <c r="I46" s="27">
        <v>0.88392610054838727</v>
      </c>
      <c r="J46" s="27">
        <v>0</v>
      </c>
      <c r="K46" s="27">
        <v>0</v>
      </c>
      <c r="L46" s="27">
        <v>0.58945040345510291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0.31488455320869002</v>
      </c>
      <c r="S46" s="27">
        <v>0</v>
      </c>
      <c r="T46" s="27">
        <v>0</v>
      </c>
      <c r="U46" s="27">
        <v>0</v>
      </c>
      <c r="V46" s="27">
        <v>0.13079728631909046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0.15368853276305003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0.14895276372925675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15.639730518037128</v>
      </c>
      <c r="AW46" s="27">
        <v>0.68405429146706198</v>
      </c>
      <c r="AX46" s="27">
        <v>8.0645161290322584E-6</v>
      </c>
      <c r="AY46" s="27">
        <v>0</v>
      </c>
      <c r="AZ46" s="27">
        <v>2.9968844956707632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16.030965844084548</v>
      </c>
      <c r="BG46" s="27">
        <v>0.24427698685551882</v>
      </c>
      <c r="BH46" s="27">
        <v>0</v>
      </c>
      <c r="BI46" s="27">
        <v>0</v>
      </c>
      <c r="BJ46" s="27">
        <v>1.3780802704582666</v>
      </c>
      <c r="BK46" s="28">
        <f t="shared" si="18"/>
        <v>40.024510931710758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11.394787412325972</v>
      </c>
      <c r="I47" s="27">
        <v>68.856598988054188</v>
      </c>
      <c r="J47" s="27">
        <v>0</v>
      </c>
      <c r="K47" s="27">
        <v>0</v>
      </c>
      <c r="L47" s="27">
        <v>9.6023470614907058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6.7732509470288802</v>
      </c>
      <c r="S47" s="27">
        <v>3.6934466874296823</v>
      </c>
      <c r="T47" s="27">
        <v>3.5131556787419358</v>
      </c>
      <c r="U47" s="27">
        <v>0</v>
      </c>
      <c r="V47" s="27">
        <v>3.8259418420576865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4.5316707221273935</v>
      </c>
      <c r="AC47" s="27">
        <v>7.0913257355570747E-2</v>
      </c>
      <c r="AD47" s="27">
        <v>0</v>
      </c>
      <c r="AE47" s="27">
        <v>0</v>
      </c>
      <c r="AF47" s="27">
        <v>0.76954080538082326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3.9081132978161857</v>
      </c>
      <c r="AM47" s="27">
        <v>2.0660638935653692E-2</v>
      </c>
      <c r="AN47" s="27">
        <v>0</v>
      </c>
      <c r="AO47" s="27">
        <v>0</v>
      </c>
      <c r="AP47" s="27">
        <v>0.54004689047830035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129.69155489453271</v>
      </c>
      <c r="AW47" s="27">
        <v>9.9798739294298446</v>
      </c>
      <c r="AX47" s="27">
        <v>0</v>
      </c>
      <c r="AY47" s="27">
        <v>0</v>
      </c>
      <c r="AZ47" s="27">
        <v>102.16465161979826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118.04749222729747</v>
      </c>
      <c r="BG47" s="27">
        <v>18.708632075278942</v>
      </c>
      <c r="BH47" s="27">
        <v>2.3676795107419348</v>
      </c>
      <c r="BI47" s="27">
        <v>0</v>
      </c>
      <c r="BJ47" s="27">
        <v>77.266346792923571</v>
      </c>
      <c r="BK47" s="28">
        <f t="shared" si="18"/>
        <v>575.72670527922571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28.609239238093025</v>
      </c>
      <c r="I48" s="27">
        <f t="shared" si="19"/>
        <v>124.46334630190191</v>
      </c>
      <c r="J48" s="27">
        <f t="shared" si="19"/>
        <v>0</v>
      </c>
      <c r="K48" s="27">
        <f t="shared" si="19"/>
        <v>0</v>
      </c>
      <c r="L48" s="27">
        <f t="shared" si="19"/>
        <v>28.969428984361649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15.349944997616692</v>
      </c>
      <c r="S48" s="27">
        <f t="shared" si="19"/>
        <v>15.301750508388396</v>
      </c>
      <c r="T48" s="27">
        <f t="shared" si="19"/>
        <v>3.5131556787419358</v>
      </c>
      <c r="U48" s="27">
        <f t="shared" si="19"/>
        <v>0</v>
      </c>
      <c r="V48" s="27">
        <f t="shared" si="19"/>
        <v>8.9969059363157804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6.1789462788751619</v>
      </c>
      <c r="AC48" s="27">
        <f t="shared" si="19"/>
        <v>8.6802968064749436E-2</v>
      </c>
      <c r="AD48" s="27">
        <f t="shared" si="19"/>
        <v>0</v>
      </c>
      <c r="AE48" s="27">
        <f t="shared" si="19"/>
        <v>0</v>
      </c>
      <c r="AF48" s="27">
        <f t="shared" si="19"/>
        <v>1.9393374360506166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6.1991353392821349</v>
      </c>
      <c r="AM48" s="27">
        <f t="shared" si="19"/>
        <v>2.99004656113332E-2</v>
      </c>
      <c r="AN48" s="27">
        <f t="shared" si="19"/>
        <v>0</v>
      </c>
      <c r="AO48" s="27">
        <f t="shared" si="19"/>
        <v>0</v>
      </c>
      <c r="AP48" s="27">
        <f t="shared" si="19"/>
        <v>1.1833227938160444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333.41320007458137</v>
      </c>
      <c r="AW48" s="27">
        <f t="shared" si="19"/>
        <v>47.365241202819909</v>
      </c>
      <c r="AX48" s="27">
        <f t="shared" si="19"/>
        <v>7.6791470962910208E-4</v>
      </c>
      <c r="AY48" s="27">
        <f t="shared" si="19"/>
        <v>0</v>
      </c>
      <c r="AZ48" s="27">
        <f t="shared" si="19"/>
        <v>198.55116335600627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323.23712348385754</v>
      </c>
      <c r="BG48" s="27">
        <f t="shared" si="19"/>
        <v>32.079537310504023</v>
      </c>
      <c r="BH48" s="27">
        <f t="shared" si="19"/>
        <v>7.3373869064516608</v>
      </c>
      <c r="BI48" s="27">
        <f t="shared" si="19"/>
        <v>0</v>
      </c>
      <c r="BJ48" s="27">
        <f t="shared" si="19"/>
        <v>138.78340417641772</v>
      </c>
      <c r="BK48" s="28">
        <f t="shared" si="18"/>
        <v>1321.5890413524673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38.775953081188796</v>
      </c>
      <c r="I49" s="30">
        <f t="shared" si="20"/>
        <v>125.62597210088633</v>
      </c>
      <c r="J49" s="30">
        <f t="shared" si="20"/>
        <v>0</v>
      </c>
      <c r="K49" s="30">
        <f t="shared" si="20"/>
        <v>0</v>
      </c>
      <c r="L49" s="30">
        <f t="shared" si="20"/>
        <v>30.296185636358008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22.729946398198344</v>
      </c>
      <c r="S49" s="30">
        <f t="shared" si="20"/>
        <v>15.404138141210423</v>
      </c>
      <c r="T49" s="30">
        <f t="shared" si="20"/>
        <v>3.5131556787419358</v>
      </c>
      <c r="U49" s="30">
        <f t="shared" si="20"/>
        <v>0</v>
      </c>
      <c r="V49" s="30">
        <f t="shared" si="20"/>
        <v>9.9312763970613585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7.4787688946326281</v>
      </c>
      <c r="AC49" s="30">
        <f t="shared" si="20"/>
        <v>8.6802968064749436E-2</v>
      </c>
      <c r="AD49" s="30">
        <f t="shared" si="20"/>
        <v>0</v>
      </c>
      <c r="AE49" s="30">
        <f t="shared" si="20"/>
        <v>0</v>
      </c>
      <c r="AF49" s="30">
        <f t="shared" si="20"/>
        <v>1.9974627723144041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7.6582597890879942</v>
      </c>
      <c r="AM49" s="30">
        <f t="shared" si="21"/>
        <v>3.0321230546748543E-2</v>
      </c>
      <c r="AN49" s="30">
        <f t="shared" si="21"/>
        <v>0</v>
      </c>
      <c r="AO49" s="30">
        <f t="shared" si="21"/>
        <v>0</v>
      </c>
      <c r="AP49" s="30">
        <f t="shared" si="21"/>
        <v>1.2863087239812554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526.62500933360116</v>
      </c>
      <c r="AW49" s="30">
        <f t="shared" si="21"/>
        <v>56.043902114262991</v>
      </c>
      <c r="AX49" s="30">
        <f t="shared" si="21"/>
        <v>1.44199619350007E-3</v>
      </c>
      <c r="AY49" s="30">
        <f t="shared" si="21"/>
        <v>0</v>
      </c>
      <c r="AZ49" s="30">
        <f t="shared" si="21"/>
        <v>233.32107874928101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497.6808558155318</v>
      </c>
      <c r="BG49" s="30">
        <f t="shared" si="21"/>
        <v>37.633999525673907</v>
      </c>
      <c r="BH49" s="30">
        <f t="shared" si="21"/>
        <v>7.3373869064516608</v>
      </c>
      <c r="BI49" s="30">
        <f t="shared" si="21"/>
        <v>0</v>
      </c>
      <c r="BJ49" s="30">
        <f t="shared" si="21"/>
        <v>161.412088014972</v>
      </c>
      <c r="BK49" s="28">
        <f t="shared" si="18"/>
        <v>1784.8703142682409</v>
      </c>
    </row>
    <row r="50" spans="1:63" ht="3" customHeight="1" x14ac:dyDescent="0.2">
      <c r="A50" s="22"/>
      <c r="B50" s="25"/>
      <c r="C50" s="54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</row>
    <row r="51" spans="1:63" x14ac:dyDescent="0.2">
      <c r="A51" s="22" t="s">
        <v>15</v>
      </c>
      <c r="B51" s="23" t="s">
        <v>8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x14ac:dyDescent="0.2">
      <c r="A52" s="22" t="s">
        <v>76</v>
      </c>
      <c r="B52" s="25" t="s">
        <v>16</v>
      </c>
      <c r="C52" s="54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2.554101765904651</v>
      </c>
      <c r="I53" s="27">
        <v>66.578798116903172</v>
      </c>
      <c r="J53" s="27">
        <v>0</v>
      </c>
      <c r="K53" s="27">
        <v>0</v>
      </c>
      <c r="L53" s="27">
        <v>7.9337496231418756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1.0109169420630888</v>
      </c>
      <c r="S53" s="27">
        <v>5.0441308776129796</v>
      </c>
      <c r="T53" s="27">
        <v>0</v>
      </c>
      <c r="U53" s="27">
        <v>0</v>
      </c>
      <c r="V53" s="27">
        <v>1.5314717790516745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1.0109315552809319</v>
      </c>
      <c r="AC53" s="27">
        <v>8.0184952263084603E-3</v>
      </c>
      <c r="AD53" s="27">
        <v>0</v>
      </c>
      <c r="AE53" s="27">
        <v>0</v>
      </c>
      <c r="AF53" s="27">
        <v>3.0649961282001903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0.76931413781581504</v>
      </c>
      <c r="AM53" s="27">
        <v>2.5908907453242903E-2</v>
      </c>
      <c r="AN53" s="27">
        <v>0</v>
      </c>
      <c r="AO53" s="27">
        <v>0</v>
      </c>
      <c r="AP53" s="27">
        <v>1.8347697515658841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44.524955250147592</v>
      </c>
      <c r="AW53" s="27">
        <v>10.794837824156605</v>
      </c>
      <c r="AX53" s="27">
        <v>0</v>
      </c>
      <c r="AY53" s="27">
        <v>0</v>
      </c>
      <c r="AZ53" s="27">
        <v>119.35207208628368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32.009456288529755</v>
      </c>
      <c r="BG53" s="27">
        <v>2.5630205741960972</v>
      </c>
      <c r="BH53" s="27">
        <v>1.2481431163870969</v>
      </c>
      <c r="BI53" s="27">
        <v>0</v>
      </c>
      <c r="BJ53" s="27">
        <v>57.604609434208143</v>
      </c>
      <c r="BK53" s="28">
        <f t="shared" ref="BK53:BK54" si="22">SUM(C53:BJ53)</f>
        <v>359.46420265412883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2.554101765904651</v>
      </c>
      <c r="I54" s="30">
        <f t="shared" si="23"/>
        <v>66.578798116903172</v>
      </c>
      <c r="J54" s="30">
        <f t="shared" si="23"/>
        <v>0</v>
      </c>
      <c r="K54" s="30">
        <f t="shared" si="23"/>
        <v>0</v>
      </c>
      <c r="L54" s="30">
        <f t="shared" si="23"/>
        <v>7.9337496231418756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1.0109169420630888</v>
      </c>
      <c r="S54" s="30">
        <f t="shared" si="23"/>
        <v>5.0441308776129796</v>
      </c>
      <c r="T54" s="30">
        <f t="shared" si="23"/>
        <v>0</v>
      </c>
      <c r="U54" s="30">
        <f t="shared" si="23"/>
        <v>0</v>
      </c>
      <c r="V54" s="30">
        <f t="shared" si="23"/>
        <v>1.5314717790516745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1.0109315552809319</v>
      </c>
      <c r="AC54" s="30">
        <f t="shared" si="23"/>
        <v>8.0184952263084603E-3</v>
      </c>
      <c r="AD54" s="30">
        <f t="shared" si="23"/>
        <v>0</v>
      </c>
      <c r="AE54" s="30">
        <f t="shared" si="23"/>
        <v>0</v>
      </c>
      <c r="AF54" s="30">
        <f t="shared" si="23"/>
        <v>3.0649961282001903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0.76931413781581504</v>
      </c>
      <c r="AM54" s="30">
        <f t="shared" si="23"/>
        <v>2.5908907453242903E-2</v>
      </c>
      <c r="AN54" s="30">
        <f t="shared" si="23"/>
        <v>0</v>
      </c>
      <c r="AO54" s="30">
        <f t="shared" si="23"/>
        <v>0</v>
      </c>
      <c r="AP54" s="30">
        <f t="shared" si="23"/>
        <v>1.8347697515658841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44.524955250147592</v>
      </c>
      <c r="AW54" s="30">
        <f t="shared" si="23"/>
        <v>10.794837824156605</v>
      </c>
      <c r="AX54" s="30">
        <f t="shared" si="23"/>
        <v>0</v>
      </c>
      <c r="AY54" s="30">
        <f t="shared" si="23"/>
        <v>0</v>
      </c>
      <c r="AZ54" s="30">
        <f t="shared" si="23"/>
        <v>119.35207208628368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32.009456288529755</v>
      </c>
      <c r="BG54" s="30">
        <f t="shared" si="23"/>
        <v>2.5630205741960972</v>
      </c>
      <c r="BH54" s="30">
        <f t="shared" si="23"/>
        <v>1.2481431163870969</v>
      </c>
      <c r="BI54" s="30">
        <f t="shared" si="23"/>
        <v>0</v>
      </c>
      <c r="BJ54" s="30">
        <f t="shared" si="23"/>
        <v>57.604609434208143</v>
      </c>
      <c r="BK54" s="28">
        <f t="shared" si="22"/>
        <v>359.46420265412883</v>
      </c>
    </row>
    <row r="55" spans="1:63" ht="2.25" customHeight="1" x14ac:dyDescent="0.2">
      <c r="A55" s="22"/>
      <c r="B55" s="25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</row>
    <row r="56" spans="1:63" x14ac:dyDescent="0.2">
      <c r="A56" s="22" t="s">
        <v>4</v>
      </c>
      <c r="B56" s="23" t="s">
        <v>9</v>
      </c>
      <c r="C56" s="54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</row>
    <row r="57" spans="1:63" x14ac:dyDescent="0.2">
      <c r="A57" s="22" t="s">
        <v>76</v>
      </c>
      <c r="B57" s="25" t="s">
        <v>17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4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0.27911131581198478</v>
      </c>
      <c r="AW61" s="30">
        <v>147.87173773091675</v>
      </c>
      <c r="AX61" s="30">
        <v>247.33738041000095</v>
      </c>
      <c r="AY61" s="30">
        <v>0</v>
      </c>
      <c r="AZ61" s="30">
        <v>6.0249490055549935E-2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0.15646154157186545</v>
      </c>
      <c r="BG61" s="30">
        <v>28.663639041233349</v>
      </c>
      <c r="BH61" s="30">
        <v>0</v>
      </c>
      <c r="BI61" s="30">
        <v>0</v>
      </c>
      <c r="BJ61" s="30">
        <v>0.57124898311952477</v>
      </c>
      <c r="BK61" s="28">
        <f t="shared" ref="BK61:BK65" si="25">SUM(C61:BJ61)</f>
        <v>424.93982851270988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0.11997805337577595</v>
      </c>
      <c r="AW62" s="30">
        <v>81.478522895643138</v>
      </c>
      <c r="AX62" s="30">
        <v>254.44393664648467</v>
      </c>
      <c r="AY62" s="30">
        <v>0</v>
      </c>
      <c r="AZ62" s="30">
        <v>2.3284125741380193E-2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4.1065783044921721E-2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336.10678750428991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1.4297973892668332</v>
      </c>
      <c r="AW63" s="30">
        <v>85.33532534512581</v>
      </c>
      <c r="AX63" s="30">
        <v>2.1224271628764073E-5</v>
      </c>
      <c r="AY63" s="30">
        <v>0</v>
      </c>
      <c r="AZ63" s="30">
        <v>2.6430666545264012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0.14284973243908175</v>
      </c>
      <c r="BG63" s="30">
        <v>0.10344700220777683</v>
      </c>
      <c r="BH63" s="30">
        <v>0</v>
      </c>
      <c r="BI63" s="30">
        <v>0</v>
      </c>
      <c r="BJ63" s="30">
        <v>0.15275730597013168</v>
      </c>
      <c r="BK63" s="28">
        <f t="shared" si="25"/>
        <v>89.807264653807664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0.70338269041050816</v>
      </c>
      <c r="AW64" s="30">
        <v>1.2895750227486049</v>
      </c>
      <c r="AX64" s="30">
        <v>258.42396339743112</v>
      </c>
      <c r="AY64" s="30">
        <v>0</v>
      </c>
      <c r="AZ64" s="30">
        <v>2.1677974853080161E-2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1.2414334800387616</v>
      </c>
      <c r="BG64" s="30">
        <v>1.5518171130123501E-4</v>
      </c>
      <c r="BH64" s="30">
        <v>0</v>
      </c>
      <c r="BI64" s="30">
        <v>0</v>
      </c>
      <c r="BJ64" s="30">
        <v>2.946711580562679E-2</v>
      </c>
      <c r="BK64" s="28">
        <f t="shared" si="25"/>
        <v>261.70965486299906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AU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ref="AV65:BJ65" si="27">SUM(AV61:AV64)</f>
        <v>2.5322694488651023</v>
      </c>
      <c r="AW65" s="30">
        <f t="shared" si="27"/>
        <v>315.97516099443425</v>
      </c>
      <c r="AX65" s="30">
        <f t="shared" si="27"/>
        <v>760.20530167818833</v>
      </c>
      <c r="AY65" s="30">
        <f t="shared" si="27"/>
        <v>0</v>
      </c>
      <c r="AZ65" s="30">
        <f t="shared" si="27"/>
        <v>2.7482782451764112</v>
      </c>
      <c r="BA65" s="30">
        <f t="shared" si="27"/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1.5818105370946305</v>
      </c>
      <c r="BG65" s="30">
        <f t="shared" si="27"/>
        <v>28.767241225152425</v>
      </c>
      <c r="BH65" s="30">
        <f t="shared" si="27"/>
        <v>0</v>
      </c>
      <c r="BI65" s="30">
        <f t="shared" si="27"/>
        <v>0</v>
      </c>
      <c r="BJ65" s="30">
        <f t="shared" si="27"/>
        <v>0.75347340489528325</v>
      </c>
      <c r="BK65" s="28">
        <f t="shared" si="25"/>
        <v>1112.5635355338065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AU66" si="28">D59+D65</f>
        <v>0</v>
      </c>
      <c r="E66" s="30">
        <f t="shared" si="28"/>
        <v>0</v>
      </c>
      <c r="F66" s="30">
        <f t="shared" si="28"/>
        <v>0</v>
      </c>
      <c r="G66" s="30">
        <f t="shared" si="28"/>
        <v>0</v>
      </c>
      <c r="H66" s="30">
        <f t="shared" si="28"/>
        <v>0</v>
      </c>
      <c r="I66" s="30">
        <f t="shared" si="28"/>
        <v>0</v>
      </c>
      <c r="J66" s="30">
        <f t="shared" si="28"/>
        <v>0</v>
      </c>
      <c r="K66" s="30">
        <f t="shared" si="28"/>
        <v>0</v>
      </c>
      <c r="L66" s="30">
        <f t="shared" si="28"/>
        <v>0</v>
      </c>
      <c r="M66" s="30">
        <f t="shared" si="28"/>
        <v>0</v>
      </c>
      <c r="N66" s="30">
        <f t="shared" si="28"/>
        <v>0</v>
      </c>
      <c r="O66" s="30">
        <f t="shared" si="28"/>
        <v>0</v>
      </c>
      <c r="P66" s="30">
        <f t="shared" si="28"/>
        <v>0</v>
      </c>
      <c r="Q66" s="30">
        <f t="shared" si="28"/>
        <v>0</v>
      </c>
      <c r="R66" s="30">
        <f t="shared" si="28"/>
        <v>0</v>
      </c>
      <c r="S66" s="30">
        <f t="shared" si="28"/>
        <v>0</v>
      </c>
      <c r="T66" s="30">
        <f t="shared" si="28"/>
        <v>0</v>
      </c>
      <c r="U66" s="30">
        <f t="shared" si="28"/>
        <v>0</v>
      </c>
      <c r="V66" s="30">
        <f t="shared" si="28"/>
        <v>0</v>
      </c>
      <c r="W66" s="30">
        <f t="shared" si="28"/>
        <v>0</v>
      </c>
      <c r="X66" s="30">
        <f t="shared" si="28"/>
        <v>0</v>
      </c>
      <c r="Y66" s="30">
        <f t="shared" si="28"/>
        <v>0</v>
      </c>
      <c r="Z66" s="30">
        <f t="shared" si="28"/>
        <v>0</v>
      </c>
      <c r="AA66" s="30">
        <f t="shared" si="28"/>
        <v>0</v>
      </c>
      <c r="AB66" s="30">
        <f t="shared" si="28"/>
        <v>0</v>
      </c>
      <c r="AC66" s="30">
        <f t="shared" si="28"/>
        <v>0</v>
      </c>
      <c r="AD66" s="30">
        <f t="shared" si="28"/>
        <v>0</v>
      </c>
      <c r="AE66" s="30">
        <f t="shared" si="28"/>
        <v>0</v>
      </c>
      <c r="AF66" s="30">
        <f t="shared" si="28"/>
        <v>0</v>
      </c>
      <c r="AG66" s="30">
        <f t="shared" si="28"/>
        <v>0</v>
      </c>
      <c r="AH66" s="30">
        <f t="shared" si="28"/>
        <v>0</v>
      </c>
      <c r="AI66" s="30">
        <f t="shared" si="28"/>
        <v>0</v>
      </c>
      <c r="AJ66" s="30">
        <f t="shared" si="28"/>
        <v>0</v>
      </c>
      <c r="AK66" s="30">
        <f t="shared" si="28"/>
        <v>0</v>
      </c>
      <c r="AL66" s="30">
        <f t="shared" si="28"/>
        <v>0</v>
      </c>
      <c r="AM66" s="30">
        <f t="shared" si="28"/>
        <v>0</v>
      </c>
      <c r="AN66" s="30">
        <f t="shared" si="28"/>
        <v>0</v>
      </c>
      <c r="AO66" s="30">
        <f t="shared" si="28"/>
        <v>0</v>
      </c>
      <c r="AP66" s="30">
        <f t="shared" si="28"/>
        <v>0</v>
      </c>
      <c r="AQ66" s="30">
        <f t="shared" si="28"/>
        <v>0</v>
      </c>
      <c r="AR66" s="30">
        <f t="shared" si="28"/>
        <v>0</v>
      </c>
      <c r="AS66" s="30">
        <f t="shared" si="28"/>
        <v>0</v>
      </c>
      <c r="AT66" s="30">
        <f t="shared" si="28"/>
        <v>0</v>
      </c>
      <c r="AU66" s="30">
        <f t="shared" si="28"/>
        <v>0</v>
      </c>
      <c r="AV66" s="30">
        <f t="shared" ref="AV66:BJ66" si="29">AV59+AV65</f>
        <v>2.5322694488651023</v>
      </c>
      <c r="AW66" s="30">
        <f t="shared" si="29"/>
        <v>315.97516099443425</v>
      </c>
      <c r="AX66" s="30">
        <f t="shared" si="29"/>
        <v>760.20530167818833</v>
      </c>
      <c r="AY66" s="30">
        <f t="shared" si="29"/>
        <v>0</v>
      </c>
      <c r="AZ66" s="30">
        <f t="shared" si="29"/>
        <v>2.7482782451764112</v>
      </c>
      <c r="BA66" s="30">
        <f t="shared" si="29"/>
        <v>0</v>
      </c>
      <c r="BB66" s="30">
        <f t="shared" si="29"/>
        <v>0</v>
      </c>
      <c r="BC66" s="30">
        <f t="shared" si="29"/>
        <v>0</v>
      </c>
      <c r="BD66" s="30">
        <f t="shared" si="29"/>
        <v>0</v>
      </c>
      <c r="BE66" s="30">
        <f t="shared" si="29"/>
        <v>0</v>
      </c>
      <c r="BF66" s="30">
        <f t="shared" si="29"/>
        <v>1.5818105370946305</v>
      </c>
      <c r="BG66" s="30">
        <f t="shared" si="29"/>
        <v>28.767241225152425</v>
      </c>
      <c r="BH66" s="30">
        <f t="shared" si="29"/>
        <v>0</v>
      </c>
      <c r="BI66" s="30">
        <f t="shared" si="29"/>
        <v>0</v>
      </c>
      <c r="BJ66" s="30">
        <f t="shared" si="29"/>
        <v>0.75347340489528325</v>
      </c>
      <c r="BK66" s="28">
        <f t="shared" ref="BK66" si="30">SUM(C66:BJ66)</f>
        <v>1112.5635355338065</v>
      </c>
    </row>
    <row r="67" spans="1:66" ht="4.5" customHeight="1" x14ac:dyDescent="0.2">
      <c r="A67" s="22"/>
      <c r="B67" s="25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</row>
    <row r="68" spans="1:66" x14ac:dyDescent="0.2">
      <c r="A68" s="22" t="s">
        <v>19</v>
      </c>
      <c r="B68" s="23" t="s">
        <v>20</v>
      </c>
      <c r="C68" s="54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</row>
    <row r="69" spans="1:66" x14ac:dyDescent="0.2">
      <c r="A69" s="22" t="s">
        <v>76</v>
      </c>
      <c r="B69" s="25" t="s">
        <v>21</v>
      </c>
      <c r="C69" s="54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</row>
    <row r="73" spans="1:66" x14ac:dyDescent="0.2">
      <c r="A73" s="22"/>
      <c r="B73" s="37" t="s">
        <v>99</v>
      </c>
      <c r="C73" s="38">
        <f t="shared" ref="C73:AH73" si="31">C31+C49+C54+C66+C71</f>
        <v>0</v>
      </c>
      <c r="D73" s="38">
        <f t="shared" si="31"/>
        <v>12.918316925419354</v>
      </c>
      <c r="E73" s="38">
        <f t="shared" si="31"/>
        <v>0</v>
      </c>
      <c r="F73" s="38">
        <f t="shared" si="31"/>
        <v>0</v>
      </c>
      <c r="G73" s="38">
        <f t="shared" si="31"/>
        <v>0</v>
      </c>
      <c r="H73" s="38">
        <f t="shared" si="31"/>
        <v>68.816712607720746</v>
      </c>
      <c r="I73" s="38">
        <f t="shared" si="31"/>
        <v>5801.4004563601484</v>
      </c>
      <c r="J73" s="38">
        <f t="shared" si="31"/>
        <v>2303.8992622194914</v>
      </c>
      <c r="K73" s="38">
        <f t="shared" si="31"/>
        <v>0</v>
      </c>
      <c r="L73" s="38">
        <f t="shared" si="31"/>
        <v>217.29940525167865</v>
      </c>
      <c r="M73" s="38">
        <f t="shared" si="31"/>
        <v>0</v>
      </c>
      <c r="N73" s="38">
        <f t="shared" si="31"/>
        <v>0</v>
      </c>
      <c r="O73" s="38">
        <f t="shared" si="31"/>
        <v>0</v>
      </c>
      <c r="P73" s="38">
        <f t="shared" si="31"/>
        <v>0</v>
      </c>
      <c r="Q73" s="38">
        <f t="shared" si="31"/>
        <v>0</v>
      </c>
      <c r="R73" s="38">
        <f t="shared" si="31"/>
        <v>38.841033455440581</v>
      </c>
      <c r="S73" s="38">
        <f t="shared" si="31"/>
        <v>206.00428030698191</v>
      </c>
      <c r="T73" s="38">
        <f t="shared" si="31"/>
        <v>321.83199403357276</v>
      </c>
      <c r="U73" s="38">
        <f t="shared" si="31"/>
        <v>0</v>
      </c>
      <c r="V73" s="38">
        <f t="shared" si="31"/>
        <v>40.115103701321374</v>
      </c>
      <c r="W73" s="38">
        <f t="shared" si="31"/>
        <v>0</v>
      </c>
      <c r="X73" s="38">
        <f t="shared" si="31"/>
        <v>0</v>
      </c>
      <c r="Y73" s="38">
        <f t="shared" si="31"/>
        <v>0</v>
      </c>
      <c r="Z73" s="38">
        <f t="shared" si="31"/>
        <v>0</v>
      </c>
      <c r="AA73" s="38">
        <f t="shared" si="31"/>
        <v>0</v>
      </c>
      <c r="AB73" s="38">
        <f t="shared" si="31"/>
        <v>8.9620610174735003</v>
      </c>
      <c r="AC73" s="38">
        <f t="shared" si="31"/>
        <v>152.96871804157968</v>
      </c>
      <c r="AD73" s="38">
        <f t="shared" si="31"/>
        <v>0</v>
      </c>
      <c r="AE73" s="38">
        <f t="shared" si="31"/>
        <v>0</v>
      </c>
      <c r="AF73" s="38">
        <f t="shared" si="31"/>
        <v>6.5599441683843356</v>
      </c>
      <c r="AG73" s="38">
        <f t="shared" si="31"/>
        <v>0</v>
      </c>
      <c r="AH73" s="38">
        <f t="shared" si="31"/>
        <v>0</v>
      </c>
      <c r="AI73" s="38">
        <f t="shared" ref="AI73:BJ73" si="32">AI31+AI49+AI54+AI66+AI71</f>
        <v>0</v>
      </c>
      <c r="AJ73" s="38">
        <f t="shared" si="32"/>
        <v>0</v>
      </c>
      <c r="AK73" s="38">
        <f t="shared" si="32"/>
        <v>0</v>
      </c>
      <c r="AL73" s="38">
        <f t="shared" si="32"/>
        <v>8.9397595140338684</v>
      </c>
      <c r="AM73" s="38">
        <f t="shared" si="32"/>
        <v>0.22717969577617314</v>
      </c>
      <c r="AN73" s="38">
        <f t="shared" si="32"/>
        <v>0</v>
      </c>
      <c r="AO73" s="38">
        <f t="shared" si="32"/>
        <v>0</v>
      </c>
      <c r="AP73" s="38">
        <f t="shared" si="32"/>
        <v>6.5630040008470978</v>
      </c>
      <c r="AQ73" s="38">
        <f t="shared" si="32"/>
        <v>0</v>
      </c>
      <c r="AR73" s="38">
        <f t="shared" si="32"/>
        <v>0</v>
      </c>
      <c r="AS73" s="38">
        <f t="shared" si="32"/>
        <v>0</v>
      </c>
      <c r="AT73" s="38">
        <f t="shared" si="32"/>
        <v>0</v>
      </c>
      <c r="AU73" s="38">
        <f t="shared" si="32"/>
        <v>0</v>
      </c>
      <c r="AV73" s="38">
        <f t="shared" si="32"/>
        <v>777.10834443944782</v>
      </c>
      <c r="AW73" s="38">
        <f t="shared" si="32"/>
        <v>1330.1478028019374</v>
      </c>
      <c r="AX73" s="38">
        <f t="shared" si="32"/>
        <v>908.09029110800395</v>
      </c>
      <c r="AY73" s="38">
        <f t="shared" si="32"/>
        <v>0</v>
      </c>
      <c r="AZ73" s="38">
        <f t="shared" si="32"/>
        <v>825.4477252070883</v>
      </c>
      <c r="BA73" s="38">
        <f t="shared" si="32"/>
        <v>0</v>
      </c>
      <c r="BB73" s="38">
        <f t="shared" si="32"/>
        <v>0</v>
      </c>
      <c r="BC73" s="38">
        <f t="shared" si="32"/>
        <v>0</v>
      </c>
      <c r="BD73" s="38">
        <f t="shared" si="32"/>
        <v>0</v>
      </c>
      <c r="BE73" s="38">
        <f t="shared" si="32"/>
        <v>0</v>
      </c>
      <c r="BF73" s="38">
        <f t="shared" si="32"/>
        <v>657.55737488563204</v>
      </c>
      <c r="BG73" s="38">
        <f t="shared" si="32"/>
        <v>181.44607467029348</v>
      </c>
      <c r="BH73" s="38">
        <f t="shared" si="32"/>
        <v>106.0023903246359</v>
      </c>
      <c r="BI73" s="38">
        <f t="shared" si="32"/>
        <v>0</v>
      </c>
      <c r="BJ73" s="38">
        <f t="shared" si="32"/>
        <v>380.9445410354939</v>
      </c>
      <c r="BK73" s="46">
        <f>BK31+BK49+BK54+BK66+BK71</f>
        <v>14362.091775772406</v>
      </c>
      <c r="BM73" s="45"/>
      <c r="BN73" s="53"/>
    </row>
    <row r="74" spans="1:66" ht="4.5" customHeight="1" x14ac:dyDescent="0.2">
      <c r="A74" s="22"/>
      <c r="B74" s="37"/>
      <c r="C74" s="60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61"/>
    </row>
    <row r="75" spans="1:66" ht="14.25" customHeight="1" x14ac:dyDescent="0.3">
      <c r="A75" s="22" t="s">
        <v>5</v>
      </c>
      <c r="B75" s="20" t="s">
        <v>23</v>
      </c>
      <c r="C75" s="60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61"/>
    </row>
    <row r="76" spans="1:66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88" t="s">
        <v>131</v>
      </c>
      <c r="C2" s="89"/>
      <c r="D2" s="89"/>
      <c r="E2" s="89"/>
      <c r="F2" s="89"/>
      <c r="G2" s="89"/>
      <c r="H2" s="89"/>
      <c r="I2" s="89"/>
      <c r="J2" s="89"/>
      <c r="K2" s="90"/>
    </row>
    <row r="3" spans="2:13" x14ac:dyDescent="0.2">
      <c r="B3" s="91" t="s">
        <v>110</v>
      </c>
      <c r="C3" s="92"/>
      <c r="D3" s="92"/>
      <c r="E3" s="92"/>
      <c r="F3" s="92"/>
      <c r="G3" s="92"/>
      <c r="H3" s="92"/>
      <c r="I3" s="92"/>
      <c r="J3" s="92"/>
      <c r="K3" s="93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2.3742685932771294E-3</v>
      </c>
      <c r="E5" s="6">
        <v>2.1197208993053673E-2</v>
      </c>
      <c r="F5" s="6">
        <v>0.26124597669414462</v>
      </c>
      <c r="G5" s="6">
        <v>9.6169896765221181E-4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52.139952708831778</v>
      </c>
      <c r="E6" s="6">
        <v>61.592714723710856</v>
      </c>
      <c r="F6" s="6">
        <v>33.94572373634896</v>
      </c>
      <c r="G6" s="6">
        <v>5.6182421173159609</v>
      </c>
      <c r="H6" s="6">
        <v>0</v>
      </c>
      <c r="I6" s="6">
        <v>0</v>
      </c>
      <c r="J6" s="6">
        <v>6.3479552022479846E-2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2.7172002605869102E-2</v>
      </c>
      <c r="F7" s="6">
        <v>1.0484303057502304E-2</v>
      </c>
      <c r="G7" s="6">
        <v>4.6943701922435585E-3</v>
      </c>
      <c r="H7" s="6">
        <v>0</v>
      </c>
      <c r="I7" s="6">
        <v>0</v>
      </c>
      <c r="J7" s="6">
        <v>2.702945992545076E-5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1.5116939475894298</v>
      </c>
      <c r="E8" s="6">
        <v>8.7103586042122547</v>
      </c>
      <c r="F8" s="6">
        <v>12.080399432582983</v>
      </c>
      <c r="G8" s="6">
        <v>5.4927038912321118</v>
      </c>
      <c r="H8" s="6">
        <v>0</v>
      </c>
      <c r="I8" s="6">
        <v>0</v>
      </c>
      <c r="J8" s="6">
        <v>4.9280643972066654E-3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22.787018305242199</v>
      </c>
      <c r="E9" s="6">
        <v>12.707278399986668</v>
      </c>
      <c r="F9" s="6">
        <v>37.177501606320945</v>
      </c>
      <c r="G9" s="6">
        <v>1.8335189726640471</v>
      </c>
      <c r="H9" s="6">
        <v>0</v>
      </c>
      <c r="I9" s="6">
        <v>0</v>
      </c>
      <c r="J9" s="6">
        <v>0.30234948518378263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0.18765086909737472</v>
      </c>
      <c r="E10" s="6">
        <v>1.7923231421486541</v>
      </c>
      <c r="F10" s="6">
        <v>4.0245982155568827</v>
      </c>
      <c r="G10" s="6">
        <v>0.72377549966263344</v>
      </c>
      <c r="H10" s="6">
        <v>0</v>
      </c>
      <c r="I10" s="6">
        <v>0</v>
      </c>
      <c r="J10" s="6">
        <v>4.5187445866906727E-2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15.536420859372132</v>
      </c>
      <c r="E11" s="6">
        <v>19.233606423445739</v>
      </c>
      <c r="F11" s="6">
        <v>22.321382668292113</v>
      </c>
      <c r="G11" s="6">
        <v>3.9673627093947239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1.3394195573382971E-2</v>
      </c>
      <c r="E12" s="6">
        <v>0.2555798296448662</v>
      </c>
      <c r="F12" s="6">
        <v>0.21487032157233604</v>
      </c>
      <c r="G12" s="6">
        <v>1.2259061224990831E-2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5.4218457785613471E-3</v>
      </c>
      <c r="E13" s="6">
        <v>0.14919492147055105</v>
      </c>
      <c r="F13" s="6">
        <v>0.31386068931269906</v>
      </c>
      <c r="G13" s="6">
        <v>1.5542400256995586E-2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0.10573334899026245</v>
      </c>
      <c r="E14" s="6">
        <v>13.972261715136892</v>
      </c>
      <c r="F14" s="6">
        <v>15.06036531444278</v>
      </c>
      <c r="G14" s="6">
        <v>0.76363719134214958</v>
      </c>
      <c r="H14" s="6">
        <v>0</v>
      </c>
      <c r="I14" s="6">
        <v>0</v>
      </c>
      <c r="J14" s="6">
        <v>2.609131754520683E-2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139.60253055414867</v>
      </c>
      <c r="E15" s="6">
        <v>309.27983637419987</v>
      </c>
      <c r="F15" s="6">
        <v>189.09882039868742</v>
      </c>
      <c r="G15" s="6">
        <v>38.232623124598298</v>
      </c>
      <c r="H15" s="6">
        <v>0</v>
      </c>
      <c r="I15" s="6">
        <v>0</v>
      </c>
      <c r="J15" s="6">
        <v>0.15422803007186295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80.192877240670654</v>
      </c>
      <c r="E16" s="6">
        <v>7.0618169766415209</v>
      </c>
      <c r="F16" s="6">
        <v>10.453809075172082</v>
      </c>
      <c r="G16" s="6">
        <v>1.2731542074178237</v>
      </c>
      <c r="H16" s="6">
        <v>0</v>
      </c>
      <c r="I16" s="6">
        <v>0</v>
      </c>
      <c r="J16" s="6">
        <v>5.5856629624815378E-2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0.66273114961853863</v>
      </c>
      <c r="E17" s="6">
        <v>4.3538207325568665</v>
      </c>
      <c r="F17" s="6">
        <v>0.97732309281243213</v>
      </c>
      <c r="G17" s="6">
        <v>4.8797685868169002E-2</v>
      </c>
      <c r="H17" s="6">
        <v>0</v>
      </c>
      <c r="I17" s="6">
        <v>0</v>
      </c>
      <c r="J17" s="6">
        <v>7.2023106652650685E-4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0.16639149677482717</v>
      </c>
      <c r="E18" s="6">
        <v>2.3150856633365331</v>
      </c>
      <c r="F18" s="6">
        <v>5.715983890456017</v>
      </c>
      <c r="G18" s="6">
        <v>0.58903682382101896</v>
      </c>
      <c r="H18" s="6">
        <v>0</v>
      </c>
      <c r="I18" s="6">
        <v>0</v>
      </c>
      <c r="J18" s="6">
        <v>1.34373363605396E-4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2.4500644466725139</v>
      </c>
      <c r="E19" s="6">
        <v>28.319732072012364</v>
      </c>
      <c r="F19" s="6">
        <v>76.938360076961075</v>
      </c>
      <c r="G19" s="6">
        <v>15.151088988712598</v>
      </c>
      <c r="H19" s="6">
        <v>0</v>
      </c>
      <c r="I19" s="6">
        <v>0</v>
      </c>
      <c r="J19" s="6">
        <v>1.4451812757523721E-4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177.91371439916824</v>
      </c>
      <c r="E20" s="6">
        <v>201.7389787229246</v>
      </c>
      <c r="F20" s="6">
        <v>122.4385443738858</v>
      </c>
      <c r="G20" s="6">
        <v>23.124150311510721</v>
      </c>
      <c r="H20" s="6">
        <v>0</v>
      </c>
      <c r="I20" s="6">
        <v>0</v>
      </c>
      <c r="J20" s="6">
        <v>28.993891733382309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117.72910345737932</v>
      </c>
      <c r="E21" s="6">
        <v>63.281898757095327</v>
      </c>
      <c r="F21" s="6">
        <v>80.72802765576958</v>
      </c>
      <c r="G21" s="6">
        <v>9.9906530112731637</v>
      </c>
      <c r="H21" s="6">
        <v>0</v>
      </c>
      <c r="I21" s="6">
        <v>0</v>
      </c>
      <c r="J21" s="6">
        <v>0.17064265716528462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1.209443676694007E-3</v>
      </c>
      <c r="F22" s="6">
        <v>3.7656233704358075E-3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78.282164757597371</v>
      </c>
      <c r="E23" s="6">
        <v>90.553591751279882</v>
      </c>
      <c r="F23" s="6">
        <v>60.997368587169717</v>
      </c>
      <c r="G23" s="6">
        <v>15.952629774952745</v>
      </c>
      <c r="H23" s="6">
        <v>0</v>
      </c>
      <c r="I23" s="6">
        <v>0</v>
      </c>
      <c r="J23" s="6">
        <v>0.3048442874622011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5199.2362894650896</v>
      </c>
      <c r="E24" s="6">
        <v>1170.6251331805697</v>
      </c>
      <c r="F24" s="6">
        <v>351.95722096412641</v>
      </c>
      <c r="G24" s="6">
        <v>45.013664940850809</v>
      </c>
      <c r="H24" s="6">
        <v>0</v>
      </c>
      <c r="I24" s="6">
        <v>0</v>
      </c>
      <c r="J24" s="6">
        <v>1068.8068754982598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2.1251837345237846E-5</v>
      </c>
      <c r="E25" s="6">
        <v>1.2292642118875208E-2</v>
      </c>
      <c r="F25" s="6">
        <v>0.15114790487632407</v>
      </c>
      <c r="G25" s="6">
        <v>1.1157298128445578E-2</v>
      </c>
      <c r="H25" s="6">
        <v>0</v>
      </c>
      <c r="I25" s="6">
        <v>0</v>
      </c>
      <c r="J25" s="6">
        <v>2.9148380724565629E-5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0</v>
      </c>
      <c r="E26" s="6">
        <v>0.10425220379586816</v>
      </c>
      <c r="F26" s="6">
        <v>0.20585337141358681</v>
      </c>
      <c r="G26" s="6">
        <v>3.124981154168955E-2</v>
      </c>
      <c r="H26" s="6">
        <v>0</v>
      </c>
      <c r="I26" s="6">
        <v>0</v>
      </c>
      <c r="J26" s="6">
        <v>1.372918591834861E-4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6.6350692592442194E-3</v>
      </c>
      <c r="F27" s="6">
        <v>4.2867199191849795E-2</v>
      </c>
      <c r="G27" s="6">
        <v>2.5553087088730234E-4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0</v>
      </c>
      <c r="E28" s="6">
        <v>3.8269162840268718E-2</v>
      </c>
      <c r="F28" s="6">
        <v>0.35232804939908341</v>
      </c>
      <c r="G28" s="6">
        <v>1.262880360501599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656.9663725053224</v>
      </c>
      <c r="E29" s="6">
        <v>1101.967507203618</v>
      </c>
      <c r="F29" s="6">
        <v>51.728433913452626</v>
      </c>
      <c r="G29" s="6">
        <v>5.89644481233778</v>
      </c>
      <c r="H29" s="6">
        <v>0</v>
      </c>
      <c r="I29" s="6">
        <v>0</v>
      </c>
      <c r="J29" s="6">
        <v>0.31319730405556184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5.7958597021749014</v>
      </c>
      <c r="E30" s="6">
        <v>14.386209499469915</v>
      </c>
      <c r="F30" s="6">
        <v>19.760043604554248</v>
      </c>
      <c r="G30" s="6">
        <v>2.0987962296292095</v>
      </c>
      <c r="H30" s="6">
        <v>0</v>
      </c>
      <c r="I30" s="6">
        <v>0</v>
      </c>
      <c r="J30" s="6">
        <v>3.5338511741670339E-2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197.35068848375349</v>
      </c>
      <c r="E31" s="6">
        <v>85.230893458522544</v>
      </c>
      <c r="F31" s="6">
        <v>171.93192482593557</v>
      </c>
      <c r="G31" s="6">
        <v>13.079835773971544</v>
      </c>
      <c r="H31" s="6">
        <v>0</v>
      </c>
      <c r="I31" s="6">
        <v>0</v>
      </c>
      <c r="J31" s="6">
        <v>0.71073551981505145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2.3963256787617335</v>
      </c>
      <c r="E32" s="6">
        <v>0.41787893150634403</v>
      </c>
      <c r="F32" s="6">
        <v>0.95530617066949886</v>
      </c>
      <c r="G32" s="6">
        <v>9.1740733920222833E-2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16.014708277217341</v>
      </c>
      <c r="E33" s="6">
        <v>19.192620767012443</v>
      </c>
      <c r="F33" s="6">
        <v>19.534495942854495</v>
      </c>
      <c r="G33" s="6">
        <v>1.3618117599392825</v>
      </c>
      <c r="H33" s="6">
        <v>0</v>
      </c>
      <c r="I33" s="6">
        <v>0</v>
      </c>
      <c r="J33" s="6">
        <v>3.8336176603301943E-2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47.346075560341951</v>
      </c>
      <c r="E34" s="6">
        <v>52.193472004928267</v>
      </c>
      <c r="F34" s="6">
        <v>34.410808762948584</v>
      </c>
      <c r="G34" s="6">
        <v>3.4107306520399554</v>
      </c>
      <c r="H34" s="6">
        <v>0</v>
      </c>
      <c r="I34" s="6">
        <v>0</v>
      </c>
      <c r="J34" s="6">
        <v>0.89213830728766452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2.4547971801290749</v>
      </c>
      <c r="E35" s="6">
        <v>0.25277390217828644</v>
      </c>
      <c r="F35" s="6">
        <v>0.7171224284771569</v>
      </c>
      <c r="G35" s="6">
        <v>3.9056485997359232E-2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196.54293106121682</v>
      </c>
      <c r="E36" s="6">
        <v>218.58396846819525</v>
      </c>
      <c r="F36" s="6">
        <v>71.745321279980232</v>
      </c>
      <c r="G36" s="6">
        <v>10.712845256720559</v>
      </c>
      <c r="H36" s="6">
        <v>0</v>
      </c>
      <c r="I36" s="6">
        <v>0</v>
      </c>
      <c r="J36" s="6">
        <v>10.101581467754567</v>
      </c>
      <c r="K36" s="6">
        <v>0</v>
      </c>
      <c r="M36" s="44"/>
    </row>
    <row r="37" spans="2:14" x14ac:dyDescent="0.2">
      <c r="B37" s="1">
        <v>33</v>
      </c>
      <c r="C37" s="3" t="s">
        <v>101</v>
      </c>
      <c r="D37" s="6">
        <v>22.94458557859582</v>
      </c>
      <c r="E37" s="6">
        <v>13.700601660239284</v>
      </c>
      <c r="F37" s="6">
        <v>29.516401816765029</v>
      </c>
      <c r="G37" s="6">
        <v>4.642450491979262</v>
      </c>
      <c r="H37" s="6">
        <v>0</v>
      </c>
      <c r="I37" s="6">
        <v>0</v>
      </c>
      <c r="J37" s="6">
        <v>0.28119480194377827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2.4319683854729244E-2</v>
      </c>
      <c r="E38" s="6">
        <v>0.1022453291711613</v>
      </c>
      <c r="F38" s="6">
        <v>0.2368058574155586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21.861353742779919</v>
      </c>
      <c r="E39" s="6">
        <v>119.89796675106136</v>
      </c>
      <c r="F39" s="6">
        <v>178.06822651619515</v>
      </c>
      <c r="G39" s="6">
        <v>25.006541517134853</v>
      </c>
      <c r="H39" s="6">
        <v>0</v>
      </c>
      <c r="I39" s="6">
        <v>0</v>
      </c>
      <c r="J39" s="6">
        <v>0.37284378999755258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0.71246537132284105</v>
      </c>
      <c r="E40" s="6">
        <v>3.2585609407832257</v>
      </c>
      <c r="F40" s="6">
        <v>6.1684802255429387</v>
      </c>
      <c r="G40" s="6">
        <v>0.69673071206985548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197.07955831982571</v>
      </c>
      <c r="E41" s="6">
        <v>223.83919496255399</v>
      </c>
      <c r="F41" s="6">
        <v>174.62509039595489</v>
      </c>
      <c r="G41" s="6">
        <v>123.31317844608762</v>
      </c>
      <c r="H41" s="6">
        <v>0</v>
      </c>
      <c r="I41" s="6">
        <v>0</v>
      </c>
      <c r="J41" s="6">
        <v>0.88860236136463622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5" x14ac:dyDescent="0.2">
      <c r="E49" s="52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2020-06-04T08:54:03Z</dcterms:modified>
</cp:coreProperties>
</file>