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E61" i="8" l="1"/>
  <c r="BE62" i="8" s="1"/>
  <c r="BE63" i="8" s="1"/>
  <c r="BE64" i="8" s="1"/>
  <c r="BD61" i="8"/>
  <c r="BD62" i="8" s="1"/>
  <c r="BD63" i="8" s="1"/>
  <c r="BD64" i="8" s="1"/>
  <c r="BC61" i="8"/>
  <c r="BC62" i="8" s="1"/>
  <c r="BC63" i="8" s="1"/>
  <c r="BC64" i="8" s="1"/>
  <c r="BB61" i="8"/>
  <c r="BB62" i="8" s="1"/>
  <c r="BB63" i="8" s="1"/>
  <c r="BB64" i="8" s="1"/>
  <c r="BA61" i="8"/>
  <c r="BA62" i="8" s="1"/>
  <c r="BA63" i="8" s="1"/>
  <c r="BA64" i="8" s="1"/>
  <c r="AU61" i="8"/>
  <c r="AU62" i="8" s="1"/>
  <c r="AU63" i="8" s="1"/>
  <c r="AU64" i="8" s="1"/>
  <c r="AT61" i="8"/>
  <c r="AT62" i="8" s="1"/>
  <c r="AT63" i="8" s="1"/>
  <c r="AT64" i="8" s="1"/>
  <c r="AS61" i="8"/>
  <c r="AS62" i="8" s="1"/>
  <c r="AS63" i="8" s="1"/>
  <c r="AS64" i="8" s="1"/>
  <c r="AR61" i="8"/>
  <c r="AR62" i="8" s="1"/>
  <c r="AR63" i="8" s="1"/>
  <c r="AR64" i="8" s="1"/>
  <c r="AQ61" i="8"/>
  <c r="AQ62" i="8" s="1"/>
  <c r="AQ63" i="8" s="1"/>
  <c r="AQ64" i="8" s="1"/>
  <c r="AP61" i="8"/>
  <c r="AP62" i="8" s="1"/>
  <c r="AP63" i="8" s="1"/>
  <c r="AP64" i="8" s="1"/>
  <c r="AO61" i="8"/>
  <c r="AO62" i="8" s="1"/>
  <c r="AO63" i="8" s="1"/>
  <c r="AO64" i="8" s="1"/>
  <c r="AN61" i="8"/>
  <c r="AN62" i="8" s="1"/>
  <c r="AN63" i="8" s="1"/>
  <c r="AN64" i="8" s="1"/>
  <c r="AM61" i="8"/>
  <c r="AM62" i="8" s="1"/>
  <c r="AM63" i="8" s="1"/>
  <c r="AM64" i="8" s="1"/>
  <c r="AL61" i="8"/>
  <c r="AL62" i="8" s="1"/>
  <c r="AL63" i="8" s="1"/>
  <c r="AL64" i="8" s="1"/>
  <c r="AK61" i="8"/>
  <c r="AK62" i="8" s="1"/>
  <c r="AK63" i="8" s="1"/>
  <c r="AK64" i="8" s="1"/>
  <c r="AJ61" i="8"/>
  <c r="AJ62" i="8" s="1"/>
  <c r="AJ63" i="8" s="1"/>
  <c r="AJ64" i="8" s="1"/>
  <c r="AI61" i="8"/>
  <c r="AI62" i="8" s="1"/>
  <c r="AI63" i="8" s="1"/>
  <c r="AI64" i="8" s="1"/>
  <c r="AH61" i="8"/>
  <c r="AH62" i="8" s="1"/>
  <c r="AH63" i="8" s="1"/>
  <c r="AH64" i="8" s="1"/>
  <c r="AG61" i="8"/>
  <c r="AG62" i="8" s="1"/>
  <c r="AG63" i="8" s="1"/>
  <c r="AG64" i="8" s="1"/>
  <c r="AF61" i="8"/>
  <c r="AF62" i="8" s="1"/>
  <c r="AF63" i="8" s="1"/>
  <c r="AF64" i="8" s="1"/>
  <c r="AE61" i="8"/>
  <c r="AE62" i="8" s="1"/>
  <c r="AE63" i="8" s="1"/>
  <c r="AE64" i="8" s="1"/>
  <c r="AD61" i="8"/>
  <c r="AD62" i="8" s="1"/>
  <c r="AD63" i="8" s="1"/>
  <c r="AD64" i="8" s="1"/>
  <c r="AC61" i="8"/>
  <c r="AC62" i="8" s="1"/>
  <c r="AC63" i="8" s="1"/>
  <c r="AC64" i="8" s="1"/>
  <c r="AB61" i="8"/>
  <c r="AB62" i="8" s="1"/>
  <c r="AB63" i="8" s="1"/>
  <c r="AB64" i="8" s="1"/>
  <c r="AA61" i="8"/>
  <c r="AA62" i="8" s="1"/>
  <c r="AA63" i="8" s="1"/>
  <c r="AA64" i="8" s="1"/>
  <c r="Z61" i="8"/>
  <c r="Z62" i="8" s="1"/>
  <c r="Z63" i="8" s="1"/>
  <c r="Z64" i="8" s="1"/>
  <c r="Y61" i="8"/>
  <c r="Y62" i="8" s="1"/>
  <c r="Y63" i="8" s="1"/>
  <c r="Y64" i="8" s="1"/>
  <c r="X61" i="8"/>
  <c r="X62" i="8" s="1"/>
  <c r="X63" i="8" s="1"/>
  <c r="X64" i="8" s="1"/>
  <c r="W61" i="8"/>
  <c r="W62" i="8" s="1"/>
  <c r="W63" i="8" s="1"/>
  <c r="W64" i="8" s="1"/>
  <c r="V61" i="8"/>
  <c r="V62" i="8" s="1"/>
  <c r="V63" i="8" s="1"/>
  <c r="V64" i="8" s="1"/>
  <c r="U61" i="8"/>
  <c r="U62" i="8" s="1"/>
  <c r="U63" i="8" s="1"/>
  <c r="U64" i="8" s="1"/>
  <c r="T61" i="8"/>
  <c r="T62" i="8" s="1"/>
  <c r="T63" i="8" s="1"/>
  <c r="T64" i="8" s="1"/>
  <c r="S61" i="8"/>
  <c r="S62" i="8" s="1"/>
  <c r="S63" i="8" s="1"/>
  <c r="S64" i="8" s="1"/>
  <c r="R61" i="8"/>
  <c r="R62" i="8" s="1"/>
  <c r="R63" i="8" s="1"/>
  <c r="R64" i="8" s="1"/>
  <c r="Q61" i="8"/>
  <c r="Q62" i="8" s="1"/>
  <c r="Q63" i="8" s="1"/>
  <c r="Q64" i="8" s="1"/>
  <c r="P61" i="8"/>
  <c r="P62" i="8" s="1"/>
  <c r="P63" i="8" s="1"/>
  <c r="P64" i="8" s="1"/>
  <c r="O61" i="8"/>
  <c r="O62" i="8" s="1"/>
  <c r="O63" i="8" s="1"/>
  <c r="O64" i="8" s="1"/>
  <c r="N61" i="8"/>
  <c r="N62" i="8" s="1"/>
  <c r="N63" i="8" s="1"/>
  <c r="N64" i="8" s="1"/>
  <c r="M61" i="8"/>
  <c r="M62" i="8" s="1"/>
  <c r="M63" i="8" s="1"/>
  <c r="M64" i="8" s="1"/>
  <c r="L61" i="8"/>
  <c r="L62" i="8" s="1"/>
  <c r="L63" i="8" s="1"/>
  <c r="L64" i="8" s="1"/>
  <c r="K61" i="8"/>
  <c r="K62" i="8" s="1"/>
  <c r="K63" i="8" s="1"/>
  <c r="K64" i="8" s="1"/>
  <c r="J61" i="8"/>
  <c r="J62" i="8" s="1"/>
  <c r="J63" i="8" s="1"/>
  <c r="J64" i="8" s="1"/>
  <c r="I61" i="8"/>
  <c r="I62" i="8" s="1"/>
  <c r="I63" i="8" s="1"/>
  <c r="I64" i="8" s="1"/>
  <c r="H61" i="8"/>
  <c r="H62" i="8" s="1"/>
  <c r="H63" i="8" s="1"/>
  <c r="H64" i="8" s="1"/>
  <c r="G61" i="8"/>
  <c r="G62" i="8" s="1"/>
  <c r="G63" i="8" s="1"/>
  <c r="G64" i="8" s="1"/>
  <c r="F61" i="8"/>
  <c r="F62" i="8" s="1"/>
  <c r="F63" i="8" s="1"/>
  <c r="F64" i="8" s="1"/>
  <c r="E61" i="8"/>
  <c r="E62" i="8" s="1"/>
  <c r="E63" i="8" s="1"/>
  <c r="E64" i="8" s="1"/>
  <c r="D61" i="8"/>
  <c r="D62" i="8" s="1"/>
  <c r="D63" i="8" s="1"/>
  <c r="D64" i="8" s="1"/>
  <c r="C61" i="8"/>
  <c r="C62" i="8" s="1"/>
  <c r="C63" i="8" s="1"/>
  <c r="C64" i="8" s="1"/>
  <c r="BK76" i="8" l="1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AW66" i="8"/>
  <c r="AX66" i="8"/>
  <c r="AY66" i="8"/>
  <c r="AZ66" i="8"/>
  <c r="BA65" i="8"/>
  <c r="BA66" i="8" s="1"/>
  <c r="BB65" i="8"/>
  <c r="BB66" i="8" s="1"/>
  <c r="BC65" i="8"/>
  <c r="BC66" i="8" s="1"/>
  <c r="BD65" i="8"/>
  <c r="BD66" i="8" s="1"/>
  <c r="BE65" i="8"/>
  <c r="BE66" i="8" s="1"/>
  <c r="BF66" i="8"/>
  <c r="BG66" i="8"/>
  <c r="BH66" i="8"/>
  <c r="BI66" i="8"/>
  <c r="BJ66" i="8"/>
  <c r="C65" i="8"/>
  <c r="C66" i="8" s="1"/>
  <c r="AV66" i="8"/>
  <c r="J66" i="8"/>
  <c r="N66" i="8"/>
  <c r="V66" i="8"/>
  <c r="AD66" i="8"/>
  <c r="AL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<sst xmlns="http://schemas.openxmlformats.org/spreadsheetml/2006/main" count="169" uniqueCount="132">
  <si>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</si>
  <si>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</si>
  <si>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</si>
  <si>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</si>
  <si>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</si>
  <si>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</si>
  <si>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</si>
  <si>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</si>
  <si>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</si>
  <si>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</si>
  <si>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</si>
  <si>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</si>
  <si>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</si>
  <si>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</si>
  <si>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</si>
  <si>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</si>
  <si>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</si>
  <si>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</si>
  <si>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</si>
  <si>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</si>
  <si>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</si>
  <si>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</si>
  <si>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</si>
  <si>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</si>
  <si>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</si>
  <si>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</si>
  <si>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</si>
  <si>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</si>
  <si>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</si>
  <si>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</si>
  <si>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</si>
  <si>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</si>
  <si>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</si>
  <si>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</si>
  <si>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</si>
  <si>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</si>
  <si>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</si>
  <si>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</si>
  <si>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</si>
  <si>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</si>
  <si>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</si>
  <si>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</si>
  <si>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</si>
  <si>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</si>
  <si>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</si>
  <si>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</si>
  <si>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</si>
  <si>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</si>
  <si>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</si>
  <si>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</si>
  <si>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</si>
  <si>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</si>
  <si>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</si>
  <si>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</si>
  <si>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</si>
  <si>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</si>
  <si>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</si>
  <si>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</si>
  <si>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</si>
  <si>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</si>
  <si>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</si>
  <si>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</si>
  <si>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</si>
  <si>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</si>
  <si>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</si>
  <si>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</si>
  <si>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</si>
  <si>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</si>
  <si>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</si>
  <si>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</si>
  <si>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</si>
  <si>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</si>
  <si>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</si>
  <si>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</si>
  <si>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</si>
  <si>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</si>
  <si>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</si>
  <si>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</si>
  <si>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</si>
  <si>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</si>
  <si>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</si>
  <si>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</si>
  <si>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</si>
  <si>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</si>
  <si>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</si>
  <si>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</si>
  <si>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</si>
  <si>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</si>
  <si>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</si>
  <si>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</si>
  <si>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</si>
  <si>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</si>
  <si>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</si>
  <si>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</si>
  <si>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</si>
  <si>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</si>
  <si>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</si>
  <si>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</si>
  <si>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</si>
  <si>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</si>
  <si>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</si>
  <si>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</si>
  <si>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</si>
  <si>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</si>
  <si>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</si>
  <si>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</si>
  <si>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</si>
  <si>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</si>
  <si>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</si>
  <si>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</si>
  <si>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</si>
  <si>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</si>
  <si>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</si>
  <si>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</si>
  <si>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</si>
  <si>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</si>
  <si>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</si>
  <si>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</si>
  <si>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</si>
  <si>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</si>
  <si>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</si>
  <si>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</si>
  <si>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</si>
  <si>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</si>
  <si>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</si>
  <si>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</si>
  <si>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</si>
  <si>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</si>
  <si>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</si>
  <si>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</si>
  <si>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Table showing State wise /Union Territory wise contribution to AAUM of category of schemes as on 31.03.2020</t>
  </si>
  <si>
    <t>LIC Mutual Fund: Net Average Assets Under Management (AAUM) as on 31/03/2020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</si>
</sst>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#,##0.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3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70.42578125" style="24" customWidth="1"/>
    <col min="3" max="3" width="5.28515625" style="24" customWidth="1"/>
    <col min="4" max="4" width="6.42578125" style="24" bestFit="1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bestFit="1" customWidth="1"/>
    <col min="19" max="19" width="7.5703125" style="24" bestFit="1" customWidth="1"/>
    <col min="20" max="20" width="7.5703125" style="24" customWidth="1"/>
    <col min="21" max="21" width="5.28515625" style="24" customWidth="1"/>
    <col min="22" max="22" width="6.42578125" style="24" bestFit="1" customWidth="1"/>
    <col min="23" max="28" width="5.28515625" style="24" customWidth="1"/>
    <col min="29" max="29" width="7.5703125" style="24" bestFit="1" customWidth="1"/>
    <col min="30" max="47" width="5.28515625" style="24" customWidth="1"/>
    <col min="48" max="48" width="7.5703125" style="24" bestFit="1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58" width="7.5703125" style="24" customWidth="1"/>
    <col min="59" max="60" width="7.5703125" style="24" bestFit="1" customWidth="1"/>
    <col min="61" max="61" width="5.28515625" style="24" customWidth="1"/>
    <col min="62" max="62" width="7.5703125" style="24" bestFit="1" customWidth="1"/>
    <col min="63" max="63" width="17" style="24" bestFit="1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57" t="s">
        <v>75</v>
      </c>
      <c r="B1" s="73" t="s">
        <v>29</v>
      </c>
      <c r="C1" s="64" t="s">
        <v>131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6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8"/>
      <c r="B2" s="74"/>
      <c r="C2" s="81" t="s">
        <v>28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3"/>
      <c r="W2" s="81" t="s">
        <v>24</v>
      </c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3"/>
      <c r="AQ2" s="81" t="s">
        <v>25</v>
      </c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3"/>
      <c r="BK2" s="70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8"/>
      <c r="B3" s="74"/>
      <c r="C3" s="67" t="s">
        <v>115</v>
      </c>
      <c r="D3" s="68"/>
      <c r="E3" s="68"/>
      <c r="F3" s="68"/>
      <c r="G3" s="68"/>
      <c r="H3" s="68"/>
      <c r="I3" s="68"/>
      <c r="J3" s="68"/>
      <c r="K3" s="68"/>
      <c r="L3" s="69"/>
      <c r="M3" s="67" t="s">
        <v>116</v>
      </c>
      <c r="N3" s="68"/>
      <c r="O3" s="68"/>
      <c r="P3" s="68"/>
      <c r="Q3" s="68"/>
      <c r="R3" s="68"/>
      <c r="S3" s="68"/>
      <c r="T3" s="68"/>
      <c r="U3" s="68"/>
      <c r="V3" s="69"/>
      <c r="W3" s="67" t="s">
        <v>115</v>
      </c>
      <c r="X3" s="68"/>
      <c r="Y3" s="68"/>
      <c r="Z3" s="68"/>
      <c r="AA3" s="68"/>
      <c r="AB3" s="68"/>
      <c r="AC3" s="68"/>
      <c r="AD3" s="68"/>
      <c r="AE3" s="68"/>
      <c r="AF3" s="69"/>
      <c r="AG3" s="67" t="s">
        <v>116</v>
      </c>
      <c r="AH3" s="68"/>
      <c r="AI3" s="68"/>
      <c r="AJ3" s="68"/>
      <c r="AK3" s="68"/>
      <c r="AL3" s="68"/>
      <c r="AM3" s="68"/>
      <c r="AN3" s="68"/>
      <c r="AO3" s="68"/>
      <c r="AP3" s="69"/>
      <c r="AQ3" s="67" t="s">
        <v>115</v>
      </c>
      <c r="AR3" s="68"/>
      <c r="AS3" s="68"/>
      <c r="AT3" s="68"/>
      <c r="AU3" s="68"/>
      <c r="AV3" s="68"/>
      <c r="AW3" s="68"/>
      <c r="AX3" s="68"/>
      <c r="AY3" s="68"/>
      <c r="AZ3" s="69"/>
      <c r="BA3" s="67" t="s">
        <v>116</v>
      </c>
      <c r="BB3" s="68"/>
      <c r="BC3" s="68"/>
      <c r="BD3" s="68"/>
      <c r="BE3" s="68"/>
      <c r="BF3" s="68"/>
      <c r="BG3" s="68"/>
      <c r="BH3" s="68"/>
      <c r="BI3" s="68"/>
      <c r="BJ3" s="69"/>
      <c r="BK3" s="71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8"/>
      <c r="B4" s="74"/>
      <c r="C4" s="84" t="s">
        <v>35</v>
      </c>
      <c r="D4" s="85"/>
      <c r="E4" s="85"/>
      <c r="F4" s="85"/>
      <c r="G4" s="86"/>
      <c r="H4" s="78" t="s">
        <v>36</v>
      </c>
      <c r="I4" s="79"/>
      <c r="J4" s="79"/>
      <c r="K4" s="79"/>
      <c r="L4" s="80"/>
      <c r="M4" s="84" t="s">
        <v>35</v>
      </c>
      <c r="N4" s="85"/>
      <c r="O4" s="85"/>
      <c r="P4" s="85"/>
      <c r="Q4" s="86"/>
      <c r="R4" s="78" t="s">
        <v>36</v>
      </c>
      <c r="S4" s="79"/>
      <c r="T4" s="79"/>
      <c r="U4" s="79"/>
      <c r="V4" s="80"/>
      <c r="W4" s="84" t="s">
        <v>35</v>
      </c>
      <c r="X4" s="85"/>
      <c r="Y4" s="85"/>
      <c r="Z4" s="85"/>
      <c r="AA4" s="86"/>
      <c r="AB4" s="78" t="s">
        <v>36</v>
      </c>
      <c r="AC4" s="79"/>
      <c r="AD4" s="79"/>
      <c r="AE4" s="79"/>
      <c r="AF4" s="80"/>
      <c r="AG4" s="84" t="s">
        <v>35</v>
      </c>
      <c r="AH4" s="85"/>
      <c r="AI4" s="85"/>
      <c r="AJ4" s="85"/>
      <c r="AK4" s="86"/>
      <c r="AL4" s="78" t="s">
        <v>36</v>
      </c>
      <c r="AM4" s="79"/>
      <c r="AN4" s="79"/>
      <c r="AO4" s="79"/>
      <c r="AP4" s="80"/>
      <c r="AQ4" s="84" t="s">
        <v>35</v>
      </c>
      <c r="AR4" s="85"/>
      <c r="AS4" s="85"/>
      <c r="AT4" s="85"/>
      <c r="AU4" s="86"/>
      <c r="AV4" s="78" t="s">
        <v>36</v>
      </c>
      <c r="AW4" s="79"/>
      <c r="AX4" s="79"/>
      <c r="AY4" s="79"/>
      <c r="AZ4" s="80"/>
      <c r="BA4" s="84" t="s">
        <v>35</v>
      </c>
      <c r="BB4" s="85"/>
      <c r="BC4" s="85"/>
      <c r="BD4" s="85"/>
      <c r="BE4" s="86"/>
      <c r="BF4" s="78" t="s">
        <v>36</v>
      </c>
      <c r="BG4" s="79"/>
      <c r="BH4" s="79"/>
      <c r="BI4" s="79"/>
      <c r="BJ4" s="80"/>
      <c r="BK4" s="71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8"/>
      <c r="B5" s="74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2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7"/>
    </row>
    <row r="7" spans="1:107" x14ac:dyDescent="0.2">
      <c r="A7" s="22" t="s">
        <v>76</v>
      </c>
      <c r="B7" s="25" t="s">
        <v>11</v>
      </c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7"/>
    </row>
    <row r="8" spans="1:107" x14ac:dyDescent="0.2">
      <c r="A8" s="22"/>
      <c r="B8" s="26" t="s">
        <v>102</v>
      </c>
      <c r="C8" s="27">
        <v>0</v>
      </c>
      <c r="D8" s="27">
        <v>8.3619968098064508</v>
      </c>
      <c r="E8" s="27">
        <v>0</v>
      </c>
      <c r="F8" s="27">
        <v>0</v>
      </c>
      <c r="G8" s="27">
        <v>0</v>
      </c>
      <c r="H8" s="27">
        <v>7.9308482273410705</v>
      </c>
      <c r="I8" s="27">
        <v>4120.779820817681</v>
      </c>
      <c r="J8" s="27">
        <v>1936.1973699809719</v>
      </c>
      <c r="K8" s="27">
        <v>0</v>
      </c>
      <c r="L8" s="27">
        <v>74.925003669732874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3.683776412046063</v>
      </c>
      <c r="S8" s="27">
        <v>251.20506965531973</v>
      </c>
      <c r="T8" s="27">
        <v>208.66044527522146</v>
      </c>
      <c r="U8" s="27">
        <v>0</v>
      </c>
      <c r="V8" s="27">
        <v>16.859906407686619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3.8183191913918911E-2</v>
      </c>
      <c r="AC8" s="27">
        <v>62.750526261780927</v>
      </c>
      <c r="AD8" s="27">
        <v>0</v>
      </c>
      <c r="AE8" s="27">
        <v>0</v>
      </c>
      <c r="AF8" s="27">
        <v>1.0070669348407575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0.11756461461939702</v>
      </c>
      <c r="AM8" s="27">
        <v>5.8982091427769057E-2</v>
      </c>
      <c r="AN8" s="27">
        <v>0</v>
      </c>
      <c r="AO8" s="27">
        <v>0</v>
      </c>
      <c r="AP8" s="27">
        <v>0.47134316436523638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21.191122099803788</v>
      </c>
      <c r="AW8" s="27">
        <v>1426.388006814662</v>
      </c>
      <c r="AX8" s="27">
        <v>9.9733535754368745</v>
      </c>
      <c r="AY8" s="27">
        <v>0</v>
      </c>
      <c r="AZ8" s="27">
        <v>99.058151538628096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7.1998707494042158</v>
      </c>
      <c r="BG8" s="27">
        <v>17.481252927260027</v>
      </c>
      <c r="BH8" s="27">
        <v>22.996932314434108</v>
      </c>
      <c r="BI8" s="27">
        <v>0</v>
      </c>
      <c r="BJ8" s="27">
        <v>12.47517036939162</v>
      </c>
      <c r="BK8" s="28">
        <f>SUM(C8:BJ8)</f>
        <v>8309.8117639037737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8.3619968098064508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7.9308482273410705</v>
      </c>
      <c r="I9" s="30">
        <f t="shared" si="0"/>
        <v>4120.779820817681</v>
      </c>
      <c r="J9" s="30">
        <f t="shared" si="0"/>
        <v>1936.1973699809719</v>
      </c>
      <c r="K9" s="30">
        <f t="shared" si="0"/>
        <v>0</v>
      </c>
      <c r="L9" s="30">
        <f t="shared" si="0"/>
        <v>74.925003669732874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3.683776412046063</v>
      </c>
      <c r="S9" s="30">
        <f t="shared" si="0"/>
        <v>251.20506965531973</v>
      </c>
      <c r="T9" s="30">
        <f t="shared" si="0"/>
        <v>208.66044527522146</v>
      </c>
      <c r="U9" s="30">
        <f t="shared" si="0"/>
        <v>0</v>
      </c>
      <c r="V9" s="30">
        <f t="shared" si="0"/>
        <v>16.859906407686619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3.8183191913918911E-2</v>
      </c>
      <c r="AC9" s="30">
        <f t="shared" si="0"/>
        <v>62.750526261780927</v>
      </c>
      <c r="AD9" s="30">
        <f t="shared" si="0"/>
        <v>0</v>
      </c>
      <c r="AE9" s="30">
        <f t="shared" si="0"/>
        <v>0</v>
      </c>
      <c r="AF9" s="30">
        <f t="shared" si="0"/>
        <v>1.0070669348407575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0.11756461461939702</v>
      </c>
      <c r="AM9" s="30">
        <f t="shared" si="0"/>
        <v>5.8982091427769057E-2</v>
      </c>
      <c r="AN9" s="30">
        <f t="shared" si="0"/>
        <v>0</v>
      </c>
      <c r="AO9" s="30">
        <f t="shared" si="0"/>
        <v>0</v>
      </c>
      <c r="AP9" s="30">
        <f t="shared" si="0"/>
        <v>0.47134316436523638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21.191122099803788</v>
      </c>
      <c r="AW9" s="30">
        <f t="shared" si="0"/>
        <v>1426.388006814662</v>
      </c>
      <c r="AX9" s="30">
        <f t="shared" si="0"/>
        <v>9.9733535754368745</v>
      </c>
      <c r="AY9" s="30">
        <f t="shared" si="0"/>
        <v>0</v>
      </c>
      <c r="AZ9" s="30">
        <f t="shared" si="0"/>
        <v>99.058151538628096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7.1998707494042158</v>
      </c>
      <c r="BG9" s="30">
        <f t="shared" si="0"/>
        <v>17.481252927260027</v>
      </c>
      <c r="BH9" s="30">
        <f t="shared" si="0"/>
        <v>22.996932314434108</v>
      </c>
      <c r="BI9" s="30">
        <f t="shared" si="0"/>
        <v>0</v>
      </c>
      <c r="BJ9" s="30">
        <f t="shared" si="0"/>
        <v>12.47517036939162</v>
      </c>
      <c r="BK9" s="28">
        <f>SUM(C9:BJ9)</f>
        <v>8309.8117639037737</v>
      </c>
    </row>
    <row r="10" spans="1:107" x14ac:dyDescent="0.2">
      <c r="A10" s="22" t="s">
        <v>77</v>
      </c>
      <c r="B10" s="25" t="s">
        <v>3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6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1.3814722005758402</v>
      </c>
      <c r="I11" s="27">
        <v>2.6537768655483616</v>
      </c>
      <c r="J11" s="27">
        <v>0</v>
      </c>
      <c r="K11" s="27">
        <v>0</v>
      </c>
      <c r="L11" s="27">
        <v>2.3304799773722618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0.55993842497254809</v>
      </c>
      <c r="S11" s="27">
        <v>1.8896785461290575</v>
      </c>
      <c r="T11" s="27">
        <v>0.15419017538709676</v>
      </c>
      <c r="U11" s="27">
        <v>0</v>
      </c>
      <c r="V11" s="27">
        <v>0.22273015130515963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4.1232860713563406E-2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5.8312548716154708E-5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1.4760324618740133</v>
      </c>
      <c r="AW11" s="27">
        <v>11.54306477486147</v>
      </c>
      <c r="AX11" s="27">
        <v>2.4266655385483689</v>
      </c>
      <c r="AY11" s="27">
        <v>0</v>
      </c>
      <c r="AZ11" s="27">
        <v>2.594929103570967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0.73681005186370563</v>
      </c>
      <c r="BG11" s="27">
        <v>2.8364695258159571</v>
      </c>
      <c r="BH11" s="27">
        <v>8.402832314064538</v>
      </c>
      <c r="BI11" s="27">
        <v>0</v>
      </c>
      <c r="BJ11" s="27">
        <v>0.6442623923000026</v>
      </c>
      <c r="BK11" s="28">
        <f>SUM(C11:BJ11)</f>
        <v>39.894623677451627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1.3814722005758402</v>
      </c>
      <c r="I12" s="30">
        <f t="shared" si="1"/>
        <v>2.6537768655483616</v>
      </c>
      <c r="J12" s="30">
        <f t="shared" si="1"/>
        <v>0</v>
      </c>
      <c r="K12" s="30">
        <f t="shared" si="1"/>
        <v>0</v>
      </c>
      <c r="L12" s="30">
        <f t="shared" si="1"/>
        <v>2.3304799773722618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0.55993842497254809</v>
      </c>
      <c r="S12" s="30">
        <f t="shared" si="1"/>
        <v>1.8896785461290575</v>
      </c>
      <c r="T12" s="30">
        <f t="shared" si="1"/>
        <v>0.15419017538709676</v>
      </c>
      <c r="U12" s="30">
        <f t="shared" si="1"/>
        <v>0</v>
      </c>
      <c r="V12" s="30">
        <f t="shared" si="1"/>
        <v>0.22273015130515963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4.1232860713563406E-2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5.8312548716154708E-5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1.4760324618740133</v>
      </c>
      <c r="AW12" s="30">
        <f t="shared" si="1"/>
        <v>11.54306477486147</v>
      </c>
      <c r="AX12" s="30">
        <f t="shared" si="1"/>
        <v>2.4266655385483689</v>
      </c>
      <c r="AY12" s="30">
        <f t="shared" si="1"/>
        <v>0</v>
      </c>
      <c r="AZ12" s="30">
        <f t="shared" si="1"/>
        <v>2.594929103570967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0.73681005186370563</v>
      </c>
      <c r="BG12" s="30">
        <f t="shared" si="1"/>
        <v>2.8364695258159571</v>
      </c>
      <c r="BH12" s="30">
        <f t="shared" si="1"/>
        <v>8.402832314064538</v>
      </c>
      <c r="BI12" s="30">
        <f t="shared" si="1"/>
        <v>0</v>
      </c>
      <c r="BJ12" s="30">
        <f t="shared" si="1"/>
        <v>0.6442623923000026</v>
      </c>
      <c r="BK12" s="28">
        <f t="shared" ref="BK12" si="2">SUM(C12:BJ12)</f>
        <v>39.894623677451627</v>
      </c>
    </row>
    <row r="13" spans="1:107" x14ac:dyDescent="0.2">
      <c r="A13" s="22" t="s">
        <v>78</v>
      </c>
      <c r="B13" s="25" t="s">
        <v>10</v>
      </c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6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0.94015532414330838</v>
      </c>
      <c r="I23" s="27">
        <v>21.835104043993823</v>
      </c>
      <c r="J23" s="27">
        <v>0.24188954477416286</v>
      </c>
      <c r="K23" s="27">
        <v>0</v>
      </c>
      <c r="L23" s="27">
        <v>12.732003405384331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0.29798084001798092</v>
      </c>
      <c r="S23" s="27">
        <v>0.90649947055456903</v>
      </c>
      <c r="T23" s="27">
        <v>0.30422022519357905</v>
      </c>
      <c r="U23" s="27">
        <v>0</v>
      </c>
      <c r="V23" s="27">
        <v>0.69705416284147281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5.0322076048455143E-2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2.2956961986253799E-2</v>
      </c>
      <c r="AM23" s="27">
        <v>0</v>
      </c>
      <c r="AN23" s="27">
        <v>0</v>
      </c>
      <c r="AO23" s="27">
        <v>0</v>
      </c>
      <c r="AP23" s="27">
        <v>4.1265825792145674E-2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24.331263047333675</v>
      </c>
      <c r="AW23" s="27">
        <v>24.505378082503043</v>
      </c>
      <c r="AX23" s="27">
        <v>1.0395741900000464E-5</v>
      </c>
      <c r="AY23" s="27">
        <v>0</v>
      </c>
      <c r="AZ23" s="27">
        <v>74.460066112015539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9.0576720932445909</v>
      </c>
      <c r="BG23" s="27">
        <v>4.5943929553679119</v>
      </c>
      <c r="BH23" s="27">
        <v>2.170748575645197</v>
      </c>
      <c r="BI23" s="27">
        <v>0</v>
      </c>
      <c r="BJ23" s="27">
        <v>4.293988547998647</v>
      </c>
      <c r="BK23" s="28">
        <f t="shared" ref="BK23:BK31" si="9">SUM(C23:BJ23)</f>
        <v>181.4829716905806</v>
      </c>
    </row>
    <row r="24" spans="1:63" x14ac:dyDescent="0.2">
      <c r="A24" s="22"/>
      <c r="B24" s="26" t="s">
        <v>117</v>
      </c>
      <c r="C24" s="27">
        <v>0</v>
      </c>
      <c r="D24" s="27">
        <v>2.6483754338709673</v>
      </c>
      <c r="E24" s="27">
        <v>0</v>
      </c>
      <c r="F24" s="27">
        <v>0</v>
      </c>
      <c r="G24" s="27">
        <v>0</v>
      </c>
      <c r="H24" s="27">
        <v>6.3164250527695236</v>
      </c>
      <c r="I24" s="27">
        <v>804.36764543213519</v>
      </c>
      <c r="J24" s="27">
        <v>54.713396779000128</v>
      </c>
      <c r="K24" s="27">
        <v>0</v>
      </c>
      <c r="L24" s="27">
        <v>35.097008700706127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3.3268810545853205</v>
      </c>
      <c r="S24" s="27">
        <v>18.123123667381126</v>
      </c>
      <c r="T24" s="27">
        <v>45.335079085128868</v>
      </c>
      <c r="U24" s="27">
        <v>0</v>
      </c>
      <c r="V24" s="27">
        <v>11.526401203358336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7.2480612728787142E-2</v>
      </c>
      <c r="AC24" s="27">
        <v>7.0224566807513142E-2</v>
      </c>
      <c r="AD24" s="27">
        <v>0</v>
      </c>
      <c r="AE24" s="27">
        <v>0</v>
      </c>
      <c r="AF24" s="27">
        <v>6.2868625031436504E-2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6.8314127246668965E-2</v>
      </c>
      <c r="AM24" s="27">
        <v>0.10874078316307853</v>
      </c>
      <c r="AN24" s="27">
        <v>0</v>
      </c>
      <c r="AO24" s="27">
        <v>0</v>
      </c>
      <c r="AP24" s="27">
        <v>0.58471990225079884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46.073203955515716</v>
      </c>
      <c r="AW24" s="27">
        <v>65.939555440966473</v>
      </c>
      <c r="AX24" s="27">
        <v>0.12821944783850772</v>
      </c>
      <c r="AY24" s="27">
        <v>0</v>
      </c>
      <c r="AZ24" s="27">
        <v>126.9059655024185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30.86934514805823</v>
      </c>
      <c r="BG24" s="27">
        <v>53.639281719837186</v>
      </c>
      <c r="BH24" s="27">
        <v>17.225354088580836</v>
      </c>
      <c r="BI24" s="27">
        <v>0</v>
      </c>
      <c r="BJ24" s="27">
        <v>66.377035847267308</v>
      </c>
      <c r="BK24" s="28">
        <f t="shared" si="9"/>
        <v>1389.5796461766465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0.62105962723583574</v>
      </c>
      <c r="I25" s="27">
        <v>0.68008561096774167</v>
      </c>
      <c r="J25" s="27">
        <v>0</v>
      </c>
      <c r="K25" s="27">
        <v>0</v>
      </c>
      <c r="L25" s="27">
        <v>1.0601844349031697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0.13631730376416459</v>
      </c>
      <c r="S25" s="27">
        <v>0</v>
      </c>
      <c r="T25" s="27">
        <v>0</v>
      </c>
      <c r="U25" s="27">
        <v>0</v>
      </c>
      <c r="V25" s="27">
        <v>0.42892320303231263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3.325435031495167E-3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1.0465158546677806E-2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22.738264507030177</v>
      </c>
      <c r="AW25" s="27">
        <v>2.6214770114829755</v>
      </c>
      <c r="AX25" s="27">
        <v>0</v>
      </c>
      <c r="AY25" s="27">
        <v>0</v>
      </c>
      <c r="AZ25" s="27">
        <v>12.726748865964186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12.590539637166362</v>
      </c>
      <c r="BG25" s="27">
        <v>2.1372375814847668</v>
      </c>
      <c r="BH25" s="27">
        <v>0</v>
      </c>
      <c r="BI25" s="27">
        <v>0</v>
      </c>
      <c r="BJ25" s="27">
        <v>7.2239996074874222</v>
      </c>
      <c r="BK25" s="28">
        <f t="shared" si="9"/>
        <v>62.978627984097294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4.6422176854689232E-2</v>
      </c>
      <c r="I26" s="27">
        <v>391.172458483387</v>
      </c>
      <c r="J26" s="27">
        <v>29.336275779999252</v>
      </c>
      <c r="K26" s="27">
        <v>0</v>
      </c>
      <c r="L26" s="27">
        <v>0.38357437687033191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5.7012434048536585E-2</v>
      </c>
      <c r="S26" s="27">
        <v>2.662680113580858</v>
      </c>
      <c r="T26" s="27">
        <v>62.321335697000706</v>
      </c>
      <c r="U26" s="27">
        <v>0</v>
      </c>
      <c r="V26" s="27">
        <v>3.5435864229361189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60.249309535710445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0.11808590483865433</v>
      </c>
      <c r="AW26" s="27">
        <v>15.710016215773445</v>
      </c>
      <c r="AX26" s="27">
        <v>4.2032581891292509</v>
      </c>
      <c r="AY26" s="27">
        <v>0</v>
      </c>
      <c r="AZ26" s="27">
        <v>1.4073152392585129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0.18966855632263621</v>
      </c>
      <c r="BG26" s="27">
        <v>0.13494029306450189</v>
      </c>
      <c r="BH26" s="27">
        <v>0.3550484991933297</v>
      </c>
      <c r="BI26" s="27">
        <v>0</v>
      </c>
      <c r="BJ26" s="27">
        <v>1.4219227795479374</v>
      </c>
      <c r="BK26" s="28">
        <f t="shared" si="9"/>
        <v>573.31291069751603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1.3206296718590578</v>
      </c>
      <c r="I27" s="27">
        <v>51.283835319322641</v>
      </c>
      <c r="J27" s="27">
        <v>0.71716022812894975</v>
      </c>
      <c r="K27" s="27">
        <v>0</v>
      </c>
      <c r="L27" s="27">
        <v>7.5658773155089136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0.55876983488287579</v>
      </c>
      <c r="S27" s="27">
        <v>0.32493110558060434</v>
      </c>
      <c r="T27" s="27">
        <v>2.9110409386775022</v>
      </c>
      <c r="U27" s="27">
        <v>0</v>
      </c>
      <c r="V27" s="27">
        <v>2.3492720782975405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2.5962292095413196E-2</v>
      </c>
      <c r="AM27" s="27">
        <v>0</v>
      </c>
      <c r="AN27" s="27">
        <v>0</v>
      </c>
      <c r="AO27" s="27">
        <v>0</v>
      </c>
      <c r="AP27" s="27">
        <v>2.2476530262928742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8.3875823473470348</v>
      </c>
      <c r="AW27" s="27">
        <v>24.171208208179333</v>
      </c>
      <c r="AX27" s="27">
        <v>4.9963688406908515</v>
      </c>
      <c r="AY27" s="27">
        <v>0</v>
      </c>
      <c r="AZ27" s="27">
        <v>52.715168466059211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7.9506727678155809</v>
      </c>
      <c r="BG27" s="27">
        <v>16.622641502433613</v>
      </c>
      <c r="BH27" s="27">
        <v>20.696441238147859</v>
      </c>
      <c r="BI27" s="27">
        <v>0</v>
      </c>
      <c r="BJ27" s="27">
        <v>23.15988878290603</v>
      </c>
      <c r="BK27" s="28">
        <f t="shared" ref="BK27:BK28" si="10">SUM(C27:BJ27)</f>
        <v>228.0051039642259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8.1435126045893931</v>
      </c>
      <c r="I28" s="27">
        <v>163.76670983958809</v>
      </c>
      <c r="J28" s="27">
        <v>34.237387192487638</v>
      </c>
      <c r="K28" s="27">
        <v>0</v>
      </c>
      <c r="L28" s="27">
        <v>48.294902463608963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5.6225529116364061</v>
      </c>
      <c r="S28" s="27">
        <v>25.69565035325067</v>
      </c>
      <c r="T28" s="27">
        <v>14.517688142867213</v>
      </c>
      <c r="U28" s="27">
        <v>0</v>
      </c>
      <c r="V28" s="27">
        <v>5.6510791973265446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0.2516783473087863</v>
      </c>
      <c r="AC28" s="27">
        <v>6.0840752574060344E-3</v>
      </c>
      <c r="AD28" s="27">
        <v>0</v>
      </c>
      <c r="AE28" s="27">
        <v>0</v>
      </c>
      <c r="AF28" s="27">
        <v>0.42805662353545465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0.23456157736165742</v>
      </c>
      <c r="AM28" s="27">
        <v>0</v>
      </c>
      <c r="AN28" s="27">
        <v>0</v>
      </c>
      <c r="AO28" s="27">
        <v>0</v>
      </c>
      <c r="AP28" s="27">
        <v>7.5298720144498815E-2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75.48824595766304</v>
      </c>
      <c r="AW28" s="27">
        <v>179.65281870405377</v>
      </c>
      <c r="AX28" s="27">
        <v>4.3731677402721988E-5</v>
      </c>
      <c r="AY28" s="27">
        <v>0</v>
      </c>
      <c r="AZ28" s="27">
        <v>116.10834899061851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56.853427303021327</v>
      </c>
      <c r="BG28" s="27">
        <v>20.676301759108284</v>
      </c>
      <c r="BH28" s="27">
        <v>46.661287596838733</v>
      </c>
      <c r="BI28" s="27">
        <v>0</v>
      </c>
      <c r="BJ28" s="27">
        <v>49.54917309608912</v>
      </c>
      <c r="BK28" s="28">
        <f t="shared" si="10"/>
        <v>851.9148091880329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0.18031081556261558</v>
      </c>
      <c r="I29" s="27">
        <v>10.432874100976122</v>
      </c>
      <c r="J29" s="27">
        <v>43.662383893935662</v>
      </c>
      <c r="K29" s="27">
        <v>0</v>
      </c>
      <c r="L29" s="27">
        <v>1.5513034191292432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0.25951660085674128</v>
      </c>
      <c r="S29" s="27">
        <v>1.3818569300238843</v>
      </c>
      <c r="T29" s="27">
        <v>21.966357233161126</v>
      </c>
      <c r="U29" s="27">
        <v>0</v>
      </c>
      <c r="V29" s="27">
        <v>0.63024086399978829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5.567707418979378E-3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1.0490515741384309E-2</v>
      </c>
      <c r="AM29" s="27">
        <v>0</v>
      </c>
      <c r="AN29" s="27">
        <v>0</v>
      </c>
      <c r="AO29" s="27">
        <v>0</v>
      </c>
      <c r="AP29" s="27">
        <v>3.0260694161212607E-2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0.29115511917893899</v>
      </c>
      <c r="AW29" s="27">
        <v>8.7445053938712238</v>
      </c>
      <c r="AX29" s="27">
        <v>0</v>
      </c>
      <c r="AY29" s="27">
        <v>0</v>
      </c>
      <c r="AZ29" s="27">
        <v>3.6081602857429034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0.35442762537037481</v>
      </c>
      <c r="BG29" s="27">
        <v>1.415467958483617</v>
      </c>
      <c r="BH29" s="27">
        <v>5.5069275368387087</v>
      </c>
      <c r="BI29" s="27">
        <v>0</v>
      </c>
      <c r="BJ29" s="27">
        <v>1.8774629550958819</v>
      </c>
      <c r="BK29" s="28">
        <f t="shared" si="9"/>
        <v>101.90926964954839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2.6483754338709673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17.568515273014423</v>
      </c>
      <c r="I30" s="30">
        <f t="shared" si="11"/>
        <v>1443.5387128303703</v>
      </c>
      <c r="J30" s="30">
        <f t="shared" si="11"/>
        <v>162.9084934183258</v>
      </c>
      <c r="K30" s="30">
        <f t="shared" si="11"/>
        <v>0</v>
      </c>
      <c r="L30" s="30">
        <f t="shared" si="11"/>
        <v>106.68485411611108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10.259030979792026</v>
      </c>
      <c r="S30" s="30">
        <f t="shared" si="11"/>
        <v>49.094741640371709</v>
      </c>
      <c r="T30" s="30">
        <f t="shared" si="11"/>
        <v>147.35572132202901</v>
      </c>
      <c r="U30" s="30">
        <f t="shared" si="11"/>
        <v>0</v>
      </c>
      <c r="V30" s="30">
        <f t="shared" si="11"/>
        <v>24.826557131792114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0.38337417853650313</v>
      </c>
      <c r="AC30" s="30">
        <f t="shared" si="11"/>
        <v>60.325618177775361</v>
      </c>
      <c r="AD30" s="30">
        <f t="shared" si="11"/>
        <v>0</v>
      </c>
      <c r="AE30" s="30">
        <f t="shared" si="11"/>
        <v>0</v>
      </c>
      <c r="AF30" s="30">
        <f t="shared" si="11"/>
        <v>0.49092524856689113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0.3727506329780555</v>
      </c>
      <c r="AM30" s="30">
        <f t="shared" si="12"/>
        <v>0.10874078316307853</v>
      </c>
      <c r="AN30" s="30">
        <f t="shared" si="12"/>
        <v>0</v>
      </c>
      <c r="AO30" s="30">
        <f t="shared" si="12"/>
        <v>0</v>
      </c>
      <c r="AP30" s="30">
        <f t="shared" si="12"/>
        <v>2.9791981686415303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177.42780083890722</v>
      </c>
      <c r="AW30" s="30">
        <f t="shared" si="12"/>
        <v>321.34495905683025</v>
      </c>
      <c r="AX30" s="30">
        <f t="shared" si="12"/>
        <v>9.3279006050779127</v>
      </c>
      <c r="AY30" s="30">
        <f t="shared" si="12"/>
        <v>0</v>
      </c>
      <c r="AZ30" s="30">
        <f t="shared" si="12"/>
        <v>387.93177346207733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117.8657531309991</v>
      </c>
      <c r="BG30" s="30">
        <f t="shared" si="12"/>
        <v>99.220263769779876</v>
      </c>
      <c r="BH30" s="30">
        <f t="shared" si="12"/>
        <v>92.615807535244656</v>
      </c>
      <c r="BI30" s="30">
        <f t="shared" si="12"/>
        <v>0</v>
      </c>
      <c r="BJ30" s="30">
        <f t="shared" si="12"/>
        <v>153.90347161639238</v>
      </c>
      <c r="BK30" s="28">
        <f t="shared" si="9"/>
        <v>3389.1833393506472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11.010372243677418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26.880835700931335</v>
      </c>
      <c r="I31" s="27">
        <f t="shared" si="13"/>
        <v>5566.972310513599</v>
      </c>
      <c r="J31" s="27">
        <f t="shared" si="13"/>
        <v>2099.1058633992975</v>
      </c>
      <c r="K31" s="27">
        <f t="shared" si="13"/>
        <v>0</v>
      </c>
      <c r="L31" s="27">
        <f t="shared" si="13"/>
        <v>183.94033776321623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14.502745816810638</v>
      </c>
      <c r="S31" s="27">
        <f t="shared" si="13"/>
        <v>302.18948984182049</v>
      </c>
      <c r="T31" s="27">
        <f t="shared" si="13"/>
        <v>356.17035677263755</v>
      </c>
      <c r="U31" s="27">
        <f t="shared" si="13"/>
        <v>0</v>
      </c>
      <c r="V31" s="27">
        <f t="shared" si="13"/>
        <v>41.909193690783894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0.46279023116398543</v>
      </c>
      <c r="AC31" s="27">
        <f t="shared" si="13"/>
        <v>123.07614443955629</v>
      </c>
      <c r="AD31" s="27">
        <f t="shared" si="13"/>
        <v>0</v>
      </c>
      <c r="AE31" s="27">
        <f t="shared" si="13"/>
        <v>0</v>
      </c>
      <c r="AF31" s="27">
        <f t="shared" si="13"/>
        <v>1.4979921834076486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0.49037356014616867</v>
      </c>
      <c r="AM31" s="27">
        <f t="shared" si="14"/>
        <v>0.16772287459084759</v>
      </c>
      <c r="AN31" s="27">
        <f t="shared" si="14"/>
        <v>0</v>
      </c>
      <c r="AO31" s="27">
        <f t="shared" si="14"/>
        <v>0</v>
      </c>
      <c r="AP31" s="27">
        <f t="shared" si="14"/>
        <v>3.4505413330067665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200.09495540058501</v>
      </c>
      <c r="AW31" s="27">
        <f t="shared" si="14"/>
        <v>1759.2760306463538</v>
      </c>
      <c r="AX31" s="27">
        <f t="shared" si="14"/>
        <v>21.727919719063156</v>
      </c>
      <c r="AY31" s="27">
        <f t="shared" si="14"/>
        <v>0</v>
      </c>
      <c r="AZ31" s="27">
        <f t="shared" si="14"/>
        <v>489.58485410427636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125.80243393226702</v>
      </c>
      <c r="BG31" s="27">
        <f t="shared" si="14"/>
        <v>119.53798622285586</v>
      </c>
      <c r="BH31" s="27">
        <f t="shared" si="14"/>
        <v>124.0155721637433</v>
      </c>
      <c r="BI31" s="27">
        <f t="shared" si="14"/>
        <v>0</v>
      </c>
      <c r="BJ31" s="27">
        <f t="shared" si="14"/>
        <v>167.02290437808401</v>
      </c>
      <c r="BK31" s="28">
        <f t="shared" si="9"/>
        <v>11738.889726931875</v>
      </c>
    </row>
    <row r="32" spans="1:63" ht="3.75" customHeight="1" x14ac:dyDescent="0.2">
      <c r="A32" s="22"/>
      <c r="B32" s="33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3" x14ac:dyDescent="0.2">
      <c r="A33" s="22" t="s">
        <v>1</v>
      </c>
      <c r="B33" s="23" t="s">
        <v>7</v>
      </c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</row>
    <row r="34" spans="1:63" s="34" customFormat="1" x14ac:dyDescent="0.2">
      <c r="A34" s="22" t="s">
        <v>76</v>
      </c>
      <c r="B34" s="25" t="s">
        <v>2</v>
      </c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3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6.511012612158293</v>
      </c>
      <c r="I35" s="27">
        <v>0.64642676726573689</v>
      </c>
      <c r="J35" s="27">
        <v>0</v>
      </c>
      <c r="K35" s="27">
        <v>0</v>
      </c>
      <c r="L35" s="27">
        <v>1.2115064736319614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5.1324493528740334</v>
      </c>
      <c r="S35" s="27">
        <v>0.10440621334716636</v>
      </c>
      <c r="T35" s="27">
        <v>0</v>
      </c>
      <c r="U35" s="27">
        <v>0</v>
      </c>
      <c r="V35" s="27">
        <v>0.84155778494868461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1.1009476618472596</v>
      </c>
      <c r="AC35" s="27">
        <v>0</v>
      </c>
      <c r="AD35" s="27">
        <v>0</v>
      </c>
      <c r="AE35" s="27">
        <v>0</v>
      </c>
      <c r="AF35" s="27">
        <v>6.5865688043956941E-2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1.2742025771229628</v>
      </c>
      <c r="AM35" s="27">
        <v>4.7111829029197663E-4</v>
      </c>
      <c r="AN35" s="27">
        <v>0</v>
      </c>
      <c r="AO35" s="27">
        <v>0</v>
      </c>
      <c r="AP35" s="27">
        <v>0.11486232595043662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70.381936568854513</v>
      </c>
      <c r="AW35" s="27">
        <v>9.2217517730753755</v>
      </c>
      <c r="AX35" s="27">
        <v>1.1377778387096772E-3</v>
      </c>
      <c r="AY35" s="27">
        <v>0</v>
      </c>
      <c r="AZ35" s="27">
        <v>29.564960126654572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81.426496032432098</v>
      </c>
      <c r="BG35" s="27">
        <v>5.7421522951182302</v>
      </c>
      <c r="BH35" s="27">
        <v>0</v>
      </c>
      <c r="BI35" s="27">
        <v>0</v>
      </c>
      <c r="BJ35" s="27">
        <v>22.976246118286674</v>
      </c>
      <c r="BK35" s="28">
        <f t="shared" ref="BK35:BK36" si="15">SUM(C35:BJ35)</f>
        <v>236.31838926774094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3.8367721509336628</v>
      </c>
      <c r="I36" s="27">
        <v>0.62675900587096778</v>
      </c>
      <c r="J36" s="27">
        <v>0</v>
      </c>
      <c r="K36" s="27">
        <v>0</v>
      </c>
      <c r="L36" s="27">
        <v>0.18874606764519183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2.2655549791308602</v>
      </c>
      <c r="S36" s="27">
        <v>0</v>
      </c>
      <c r="T36" s="27">
        <v>0</v>
      </c>
      <c r="U36" s="27">
        <v>0</v>
      </c>
      <c r="V36" s="27">
        <v>7.9706021096743712E-2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0.32026357420506107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0.29675108161887331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135.8414281264445</v>
      </c>
      <c r="AW36" s="27">
        <v>0.45238853836401544</v>
      </c>
      <c r="AX36" s="27">
        <v>0</v>
      </c>
      <c r="AY36" s="27">
        <v>0</v>
      </c>
      <c r="AZ36" s="27">
        <v>8.5461536920714156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107.27026945434513</v>
      </c>
      <c r="BG36" s="27">
        <v>0.28991368702308162</v>
      </c>
      <c r="BH36" s="27">
        <v>0</v>
      </c>
      <c r="BI36" s="27">
        <v>0</v>
      </c>
      <c r="BJ36" s="27">
        <v>2.1507751071221315</v>
      </c>
      <c r="BK36" s="28">
        <f t="shared" si="15"/>
        <v>262.16548148587162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10.347784763091955</v>
      </c>
      <c r="I37" s="48">
        <f t="shared" si="16"/>
        <v>1.2731857731367047</v>
      </c>
      <c r="J37" s="48">
        <f t="shared" si="16"/>
        <v>0</v>
      </c>
      <c r="K37" s="48">
        <f t="shared" si="16"/>
        <v>0</v>
      </c>
      <c r="L37" s="48">
        <f t="shared" si="16"/>
        <v>1.4002525412771532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7.3980043320048932</v>
      </c>
      <c r="S37" s="48">
        <f t="shared" si="16"/>
        <v>0.10440621334716636</v>
      </c>
      <c r="T37" s="48">
        <f t="shared" si="16"/>
        <v>0</v>
      </c>
      <c r="U37" s="48">
        <f t="shared" si="16"/>
        <v>0</v>
      </c>
      <c r="V37" s="48">
        <f t="shared" si="16"/>
        <v>0.92126380604542835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1.4212112360523206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6.5865688043956941E-2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1.570953658741836</v>
      </c>
      <c r="AM37" s="48">
        <f t="shared" si="16"/>
        <v>4.7111829029197663E-4</v>
      </c>
      <c r="AN37" s="48">
        <f t="shared" si="16"/>
        <v>0</v>
      </c>
      <c r="AO37" s="48">
        <f t="shared" si="16"/>
        <v>0</v>
      </c>
      <c r="AP37" s="48">
        <f t="shared" si="16"/>
        <v>0.11486232595043662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206.22336469529901</v>
      </c>
      <c r="AW37" s="48">
        <f t="shared" si="16"/>
        <v>9.6741403114393911</v>
      </c>
      <c r="AX37" s="48">
        <f t="shared" si="16"/>
        <v>1.1377778387096772E-3</v>
      </c>
      <c r="AY37" s="48">
        <f t="shared" si="16"/>
        <v>0</v>
      </c>
      <c r="AZ37" s="48">
        <f t="shared" si="16"/>
        <v>38.11111381872599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188.69676548677722</v>
      </c>
      <c r="BG37" s="48">
        <f t="shared" si="16"/>
        <v>6.0320659821413116</v>
      </c>
      <c r="BH37" s="48">
        <f t="shared" si="16"/>
        <v>0</v>
      </c>
      <c r="BI37" s="48">
        <f t="shared" si="16"/>
        <v>0</v>
      </c>
      <c r="BJ37" s="48">
        <f t="shared" si="16"/>
        <v>25.127021225408807</v>
      </c>
      <c r="BK37" s="48">
        <f t="shared" si="16"/>
        <v>498.48387075361256</v>
      </c>
    </row>
    <row r="38" spans="1:63" x14ac:dyDescent="0.2">
      <c r="A38" s="22" t="s">
        <v>77</v>
      </c>
      <c r="B38" s="25" t="s">
        <v>14</v>
      </c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0.15944994298257423</v>
      </c>
      <c r="I39" s="27">
        <v>5.7289480513871114</v>
      </c>
      <c r="J39" s="27">
        <v>0</v>
      </c>
      <c r="K39" s="27">
        <v>0</v>
      </c>
      <c r="L39" s="27">
        <v>7.3325270637740507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0.17188056272710375</v>
      </c>
      <c r="S39" s="27">
        <v>0.68974802329030749</v>
      </c>
      <c r="T39" s="27">
        <v>0</v>
      </c>
      <c r="U39" s="27">
        <v>0</v>
      </c>
      <c r="V39" s="27">
        <v>1.4421542942904684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1.1779397515628492E-2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2.1308509676327956E-3</v>
      </c>
      <c r="AM39" s="27">
        <v>0</v>
      </c>
      <c r="AN39" s="27">
        <v>0</v>
      </c>
      <c r="AO39" s="27">
        <v>0</v>
      </c>
      <c r="AP39" s="27">
        <v>2.7845180709350301E-2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1.5379526149123721</v>
      </c>
      <c r="AW39" s="27">
        <v>9.3780204680789172</v>
      </c>
      <c r="AX39" s="27">
        <v>0</v>
      </c>
      <c r="AY39" s="27">
        <v>0</v>
      </c>
      <c r="AZ39" s="27">
        <v>21.354580394555583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1.048155763926951</v>
      </c>
      <c r="BG39" s="27">
        <v>0.67757440259850077</v>
      </c>
      <c r="BH39" s="27">
        <v>0</v>
      </c>
      <c r="BI39" s="27">
        <v>0</v>
      </c>
      <c r="BJ39" s="27">
        <v>4.4091568335415054</v>
      </c>
      <c r="BK39" s="28">
        <f t="shared" ref="BK39" si="17">SUM(C39:BJ39)</f>
        <v>53.971903845258055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1.6186966232090583</v>
      </c>
      <c r="I40" s="27">
        <v>0.70082029719360084</v>
      </c>
      <c r="J40" s="27">
        <v>0</v>
      </c>
      <c r="K40" s="27">
        <v>0</v>
      </c>
      <c r="L40" s="27">
        <v>1.7216868194409427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1.0487858080812642</v>
      </c>
      <c r="S40" s="27">
        <v>3.0630175096721883E-2</v>
      </c>
      <c r="T40" s="27">
        <v>0</v>
      </c>
      <c r="U40" s="27">
        <v>0</v>
      </c>
      <c r="V40" s="27">
        <v>0.65900542730099365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0.28123962131521202</v>
      </c>
      <c r="AC40" s="27">
        <v>1.5836480643955275E-4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0.38590044552787545</v>
      </c>
      <c r="AM40" s="27">
        <v>6.1742728724420706E-3</v>
      </c>
      <c r="AN40" s="27">
        <v>0</v>
      </c>
      <c r="AO40" s="27">
        <v>0</v>
      </c>
      <c r="AP40" s="27">
        <v>0.1020835959116313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14.71813783549443</v>
      </c>
      <c r="AW40" s="27">
        <v>0.53408450045207101</v>
      </c>
      <c r="AX40" s="27">
        <v>0</v>
      </c>
      <c r="AY40" s="27">
        <v>0</v>
      </c>
      <c r="AZ40" s="27">
        <v>8.6249011822581725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11.083282633049276</v>
      </c>
      <c r="BG40" s="27">
        <v>0.12591155186904734</v>
      </c>
      <c r="BH40" s="27">
        <v>0</v>
      </c>
      <c r="BI40" s="27">
        <v>0</v>
      </c>
      <c r="BJ40" s="27">
        <v>4.4650015284108679</v>
      </c>
      <c r="BK40" s="28">
        <f t="shared" ref="BK40:BK49" si="18">SUM(C40:BJ40)</f>
        <v>46.10650068229004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0.27238879974237618</v>
      </c>
      <c r="I41" s="27">
        <v>8.7097152193548355E-2</v>
      </c>
      <c r="J41" s="27">
        <v>0</v>
      </c>
      <c r="K41" s="27">
        <v>0</v>
      </c>
      <c r="L41" s="27">
        <v>0.14362894045169369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0.18591134058020428</v>
      </c>
      <c r="S41" s="27">
        <v>0</v>
      </c>
      <c r="T41" s="27">
        <v>0</v>
      </c>
      <c r="U41" s="27">
        <v>0</v>
      </c>
      <c r="V41" s="27">
        <v>2.2288186967661092E-2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1.4131655651851418E-2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1.4866270361812777E-2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3.9698987034802578</v>
      </c>
      <c r="AW41" s="27">
        <v>1.2590770676997964E-2</v>
      </c>
      <c r="AX41" s="27">
        <v>0</v>
      </c>
      <c r="AY41" s="27">
        <v>0</v>
      </c>
      <c r="AZ41" s="27">
        <v>1.0765456022723485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3.5752923276028312</v>
      </c>
      <c r="BG41" s="27">
        <v>0.19552500300042133</v>
      </c>
      <c r="BH41" s="27">
        <v>0</v>
      </c>
      <c r="BI41" s="27">
        <v>0</v>
      </c>
      <c r="BJ41" s="27">
        <v>0.82367434917926541</v>
      </c>
      <c r="BK41" s="28">
        <f t="shared" si="18"/>
        <v>10.393839102161269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2.3736611679097401</v>
      </c>
      <c r="I42" s="27">
        <v>10.119828434580731</v>
      </c>
      <c r="J42" s="27">
        <v>0</v>
      </c>
      <c r="K42" s="27">
        <v>0</v>
      </c>
      <c r="L42" s="27">
        <v>1.3267666471443071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1.4415026472838033</v>
      </c>
      <c r="S42" s="27">
        <v>0.20579843577410845</v>
      </c>
      <c r="T42" s="27">
        <v>0</v>
      </c>
      <c r="U42" s="27">
        <v>0</v>
      </c>
      <c r="V42" s="27">
        <v>0.25612788698472355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0.20862270945957112</v>
      </c>
      <c r="AC42" s="27">
        <v>7.0998992258152196E-3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0.30923656135288252</v>
      </c>
      <c r="AM42" s="27">
        <v>0</v>
      </c>
      <c r="AN42" s="27">
        <v>0</v>
      </c>
      <c r="AO42" s="27">
        <v>0</v>
      </c>
      <c r="AP42" s="27">
        <v>2.9638535479648454E-4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99.307830323930148</v>
      </c>
      <c r="AW42" s="27">
        <v>6.6382426263524454</v>
      </c>
      <c r="AX42" s="27">
        <v>0</v>
      </c>
      <c r="AY42" s="27">
        <v>0</v>
      </c>
      <c r="AZ42" s="27">
        <v>21.643453441731396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95.699546428191553</v>
      </c>
      <c r="BG42" s="27">
        <v>7.2689125614217014</v>
      </c>
      <c r="BH42" s="27">
        <v>2.8927692431290324</v>
      </c>
      <c r="BI42" s="27">
        <v>0</v>
      </c>
      <c r="BJ42" s="27">
        <v>10.36095437107514</v>
      </c>
      <c r="BK42" s="28">
        <f t="shared" si="18"/>
        <v>260.06064977090193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7.0998876153719648</v>
      </c>
      <c r="I43" s="27">
        <v>25.281690844482707</v>
      </c>
      <c r="J43" s="27">
        <v>0</v>
      </c>
      <c r="K43" s="27">
        <v>0</v>
      </c>
      <c r="L43" s="27">
        <v>4.248758447032575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3.9834339716925351</v>
      </c>
      <c r="S43" s="27">
        <v>5.0567693565817837</v>
      </c>
      <c r="T43" s="27">
        <v>0</v>
      </c>
      <c r="U43" s="27">
        <v>0</v>
      </c>
      <c r="V43" s="27">
        <v>2.6974185363867784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0.94694865316259857</v>
      </c>
      <c r="AC43" s="27">
        <v>7.5470129354891832E-3</v>
      </c>
      <c r="AD43" s="27">
        <v>0</v>
      </c>
      <c r="AE43" s="27">
        <v>0</v>
      </c>
      <c r="AF43" s="27">
        <v>1.2716714374792413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1.4565656177564004</v>
      </c>
      <c r="AM43" s="27">
        <v>3.6297830645428942E-3</v>
      </c>
      <c r="AN43" s="27">
        <v>0</v>
      </c>
      <c r="AO43" s="27">
        <v>0</v>
      </c>
      <c r="AP43" s="27">
        <v>0.52979553568584092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65.900971073783253</v>
      </c>
      <c r="AW43" s="27">
        <v>18.187163860367505</v>
      </c>
      <c r="AX43" s="27">
        <v>1.2394260322000689E-3</v>
      </c>
      <c r="AY43" s="27">
        <v>0</v>
      </c>
      <c r="AZ43" s="27">
        <v>36.198008497804757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79.186413622175692</v>
      </c>
      <c r="BG43" s="27">
        <v>2.8147211798260474</v>
      </c>
      <c r="BH43" s="27">
        <v>2.3888427350968326</v>
      </c>
      <c r="BI43" s="27">
        <v>0</v>
      </c>
      <c r="BJ43" s="27">
        <v>36.834195508127223</v>
      </c>
      <c r="BK43" s="28">
        <f t="shared" si="18"/>
        <v>294.09567271484599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2.227346877211235</v>
      </c>
      <c r="I44" s="27">
        <v>0.24122249280633995</v>
      </c>
      <c r="J44" s="27">
        <v>0</v>
      </c>
      <c r="K44" s="27">
        <v>0</v>
      </c>
      <c r="L44" s="27">
        <v>1.5144523704319299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0.71466183830489494</v>
      </c>
      <c r="S44" s="27">
        <v>2.0364001269033372</v>
      </c>
      <c r="T44" s="27">
        <v>0</v>
      </c>
      <c r="U44" s="27">
        <v>0</v>
      </c>
      <c r="V44" s="27">
        <v>0.20103569672936006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1.7992003561280053E-2</v>
      </c>
      <c r="AC44" s="27">
        <v>0</v>
      </c>
      <c r="AD44" s="27">
        <v>0</v>
      </c>
      <c r="AE44" s="27">
        <v>0</v>
      </c>
      <c r="AF44" s="27">
        <v>3.4917829027025928E-4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2.2023018831038497E-2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5.2711775966298502</v>
      </c>
      <c r="AW44" s="27">
        <v>0.19749548209610845</v>
      </c>
      <c r="AX44" s="27">
        <v>0</v>
      </c>
      <c r="AY44" s="27">
        <v>0</v>
      </c>
      <c r="AZ44" s="27">
        <v>1.0252388494966176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3.3036709962681545</v>
      </c>
      <c r="BG44" s="27">
        <v>0.4625034754845368</v>
      </c>
      <c r="BH44" s="27">
        <v>0</v>
      </c>
      <c r="BI44" s="27">
        <v>0</v>
      </c>
      <c r="BJ44" s="27">
        <v>1.3507438168582739</v>
      </c>
      <c r="BK44" s="28">
        <f t="shared" si="18"/>
        <v>18.586313819903225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1.1535803498089539</v>
      </c>
      <c r="I45" s="27">
        <v>0.70485862937621524</v>
      </c>
      <c r="J45" s="27">
        <v>0</v>
      </c>
      <c r="K45" s="27">
        <v>0</v>
      </c>
      <c r="L45" s="27">
        <v>0.87310483014740847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0.66888626906201132</v>
      </c>
      <c r="S45" s="27">
        <v>3.4996273247528165</v>
      </c>
      <c r="T45" s="27">
        <v>0</v>
      </c>
      <c r="U45" s="27">
        <v>0</v>
      </c>
      <c r="V45" s="27">
        <v>0.7746476047558164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4.442519770688818E-2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2.413967041699179E-2</v>
      </c>
      <c r="AM45" s="27">
        <v>0</v>
      </c>
      <c r="AN45" s="27">
        <v>0</v>
      </c>
      <c r="AO45" s="27">
        <v>0</v>
      </c>
      <c r="AP45" s="27">
        <v>3.8103716144496376E-2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3.7841320058601342</v>
      </c>
      <c r="AW45" s="27">
        <v>0.17420863145093746</v>
      </c>
      <c r="AX45" s="27">
        <v>0</v>
      </c>
      <c r="AY45" s="27">
        <v>0</v>
      </c>
      <c r="AZ45" s="27">
        <v>2.0029849588926565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2.692092576338565</v>
      </c>
      <c r="BG45" s="27">
        <v>1.2478136492909984</v>
      </c>
      <c r="BH45" s="27">
        <v>0</v>
      </c>
      <c r="BI45" s="27">
        <v>0</v>
      </c>
      <c r="BJ45" s="27">
        <v>2.6953298344144661</v>
      </c>
      <c r="BK45" s="28">
        <f t="shared" si="18"/>
        <v>20.377935248419355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0.86331630278277716</v>
      </c>
      <c r="I46" s="27">
        <v>0.96810004812903216</v>
      </c>
      <c r="J46" s="27">
        <v>0</v>
      </c>
      <c r="K46" s="27">
        <v>0</v>
      </c>
      <c r="L46" s="27">
        <v>0.64055179292856412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0.36668474428173981</v>
      </c>
      <c r="S46" s="27">
        <v>0</v>
      </c>
      <c r="T46" s="27">
        <v>0</v>
      </c>
      <c r="U46" s="27">
        <v>0</v>
      </c>
      <c r="V46" s="27">
        <v>8.6192356426274569E-2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0.1625300089843412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0.152703473596765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16.878587073592222</v>
      </c>
      <c r="AW46" s="27">
        <v>0.73837669970796493</v>
      </c>
      <c r="AX46" s="27">
        <v>8.0645161290322584E-6</v>
      </c>
      <c r="AY46" s="27">
        <v>0</v>
      </c>
      <c r="AZ46" s="27">
        <v>2.6243739013365586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17.478459068139117</v>
      </c>
      <c r="BG46" s="27">
        <v>0.25295194964687234</v>
      </c>
      <c r="BH46" s="27">
        <v>0</v>
      </c>
      <c r="BI46" s="27">
        <v>0</v>
      </c>
      <c r="BJ46" s="27">
        <v>1.5412477518569887</v>
      </c>
      <c r="BK46" s="28">
        <f t="shared" si="18"/>
        <v>42.754083235925336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10.384149984052318</v>
      </c>
      <c r="I47" s="27">
        <v>70.977781783876537</v>
      </c>
      <c r="J47" s="27">
        <v>0</v>
      </c>
      <c r="K47" s="27">
        <v>0</v>
      </c>
      <c r="L47" s="27">
        <v>9.4555311516816616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6.9231652294315058</v>
      </c>
      <c r="S47" s="27">
        <v>3.840596093575062</v>
      </c>
      <c r="T47" s="27">
        <v>3.8193095271612907</v>
      </c>
      <c r="U47" s="27">
        <v>0</v>
      </c>
      <c r="V47" s="27">
        <v>4.0259363767376781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4.6118751691212347</v>
      </c>
      <c r="AC47" s="27">
        <v>7.0767484482233758E-2</v>
      </c>
      <c r="AD47" s="27">
        <v>0</v>
      </c>
      <c r="AE47" s="27">
        <v>0</v>
      </c>
      <c r="AF47" s="27">
        <v>0.8411306940790797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4.0064997977039267</v>
      </c>
      <c r="AM47" s="27">
        <v>2.0907794031766808E-2</v>
      </c>
      <c r="AN47" s="27">
        <v>0</v>
      </c>
      <c r="AO47" s="27">
        <v>0</v>
      </c>
      <c r="AP47" s="27">
        <v>0.54749891536404083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128.1899502475141</v>
      </c>
      <c r="AW47" s="27">
        <v>10.04156989523692</v>
      </c>
      <c r="AX47" s="27">
        <v>0</v>
      </c>
      <c r="AY47" s="27">
        <v>0</v>
      </c>
      <c r="AZ47" s="27">
        <v>105.11324734293336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121.23304310840125</v>
      </c>
      <c r="BG47" s="27">
        <v>19.654200772216843</v>
      </c>
      <c r="BH47" s="27">
        <v>2.3534358481290329</v>
      </c>
      <c r="BI47" s="27">
        <v>0</v>
      </c>
      <c r="BJ47" s="27">
        <v>81.7860331562689</v>
      </c>
      <c r="BK47" s="28">
        <f t="shared" si="18"/>
        <v>587.89663037199875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26.152477663070997</v>
      </c>
      <c r="I48" s="27">
        <f t="shared" si="19"/>
        <v>114.81034773402581</v>
      </c>
      <c r="J48" s="27">
        <f t="shared" si="19"/>
        <v>0</v>
      </c>
      <c r="K48" s="27">
        <f t="shared" si="19"/>
        <v>0</v>
      </c>
      <c r="L48" s="27">
        <f t="shared" si="19"/>
        <v>27.257008063033133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15.504912411445062</v>
      </c>
      <c r="S48" s="27">
        <f t="shared" si="19"/>
        <v>15.359569535974137</v>
      </c>
      <c r="T48" s="27">
        <f t="shared" si="19"/>
        <v>3.8193095271612907</v>
      </c>
      <c r="U48" s="27">
        <f t="shared" si="19"/>
        <v>0</v>
      </c>
      <c r="V48" s="27">
        <f t="shared" si="19"/>
        <v>10.164806366579755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6.2995444164786054</v>
      </c>
      <c r="AC48" s="27">
        <f t="shared" si="19"/>
        <v>8.5572761449977719E-2</v>
      </c>
      <c r="AD48" s="27">
        <f t="shared" si="19"/>
        <v>0</v>
      </c>
      <c r="AE48" s="27">
        <f t="shared" si="19"/>
        <v>0</v>
      </c>
      <c r="AF48" s="27">
        <f t="shared" si="19"/>
        <v>2.1131513098485915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6.3740657065153261</v>
      </c>
      <c r="AM48" s="27">
        <f t="shared" si="19"/>
        <v>3.0711849968751773E-2</v>
      </c>
      <c r="AN48" s="27">
        <f t="shared" si="19"/>
        <v>0</v>
      </c>
      <c r="AO48" s="27">
        <f t="shared" si="19"/>
        <v>0</v>
      </c>
      <c r="AP48" s="27">
        <f t="shared" si="19"/>
        <v>1.2456233291701562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339.55863747519675</v>
      </c>
      <c r="AW48" s="27">
        <f t="shared" si="19"/>
        <v>45.901752934419861</v>
      </c>
      <c r="AX48" s="27">
        <f t="shared" si="19"/>
        <v>1.2474905483291011E-3</v>
      </c>
      <c r="AY48" s="27">
        <f t="shared" si="19"/>
        <v>0</v>
      </c>
      <c r="AZ48" s="27">
        <f t="shared" si="19"/>
        <v>199.66333417128143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335.29995652409337</v>
      </c>
      <c r="BG48" s="27">
        <f t="shared" si="19"/>
        <v>32.700114545354971</v>
      </c>
      <c r="BH48" s="27">
        <f t="shared" si="19"/>
        <v>7.6350478263548975</v>
      </c>
      <c r="BI48" s="27">
        <f t="shared" si="19"/>
        <v>0</v>
      </c>
      <c r="BJ48" s="27">
        <f t="shared" si="19"/>
        <v>144.26633714973264</v>
      </c>
      <c r="BK48" s="28">
        <f t="shared" si="18"/>
        <v>1334.243528791704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36.500262426162948</v>
      </c>
      <c r="I49" s="30">
        <f t="shared" si="20"/>
        <v>116.08353350716251</v>
      </c>
      <c r="J49" s="30">
        <f t="shared" si="20"/>
        <v>0</v>
      </c>
      <c r="K49" s="30">
        <f t="shared" si="20"/>
        <v>0</v>
      </c>
      <c r="L49" s="30">
        <f t="shared" si="20"/>
        <v>28.657260604310288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22.902916743449957</v>
      </c>
      <c r="S49" s="30">
        <f t="shared" si="20"/>
        <v>15.463975749321303</v>
      </c>
      <c r="T49" s="30">
        <f t="shared" si="20"/>
        <v>3.8193095271612907</v>
      </c>
      <c r="U49" s="30">
        <f t="shared" si="20"/>
        <v>0</v>
      </c>
      <c r="V49" s="30">
        <f t="shared" si="20"/>
        <v>11.086070172625185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7.7207556525309258</v>
      </c>
      <c r="AC49" s="30">
        <f t="shared" si="20"/>
        <v>8.5572761449977719E-2</v>
      </c>
      <c r="AD49" s="30">
        <f t="shared" si="20"/>
        <v>0</v>
      </c>
      <c r="AE49" s="30">
        <f t="shared" si="20"/>
        <v>0</v>
      </c>
      <c r="AF49" s="30">
        <f t="shared" si="20"/>
        <v>2.1790169978925484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7.9450193652571617</v>
      </c>
      <c r="AM49" s="30">
        <f t="shared" si="21"/>
        <v>3.118296825904375E-2</v>
      </c>
      <c r="AN49" s="30">
        <f t="shared" si="21"/>
        <v>0</v>
      </c>
      <c r="AO49" s="30">
        <f t="shared" si="21"/>
        <v>0</v>
      </c>
      <c r="AP49" s="30">
        <f t="shared" si="21"/>
        <v>1.3604856551205928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545.78200217049573</v>
      </c>
      <c r="AW49" s="30">
        <f t="shared" si="21"/>
        <v>55.575893245859248</v>
      </c>
      <c r="AX49" s="30">
        <f t="shared" si="21"/>
        <v>2.385268387038778E-3</v>
      </c>
      <c r="AY49" s="30">
        <f t="shared" si="21"/>
        <v>0</v>
      </c>
      <c r="AZ49" s="30">
        <f t="shared" si="21"/>
        <v>237.77444799000742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523.9967220108706</v>
      </c>
      <c r="BG49" s="30">
        <f t="shared" si="21"/>
        <v>38.732180527496283</v>
      </c>
      <c r="BH49" s="30">
        <f t="shared" si="21"/>
        <v>7.6350478263548975</v>
      </c>
      <c r="BI49" s="30">
        <f t="shared" si="21"/>
        <v>0</v>
      </c>
      <c r="BJ49" s="30">
        <f t="shared" si="21"/>
        <v>169.39335837514145</v>
      </c>
      <c r="BK49" s="28">
        <f t="shared" si="18"/>
        <v>1832.7273995453161</v>
      </c>
    </row>
    <row r="50" spans="1:63" ht="3" customHeight="1" x14ac:dyDescent="0.2">
      <c r="A50" s="22"/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x14ac:dyDescent="0.2">
      <c r="A51" s="22" t="s">
        <v>15</v>
      </c>
      <c r="B51" s="23" t="s">
        <v>8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x14ac:dyDescent="0.2">
      <c r="A52" s="22" t="s">
        <v>76</v>
      </c>
      <c r="B52" s="25" t="s">
        <v>16</v>
      </c>
      <c r="C52" s="5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2.558124110618393</v>
      </c>
      <c r="I53" s="27">
        <v>69.379053910290452</v>
      </c>
      <c r="J53" s="27">
        <v>0</v>
      </c>
      <c r="K53" s="27">
        <v>0</v>
      </c>
      <c r="L53" s="27">
        <v>11.243547800421833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1.048095216639666</v>
      </c>
      <c r="S53" s="27">
        <v>4.9521478984837595</v>
      </c>
      <c r="T53" s="27">
        <v>0</v>
      </c>
      <c r="U53" s="27">
        <v>0</v>
      </c>
      <c r="V53" s="27">
        <v>1.6090531421265559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1.0335313948618658</v>
      </c>
      <c r="AC53" s="27">
        <v>7.3352398061293312E-3</v>
      </c>
      <c r="AD53" s="27">
        <v>0</v>
      </c>
      <c r="AE53" s="27">
        <v>0</v>
      </c>
      <c r="AF53" s="27">
        <v>3.2079823049744842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0.77941397289831782</v>
      </c>
      <c r="AM53" s="27">
        <v>2.7083389966700629E-2</v>
      </c>
      <c r="AN53" s="27">
        <v>0</v>
      </c>
      <c r="AO53" s="27">
        <v>0</v>
      </c>
      <c r="AP53" s="27">
        <v>2.0021724547901476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44.906002961604358</v>
      </c>
      <c r="AW53" s="27">
        <v>11.36553215782334</v>
      </c>
      <c r="AX53" s="27">
        <v>0</v>
      </c>
      <c r="AY53" s="27">
        <v>0</v>
      </c>
      <c r="AZ53" s="27">
        <v>124.37886222752917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33.068249690217009</v>
      </c>
      <c r="BG53" s="27">
        <v>2.584678353048989</v>
      </c>
      <c r="BH53" s="27">
        <v>2.6400776061612912</v>
      </c>
      <c r="BI53" s="27">
        <v>0</v>
      </c>
      <c r="BJ53" s="27">
        <v>61.689564460770846</v>
      </c>
      <c r="BK53" s="28">
        <f t="shared" ref="BK53:BK54" si="22">SUM(C53:BJ53)</f>
        <v>378.48050829303327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2.558124110618393</v>
      </c>
      <c r="I54" s="30">
        <f t="shared" si="23"/>
        <v>69.379053910290452</v>
      </c>
      <c r="J54" s="30">
        <f t="shared" si="23"/>
        <v>0</v>
      </c>
      <c r="K54" s="30">
        <f t="shared" si="23"/>
        <v>0</v>
      </c>
      <c r="L54" s="30">
        <f t="shared" si="23"/>
        <v>11.243547800421833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1.048095216639666</v>
      </c>
      <c r="S54" s="30">
        <f t="shared" si="23"/>
        <v>4.9521478984837595</v>
      </c>
      <c r="T54" s="30">
        <f t="shared" si="23"/>
        <v>0</v>
      </c>
      <c r="U54" s="30">
        <f t="shared" si="23"/>
        <v>0</v>
      </c>
      <c r="V54" s="30">
        <f t="shared" si="23"/>
        <v>1.6090531421265559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1.0335313948618658</v>
      </c>
      <c r="AC54" s="30">
        <f t="shared" si="23"/>
        <v>7.3352398061293312E-3</v>
      </c>
      <c r="AD54" s="30">
        <f t="shared" si="23"/>
        <v>0</v>
      </c>
      <c r="AE54" s="30">
        <f t="shared" si="23"/>
        <v>0</v>
      </c>
      <c r="AF54" s="30">
        <f t="shared" si="23"/>
        <v>3.2079823049744842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0.77941397289831782</v>
      </c>
      <c r="AM54" s="30">
        <f t="shared" si="23"/>
        <v>2.7083389966700629E-2</v>
      </c>
      <c r="AN54" s="30">
        <f t="shared" si="23"/>
        <v>0</v>
      </c>
      <c r="AO54" s="30">
        <f t="shared" si="23"/>
        <v>0</v>
      </c>
      <c r="AP54" s="30">
        <f t="shared" si="23"/>
        <v>2.0021724547901476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44.906002961604358</v>
      </c>
      <c r="AW54" s="30">
        <f t="shared" si="23"/>
        <v>11.36553215782334</v>
      </c>
      <c r="AX54" s="30">
        <f t="shared" si="23"/>
        <v>0</v>
      </c>
      <c r="AY54" s="30">
        <f t="shared" si="23"/>
        <v>0</v>
      </c>
      <c r="AZ54" s="30">
        <f t="shared" si="23"/>
        <v>124.37886222752917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33.068249690217009</v>
      </c>
      <c r="BG54" s="30">
        <f t="shared" si="23"/>
        <v>2.584678353048989</v>
      </c>
      <c r="BH54" s="30">
        <f t="shared" si="23"/>
        <v>2.6400776061612912</v>
      </c>
      <c r="BI54" s="30">
        <f t="shared" si="23"/>
        <v>0</v>
      </c>
      <c r="BJ54" s="30">
        <f t="shared" si="23"/>
        <v>61.689564460770846</v>
      </c>
      <c r="BK54" s="28">
        <f t="shared" si="22"/>
        <v>378.48050829303327</v>
      </c>
    </row>
    <row r="55" spans="1:63" ht="2.25" customHeight="1" x14ac:dyDescent="0.2">
      <c r="A55" s="22"/>
      <c r="B55" s="25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x14ac:dyDescent="0.2">
      <c r="A56" s="22" t="s">
        <v>4</v>
      </c>
      <c r="B56" s="23" t="s">
        <v>9</v>
      </c>
      <c r="C56" s="5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x14ac:dyDescent="0.2">
      <c r="A57" s="22" t="s">
        <v>76</v>
      </c>
      <c r="B57" s="25" t="s">
        <v>17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</row>
    <row r="61" spans="1:63" x14ac:dyDescent="0.2">
      <c r="A61" s="22"/>
      <c r="B61" s="29" t="s">
        <v>112</v>
      </c>
      <c r="C61" s="30">
        <f t="shared" ref="C61:C64" si="25">SUM(C60)</f>
        <v>0</v>
      </c>
      <c r="D61" s="30">
        <f t="shared" ref="D61:D64" si="26">SUM(D60)</f>
        <v>0</v>
      </c>
      <c r="E61" s="30">
        <f t="shared" ref="E61:E64" si="27">SUM(E60)</f>
        <v>0</v>
      </c>
      <c r="F61" s="30">
        <f t="shared" ref="F61:F64" si="28">SUM(F60)</f>
        <v>0</v>
      </c>
      <c r="G61" s="30">
        <f t="shared" ref="G61:G64" si="29">SUM(G60)</f>
        <v>0</v>
      </c>
      <c r="H61" s="30">
        <f t="shared" ref="H61:H64" si="30">SUM(H60)</f>
        <v>0</v>
      </c>
      <c r="I61" s="30">
        <f t="shared" ref="I61:I64" si="31">SUM(I60)</f>
        <v>0</v>
      </c>
      <c r="J61" s="30">
        <f t="shared" ref="J61:J64" si="32">SUM(J60)</f>
        <v>0</v>
      </c>
      <c r="K61" s="30">
        <f t="shared" ref="K61:K64" si="33">SUM(K60)</f>
        <v>0</v>
      </c>
      <c r="L61" s="30">
        <f t="shared" ref="L61:L64" si="34">SUM(L60)</f>
        <v>0</v>
      </c>
      <c r="M61" s="30">
        <f t="shared" ref="M61:M64" si="35">SUM(M60)</f>
        <v>0</v>
      </c>
      <c r="N61" s="30">
        <f t="shared" ref="N61:N64" si="36">SUM(N60)</f>
        <v>0</v>
      </c>
      <c r="O61" s="30">
        <f t="shared" ref="O61:O64" si="37">SUM(O60)</f>
        <v>0</v>
      </c>
      <c r="P61" s="30">
        <f t="shared" ref="P61:P64" si="38">SUM(P60)</f>
        <v>0</v>
      </c>
      <c r="Q61" s="30">
        <f t="shared" ref="Q61:Q64" si="39">SUM(Q60)</f>
        <v>0</v>
      </c>
      <c r="R61" s="30">
        <f t="shared" ref="R61:R64" si="40">SUM(R60)</f>
        <v>0</v>
      </c>
      <c r="S61" s="30">
        <f t="shared" ref="S61:S64" si="41">SUM(S60)</f>
        <v>0</v>
      </c>
      <c r="T61" s="30">
        <f t="shared" ref="T61:T64" si="42">SUM(T60)</f>
        <v>0</v>
      </c>
      <c r="U61" s="30">
        <f t="shared" ref="U61:U64" si="43">SUM(U60)</f>
        <v>0</v>
      </c>
      <c r="V61" s="30">
        <f t="shared" ref="V61:V64" si="44">SUM(V60)</f>
        <v>0</v>
      </c>
      <c r="W61" s="30">
        <f t="shared" ref="W61:W64" si="45">SUM(W60)</f>
        <v>0</v>
      </c>
      <c r="X61" s="30">
        <f t="shared" ref="X61:X64" si="46">SUM(X60)</f>
        <v>0</v>
      </c>
      <c r="Y61" s="30">
        <f t="shared" ref="Y61:Y64" si="47">SUM(Y60)</f>
        <v>0</v>
      </c>
      <c r="Z61" s="30">
        <f t="shared" ref="Z61:Z64" si="48">SUM(Z60)</f>
        <v>0</v>
      </c>
      <c r="AA61" s="30">
        <f t="shared" ref="AA61:AA64" si="49">SUM(AA60)</f>
        <v>0</v>
      </c>
      <c r="AB61" s="30">
        <f t="shared" ref="AB61:AB64" si="50">SUM(AB60)</f>
        <v>0</v>
      </c>
      <c r="AC61" s="30">
        <f t="shared" ref="AC61:AC64" si="51">SUM(AC60)</f>
        <v>0</v>
      </c>
      <c r="AD61" s="30">
        <f t="shared" ref="AD61:AD64" si="52">SUM(AD60)</f>
        <v>0</v>
      </c>
      <c r="AE61" s="30">
        <f t="shared" ref="AE61:AE64" si="53">SUM(AE60)</f>
        <v>0</v>
      </c>
      <c r="AF61" s="30">
        <f t="shared" ref="AF61:AF64" si="54">SUM(AF60)</f>
        <v>0</v>
      </c>
      <c r="AG61" s="30">
        <f t="shared" ref="AG61:AG64" si="55">SUM(AG60)</f>
        <v>0</v>
      </c>
      <c r="AH61" s="30">
        <f t="shared" ref="AH61:AH64" si="56">SUM(AH60)</f>
        <v>0</v>
      </c>
      <c r="AI61" s="30">
        <f t="shared" ref="AI61:AI64" si="57">SUM(AI60)</f>
        <v>0</v>
      </c>
      <c r="AJ61" s="30">
        <f t="shared" ref="AJ61:AJ64" si="58">SUM(AJ60)</f>
        <v>0</v>
      </c>
      <c r="AK61" s="30">
        <f t="shared" ref="AK61:AK64" si="59">SUM(AK60)</f>
        <v>0</v>
      </c>
      <c r="AL61" s="30">
        <f t="shared" ref="AL61:AL64" si="60">SUM(AL60)</f>
        <v>0</v>
      </c>
      <c r="AM61" s="30">
        <f t="shared" ref="AM61:AM64" si="61">SUM(AM60)</f>
        <v>0</v>
      </c>
      <c r="AN61" s="30">
        <f t="shared" ref="AN61:AN64" si="62">SUM(AN60)</f>
        <v>0</v>
      </c>
      <c r="AO61" s="30">
        <f t="shared" ref="AO61:AO64" si="63">SUM(AO60)</f>
        <v>0</v>
      </c>
      <c r="AP61" s="30">
        <f t="shared" ref="AP61:AP64" si="64">SUM(AP60)</f>
        <v>0</v>
      </c>
      <c r="AQ61" s="30">
        <f t="shared" ref="AQ61:AQ64" si="65">SUM(AQ60)</f>
        <v>0</v>
      </c>
      <c r="AR61" s="30">
        <f t="shared" ref="AR61:AR64" si="66">SUM(AR60)</f>
        <v>0</v>
      </c>
      <c r="AS61" s="30">
        <f t="shared" ref="AS61:AS64" si="67">SUM(AS60)</f>
        <v>0</v>
      </c>
      <c r="AT61" s="30">
        <f t="shared" ref="AT61:AT64" si="68">SUM(AT60)</f>
        <v>0</v>
      </c>
      <c r="AU61" s="30">
        <f t="shared" ref="AU61:AU64" si="69">SUM(AU60)</f>
        <v>0</v>
      </c>
      <c r="AV61" s="30">
        <v>0.24213448108534502</v>
      </c>
      <c r="AW61" s="30">
        <v>152.16827764930781</v>
      </c>
      <c r="AX61" s="30">
        <v>254.39049351414437</v>
      </c>
      <c r="AY61" s="30">
        <v>0</v>
      </c>
      <c r="AZ61" s="30">
        <v>4.7189839526068894E-2</v>
      </c>
      <c r="BA61" s="30">
        <f t="shared" ref="BA61:BA64" si="70">SUM(BA60)</f>
        <v>0</v>
      </c>
      <c r="BB61" s="30">
        <f t="shared" ref="BB61:BB64" si="71">SUM(BB60)</f>
        <v>0</v>
      </c>
      <c r="BC61" s="30">
        <f t="shared" ref="BC61:BC64" si="72">SUM(BC60)</f>
        <v>0</v>
      </c>
      <c r="BD61" s="30">
        <f t="shared" ref="BD61:BD64" si="73">SUM(BD60)</f>
        <v>0</v>
      </c>
      <c r="BE61" s="30">
        <f t="shared" ref="BE61:BE64" si="74">SUM(BE60)</f>
        <v>0</v>
      </c>
      <c r="BF61" s="30">
        <v>0.14502415793874363</v>
      </c>
      <c r="BG61" s="30">
        <v>21.702170090579514</v>
      </c>
      <c r="BH61" s="30">
        <v>0</v>
      </c>
      <c r="BI61" s="30">
        <v>0</v>
      </c>
      <c r="BJ61" s="30">
        <v>0.58334628841896818</v>
      </c>
      <c r="BK61" s="28">
        <v>429.27863602100086</v>
      </c>
    </row>
    <row r="62" spans="1:63" x14ac:dyDescent="0.2">
      <c r="A62" s="22"/>
      <c r="B62" s="29" t="s">
        <v>113</v>
      </c>
      <c r="C62" s="30">
        <f t="shared" si="25"/>
        <v>0</v>
      </c>
      <c r="D62" s="30">
        <f t="shared" si="26"/>
        <v>0</v>
      </c>
      <c r="E62" s="30">
        <f t="shared" si="27"/>
        <v>0</v>
      </c>
      <c r="F62" s="30">
        <f t="shared" si="28"/>
        <v>0</v>
      </c>
      <c r="G62" s="30">
        <f t="shared" si="29"/>
        <v>0</v>
      </c>
      <c r="H62" s="30">
        <f t="shared" si="30"/>
        <v>0</v>
      </c>
      <c r="I62" s="30">
        <f t="shared" si="31"/>
        <v>0</v>
      </c>
      <c r="J62" s="30">
        <f t="shared" si="32"/>
        <v>0</v>
      </c>
      <c r="K62" s="30">
        <f t="shared" si="33"/>
        <v>0</v>
      </c>
      <c r="L62" s="30">
        <f t="shared" si="34"/>
        <v>0</v>
      </c>
      <c r="M62" s="30">
        <f t="shared" si="35"/>
        <v>0</v>
      </c>
      <c r="N62" s="30">
        <f t="shared" si="36"/>
        <v>0</v>
      </c>
      <c r="O62" s="30">
        <f t="shared" si="37"/>
        <v>0</v>
      </c>
      <c r="P62" s="30">
        <f t="shared" si="38"/>
        <v>0</v>
      </c>
      <c r="Q62" s="30">
        <f t="shared" si="39"/>
        <v>0</v>
      </c>
      <c r="R62" s="30">
        <f t="shared" si="40"/>
        <v>0</v>
      </c>
      <c r="S62" s="30">
        <f t="shared" si="41"/>
        <v>0</v>
      </c>
      <c r="T62" s="30">
        <f t="shared" si="42"/>
        <v>0</v>
      </c>
      <c r="U62" s="30">
        <f t="shared" si="43"/>
        <v>0</v>
      </c>
      <c r="V62" s="30">
        <f t="shared" si="44"/>
        <v>0</v>
      </c>
      <c r="W62" s="30">
        <f t="shared" si="45"/>
        <v>0</v>
      </c>
      <c r="X62" s="30">
        <f t="shared" si="46"/>
        <v>0</v>
      </c>
      <c r="Y62" s="30">
        <f t="shared" si="47"/>
        <v>0</v>
      </c>
      <c r="Z62" s="30">
        <f t="shared" si="48"/>
        <v>0</v>
      </c>
      <c r="AA62" s="30">
        <f t="shared" si="49"/>
        <v>0</v>
      </c>
      <c r="AB62" s="30">
        <f t="shared" si="50"/>
        <v>0</v>
      </c>
      <c r="AC62" s="30">
        <f t="shared" si="51"/>
        <v>0</v>
      </c>
      <c r="AD62" s="30">
        <f t="shared" si="52"/>
        <v>0</v>
      </c>
      <c r="AE62" s="30">
        <f t="shared" si="53"/>
        <v>0</v>
      </c>
      <c r="AF62" s="30">
        <f t="shared" si="54"/>
        <v>0</v>
      </c>
      <c r="AG62" s="30">
        <f t="shared" si="55"/>
        <v>0</v>
      </c>
      <c r="AH62" s="30">
        <f t="shared" si="56"/>
        <v>0</v>
      </c>
      <c r="AI62" s="30">
        <f t="shared" si="57"/>
        <v>0</v>
      </c>
      <c r="AJ62" s="30">
        <f t="shared" si="58"/>
        <v>0</v>
      </c>
      <c r="AK62" s="30">
        <f t="shared" si="59"/>
        <v>0</v>
      </c>
      <c r="AL62" s="30">
        <f t="shared" si="60"/>
        <v>0</v>
      </c>
      <c r="AM62" s="30">
        <f t="shared" si="61"/>
        <v>0</v>
      </c>
      <c r="AN62" s="30">
        <f t="shared" si="62"/>
        <v>0</v>
      </c>
      <c r="AO62" s="30">
        <f t="shared" si="63"/>
        <v>0</v>
      </c>
      <c r="AP62" s="30">
        <f t="shared" si="64"/>
        <v>0</v>
      </c>
      <c r="AQ62" s="30">
        <f t="shared" si="65"/>
        <v>0</v>
      </c>
      <c r="AR62" s="30">
        <f t="shared" si="66"/>
        <v>0</v>
      </c>
      <c r="AS62" s="30">
        <f t="shared" si="67"/>
        <v>0</v>
      </c>
      <c r="AT62" s="30">
        <f t="shared" si="68"/>
        <v>0</v>
      </c>
      <c r="AU62" s="30">
        <f t="shared" si="69"/>
        <v>0</v>
      </c>
      <c r="AV62" s="30">
        <v>0.12196852512907701</v>
      </c>
      <c r="AW62" s="30">
        <v>72.696169806904365</v>
      </c>
      <c r="AX62" s="30">
        <v>261.9031539029578</v>
      </c>
      <c r="AY62" s="30">
        <v>0</v>
      </c>
      <c r="AZ62" s="30">
        <v>2.3966717572093989E-2</v>
      </c>
      <c r="BA62" s="30">
        <f t="shared" si="70"/>
        <v>0</v>
      </c>
      <c r="BB62" s="30">
        <f t="shared" si="71"/>
        <v>0</v>
      </c>
      <c r="BC62" s="30">
        <f t="shared" si="72"/>
        <v>0</v>
      </c>
      <c r="BD62" s="30">
        <f t="shared" si="73"/>
        <v>0</v>
      </c>
      <c r="BE62" s="30">
        <f t="shared" si="74"/>
        <v>0</v>
      </c>
      <c r="BF62" s="30">
        <v>4.3581700177970806E-2</v>
      </c>
      <c r="BG62" s="30">
        <v>0</v>
      </c>
      <c r="BH62" s="30">
        <v>0</v>
      </c>
      <c r="BI62" s="30">
        <v>0</v>
      </c>
      <c r="BJ62" s="30">
        <v>0</v>
      </c>
      <c r="BK62" s="28">
        <v>334.78884065274127</v>
      </c>
    </row>
    <row r="63" spans="1:63" x14ac:dyDescent="0.2">
      <c r="A63" s="22"/>
      <c r="B63" s="29" t="s">
        <v>111</v>
      </c>
      <c r="C63" s="30">
        <f t="shared" si="25"/>
        <v>0</v>
      </c>
      <c r="D63" s="30">
        <f t="shared" si="26"/>
        <v>0</v>
      </c>
      <c r="E63" s="30">
        <f t="shared" si="27"/>
        <v>0</v>
      </c>
      <c r="F63" s="30">
        <f t="shared" si="28"/>
        <v>0</v>
      </c>
      <c r="G63" s="30">
        <f t="shared" si="29"/>
        <v>0</v>
      </c>
      <c r="H63" s="30">
        <f t="shared" si="30"/>
        <v>0</v>
      </c>
      <c r="I63" s="30">
        <f t="shared" si="31"/>
        <v>0</v>
      </c>
      <c r="J63" s="30">
        <f t="shared" si="32"/>
        <v>0</v>
      </c>
      <c r="K63" s="30">
        <f t="shared" si="33"/>
        <v>0</v>
      </c>
      <c r="L63" s="30">
        <f t="shared" si="34"/>
        <v>0</v>
      </c>
      <c r="M63" s="30">
        <f t="shared" si="35"/>
        <v>0</v>
      </c>
      <c r="N63" s="30">
        <f t="shared" si="36"/>
        <v>0</v>
      </c>
      <c r="O63" s="30">
        <f t="shared" si="37"/>
        <v>0</v>
      </c>
      <c r="P63" s="30">
        <f t="shared" si="38"/>
        <v>0</v>
      </c>
      <c r="Q63" s="30">
        <f t="shared" si="39"/>
        <v>0</v>
      </c>
      <c r="R63" s="30">
        <f t="shared" si="40"/>
        <v>0</v>
      </c>
      <c r="S63" s="30">
        <f t="shared" si="41"/>
        <v>0</v>
      </c>
      <c r="T63" s="30">
        <f t="shared" si="42"/>
        <v>0</v>
      </c>
      <c r="U63" s="30">
        <f t="shared" si="43"/>
        <v>0</v>
      </c>
      <c r="V63" s="30">
        <f t="shared" si="44"/>
        <v>0</v>
      </c>
      <c r="W63" s="30">
        <f t="shared" si="45"/>
        <v>0</v>
      </c>
      <c r="X63" s="30">
        <f t="shared" si="46"/>
        <v>0</v>
      </c>
      <c r="Y63" s="30">
        <f t="shared" si="47"/>
        <v>0</v>
      </c>
      <c r="Z63" s="30">
        <f t="shared" si="48"/>
        <v>0</v>
      </c>
      <c r="AA63" s="30">
        <f t="shared" si="49"/>
        <v>0</v>
      </c>
      <c r="AB63" s="30">
        <f t="shared" si="50"/>
        <v>0</v>
      </c>
      <c r="AC63" s="30">
        <f t="shared" si="51"/>
        <v>0</v>
      </c>
      <c r="AD63" s="30">
        <f t="shared" si="52"/>
        <v>0</v>
      </c>
      <c r="AE63" s="30">
        <f t="shared" si="53"/>
        <v>0</v>
      </c>
      <c r="AF63" s="30">
        <f t="shared" si="54"/>
        <v>0</v>
      </c>
      <c r="AG63" s="30">
        <f t="shared" si="55"/>
        <v>0</v>
      </c>
      <c r="AH63" s="30">
        <f t="shared" si="56"/>
        <v>0</v>
      </c>
      <c r="AI63" s="30">
        <f t="shared" si="57"/>
        <v>0</v>
      </c>
      <c r="AJ63" s="30">
        <f t="shared" si="58"/>
        <v>0</v>
      </c>
      <c r="AK63" s="30">
        <f t="shared" si="59"/>
        <v>0</v>
      </c>
      <c r="AL63" s="30">
        <f t="shared" si="60"/>
        <v>0</v>
      </c>
      <c r="AM63" s="30">
        <f t="shared" si="61"/>
        <v>0</v>
      </c>
      <c r="AN63" s="30">
        <f t="shared" si="62"/>
        <v>0</v>
      </c>
      <c r="AO63" s="30">
        <f t="shared" si="63"/>
        <v>0</v>
      </c>
      <c r="AP63" s="30">
        <f t="shared" si="64"/>
        <v>0</v>
      </c>
      <c r="AQ63" s="30">
        <f t="shared" si="65"/>
        <v>0</v>
      </c>
      <c r="AR63" s="30">
        <f t="shared" si="66"/>
        <v>0</v>
      </c>
      <c r="AS63" s="30">
        <f t="shared" si="67"/>
        <v>0</v>
      </c>
      <c r="AT63" s="30">
        <f t="shared" si="68"/>
        <v>0</v>
      </c>
      <c r="AU63" s="30">
        <f t="shared" si="69"/>
        <v>0</v>
      </c>
      <c r="AV63" s="30">
        <v>1.3304029034429605</v>
      </c>
      <c r="AW63" s="30">
        <v>81.29503896893597</v>
      </c>
      <c r="AX63" s="30">
        <v>4.1326116278875577E-5</v>
      </c>
      <c r="AY63" s="30">
        <v>0</v>
      </c>
      <c r="AZ63" s="30">
        <v>6.7866098661099281</v>
      </c>
      <c r="BA63" s="30">
        <f t="shared" si="70"/>
        <v>0</v>
      </c>
      <c r="BB63" s="30">
        <f t="shared" si="71"/>
        <v>0</v>
      </c>
      <c r="BC63" s="30">
        <f t="shared" si="72"/>
        <v>0</v>
      </c>
      <c r="BD63" s="30">
        <f t="shared" si="73"/>
        <v>0</v>
      </c>
      <c r="BE63" s="30">
        <f t="shared" si="74"/>
        <v>0</v>
      </c>
      <c r="BF63" s="30">
        <v>0.11861925523174253</v>
      </c>
      <c r="BG63" s="30">
        <v>0.10471395583256078</v>
      </c>
      <c r="BH63" s="30">
        <v>0</v>
      </c>
      <c r="BI63" s="30">
        <v>0</v>
      </c>
      <c r="BJ63" s="30">
        <v>0.26668989136375287</v>
      </c>
      <c r="BK63" s="28">
        <v>89.902116167033185</v>
      </c>
    </row>
    <row r="64" spans="1:63" x14ac:dyDescent="0.2">
      <c r="A64" s="22"/>
      <c r="B64" s="29" t="s">
        <v>114</v>
      </c>
      <c r="C64" s="30">
        <f t="shared" si="25"/>
        <v>0</v>
      </c>
      <c r="D64" s="30">
        <f t="shared" si="26"/>
        <v>0</v>
      </c>
      <c r="E64" s="30">
        <f t="shared" si="27"/>
        <v>0</v>
      </c>
      <c r="F64" s="30">
        <f t="shared" si="28"/>
        <v>0</v>
      </c>
      <c r="G64" s="30">
        <f t="shared" si="29"/>
        <v>0</v>
      </c>
      <c r="H64" s="30">
        <f t="shared" si="30"/>
        <v>0</v>
      </c>
      <c r="I64" s="30">
        <f t="shared" si="31"/>
        <v>0</v>
      </c>
      <c r="J64" s="30">
        <f t="shared" si="32"/>
        <v>0</v>
      </c>
      <c r="K64" s="30">
        <f t="shared" si="33"/>
        <v>0</v>
      </c>
      <c r="L64" s="30">
        <f t="shared" si="34"/>
        <v>0</v>
      </c>
      <c r="M64" s="30">
        <f t="shared" si="35"/>
        <v>0</v>
      </c>
      <c r="N64" s="30">
        <f t="shared" si="36"/>
        <v>0</v>
      </c>
      <c r="O64" s="30">
        <f t="shared" si="37"/>
        <v>0</v>
      </c>
      <c r="P64" s="30">
        <f t="shared" si="38"/>
        <v>0</v>
      </c>
      <c r="Q64" s="30">
        <f t="shared" si="39"/>
        <v>0</v>
      </c>
      <c r="R64" s="30">
        <f t="shared" si="40"/>
        <v>0</v>
      </c>
      <c r="S64" s="30">
        <f t="shared" si="41"/>
        <v>0</v>
      </c>
      <c r="T64" s="30">
        <f t="shared" si="42"/>
        <v>0</v>
      </c>
      <c r="U64" s="30">
        <f t="shared" si="43"/>
        <v>0</v>
      </c>
      <c r="V64" s="30">
        <f t="shared" si="44"/>
        <v>0</v>
      </c>
      <c r="W64" s="30">
        <f t="shared" si="45"/>
        <v>0</v>
      </c>
      <c r="X64" s="30">
        <f t="shared" si="46"/>
        <v>0</v>
      </c>
      <c r="Y64" s="30">
        <f t="shared" si="47"/>
        <v>0</v>
      </c>
      <c r="Z64" s="30">
        <f t="shared" si="48"/>
        <v>0</v>
      </c>
      <c r="AA64" s="30">
        <f t="shared" si="49"/>
        <v>0</v>
      </c>
      <c r="AB64" s="30">
        <f t="shared" si="50"/>
        <v>0</v>
      </c>
      <c r="AC64" s="30">
        <f t="shared" si="51"/>
        <v>0</v>
      </c>
      <c r="AD64" s="30">
        <f t="shared" si="52"/>
        <v>0</v>
      </c>
      <c r="AE64" s="30">
        <f t="shared" si="53"/>
        <v>0</v>
      </c>
      <c r="AF64" s="30">
        <f t="shared" si="54"/>
        <v>0</v>
      </c>
      <c r="AG64" s="30">
        <f t="shared" si="55"/>
        <v>0</v>
      </c>
      <c r="AH64" s="30">
        <f t="shared" si="56"/>
        <v>0</v>
      </c>
      <c r="AI64" s="30">
        <f t="shared" si="57"/>
        <v>0</v>
      </c>
      <c r="AJ64" s="30">
        <f t="shared" si="58"/>
        <v>0</v>
      </c>
      <c r="AK64" s="30">
        <f t="shared" si="59"/>
        <v>0</v>
      </c>
      <c r="AL64" s="30">
        <f t="shared" si="60"/>
        <v>0</v>
      </c>
      <c r="AM64" s="30">
        <f t="shared" si="61"/>
        <v>0</v>
      </c>
      <c r="AN64" s="30">
        <f t="shared" si="62"/>
        <v>0</v>
      </c>
      <c r="AO64" s="30">
        <f t="shared" si="63"/>
        <v>0</v>
      </c>
      <c r="AP64" s="30">
        <f t="shared" si="64"/>
        <v>0</v>
      </c>
      <c r="AQ64" s="30">
        <f t="shared" si="65"/>
        <v>0</v>
      </c>
      <c r="AR64" s="30">
        <f t="shared" si="66"/>
        <v>0</v>
      </c>
      <c r="AS64" s="30">
        <f t="shared" si="67"/>
        <v>0</v>
      </c>
      <c r="AT64" s="30">
        <f t="shared" si="68"/>
        <v>0</v>
      </c>
      <c r="AU64" s="30">
        <f t="shared" si="69"/>
        <v>0</v>
      </c>
      <c r="AV64" s="30">
        <v>0.67469331174399227</v>
      </c>
      <c r="AW64" s="30">
        <v>1.4004833598355433</v>
      </c>
      <c r="AX64" s="30">
        <v>264.7206968211197</v>
      </c>
      <c r="AY64" s="30">
        <v>0</v>
      </c>
      <c r="AZ64" s="30">
        <v>1.4209863599504036E-2</v>
      </c>
      <c r="BA64" s="30">
        <f t="shared" si="70"/>
        <v>0</v>
      </c>
      <c r="BB64" s="30">
        <f t="shared" si="71"/>
        <v>0</v>
      </c>
      <c r="BC64" s="30">
        <f t="shared" si="72"/>
        <v>0</v>
      </c>
      <c r="BD64" s="30">
        <f t="shared" si="73"/>
        <v>0</v>
      </c>
      <c r="BE64" s="30">
        <f t="shared" si="74"/>
        <v>0</v>
      </c>
      <c r="BF64" s="30">
        <v>1.2461786206016447</v>
      </c>
      <c r="BG64" s="30">
        <v>0</v>
      </c>
      <c r="BH64" s="30">
        <v>0</v>
      </c>
      <c r="BI64" s="30">
        <v>0</v>
      </c>
      <c r="BJ64" s="30">
        <v>3.0185108713721296E-2</v>
      </c>
      <c r="BK64" s="28">
        <v>268.08644708561411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75">SUM(D61:D64)</f>
        <v>0</v>
      </c>
      <c r="E65" s="30">
        <f t="shared" si="75"/>
        <v>0</v>
      </c>
      <c r="F65" s="30">
        <f t="shared" si="75"/>
        <v>0</v>
      </c>
      <c r="G65" s="30">
        <f t="shared" si="75"/>
        <v>0</v>
      </c>
      <c r="H65" s="30">
        <f t="shared" si="75"/>
        <v>0</v>
      </c>
      <c r="I65" s="30">
        <f t="shared" si="75"/>
        <v>0</v>
      </c>
      <c r="J65" s="30">
        <f t="shared" si="75"/>
        <v>0</v>
      </c>
      <c r="K65" s="30">
        <f t="shared" si="75"/>
        <v>0</v>
      </c>
      <c r="L65" s="30">
        <f t="shared" si="75"/>
        <v>0</v>
      </c>
      <c r="M65" s="30">
        <f t="shared" si="75"/>
        <v>0</v>
      </c>
      <c r="N65" s="30">
        <f t="shared" si="75"/>
        <v>0</v>
      </c>
      <c r="O65" s="30">
        <f t="shared" si="75"/>
        <v>0</v>
      </c>
      <c r="P65" s="30">
        <f t="shared" si="75"/>
        <v>0</v>
      </c>
      <c r="Q65" s="30">
        <f t="shared" si="75"/>
        <v>0</v>
      </c>
      <c r="R65" s="30">
        <f t="shared" si="75"/>
        <v>0</v>
      </c>
      <c r="S65" s="30">
        <f t="shared" si="75"/>
        <v>0</v>
      </c>
      <c r="T65" s="30">
        <f t="shared" si="75"/>
        <v>0</v>
      </c>
      <c r="U65" s="30">
        <f t="shared" si="75"/>
        <v>0</v>
      </c>
      <c r="V65" s="30">
        <f t="shared" si="75"/>
        <v>0</v>
      </c>
      <c r="W65" s="30">
        <f t="shared" si="75"/>
        <v>0</v>
      </c>
      <c r="X65" s="30">
        <f t="shared" si="75"/>
        <v>0</v>
      </c>
      <c r="Y65" s="30">
        <f t="shared" si="75"/>
        <v>0</v>
      </c>
      <c r="Z65" s="30">
        <f t="shared" si="75"/>
        <v>0</v>
      </c>
      <c r="AA65" s="30">
        <f t="shared" si="75"/>
        <v>0</v>
      </c>
      <c r="AB65" s="30">
        <f t="shared" si="75"/>
        <v>0</v>
      </c>
      <c r="AC65" s="30">
        <f t="shared" si="75"/>
        <v>0</v>
      </c>
      <c r="AD65" s="30">
        <f t="shared" si="75"/>
        <v>0</v>
      </c>
      <c r="AE65" s="30">
        <f t="shared" si="75"/>
        <v>0</v>
      </c>
      <c r="AF65" s="30">
        <f t="shared" si="75"/>
        <v>0</v>
      </c>
      <c r="AG65" s="30">
        <f t="shared" si="75"/>
        <v>0</v>
      </c>
      <c r="AH65" s="30">
        <f t="shared" si="75"/>
        <v>0</v>
      </c>
      <c r="AI65" s="30">
        <f t="shared" si="75"/>
        <v>0</v>
      </c>
      <c r="AJ65" s="30">
        <f t="shared" si="75"/>
        <v>0</v>
      </c>
      <c r="AK65" s="30">
        <f t="shared" si="75"/>
        <v>0</v>
      </c>
      <c r="AL65" s="30">
        <f t="shared" si="75"/>
        <v>0</v>
      </c>
      <c r="AM65" s="30">
        <f t="shared" si="75"/>
        <v>0</v>
      </c>
      <c r="AN65" s="30">
        <f t="shared" si="75"/>
        <v>0</v>
      </c>
      <c r="AO65" s="30">
        <f t="shared" si="75"/>
        <v>0</v>
      </c>
      <c r="AP65" s="30">
        <f t="shared" si="75"/>
        <v>0</v>
      </c>
      <c r="AQ65" s="30">
        <f t="shared" si="75"/>
        <v>0</v>
      </c>
      <c r="AR65" s="30">
        <f t="shared" si="75"/>
        <v>0</v>
      </c>
      <c r="AS65" s="30">
        <f t="shared" si="75"/>
        <v>0</v>
      </c>
      <c r="AT65" s="30">
        <f t="shared" si="75"/>
        <v>0</v>
      </c>
      <c r="AU65" s="30">
        <f t="shared" si="75"/>
        <v>0</v>
      </c>
      <c r="AV65" s="30">
        <v>2.3691992214013746</v>
      </c>
      <c r="AW65" s="30">
        <v>307.55996978498365</v>
      </c>
      <c r="AX65" s="30">
        <v>781.01438556433811</v>
      </c>
      <c r="AY65" s="30">
        <v>0</v>
      </c>
      <c r="AZ65" s="30">
        <v>6.8719762868075955</v>
      </c>
      <c r="BA65" s="30">
        <f t="shared" si="75"/>
        <v>0</v>
      </c>
      <c r="BB65" s="30">
        <f t="shared" si="75"/>
        <v>0</v>
      </c>
      <c r="BC65" s="30">
        <f t="shared" si="75"/>
        <v>0</v>
      </c>
      <c r="BD65" s="30">
        <f t="shared" si="75"/>
        <v>0</v>
      </c>
      <c r="BE65" s="30">
        <f t="shared" si="75"/>
        <v>0</v>
      </c>
      <c r="BF65" s="30">
        <v>1.5534037339501017</v>
      </c>
      <c r="BG65" s="30">
        <v>21.806884046412076</v>
      </c>
      <c r="BH65" s="30">
        <v>0</v>
      </c>
      <c r="BI65" s="30">
        <v>0</v>
      </c>
      <c r="BJ65" s="30">
        <v>0.88022128849644232</v>
      </c>
      <c r="BK65" s="28">
        <v>1122.0560399263893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76">D59+D65</f>
        <v>0</v>
      </c>
      <c r="E66" s="30">
        <f t="shared" si="76"/>
        <v>0</v>
      </c>
      <c r="F66" s="30">
        <f t="shared" si="76"/>
        <v>0</v>
      </c>
      <c r="G66" s="30">
        <f t="shared" si="76"/>
        <v>0</v>
      </c>
      <c r="H66" s="30">
        <f t="shared" si="76"/>
        <v>0</v>
      </c>
      <c r="I66" s="30">
        <f t="shared" si="76"/>
        <v>0</v>
      </c>
      <c r="J66" s="30">
        <f t="shared" si="76"/>
        <v>0</v>
      </c>
      <c r="K66" s="30">
        <f t="shared" si="76"/>
        <v>0</v>
      </c>
      <c r="L66" s="30">
        <f t="shared" si="76"/>
        <v>0</v>
      </c>
      <c r="M66" s="30">
        <f t="shared" si="76"/>
        <v>0</v>
      </c>
      <c r="N66" s="30">
        <f t="shared" si="76"/>
        <v>0</v>
      </c>
      <c r="O66" s="30">
        <f t="shared" si="76"/>
        <v>0</v>
      </c>
      <c r="P66" s="30">
        <f t="shared" si="76"/>
        <v>0</v>
      </c>
      <c r="Q66" s="30">
        <f t="shared" si="76"/>
        <v>0</v>
      </c>
      <c r="R66" s="30">
        <f t="shared" si="76"/>
        <v>0</v>
      </c>
      <c r="S66" s="30">
        <f t="shared" si="76"/>
        <v>0</v>
      </c>
      <c r="T66" s="30">
        <f t="shared" si="76"/>
        <v>0</v>
      </c>
      <c r="U66" s="30">
        <f t="shared" si="76"/>
        <v>0</v>
      </c>
      <c r="V66" s="30">
        <f t="shared" si="76"/>
        <v>0</v>
      </c>
      <c r="W66" s="30">
        <f t="shared" si="76"/>
        <v>0</v>
      </c>
      <c r="X66" s="30">
        <f t="shared" si="76"/>
        <v>0</v>
      </c>
      <c r="Y66" s="30">
        <f t="shared" si="76"/>
        <v>0</v>
      </c>
      <c r="Z66" s="30">
        <f t="shared" si="76"/>
        <v>0</v>
      </c>
      <c r="AA66" s="30">
        <f t="shared" si="76"/>
        <v>0</v>
      </c>
      <c r="AB66" s="30">
        <f t="shared" si="76"/>
        <v>0</v>
      </c>
      <c r="AC66" s="30">
        <f t="shared" si="76"/>
        <v>0</v>
      </c>
      <c r="AD66" s="30">
        <f t="shared" si="76"/>
        <v>0</v>
      </c>
      <c r="AE66" s="30">
        <f t="shared" si="76"/>
        <v>0</v>
      </c>
      <c r="AF66" s="30">
        <f t="shared" si="76"/>
        <v>0</v>
      </c>
      <c r="AG66" s="30">
        <f t="shared" si="76"/>
        <v>0</v>
      </c>
      <c r="AH66" s="30">
        <f t="shared" si="76"/>
        <v>0</v>
      </c>
      <c r="AI66" s="30">
        <f t="shared" si="76"/>
        <v>0</v>
      </c>
      <c r="AJ66" s="30">
        <f t="shared" si="76"/>
        <v>0</v>
      </c>
      <c r="AK66" s="30">
        <f t="shared" si="76"/>
        <v>0</v>
      </c>
      <c r="AL66" s="30">
        <f t="shared" si="76"/>
        <v>0</v>
      </c>
      <c r="AM66" s="30">
        <f t="shared" si="76"/>
        <v>0</v>
      </c>
      <c r="AN66" s="30">
        <f t="shared" si="76"/>
        <v>0</v>
      </c>
      <c r="AO66" s="30">
        <f t="shared" si="76"/>
        <v>0</v>
      </c>
      <c r="AP66" s="30">
        <f t="shared" si="76"/>
        <v>0</v>
      </c>
      <c r="AQ66" s="30">
        <f t="shared" si="76"/>
        <v>0</v>
      </c>
      <c r="AR66" s="30">
        <f t="shared" si="76"/>
        <v>0</v>
      </c>
      <c r="AS66" s="30">
        <f t="shared" si="76"/>
        <v>0</v>
      </c>
      <c r="AT66" s="30">
        <f t="shared" si="76"/>
        <v>0</v>
      </c>
      <c r="AU66" s="30">
        <f t="shared" si="76"/>
        <v>0</v>
      </c>
      <c r="AV66" s="30">
        <f t="shared" si="76"/>
        <v>2.3691992214013746</v>
      </c>
      <c r="AW66" s="30">
        <f t="shared" si="76"/>
        <v>307.55996978498365</v>
      </c>
      <c r="AX66" s="30">
        <f t="shared" si="76"/>
        <v>781.01438556433811</v>
      </c>
      <c r="AY66" s="30">
        <f t="shared" si="76"/>
        <v>0</v>
      </c>
      <c r="AZ66" s="30">
        <f t="shared" si="76"/>
        <v>6.8719762868075955</v>
      </c>
      <c r="BA66" s="30">
        <f t="shared" si="76"/>
        <v>0</v>
      </c>
      <c r="BB66" s="30">
        <f t="shared" si="76"/>
        <v>0</v>
      </c>
      <c r="BC66" s="30">
        <f t="shared" si="76"/>
        <v>0</v>
      </c>
      <c r="BD66" s="30">
        <f t="shared" si="76"/>
        <v>0</v>
      </c>
      <c r="BE66" s="30">
        <f t="shared" si="76"/>
        <v>0</v>
      </c>
      <c r="BF66" s="30">
        <f t="shared" si="76"/>
        <v>1.5534037339501017</v>
      </c>
      <c r="BG66" s="30">
        <f t="shared" si="76"/>
        <v>21.806884046412076</v>
      </c>
      <c r="BH66" s="30">
        <f t="shared" si="76"/>
        <v>0</v>
      </c>
      <c r="BI66" s="30">
        <f t="shared" si="76"/>
        <v>0</v>
      </c>
      <c r="BJ66" s="30">
        <f t="shared" si="76"/>
        <v>0.88022128849644232</v>
      </c>
      <c r="BK66" s="28">
        <f t="shared" ref="BK61:BK66" si="77">SUM(C66:BJ66)</f>
        <v>1122.0560399263893</v>
      </c>
    </row>
    <row r="67" spans="1:66" ht="4.5" customHeight="1" x14ac:dyDescent="0.2">
      <c r="A67" s="22"/>
      <c r="B67" s="25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</row>
    <row r="68" spans="1:66" x14ac:dyDescent="0.2">
      <c r="A68" s="22" t="s">
        <v>19</v>
      </c>
      <c r="B68" s="23" t="s">
        <v>20</v>
      </c>
      <c r="C68" s="5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</row>
    <row r="69" spans="1:66" x14ac:dyDescent="0.2">
      <c r="A69" s="22" t="s">
        <v>76</v>
      </c>
      <c r="B69" s="25" t="s">
        <v>21</v>
      </c>
      <c r="C69" s="5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</row>
    <row r="73" spans="1:66" x14ac:dyDescent="0.2">
      <c r="A73" s="22"/>
      <c r="B73" s="37" t="s">
        <v>99</v>
      </c>
      <c r="C73" s="38">
        <f t="shared" ref="C73:AH73" si="78">C31+C49+C54+C66+C71</f>
        <v>0</v>
      </c>
      <c r="D73" s="38">
        <f t="shared" si="78"/>
        <v>11.010372243677418</v>
      </c>
      <c r="E73" s="38">
        <f t="shared" si="78"/>
        <v>0</v>
      </c>
      <c r="F73" s="38">
        <f t="shared" si="78"/>
        <v>0</v>
      </c>
      <c r="G73" s="38">
        <f t="shared" si="78"/>
        <v>0</v>
      </c>
      <c r="H73" s="38">
        <f t="shared" si="78"/>
        <v>65.93922223771267</v>
      </c>
      <c r="I73" s="38">
        <f t="shared" si="78"/>
        <v>5752.4348979310516</v>
      </c>
      <c r="J73" s="38">
        <f t="shared" si="78"/>
        <v>2099.1058633992975</v>
      </c>
      <c r="K73" s="38">
        <f t="shared" si="78"/>
        <v>0</v>
      </c>
      <c r="L73" s="38">
        <f t="shared" si="78"/>
        <v>223.84114616794835</v>
      </c>
      <c r="M73" s="38">
        <f t="shared" si="78"/>
        <v>0</v>
      </c>
      <c r="N73" s="38">
        <f t="shared" si="78"/>
        <v>0</v>
      </c>
      <c r="O73" s="38">
        <f t="shared" si="78"/>
        <v>0</v>
      </c>
      <c r="P73" s="38">
        <f t="shared" si="78"/>
        <v>0</v>
      </c>
      <c r="Q73" s="38">
        <f t="shared" si="78"/>
        <v>0</v>
      </c>
      <c r="R73" s="38">
        <f t="shared" si="78"/>
        <v>38.453757776900261</v>
      </c>
      <c r="S73" s="38">
        <f t="shared" si="78"/>
        <v>322.60561348962557</v>
      </c>
      <c r="T73" s="38">
        <f t="shared" si="78"/>
        <v>359.98966629979884</v>
      </c>
      <c r="U73" s="38">
        <f t="shared" si="78"/>
        <v>0</v>
      </c>
      <c r="V73" s="38">
        <f t="shared" si="78"/>
        <v>54.604317005535634</v>
      </c>
      <c r="W73" s="38">
        <f t="shared" si="78"/>
        <v>0</v>
      </c>
      <c r="X73" s="38">
        <f t="shared" si="78"/>
        <v>0</v>
      </c>
      <c r="Y73" s="38">
        <f t="shared" si="78"/>
        <v>0</v>
      </c>
      <c r="Z73" s="38">
        <f t="shared" si="78"/>
        <v>0</v>
      </c>
      <c r="AA73" s="38">
        <f t="shared" si="78"/>
        <v>0</v>
      </c>
      <c r="AB73" s="38">
        <f t="shared" si="78"/>
        <v>9.2170772785567774</v>
      </c>
      <c r="AC73" s="38">
        <f t="shared" si="78"/>
        <v>123.16905244081239</v>
      </c>
      <c r="AD73" s="38">
        <f t="shared" si="78"/>
        <v>0</v>
      </c>
      <c r="AE73" s="38">
        <f t="shared" si="78"/>
        <v>0</v>
      </c>
      <c r="AF73" s="38">
        <f t="shared" si="78"/>
        <v>6.8849914862746813</v>
      </c>
      <c r="AG73" s="38">
        <f t="shared" si="78"/>
        <v>0</v>
      </c>
      <c r="AH73" s="38">
        <f t="shared" si="78"/>
        <v>0</v>
      </c>
      <c r="AI73" s="38">
        <f t="shared" ref="AI73:BJ73" si="79">AI31+AI49+AI54+AI66+AI71</f>
        <v>0</v>
      </c>
      <c r="AJ73" s="38">
        <f t="shared" si="79"/>
        <v>0</v>
      </c>
      <c r="AK73" s="38">
        <f t="shared" si="79"/>
        <v>0</v>
      </c>
      <c r="AL73" s="38">
        <f t="shared" si="79"/>
        <v>9.2148068983016493</v>
      </c>
      <c r="AM73" s="38">
        <f t="shared" si="79"/>
        <v>0.22598923281659195</v>
      </c>
      <c r="AN73" s="38">
        <f t="shared" si="79"/>
        <v>0</v>
      </c>
      <c r="AO73" s="38">
        <f t="shared" si="79"/>
        <v>0</v>
      </c>
      <c r="AP73" s="38">
        <f t="shared" si="79"/>
        <v>6.8131994429175071</v>
      </c>
      <c r="AQ73" s="38">
        <f t="shared" si="79"/>
        <v>0</v>
      </c>
      <c r="AR73" s="38">
        <f t="shared" si="79"/>
        <v>0</v>
      </c>
      <c r="AS73" s="38">
        <f t="shared" si="79"/>
        <v>0</v>
      </c>
      <c r="AT73" s="38">
        <f t="shared" si="79"/>
        <v>0</v>
      </c>
      <c r="AU73" s="38">
        <f t="shared" si="79"/>
        <v>0</v>
      </c>
      <c r="AV73" s="38">
        <f t="shared" si="79"/>
        <v>793.15215975408648</v>
      </c>
      <c r="AW73" s="38">
        <f t="shared" si="79"/>
        <v>2133.77742583502</v>
      </c>
      <c r="AX73" s="38">
        <f t="shared" si="79"/>
        <v>802.74469055178827</v>
      </c>
      <c r="AY73" s="38">
        <f t="shared" si="79"/>
        <v>0</v>
      </c>
      <c r="AZ73" s="38">
        <f t="shared" si="79"/>
        <v>858.61014060862055</v>
      </c>
      <c r="BA73" s="38">
        <f t="shared" si="79"/>
        <v>0</v>
      </c>
      <c r="BB73" s="38">
        <f t="shared" si="79"/>
        <v>0</v>
      </c>
      <c r="BC73" s="38">
        <f t="shared" si="79"/>
        <v>0</v>
      </c>
      <c r="BD73" s="38">
        <f t="shared" si="79"/>
        <v>0</v>
      </c>
      <c r="BE73" s="38">
        <f t="shared" si="79"/>
        <v>0</v>
      </c>
      <c r="BF73" s="38">
        <f t="shared" si="79"/>
        <v>684.42080936730474</v>
      </c>
      <c r="BG73" s="38">
        <f t="shared" si="79"/>
        <v>182.6617291498132</v>
      </c>
      <c r="BH73" s="38">
        <f t="shared" si="79"/>
        <v>134.29069759625949</v>
      </c>
      <c r="BI73" s="38">
        <f t="shared" si="79"/>
        <v>0</v>
      </c>
      <c r="BJ73" s="38">
        <f t="shared" si="79"/>
        <v>398.98604850249274</v>
      </c>
      <c r="BK73" s="46">
        <f>BK31+BK49+BK54+BK66+BK71</f>
        <v>15072.153674696612</v>
      </c>
      <c r="BM73" s="45"/>
      <c r="BN73" s="53"/>
    </row>
    <row r="74" spans="1:66" ht="4.5" customHeight="1" x14ac:dyDescent="0.2">
      <c r="A74" s="22"/>
      <c r="B74" s="37"/>
      <c r="C74" s="5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60"/>
    </row>
    <row r="75" spans="1:66" ht="14.25" customHeight="1" x14ac:dyDescent="0.3">
      <c r="A75" s="22" t="s">
        <v>5</v>
      </c>
      <c r="B75" s="20" t="s">
        <v>23</v>
      </c>
      <c r="C75" s="5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60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87" t="s">
        <v>130</v>
      </c>
      <c r="C2" s="88"/>
      <c r="D2" s="88"/>
      <c r="E2" s="88"/>
      <c r="F2" s="88"/>
      <c r="G2" s="88"/>
      <c r="H2" s="88"/>
      <c r="I2" s="88"/>
      <c r="J2" s="88"/>
      <c r="K2" s="89"/>
    </row>
    <row r="3" spans="2:13" x14ac:dyDescent="0.2">
      <c r="B3" s="90" t="s">
        <v>110</v>
      </c>
      <c r="C3" s="91"/>
      <c r="D3" s="91"/>
      <c r="E3" s="91"/>
      <c r="F3" s="91"/>
      <c r="G3" s="91"/>
      <c r="H3" s="91"/>
      <c r="I3" s="91"/>
      <c r="J3" s="91"/>
      <c r="K3" s="92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1.8263354920402533E-3</v>
      </c>
      <c r="E5" s="6">
        <v>1.6698455693851928E-2</v>
      </c>
      <c r="F5" s="6">
        <v>0.27982467299522679</v>
      </c>
      <c r="G5" s="6">
        <v>5.4882768713520255E-3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7.0565419053621428</v>
      </c>
      <c r="E6" s="6">
        <v>5.5205975811821366</v>
      </c>
      <c r="F6" s="6">
        <v>10.518013715853424</v>
      </c>
      <c r="G6" s="6">
        <v>1.6529248533459726</v>
      </c>
      <c r="H6" s="6">
        <v>0</v>
      </c>
      <c r="I6" s="6">
        <v>0</v>
      </c>
      <c r="J6" s="6">
        <v>6.1040161438080678E-2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2.531391717536827E-2</v>
      </c>
      <c r="F7" s="6">
        <v>3.0558048158097064E-2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1.4862529114151057</v>
      </c>
      <c r="E8" s="6">
        <v>9.0233426528766341</v>
      </c>
      <c r="F8" s="6">
        <v>13.266296040405809</v>
      </c>
      <c r="G8" s="6">
        <v>5.7740999798000159</v>
      </c>
      <c r="H8" s="6">
        <v>0</v>
      </c>
      <c r="I8" s="6">
        <v>0</v>
      </c>
      <c r="J8" s="6">
        <v>5.0938570569106804E-3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41.933992991565439</v>
      </c>
      <c r="E9" s="6">
        <v>13.861144487337747</v>
      </c>
      <c r="F9" s="6">
        <v>51.950737021367857</v>
      </c>
      <c r="G9" s="6">
        <v>2.0057741518905088</v>
      </c>
      <c r="H9" s="6">
        <v>0</v>
      </c>
      <c r="I9" s="6">
        <v>0</v>
      </c>
      <c r="J9" s="6">
        <v>0.30066781587046948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0.12170891655189817</v>
      </c>
      <c r="E10" s="6">
        <v>1.8377012197285831</v>
      </c>
      <c r="F10" s="6">
        <v>5.2981892885976745</v>
      </c>
      <c r="G10" s="6">
        <v>0.78944337768614437</v>
      </c>
      <c r="H10" s="6">
        <v>0</v>
      </c>
      <c r="I10" s="6">
        <v>0</v>
      </c>
      <c r="J10" s="6">
        <v>3.5933104725239653E-2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16.890953531111027</v>
      </c>
      <c r="E11" s="6">
        <v>16.431419538065992</v>
      </c>
      <c r="F11" s="6">
        <v>24.824224980931646</v>
      </c>
      <c r="G11" s="6">
        <v>3.6985278120400786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0.16567198848458559</v>
      </c>
      <c r="E14" s="6">
        <v>28.64193274756202</v>
      </c>
      <c r="F14" s="6">
        <v>16.279024410888393</v>
      </c>
      <c r="G14" s="6">
        <v>0.95785492675965223</v>
      </c>
      <c r="H14" s="6">
        <v>0</v>
      </c>
      <c r="I14" s="6">
        <v>0</v>
      </c>
      <c r="J14" s="6">
        <v>2.4810643665093623E-2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104.42953965968421</v>
      </c>
      <c r="E15" s="6">
        <v>285.45124319813777</v>
      </c>
      <c r="F15" s="6">
        <v>204.8571709248572</v>
      </c>
      <c r="G15" s="6">
        <v>40.999509135369451</v>
      </c>
      <c r="H15" s="6">
        <v>0</v>
      </c>
      <c r="I15" s="6">
        <v>0</v>
      </c>
      <c r="J15" s="6">
        <v>0.157733614293287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152.764942692852</v>
      </c>
      <c r="E16" s="6">
        <v>7.9715687137194422</v>
      </c>
      <c r="F16" s="6">
        <v>11.741242216549352</v>
      </c>
      <c r="G16" s="6">
        <v>4.43475161242407</v>
      </c>
      <c r="H16" s="6">
        <v>0</v>
      </c>
      <c r="I16" s="6">
        <v>0</v>
      </c>
      <c r="J16" s="6">
        <v>4.6470402567498924E-2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0.66089999914208408</v>
      </c>
      <c r="E17" s="6">
        <v>4.2764952266687963</v>
      </c>
      <c r="F17" s="6">
        <v>1.1593383388963836</v>
      </c>
      <c r="G17" s="6">
        <v>3.3699507806781624E-2</v>
      </c>
      <c r="H17" s="6">
        <v>0</v>
      </c>
      <c r="I17" s="6">
        <v>0</v>
      </c>
      <c r="J17" s="6">
        <v>7.1336002365902115E-4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0.16487967827444081</v>
      </c>
      <c r="E18" s="6">
        <v>2.3070328960565174</v>
      </c>
      <c r="F18" s="6">
        <v>6.5608682611016098</v>
      </c>
      <c r="G18" s="6">
        <v>0.68834606639236129</v>
      </c>
      <c r="H18" s="6">
        <v>0</v>
      </c>
      <c r="I18" s="6">
        <v>0</v>
      </c>
      <c r="J18" s="6">
        <v>1.382341196534992E-4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18.121537273280726</v>
      </c>
      <c r="E19" s="6">
        <v>27.157586048738843</v>
      </c>
      <c r="F19" s="6">
        <v>80.163515108660249</v>
      </c>
      <c r="G19" s="6">
        <v>14.850350559606447</v>
      </c>
      <c r="H19" s="6">
        <v>0</v>
      </c>
      <c r="I19" s="6">
        <v>0</v>
      </c>
      <c r="J19" s="6">
        <v>1.4706039903332718E-4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316.43767409189627</v>
      </c>
      <c r="E20" s="6">
        <v>192.64371347613101</v>
      </c>
      <c r="F20" s="6">
        <v>138.41293640264612</v>
      </c>
      <c r="G20" s="6">
        <v>25.498713449790884</v>
      </c>
      <c r="H20" s="6">
        <v>0</v>
      </c>
      <c r="I20" s="6">
        <v>0</v>
      </c>
      <c r="J20" s="6">
        <v>21.960608530014031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91.416113221054047</v>
      </c>
      <c r="E21" s="6">
        <v>58.504460047735762</v>
      </c>
      <c r="F21" s="6">
        <v>94.242710086317473</v>
      </c>
      <c r="G21" s="6">
        <v>10.594773243806673</v>
      </c>
      <c r="H21" s="6">
        <v>0</v>
      </c>
      <c r="I21" s="6">
        <v>0</v>
      </c>
      <c r="J21" s="6">
        <v>0.19706787240080892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76.75140412072578</v>
      </c>
      <c r="E23" s="6">
        <v>92.973257665554172</v>
      </c>
      <c r="F23" s="6">
        <v>70.551030430912022</v>
      </c>
      <c r="G23" s="6">
        <v>17.032709582724333</v>
      </c>
      <c r="H23" s="6">
        <v>0</v>
      </c>
      <c r="I23" s="6">
        <v>0</v>
      </c>
      <c r="J23" s="6">
        <v>0.30604834830260769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5088.2953585364075</v>
      </c>
      <c r="E24" s="6">
        <v>1424.2989426142628</v>
      </c>
      <c r="F24" s="6">
        <v>384.31614716979652</v>
      </c>
      <c r="G24" s="6">
        <v>51.849698048443535</v>
      </c>
      <c r="H24" s="6">
        <v>0</v>
      </c>
      <c r="I24" s="6">
        <v>0</v>
      </c>
      <c r="J24" s="6">
        <v>1084.9526336366771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2.1010944309915125E-5</v>
      </c>
      <c r="E25" s="6">
        <v>1.3777677757550032E-2</v>
      </c>
      <c r="F25" s="6">
        <v>9.5439661321778363E-2</v>
      </c>
      <c r="G25" s="6">
        <v>1.1663072064634471E-2</v>
      </c>
      <c r="H25" s="6">
        <v>0</v>
      </c>
      <c r="I25" s="6">
        <v>0</v>
      </c>
      <c r="J25" s="6">
        <v>0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0</v>
      </c>
      <c r="E26" s="6">
        <v>0.14366982287618732</v>
      </c>
      <c r="F26" s="6">
        <v>0.25842534512657267</v>
      </c>
      <c r="G26" s="6">
        <v>3.2233586196860106E-2</v>
      </c>
      <c r="H26" s="6">
        <v>0</v>
      </c>
      <c r="I26" s="6">
        <v>0</v>
      </c>
      <c r="J26" s="6">
        <v>1.0061713277431279E-4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9.1897370415305671E-2</v>
      </c>
      <c r="F28" s="6">
        <v>0.39892154893993337</v>
      </c>
      <c r="G28" s="6">
        <v>1.3323656699250725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1421.3785198608916</v>
      </c>
      <c r="E29" s="6">
        <v>420.77153432418027</v>
      </c>
      <c r="F29" s="6">
        <v>60.942605668777809</v>
      </c>
      <c r="G29" s="6">
        <v>7.6252189262221526</v>
      </c>
      <c r="H29" s="6">
        <v>0</v>
      </c>
      <c r="I29" s="6">
        <v>0</v>
      </c>
      <c r="J29" s="6">
        <v>0.25966929654398213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16.649748356577387</v>
      </c>
      <c r="E30" s="6">
        <v>14.386088251350108</v>
      </c>
      <c r="F30" s="6">
        <v>24.010527915863285</v>
      </c>
      <c r="G30" s="6">
        <v>2.1928224802490788</v>
      </c>
      <c r="H30" s="6">
        <v>0</v>
      </c>
      <c r="I30" s="6">
        <v>0</v>
      </c>
      <c r="J30" s="6">
        <v>3.4030085814180551E-2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6.9013168006968106E-2</v>
      </c>
      <c r="E31" s="6">
        <v>1.3200576546358456</v>
      </c>
      <c r="F31" s="6">
        <v>1.6567839491536023</v>
      </c>
      <c r="G31" s="6">
        <v>2.0110873129105759E-2</v>
      </c>
      <c r="H31" s="6">
        <v>0</v>
      </c>
      <c r="I31" s="6">
        <v>0</v>
      </c>
      <c r="J31" s="6">
        <v>0.82041631752654409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5.9426940332652209E-2</v>
      </c>
      <c r="E32" s="6">
        <v>0.93613890003245681</v>
      </c>
      <c r="F32" s="6">
        <v>2.1259523743723525</v>
      </c>
      <c r="G32" s="6">
        <v>0.22005944475401662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18.185620497361402</v>
      </c>
      <c r="E33" s="6">
        <v>17.868125449853373</v>
      </c>
      <c r="F33" s="6">
        <v>23.829962933390085</v>
      </c>
      <c r="G33" s="6">
        <v>1.5135026893015335</v>
      </c>
      <c r="H33" s="6">
        <v>0</v>
      </c>
      <c r="I33" s="6">
        <v>0</v>
      </c>
      <c r="J33" s="6">
        <v>2.3534331903038518E-2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68.714028936903901</v>
      </c>
      <c r="E34" s="6">
        <v>67.586795232989985</v>
      </c>
      <c r="F34" s="6">
        <v>38.069093090478297</v>
      </c>
      <c r="G34" s="6">
        <v>3.5624199509210057</v>
      </c>
      <c r="H34" s="6">
        <v>0</v>
      </c>
      <c r="I34" s="6">
        <v>0</v>
      </c>
      <c r="J34" s="6">
        <v>0.86358728220072944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2.4287180062902869</v>
      </c>
      <c r="E35" s="6">
        <v>0.28928132679675678</v>
      </c>
      <c r="F35" s="6">
        <v>0.85239261667984445</v>
      </c>
      <c r="G35" s="6">
        <v>3.8697612161146172E-2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385.47196533396846</v>
      </c>
      <c r="E36" s="6">
        <v>238.95828409836994</v>
      </c>
      <c r="F36" s="6">
        <v>78.81595240792052</v>
      </c>
      <c r="G36" s="6">
        <v>12.381124423056253</v>
      </c>
      <c r="H36" s="6">
        <v>0</v>
      </c>
      <c r="I36" s="6">
        <v>0</v>
      </c>
      <c r="J36" s="6">
        <v>10.310717218882647</v>
      </c>
      <c r="K36" s="6">
        <v>0</v>
      </c>
      <c r="M36" s="44"/>
    </row>
    <row r="37" spans="2:14" x14ac:dyDescent="0.2">
      <c r="B37" s="1">
        <v>33</v>
      </c>
      <c r="C37" s="3" t="s">
        <v>101</v>
      </c>
      <c r="D37" s="6">
        <v>121.41883164490149</v>
      </c>
      <c r="E37" s="6">
        <v>139.03253176265881</v>
      </c>
      <c r="F37" s="6">
        <v>75.391285371769612</v>
      </c>
      <c r="G37" s="6">
        <v>10.90411663738932</v>
      </c>
      <c r="H37" s="6">
        <v>0</v>
      </c>
      <c r="I37" s="6">
        <v>0</v>
      </c>
      <c r="J37" s="6">
        <v>0.27620008817320979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18.595219363778405</v>
      </c>
      <c r="E38" s="6">
        <v>13.421486385755022</v>
      </c>
      <c r="F38" s="6">
        <v>0.24739325083323815</v>
      </c>
      <c r="G38" s="6">
        <v>7.8154150967665453E-3</v>
      </c>
      <c r="H38" s="6">
        <v>0</v>
      </c>
      <c r="I38" s="6">
        <v>0</v>
      </c>
      <c r="J38" s="6">
        <v>0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35.187282072058231</v>
      </c>
      <c r="E39" s="6">
        <v>127.36941203207937</v>
      </c>
      <c r="F39" s="6">
        <v>214.01536415973686</v>
      </c>
      <c r="G39" s="6">
        <v>26.830235252570841</v>
      </c>
      <c r="H39" s="6">
        <v>0</v>
      </c>
      <c r="I39" s="6">
        <v>0</v>
      </c>
      <c r="J39" s="6">
        <v>0.36104313023642359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0.58559611276036616</v>
      </c>
      <c r="E40" s="6">
        <v>2.5975003222015025</v>
      </c>
      <c r="F40" s="6">
        <v>4.8701968948221133</v>
      </c>
      <c r="G40" s="6">
        <v>0.78005106991673256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304.36847474569964</v>
      </c>
      <c r="E41" s="6">
        <v>213.34893192952097</v>
      </c>
      <c r="F41" s="6">
        <v>192.695275237109</v>
      </c>
      <c r="G41" s="6">
        <v>130.16140660532068</v>
      </c>
      <c r="H41" s="6">
        <v>0</v>
      </c>
      <c r="I41" s="6">
        <v>0</v>
      </c>
      <c r="J41" s="6">
        <v>1.0576349164274648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E47" s="44"/>
      <c r="F47" s="47"/>
      <c r="K47" s="47"/>
      <c r="M47" s="44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2020-04-07T10:31:41Z</dcterms:modified>
</cp:coreProperties>
</file>