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codeName="ThisWorkbook"/>
  <mc:AlternateContent xmlns:mc="http://schemas.openxmlformats.org/markup-compatibility/2006">
    <mc:Choice Requires="x15">
      <x15ac:absPath xmlns:x15ac="http://schemas.microsoft.com/office/spreadsheetml/2010/11/ac" url="\\kfintech.com\fs\MFS-MIS\MFS-MIS\LIC\FY 2021-22\June-2021\Monthly Reports\LIC - SEBI AVG AUM T30 B30 June'21\"/>
    </mc:Choice>
  </mc:AlternateContent>
  <xr:revisionPtr revIDLastSave="0" documentId="13_ncr:1_{4D787BAA-2AF9-40D8-942D-B9CC270206C0}" xr6:coauthVersionLast="47" xr6:coauthVersionMax="47" xr10:uidLastSave="{00000000-0000-0000-0000-000000000000}"/>
  <bookViews>
    <workbookView xWindow="-120" yWindow="-120" windowWidth="20730" windowHeight="11160" tabRatio="675" xr2:uid="{00000000-000D-0000-FFFF-FFFF00000000}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'!$B$4:$N$4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Y45" i="8" l="1"/>
  <c r="BA45" i="8"/>
  <c r="BB45" i="8"/>
  <c r="BC45" i="8"/>
  <c r="BD45" i="8"/>
  <c r="BE45" i="8"/>
  <c r="BI53" i="8" l="1"/>
  <c r="BH53" i="8"/>
  <c r="AE53" i="8"/>
  <c r="AD53" i="8"/>
  <c r="AK53" i="8"/>
  <c r="AJ53" i="8"/>
  <c r="AI53" i="8"/>
  <c r="AH53" i="8"/>
  <c r="AG53" i="8"/>
  <c r="AO53" i="8"/>
  <c r="AN53" i="8"/>
  <c r="AU53" i="8"/>
  <c r="AT53" i="8"/>
  <c r="AS53" i="8"/>
  <c r="AR53" i="8"/>
  <c r="AQ53" i="8"/>
  <c r="BE53" i="8"/>
  <c r="BD53" i="8"/>
  <c r="BC53" i="8"/>
  <c r="BB53" i="8"/>
  <c r="BA53" i="8"/>
  <c r="AY53" i="8"/>
  <c r="AX53" i="8"/>
  <c r="AY42" i="8"/>
  <c r="AY40" i="8"/>
  <c r="AX40" i="8"/>
  <c r="AY39" i="8"/>
  <c r="AY41" i="8" s="1"/>
  <c r="AX39" i="8"/>
  <c r="AX41" i="8" s="1"/>
  <c r="AY24" i="8"/>
  <c r="AY25" i="8" s="1"/>
  <c r="BE40" i="8"/>
  <c r="BE42" i="8" s="1"/>
  <c r="BA40" i="8"/>
  <c r="BA42" i="8" s="1"/>
  <c r="BE39" i="8"/>
  <c r="BE41" i="8" s="1"/>
  <c r="BD39" i="8"/>
  <c r="BD40" i="8" s="1"/>
  <c r="BC39" i="8"/>
  <c r="BB39" i="8"/>
  <c r="BA39" i="8"/>
  <c r="BA41" i="8" s="1"/>
  <c r="BD25" i="8"/>
  <c r="BB25" i="8"/>
  <c r="BE24" i="8"/>
  <c r="BE25" i="8" s="1"/>
  <c r="BD24" i="8"/>
  <c r="BC24" i="8"/>
  <c r="BB24" i="8"/>
  <c r="BA24" i="8"/>
  <c r="BA25" i="8" s="1"/>
  <c r="BD41" i="8" l="1"/>
  <c r="BD42" i="8"/>
  <c r="BB40" i="8"/>
  <c r="BC40" i="8"/>
  <c r="BC41" i="8" s="1"/>
  <c r="BB27" i="8"/>
  <c r="BB28" i="8" s="1"/>
  <c r="BA27" i="8"/>
  <c r="BD27" i="8"/>
  <c r="BC25" i="8"/>
  <c r="BK8" i="8"/>
  <c r="BK9" i="8"/>
  <c r="AY46" i="8" l="1"/>
  <c r="AY47" i="8" s="1"/>
  <c r="AY27" i="8"/>
  <c r="BC42" i="8"/>
  <c r="BA46" i="8"/>
  <c r="BB41" i="8"/>
  <c r="BE27" i="8"/>
  <c r="BC27" i="8"/>
  <c r="BA28" i="8"/>
  <c r="BD28" i="8"/>
  <c r="L59" i="8"/>
  <c r="M59" i="8"/>
  <c r="N59" i="8"/>
  <c r="O59" i="8"/>
  <c r="P59" i="8"/>
  <c r="Q59" i="8"/>
  <c r="R59" i="8"/>
  <c r="S59" i="8"/>
  <c r="T59" i="8"/>
  <c r="U59" i="8"/>
  <c r="V59" i="8"/>
  <c r="W59" i="8"/>
  <c r="X59" i="8"/>
  <c r="Y59" i="8"/>
  <c r="Z59" i="8"/>
  <c r="AA59" i="8"/>
  <c r="AB59" i="8"/>
  <c r="AC59" i="8"/>
  <c r="AD59" i="8"/>
  <c r="AE59" i="8"/>
  <c r="AF59" i="8"/>
  <c r="AG59" i="8"/>
  <c r="AH59" i="8"/>
  <c r="AI59" i="8"/>
  <c r="AJ59" i="8"/>
  <c r="AK59" i="8"/>
  <c r="AL59" i="8"/>
  <c r="AM59" i="8"/>
  <c r="AN59" i="8"/>
  <c r="AO59" i="8"/>
  <c r="AP59" i="8"/>
  <c r="AQ59" i="8"/>
  <c r="AR59" i="8"/>
  <c r="AS59" i="8"/>
  <c r="AT59" i="8"/>
  <c r="AU59" i="8"/>
  <c r="AV59" i="8"/>
  <c r="AW59" i="8"/>
  <c r="AX59" i="8"/>
  <c r="AY59" i="8"/>
  <c r="AZ59" i="8"/>
  <c r="BA59" i="8"/>
  <c r="BB59" i="8"/>
  <c r="BC59" i="8"/>
  <c r="BD59" i="8"/>
  <c r="BE59" i="8"/>
  <c r="BF59" i="8"/>
  <c r="BG59" i="8"/>
  <c r="BH59" i="8"/>
  <c r="BI59" i="8"/>
  <c r="BJ59" i="8"/>
  <c r="AY28" i="8" l="1"/>
  <c r="BA47" i="8"/>
  <c r="BB42" i="8"/>
  <c r="BE46" i="8"/>
  <c r="BE47" i="8" s="1"/>
  <c r="BC28" i="8"/>
  <c r="BE28" i="8"/>
  <c r="BK64" i="8"/>
  <c r="BK63" i="8"/>
  <c r="BK62" i="8"/>
  <c r="BK61" i="8"/>
  <c r="BD46" i="8" l="1"/>
  <c r="BD47" i="8" s="1"/>
  <c r="BK12" i="8"/>
  <c r="BK13" i="8" s="1"/>
  <c r="BK65" i="8"/>
  <c r="BK53" i="8"/>
  <c r="BK54" i="8" s="1"/>
  <c r="BK36" i="8"/>
  <c r="BK35" i="8"/>
  <c r="BK29" i="8"/>
  <c r="BK28" i="8"/>
  <c r="BK27" i="8"/>
  <c r="BK26" i="8"/>
  <c r="BK25" i="8"/>
  <c r="BK24" i="8"/>
  <c r="BJ10" i="8"/>
  <c r="BI10" i="8"/>
  <c r="BH10" i="8"/>
  <c r="BG10" i="8"/>
  <c r="BF10" i="8"/>
  <c r="BE10" i="8"/>
  <c r="BD10" i="8"/>
  <c r="BC10" i="8"/>
  <c r="BB10" i="8"/>
  <c r="BA10" i="8"/>
  <c r="AZ10" i="8"/>
  <c r="AY10" i="8"/>
  <c r="AX10" i="8"/>
  <c r="AW10" i="8"/>
  <c r="AV10" i="8"/>
  <c r="AU10" i="8"/>
  <c r="AT10" i="8"/>
  <c r="AS10" i="8"/>
  <c r="AR10" i="8"/>
  <c r="AQ10" i="8"/>
  <c r="AP10" i="8"/>
  <c r="AO10" i="8"/>
  <c r="AN10" i="8"/>
  <c r="AM10" i="8"/>
  <c r="AL10" i="8"/>
  <c r="AK10" i="8"/>
  <c r="AJ10" i="8"/>
  <c r="AI10" i="8"/>
  <c r="AH10" i="8"/>
  <c r="AG10" i="8"/>
  <c r="AF10" i="8"/>
  <c r="AE10" i="8"/>
  <c r="AD10" i="8"/>
  <c r="AC10" i="8"/>
  <c r="AB10" i="8"/>
  <c r="AA10" i="8"/>
  <c r="Z10" i="8"/>
  <c r="Y10" i="8"/>
  <c r="X10" i="8"/>
  <c r="W10" i="8"/>
  <c r="V10" i="8"/>
  <c r="U10" i="8"/>
  <c r="T10" i="8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D10" i="8"/>
  <c r="C10" i="8"/>
  <c r="BC46" i="8" l="1"/>
  <c r="BC47" i="8" s="1"/>
  <c r="BK10" i="8"/>
  <c r="BK37" i="8"/>
  <c r="BK30" i="8"/>
  <c r="C30" i="8" l="1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W30" i="8"/>
  <c r="X30" i="8"/>
  <c r="Y30" i="8"/>
  <c r="Z30" i="8"/>
  <c r="AA30" i="8"/>
  <c r="AB30" i="8"/>
  <c r="AC30" i="8"/>
  <c r="AD30" i="8"/>
  <c r="AE30" i="8"/>
  <c r="AF30" i="8"/>
  <c r="AG30" i="8"/>
  <c r="AH30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E30" i="8"/>
  <c r="BF30" i="8"/>
  <c r="BG30" i="8"/>
  <c r="BH30" i="8"/>
  <c r="BJ30" i="8"/>
  <c r="BK15" i="8"/>
  <c r="BK16" i="8" s="1"/>
  <c r="BB46" i="8" l="1"/>
  <c r="BB47" i="8" s="1"/>
  <c r="BJ65" i="8"/>
  <c r="BI65" i="8"/>
  <c r="BH65" i="8"/>
  <c r="BG65" i="8"/>
  <c r="BF65" i="8"/>
  <c r="AZ65" i="8"/>
  <c r="AY65" i="8"/>
  <c r="AX65" i="8"/>
  <c r="AW65" i="8"/>
  <c r="AV65" i="8"/>
  <c r="BB65" i="8" l="1"/>
  <c r="BD65" i="8"/>
  <c r="BA65" i="8"/>
  <c r="BC65" i="8"/>
  <c r="BE65" i="8"/>
  <c r="BK76" i="8" l="1"/>
  <c r="BJ66" i="8" l="1"/>
  <c r="BI66" i="8"/>
  <c r="BH66" i="8"/>
  <c r="BG66" i="8"/>
  <c r="BF66" i="8"/>
  <c r="BE66" i="8"/>
  <c r="BD66" i="8"/>
  <c r="BC66" i="8"/>
  <c r="BB66" i="8"/>
  <c r="BA66" i="8"/>
  <c r="AZ66" i="8"/>
  <c r="AY66" i="8"/>
  <c r="AX66" i="8"/>
  <c r="AW66" i="8"/>
  <c r="AV66" i="8"/>
  <c r="K59" i="8"/>
  <c r="J59" i="8"/>
  <c r="I59" i="8"/>
  <c r="H59" i="8"/>
  <c r="G59" i="8"/>
  <c r="F59" i="8"/>
  <c r="E59" i="8"/>
  <c r="D59" i="8"/>
  <c r="C59" i="8"/>
  <c r="BJ48" i="8"/>
  <c r="BG48" i="8"/>
  <c r="BF48" i="8"/>
  <c r="BE48" i="8"/>
  <c r="BD48" i="8"/>
  <c r="BC48" i="8"/>
  <c r="BB48" i="8"/>
  <c r="BA48" i="8"/>
  <c r="AZ48" i="8"/>
  <c r="AY48" i="8"/>
  <c r="AX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J22" i="8"/>
  <c r="BI22" i="8"/>
  <c r="BH22" i="8"/>
  <c r="BG22" i="8"/>
  <c r="BF22" i="8"/>
  <c r="BE22" i="8"/>
  <c r="BD22" i="8"/>
  <c r="BC22" i="8"/>
  <c r="BB22" i="8"/>
  <c r="BA22" i="8"/>
  <c r="AZ22" i="8"/>
  <c r="AY22" i="8"/>
  <c r="AX22" i="8"/>
  <c r="AW22" i="8"/>
  <c r="AV22" i="8"/>
  <c r="AU22" i="8"/>
  <c r="AT22" i="8"/>
  <c r="AS22" i="8"/>
  <c r="AR22" i="8"/>
  <c r="AQ22" i="8"/>
  <c r="AP22" i="8"/>
  <c r="AO22" i="8"/>
  <c r="AN22" i="8"/>
  <c r="AM22" i="8"/>
  <c r="AL22" i="8"/>
  <c r="AK22" i="8"/>
  <c r="AJ22" i="8"/>
  <c r="AI22" i="8"/>
  <c r="AH22" i="8"/>
  <c r="AG22" i="8"/>
  <c r="AF22" i="8"/>
  <c r="AE22" i="8"/>
  <c r="AD22" i="8"/>
  <c r="AC22" i="8"/>
  <c r="AB22" i="8"/>
  <c r="AA22" i="8"/>
  <c r="Z22" i="8"/>
  <c r="Y22" i="8"/>
  <c r="X22" i="8"/>
  <c r="W22" i="8"/>
  <c r="V22" i="8"/>
  <c r="U22" i="8"/>
  <c r="T22" i="8"/>
  <c r="S22" i="8"/>
  <c r="R22" i="8"/>
  <c r="Q22" i="8"/>
  <c r="P22" i="8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BK70" i="8"/>
  <c r="BK58" i="8"/>
  <c r="BK21" i="8"/>
  <c r="BK22" i="8" s="1"/>
  <c r="BK59" i="8" l="1"/>
  <c r="BK66" i="8" s="1"/>
  <c r="BK77" i="8"/>
  <c r="BK71" i="8"/>
  <c r="BK18" i="8"/>
  <c r="BK19" i="8" s="1"/>
  <c r="BK31" i="8" s="1"/>
  <c r="D65" i="8"/>
  <c r="D66" i="8" s="1"/>
  <c r="E65" i="8"/>
  <c r="E66" i="8" s="1"/>
  <c r="F65" i="8"/>
  <c r="F66" i="8" s="1"/>
  <c r="G65" i="8"/>
  <c r="G66" i="8" s="1"/>
  <c r="H65" i="8"/>
  <c r="H66" i="8" s="1"/>
  <c r="I65" i="8"/>
  <c r="I66" i="8" s="1"/>
  <c r="J65" i="8"/>
  <c r="J66" i="8" s="1"/>
  <c r="K65" i="8"/>
  <c r="K66" i="8" s="1"/>
  <c r="L65" i="8"/>
  <c r="L66" i="8" s="1"/>
  <c r="M65" i="8"/>
  <c r="M66" i="8" s="1"/>
  <c r="N65" i="8"/>
  <c r="N66" i="8" s="1"/>
  <c r="O65" i="8"/>
  <c r="O66" i="8" s="1"/>
  <c r="P65" i="8"/>
  <c r="P66" i="8" s="1"/>
  <c r="Q65" i="8"/>
  <c r="Q66" i="8" s="1"/>
  <c r="R65" i="8"/>
  <c r="R66" i="8" s="1"/>
  <c r="S65" i="8"/>
  <c r="S66" i="8" s="1"/>
  <c r="T65" i="8"/>
  <c r="T66" i="8" s="1"/>
  <c r="U65" i="8"/>
  <c r="U66" i="8" s="1"/>
  <c r="V65" i="8"/>
  <c r="V66" i="8" s="1"/>
  <c r="W65" i="8"/>
  <c r="W66" i="8" s="1"/>
  <c r="X65" i="8"/>
  <c r="X66" i="8" s="1"/>
  <c r="Y65" i="8"/>
  <c r="Y66" i="8" s="1"/>
  <c r="Z65" i="8"/>
  <c r="Z66" i="8" s="1"/>
  <c r="AA65" i="8"/>
  <c r="AA66" i="8" s="1"/>
  <c r="AB65" i="8"/>
  <c r="AB66" i="8" s="1"/>
  <c r="AC65" i="8"/>
  <c r="AC66" i="8" s="1"/>
  <c r="AD65" i="8"/>
  <c r="AD66" i="8" s="1"/>
  <c r="AE65" i="8"/>
  <c r="AE66" i="8" s="1"/>
  <c r="AF65" i="8"/>
  <c r="AF66" i="8" s="1"/>
  <c r="AG65" i="8"/>
  <c r="AG66" i="8" s="1"/>
  <c r="AH65" i="8"/>
  <c r="AH66" i="8" s="1"/>
  <c r="AI65" i="8"/>
  <c r="AI66" i="8" s="1"/>
  <c r="AJ65" i="8"/>
  <c r="AJ66" i="8" s="1"/>
  <c r="AK65" i="8"/>
  <c r="AK66" i="8" s="1"/>
  <c r="AL65" i="8"/>
  <c r="AL66" i="8" s="1"/>
  <c r="AM65" i="8"/>
  <c r="AM66" i="8" s="1"/>
  <c r="AN65" i="8"/>
  <c r="AN66" i="8" s="1"/>
  <c r="AO65" i="8"/>
  <c r="AO66" i="8" s="1"/>
  <c r="AP65" i="8"/>
  <c r="AP66" i="8" s="1"/>
  <c r="AQ65" i="8"/>
  <c r="AQ66" i="8" s="1"/>
  <c r="AR65" i="8"/>
  <c r="AR66" i="8" s="1"/>
  <c r="AS65" i="8"/>
  <c r="AS66" i="8" s="1"/>
  <c r="AT65" i="8"/>
  <c r="AT66" i="8" s="1"/>
  <c r="AU65" i="8"/>
  <c r="AU66" i="8" s="1"/>
  <c r="C65" i="8"/>
  <c r="D54" i="8"/>
  <c r="E54" i="8"/>
  <c r="F54" i="8"/>
  <c r="G54" i="8"/>
  <c r="H54" i="8"/>
  <c r="I54" i="8"/>
  <c r="J54" i="8"/>
  <c r="K54" i="8"/>
  <c r="L54" i="8"/>
  <c r="M54" i="8"/>
  <c r="N54" i="8"/>
  <c r="O54" i="8"/>
  <c r="P54" i="8"/>
  <c r="Q54" i="8"/>
  <c r="R54" i="8"/>
  <c r="S54" i="8"/>
  <c r="T54" i="8"/>
  <c r="U54" i="8"/>
  <c r="V54" i="8"/>
  <c r="W54" i="8"/>
  <c r="X54" i="8"/>
  <c r="Y54" i="8"/>
  <c r="Z54" i="8"/>
  <c r="AA54" i="8"/>
  <c r="AB54" i="8"/>
  <c r="AC54" i="8"/>
  <c r="AD54" i="8"/>
  <c r="AE54" i="8"/>
  <c r="AF54" i="8"/>
  <c r="AG54" i="8"/>
  <c r="AH54" i="8"/>
  <c r="AI54" i="8"/>
  <c r="AJ54" i="8"/>
  <c r="AK54" i="8"/>
  <c r="AL54" i="8"/>
  <c r="AM54" i="8"/>
  <c r="AN54" i="8"/>
  <c r="AO54" i="8"/>
  <c r="AP54" i="8"/>
  <c r="AQ54" i="8"/>
  <c r="AR54" i="8"/>
  <c r="AS54" i="8"/>
  <c r="AT54" i="8"/>
  <c r="AU54" i="8"/>
  <c r="AV54" i="8"/>
  <c r="AW54" i="8"/>
  <c r="AX54" i="8"/>
  <c r="AY54" i="8"/>
  <c r="AZ54" i="8"/>
  <c r="BA54" i="8"/>
  <c r="BB54" i="8"/>
  <c r="BC54" i="8"/>
  <c r="BD54" i="8"/>
  <c r="BE54" i="8"/>
  <c r="BF54" i="8"/>
  <c r="BG54" i="8"/>
  <c r="BH54" i="8"/>
  <c r="BI54" i="8"/>
  <c r="BJ54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V37" i="8"/>
  <c r="W37" i="8"/>
  <c r="X37" i="8"/>
  <c r="Y37" i="8"/>
  <c r="Z37" i="8"/>
  <c r="AA37" i="8"/>
  <c r="AB37" i="8"/>
  <c r="AC37" i="8"/>
  <c r="AD37" i="8"/>
  <c r="AE37" i="8"/>
  <c r="AF37" i="8"/>
  <c r="AG37" i="8"/>
  <c r="AH37" i="8"/>
  <c r="AI37" i="8"/>
  <c r="AJ37" i="8"/>
  <c r="AK37" i="8"/>
  <c r="AL37" i="8"/>
  <c r="AM37" i="8"/>
  <c r="AN37" i="8"/>
  <c r="AO37" i="8"/>
  <c r="AP37" i="8"/>
  <c r="AQ37" i="8"/>
  <c r="AR37" i="8"/>
  <c r="AS37" i="8"/>
  <c r="AT37" i="8"/>
  <c r="AU37" i="8"/>
  <c r="AV37" i="8"/>
  <c r="AW37" i="8"/>
  <c r="AX37" i="8"/>
  <c r="AY37" i="8"/>
  <c r="AZ37" i="8"/>
  <c r="BA37" i="8"/>
  <c r="BB37" i="8"/>
  <c r="BC37" i="8"/>
  <c r="BD37" i="8"/>
  <c r="BE37" i="8"/>
  <c r="BF37" i="8"/>
  <c r="BG37" i="8"/>
  <c r="BH37" i="8"/>
  <c r="BI37" i="8"/>
  <c r="BJ37" i="8"/>
  <c r="D19" i="8"/>
  <c r="E19" i="8"/>
  <c r="F19" i="8"/>
  <c r="G19" i="8"/>
  <c r="H19" i="8"/>
  <c r="I19" i="8"/>
  <c r="J19" i="8"/>
  <c r="K19" i="8"/>
  <c r="L19" i="8"/>
  <c r="M19" i="8"/>
  <c r="N19" i="8"/>
  <c r="O19" i="8"/>
  <c r="P19" i="8"/>
  <c r="Q19" i="8"/>
  <c r="R19" i="8"/>
  <c r="S19" i="8"/>
  <c r="T19" i="8"/>
  <c r="U19" i="8"/>
  <c r="V19" i="8"/>
  <c r="W19" i="8"/>
  <c r="X19" i="8"/>
  <c r="Y19" i="8"/>
  <c r="Z19" i="8"/>
  <c r="AA19" i="8"/>
  <c r="AB19" i="8"/>
  <c r="AC19" i="8"/>
  <c r="AD19" i="8"/>
  <c r="AE19" i="8"/>
  <c r="AF19" i="8"/>
  <c r="AG19" i="8"/>
  <c r="AH19" i="8"/>
  <c r="AI19" i="8"/>
  <c r="AJ19" i="8"/>
  <c r="AK19" i="8"/>
  <c r="AL19" i="8"/>
  <c r="AM19" i="8"/>
  <c r="AN19" i="8"/>
  <c r="AO19" i="8"/>
  <c r="AP19" i="8"/>
  <c r="AQ19" i="8"/>
  <c r="AR19" i="8"/>
  <c r="AS19" i="8"/>
  <c r="AT19" i="8"/>
  <c r="AU19" i="8"/>
  <c r="AV19" i="8"/>
  <c r="AW19" i="8"/>
  <c r="AX19" i="8"/>
  <c r="AY19" i="8"/>
  <c r="AZ19" i="8"/>
  <c r="BA19" i="8"/>
  <c r="BB19" i="8"/>
  <c r="BC19" i="8"/>
  <c r="BD19" i="8"/>
  <c r="BE19" i="8"/>
  <c r="BF19" i="8"/>
  <c r="BG19" i="8"/>
  <c r="BH19" i="8"/>
  <c r="BI19" i="8"/>
  <c r="BJ19" i="8"/>
  <c r="C19" i="8"/>
  <c r="D16" i="8"/>
  <c r="E16" i="8"/>
  <c r="F16" i="8"/>
  <c r="G16" i="8"/>
  <c r="H16" i="8"/>
  <c r="I16" i="8"/>
  <c r="J16" i="8"/>
  <c r="K16" i="8"/>
  <c r="L16" i="8"/>
  <c r="M16" i="8"/>
  <c r="N16" i="8"/>
  <c r="O16" i="8"/>
  <c r="P16" i="8"/>
  <c r="Q16" i="8"/>
  <c r="R16" i="8"/>
  <c r="S16" i="8"/>
  <c r="T16" i="8"/>
  <c r="U16" i="8"/>
  <c r="V16" i="8"/>
  <c r="W16" i="8"/>
  <c r="X16" i="8"/>
  <c r="Y16" i="8"/>
  <c r="Z16" i="8"/>
  <c r="AA16" i="8"/>
  <c r="AB16" i="8"/>
  <c r="AC16" i="8"/>
  <c r="AD16" i="8"/>
  <c r="AE16" i="8"/>
  <c r="AF16" i="8"/>
  <c r="AG16" i="8"/>
  <c r="AH16" i="8"/>
  <c r="AI16" i="8"/>
  <c r="AJ16" i="8"/>
  <c r="AK16" i="8"/>
  <c r="AL16" i="8"/>
  <c r="AM16" i="8"/>
  <c r="AN16" i="8"/>
  <c r="AO16" i="8"/>
  <c r="AP16" i="8"/>
  <c r="AQ16" i="8"/>
  <c r="AR16" i="8"/>
  <c r="AS16" i="8"/>
  <c r="AT16" i="8"/>
  <c r="AU16" i="8"/>
  <c r="AV16" i="8"/>
  <c r="AW16" i="8"/>
  <c r="AX16" i="8"/>
  <c r="AY16" i="8"/>
  <c r="AZ16" i="8"/>
  <c r="BA16" i="8"/>
  <c r="BB16" i="8"/>
  <c r="BC16" i="8"/>
  <c r="BD16" i="8"/>
  <c r="BE16" i="8"/>
  <c r="BF16" i="8"/>
  <c r="BG16" i="8"/>
  <c r="BH16" i="8"/>
  <c r="BI16" i="8"/>
  <c r="BJ16" i="8"/>
  <c r="C16" i="8"/>
  <c r="C54" i="8"/>
  <c r="D13" i="8"/>
  <c r="E13" i="8"/>
  <c r="F13" i="8"/>
  <c r="G13" i="8"/>
  <c r="H13" i="8"/>
  <c r="I13" i="8"/>
  <c r="J13" i="8"/>
  <c r="K13" i="8"/>
  <c r="L13" i="8"/>
  <c r="M13" i="8"/>
  <c r="N13" i="8"/>
  <c r="O13" i="8"/>
  <c r="P13" i="8"/>
  <c r="Q13" i="8"/>
  <c r="R13" i="8"/>
  <c r="S13" i="8"/>
  <c r="T13" i="8"/>
  <c r="U13" i="8"/>
  <c r="V13" i="8"/>
  <c r="W13" i="8"/>
  <c r="X13" i="8"/>
  <c r="Y13" i="8"/>
  <c r="Z13" i="8"/>
  <c r="AA13" i="8"/>
  <c r="AB13" i="8"/>
  <c r="AC13" i="8"/>
  <c r="AD13" i="8"/>
  <c r="AE13" i="8"/>
  <c r="AF13" i="8"/>
  <c r="AG13" i="8"/>
  <c r="AH13" i="8"/>
  <c r="AI13" i="8"/>
  <c r="AJ13" i="8"/>
  <c r="AK13" i="8"/>
  <c r="AL13" i="8"/>
  <c r="AM13" i="8"/>
  <c r="AN13" i="8"/>
  <c r="AO13" i="8"/>
  <c r="AP13" i="8"/>
  <c r="AQ13" i="8"/>
  <c r="AR13" i="8"/>
  <c r="AS13" i="8"/>
  <c r="AT13" i="8"/>
  <c r="AU13" i="8"/>
  <c r="AV13" i="8"/>
  <c r="AW13" i="8"/>
  <c r="AX13" i="8"/>
  <c r="AY13" i="8"/>
  <c r="AZ13" i="8"/>
  <c r="BA13" i="8"/>
  <c r="BB13" i="8"/>
  <c r="BC13" i="8"/>
  <c r="BD13" i="8"/>
  <c r="BE13" i="8"/>
  <c r="BF13" i="8"/>
  <c r="BG13" i="8"/>
  <c r="BH13" i="8"/>
  <c r="BI13" i="8"/>
  <c r="BJ13" i="8"/>
  <c r="C13" i="8"/>
  <c r="C37" i="8"/>
  <c r="BK39" i="8" l="1"/>
  <c r="C66" i="8"/>
  <c r="BJ31" i="8"/>
  <c r="BH31" i="8"/>
  <c r="BF31" i="8"/>
  <c r="BD31" i="8"/>
  <c r="BB31" i="8"/>
  <c r="AZ31" i="8"/>
  <c r="AX31" i="8"/>
  <c r="AV31" i="8"/>
  <c r="AT31" i="8"/>
  <c r="AR31" i="8"/>
  <c r="AP31" i="8"/>
  <c r="AN31" i="8"/>
  <c r="AL31" i="8"/>
  <c r="AJ31" i="8"/>
  <c r="AH31" i="8"/>
  <c r="AF31" i="8"/>
  <c r="AD31" i="8"/>
  <c r="AB31" i="8"/>
  <c r="Z31" i="8"/>
  <c r="X31" i="8"/>
  <c r="V31" i="8"/>
  <c r="T31" i="8"/>
  <c r="R31" i="8"/>
  <c r="P31" i="8"/>
  <c r="N31" i="8"/>
  <c r="L31" i="8"/>
  <c r="J31" i="8"/>
  <c r="H31" i="8"/>
  <c r="F31" i="8"/>
  <c r="D31" i="8"/>
  <c r="BG31" i="8"/>
  <c r="BE31" i="8"/>
  <c r="BC31" i="8"/>
  <c r="BA31" i="8"/>
  <c r="AY31" i="8"/>
  <c r="AW31" i="8"/>
  <c r="AU31" i="8"/>
  <c r="AS31" i="8"/>
  <c r="AQ31" i="8"/>
  <c r="AO31" i="8"/>
  <c r="AM31" i="8"/>
  <c r="AK31" i="8"/>
  <c r="AI31" i="8"/>
  <c r="AG31" i="8"/>
  <c r="AE31" i="8"/>
  <c r="AC31" i="8"/>
  <c r="AA31" i="8"/>
  <c r="Y31" i="8"/>
  <c r="W31" i="8"/>
  <c r="U31" i="8"/>
  <c r="S31" i="8"/>
  <c r="Q31" i="8"/>
  <c r="O31" i="8"/>
  <c r="M31" i="8"/>
  <c r="K31" i="8"/>
  <c r="I31" i="8"/>
  <c r="G31" i="8"/>
  <c r="E31" i="8"/>
  <c r="BE49" i="8"/>
  <c r="BC49" i="8"/>
  <c r="BA49" i="8"/>
  <c r="AY49" i="8"/>
  <c r="AW49" i="8"/>
  <c r="AU49" i="8"/>
  <c r="AS49" i="8"/>
  <c r="AQ49" i="8"/>
  <c r="AO49" i="8"/>
  <c r="AM49" i="8"/>
  <c r="AK49" i="8"/>
  <c r="AI49" i="8"/>
  <c r="AG49" i="8"/>
  <c r="AE49" i="8"/>
  <c r="AC49" i="8"/>
  <c r="AA49" i="8"/>
  <c r="Y49" i="8"/>
  <c r="W49" i="8"/>
  <c r="U49" i="8"/>
  <c r="S49" i="8"/>
  <c r="Q49" i="8"/>
  <c r="O49" i="8"/>
  <c r="M49" i="8"/>
  <c r="K49" i="8"/>
  <c r="I49" i="8"/>
  <c r="G49" i="8"/>
  <c r="E49" i="8"/>
  <c r="AX49" i="8"/>
  <c r="AV49" i="8"/>
  <c r="AT49" i="8"/>
  <c r="AR49" i="8"/>
  <c r="AP49" i="8"/>
  <c r="AN49" i="8"/>
  <c r="AL49" i="8"/>
  <c r="AJ49" i="8"/>
  <c r="AH49" i="8"/>
  <c r="AF49" i="8"/>
  <c r="AD49" i="8"/>
  <c r="AB49" i="8"/>
  <c r="Z49" i="8"/>
  <c r="X49" i="8"/>
  <c r="V49" i="8"/>
  <c r="T49" i="8"/>
  <c r="R49" i="8"/>
  <c r="P49" i="8"/>
  <c r="N49" i="8"/>
  <c r="L49" i="8"/>
  <c r="J49" i="8"/>
  <c r="H49" i="8"/>
  <c r="F49" i="8"/>
  <c r="D49" i="8"/>
  <c r="BG49" i="8"/>
  <c r="BJ49" i="8"/>
  <c r="BF49" i="8"/>
  <c r="BD49" i="8"/>
  <c r="AZ49" i="8"/>
  <c r="BB49" i="8"/>
  <c r="C49" i="8"/>
  <c r="C31" i="8"/>
  <c r="BK40" i="8" l="1"/>
  <c r="BH48" i="8"/>
  <c r="BH49" i="8" s="1"/>
  <c r="BH73" i="8" s="1"/>
  <c r="I73" i="8"/>
  <c r="Q73" i="8"/>
  <c r="AK73" i="8"/>
  <c r="AS73" i="8"/>
  <c r="BA73" i="8"/>
  <c r="BD73" i="8"/>
  <c r="W73" i="8"/>
  <c r="E73" i="8"/>
  <c r="M73" i="8"/>
  <c r="U73" i="8"/>
  <c r="AG73" i="8"/>
  <c r="AO73" i="8"/>
  <c r="AW73" i="8"/>
  <c r="BE73" i="8"/>
  <c r="BG73" i="8"/>
  <c r="G73" i="8"/>
  <c r="K73" i="8"/>
  <c r="O73" i="8"/>
  <c r="S73" i="8"/>
  <c r="AA73" i="8"/>
  <c r="AI73" i="8"/>
  <c r="AM73" i="8"/>
  <c r="AQ73" i="8"/>
  <c r="AU73" i="8"/>
  <c r="AY73" i="8"/>
  <c r="BC73" i="8"/>
  <c r="Y73" i="8"/>
  <c r="AC73" i="8"/>
  <c r="AE73" i="8"/>
  <c r="D73" i="8"/>
  <c r="H73" i="8"/>
  <c r="L73" i="8"/>
  <c r="P73" i="8"/>
  <c r="T73" i="8"/>
  <c r="X73" i="8"/>
  <c r="AB73" i="8"/>
  <c r="AF73" i="8"/>
  <c r="AJ73" i="8"/>
  <c r="AN73" i="8"/>
  <c r="AR73" i="8"/>
  <c r="AV73" i="8"/>
  <c r="F73" i="8"/>
  <c r="J73" i="8"/>
  <c r="N73" i="8"/>
  <c r="R73" i="8"/>
  <c r="V73" i="8"/>
  <c r="Z73" i="8"/>
  <c r="AD73" i="8"/>
  <c r="AH73" i="8"/>
  <c r="AL73" i="8"/>
  <c r="AP73" i="8"/>
  <c r="AT73" i="8"/>
  <c r="AX73" i="8"/>
  <c r="AZ73" i="8"/>
  <c r="BB73" i="8"/>
  <c r="BJ73" i="8"/>
  <c r="BF73" i="8"/>
  <c r="C73" i="8"/>
  <c r="BK42" i="8" l="1"/>
  <c r="BK41" i="8"/>
  <c r="BK43" i="8" l="1"/>
  <c r="BK45" i="8"/>
  <c r="BK44" i="8" l="1"/>
  <c r="BK46" i="8" l="1"/>
  <c r="BK47" i="8" l="1"/>
  <c r="BK48" i="8" s="1"/>
  <c r="BK49" i="8" s="1"/>
  <c r="BK73" i="8" s="1"/>
  <c r="BI48" i="8"/>
  <c r="BI49" i="8" s="1"/>
  <c r="BI73" i="8" s="1"/>
</calcChain>
</file>

<file path=xl/sharedStrings.xml><?xml version="1.0" encoding="utf-8"?>
<sst xmlns="http://schemas.openxmlformats.org/spreadsheetml/2006/main" count="169" uniqueCount="133">
  <si>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</si>
  <si>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</si>
  <si>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</si>
  <si>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</si>
  <si>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</si>
  <si>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</si>
  <si>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</si>
  <si>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</si>
  <si>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</si>
  <si>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</si>
  <si>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</si>
  <si>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</si>
  <si>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</si>
  <si>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</si>
  <si>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</si>
  <si>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</si>
  <si>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</si>
  <si>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</si>
  <si>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</si>
  <si>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</si>
  <si>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</si>
  <si>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</si>
  <si>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</si>
  <si>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</si>
  <si>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</si>
  <si>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</si>
  <si>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</si>
  <si>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</si>
  <si>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</si>
  <si>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</si>
  <si>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</si>
  <si>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</si>
  <si>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</si>
  <si>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</si>
  <si>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</si>
  <si>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</si>
  <si>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</si>
  <si>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</si>
  <si>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</si>
  <si>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</si>
  <si>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</si>
  <si>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</si>
  <si>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</si>
  <si>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</si>
  <si>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</si>
  <si>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</si>
  <si>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</si>
  <si>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</si>
  <si>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</si>
  <si>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</si>
  <si>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</si>
  <si>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</si>
  <si>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</si>
  <si>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</si>
  <si>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</si>
  <si>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</si>
  <si>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</si>
  <si>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</si>
  <si>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</si>
  <si>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</si>
  <si>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</si>
  <si>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</si>
  <si>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</si>
  <si>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</si>
  <si>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</si>
  <si>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</si>
  <si>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</si>
  <si>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</si>
  <si>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</si>
  <si>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</si>
  <si>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</si>
  <si>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</si>
  <si>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</si>
  <si>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</si>
  <si>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</si>
  <si>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</si>
  <si>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</si>
  <si>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</si>
  <si>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</si>
  <si>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</si>
  <si>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</si>
  <si>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</si>
  <si>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</si>
  <si>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</si>
  <si>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</si>
  <si>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</si>
  <si>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</si>
  <si>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</si>
  <si>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</si>
  <si>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</si>
  <si>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</si>
  <si>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</si>
  <si>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</si>
  <si>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</si>
  <si>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</si>
  <si>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</si>
  <si>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</si>
  <si>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</si>
  <si>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</si>
  <si>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</si>
  <si>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LIC Mutual Fund (All figures in Rs. Crore)</t>
  </si>
  <si>
    <t>T30</t>
  </si>
  <si>
    <t>B30</t>
  </si>
  <si>
    <t>S.No</t>
  </si>
  <si>
    <t>Telangana</t>
  </si>
  <si>
    <t>LIC MF Govt. Securities Fund</t>
  </si>
  <si>
    <t>LIC MF Banking and PSU Debt Fund</t>
  </si>
  <si>
    <t>LIC MF Bond Fund</t>
  </si>
  <si>
    <t>LIC MF Debt Hybrid Fund</t>
  </si>
  <si>
    <t>LIC MF Savings Fund</t>
  </si>
  <si>
    <t>LIC MF Short Term Debt Fund</t>
  </si>
  <si>
    <t>LIC MF Ultra Short Term Fund</t>
  </si>
  <si>
    <t>LIC MF Tax Plan</t>
  </si>
  <si>
    <t>LIC MF UNIT LINKED INSURANCE SCHEME</t>
  </si>
  <si>
    <t>LIC MF Arbitrage Fund</t>
  </si>
  <si>
    <t>LIC MF Banking and Financial Services Fund</t>
  </si>
  <si>
    <t>LIC MF Childrens Gift Fund</t>
  </si>
  <si>
    <t>LIC MF Index Fund-Sensex Plan</t>
  </si>
  <si>
    <t>LIC MF Infrastructure Fund</t>
  </si>
  <si>
    <t>LIC MF Large and Midcap Fund</t>
  </si>
  <si>
    <t>LIC MF Large Cap Fund</t>
  </si>
  <si>
    <t>LIC MF Equity Hybrid Fund</t>
  </si>
  <si>
    <t>LIC MF Exchange Traded Fund - Nifty 50</t>
  </si>
  <si>
    <t>LIC MF Exchange Traded Fund Sensex</t>
  </si>
  <si>
    <t>LIC MF Exchange Traded Fund - Nifty 100</t>
  </si>
  <si>
    <t>LIC MF G-Sec Long Term Exchange Traded Fund</t>
  </si>
  <si>
    <t>LIC MF Liquid Fund</t>
  </si>
  <si>
    <t>LIC MF Overnight Fund</t>
  </si>
  <si>
    <t>LIC MF Index Fund Nifty Plan</t>
  </si>
  <si>
    <t>LIC MF Flexi Cap Fund</t>
  </si>
  <si>
    <t>Table showing State wise /Union Territory wise contribution to AAUM of category of schemes as on 30.06.2021</t>
  </si>
  <si>
    <t>Scheme Category/ Scheme Name</t>
  </si>
  <si>
    <t>LIC Mutual Fund: Net Average Assets Under Management (AAUM) as on 30/06/2021 (All figures in Rs. Crore)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</si>
</sst>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000000"/>
    <numFmt numFmtId="165" formatCode="#,##0.00000000"/>
    <numFmt numFmtId="166" formatCode="0.000000000"/>
    <numFmt numFmtId="167" formatCode="_(* #,##0.00000000_);_(* \(#,##0.00000000\);_(* &quot;-&quot;??_);_(@_)"/>
  </numFmts>
  <fonts count="16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4" fontId="13" fillId="0" borderId="0" xfId="0" applyNumberFormat="1" applyFont="1" applyFill="1" applyBorder="1"/>
    <xf numFmtId="2" fontId="13" fillId="0" borderId="1" xfId="0" applyNumberFormat="1" applyFont="1" applyFill="1" applyBorder="1" applyAlignment="1">
      <alignment horizontal="right"/>
    </xf>
    <xf numFmtId="4" fontId="0" fillId="0" borderId="0" xfId="0" applyNumberFormat="1"/>
    <xf numFmtId="2" fontId="15" fillId="0" borderId="1" xfId="0" applyNumberFormat="1" applyFont="1" applyFill="1" applyBorder="1"/>
    <xf numFmtId="165" fontId="0" fillId="0" borderId="0" xfId="0" applyNumberFormat="1"/>
    <xf numFmtId="166" fontId="0" fillId="0" borderId="0" xfId="0" applyNumberFormat="1"/>
    <xf numFmtId="11" fontId="0" fillId="0" borderId="0" xfId="0" applyNumberFormat="1"/>
    <xf numFmtId="2" fontId="13" fillId="0" borderId="0" xfId="0" applyNumberFormat="1" applyFont="1" applyFill="1" applyBorder="1"/>
    <xf numFmtId="43" fontId="13" fillId="0" borderId="0" xfId="4" applyFont="1" applyFill="1" applyBorder="1"/>
    <xf numFmtId="43" fontId="0" fillId="0" borderId="0" xfId="4" applyFont="1"/>
    <xf numFmtId="43" fontId="13" fillId="0" borderId="0" xfId="0" applyNumberFormat="1" applyFont="1" applyFill="1" applyBorder="1"/>
    <xf numFmtId="167" fontId="13" fillId="0" borderId="0" xfId="0" applyNumberFormat="1" applyFont="1" applyFill="1" applyBorder="1"/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18" xfId="1" applyNumberFormat="1" applyFont="1" applyFill="1" applyBorder="1" applyAlignment="1">
      <alignment horizontal="center" vertical="center" wrapText="1"/>
    </xf>
    <xf numFmtId="49" fontId="11" fillId="0" borderId="19" xfId="1" applyNumberFormat="1" applyFont="1" applyFill="1" applyBorder="1" applyAlignment="1">
      <alignment horizontal="center" vertical="center" wrapText="1"/>
    </xf>
    <xf numFmtId="49" fontId="11" fillId="0" borderId="20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5">
    <cellStyle name="Comma" xfId="4" builtinId="3"/>
    <cellStyle name="Normal" xfId="0" builtinId="0"/>
    <cellStyle name="Normal 2" xfId="1" xr:uid="{00000000-0005-0000-0000-000002000000}"/>
    <cellStyle name="Normal 2 2" xfId="2" xr:uid="{00000000-0005-0000-0000-000003000000}"/>
    <cellStyle name="Normal 3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C92"/>
  <sheetViews>
    <sheetView tabSelected="1" zoomScaleNormal="100" workbookViewId="0">
      <selection activeCell="C1" sqref="C1:BK1"/>
    </sheetView>
  </sheetViews>
  <sheetFormatPr defaultColWidth="9.140625" defaultRowHeight="12.75" x14ac:dyDescent="0.2"/>
  <cols>
    <col min="1" max="1" width="8.28515625" style="24" bestFit="1" customWidth="1"/>
    <col min="2" max="2" width="37.28515625" style="24" customWidth="1"/>
    <col min="3" max="4" width="5.28515625" style="24" customWidth="1"/>
    <col min="5" max="5" width="5.28515625" style="24" bestFit="1" customWidth="1"/>
    <col min="6" max="7" width="5.28515625" style="24" customWidth="1"/>
    <col min="8" max="8" width="6.42578125" style="24" customWidth="1"/>
    <col min="9" max="10" width="8.7109375" style="24" bestFit="1" customWidth="1"/>
    <col min="11" max="11" width="5.28515625" style="24" customWidth="1"/>
    <col min="12" max="12" width="7.5703125" style="24" customWidth="1"/>
    <col min="13" max="17" width="5.28515625" style="24" customWidth="1"/>
    <col min="18" max="18" width="6.42578125" style="24" customWidth="1"/>
    <col min="19" max="20" width="7.5703125" style="24" customWidth="1"/>
    <col min="21" max="21" width="5.28515625" style="24" customWidth="1"/>
    <col min="22" max="22" width="6.42578125" style="24" customWidth="1"/>
    <col min="23" max="27" width="5.28515625" style="24" customWidth="1"/>
    <col min="28" max="28" width="6.42578125" style="24" customWidth="1"/>
    <col min="29" max="29" width="7.5703125" style="24" customWidth="1"/>
    <col min="30" max="37" width="5.28515625" style="24" customWidth="1"/>
    <col min="38" max="38" width="6.42578125" style="24" customWidth="1"/>
    <col min="39" max="47" width="5.28515625" style="24" customWidth="1"/>
    <col min="48" max="48" width="8.7109375" style="24" customWidth="1"/>
    <col min="49" max="49" width="8.7109375" style="24" bestFit="1" customWidth="1"/>
    <col min="50" max="50" width="8.7109375" style="24" customWidth="1"/>
    <col min="51" max="51" width="5.28515625" style="24" customWidth="1"/>
    <col min="52" max="52" width="8.7109375" style="24" bestFit="1" customWidth="1"/>
    <col min="53" max="57" width="5.28515625" style="24" customWidth="1"/>
    <col min="58" max="58" width="8.7109375" style="24" customWidth="1"/>
    <col min="59" max="60" width="7.5703125" style="24" customWidth="1"/>
    <col min="61" max="61" width="5.28515625" style="24" customWidth="1"/>
    <col min="62" max="62" width="7.5703125" style="24" customWidth="1"/>
    <col min="63" max="63" width="17" style="24" bestFit="1" customWidth="1"/>
    <col min="64" max="64" width="14" style="24" bestFit="1" customWidth="1"/>
    <col min="65" max="65" width="10.42578125" style="24" bestFit="1" customWidth="1"/>
    <col min="66" max="66" width="17.42578125" style="24" bestFit="1" customWidth="1"/>
    <col min="67" max="16384" width="9.140625" style="24"/>
  </cols>
  <sheetData>
    <row r="1" spans="1:107" s="11" customFormat="1" ht="19.5" thickBot="1" x14ac:dyDescent="0.35">
      <c r="A1" s="83" t="s">
        <v>103</v>
      </c>
      <c r="B1" s="72" t="s">
        <v>131</v>
      </c>
      <c r="C1" s="63" t="s">
        <v>132</v>
      </c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  <c r="BH1" s="64"/>
      <c r="BI1" s="64"/>
      <c r="BJ1" s="64"/>
      <c r="BK1" s="65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</row>
    <row r="2" spans="1:107" s="13" customFormat="1" ht="18.75" thickBot="1" x14ac:dyDescent="0.4">
      <c r="A2" s="84"/>
      <c r="B2" s="73"/>
      <c r="C2" s="77" t="s">
        <v>28</v>
      </c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9"/>
      <c r="W2" s="77" t="s">
        <v>24</v>
      </c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9"/>
      <c r="AQ2" s="77" t="s">
        <v>25</v>
      </c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9"/>
      <c r="BK2" s="69" t="s">
        <v>22</v>
      </c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</row>
    <row r="3" spans="1:107" s="15" customFormat="1" ht="18.75" thickBot="1" x14ac:dyDescent="0.4">
      <c r="A3" s="84"/>
      <c r="B3" s="73"/>
      <c r="C3" s="66" t="s">
        <v>101</v>
      </c>
      <c r="D3" s="67"/>
      <c r="E3" s="67"/>
      <c r="F3" s="67"/>
      <c r="G3" s="67"/>
      <c r="H3" s="67"/>
      <c r="I3" s="67"/>
      <c r="J3" s="67"/>
      <c r="K3" s="67"/>
      <c r="L3" s="68"/>
      <c r="M3" s="66" t="s">
        <v>102</v>
      </c>
      <c r="N3" s="67"/>
      <c r="O3" s="67"/>
      <c r="P3" s="67"/>
      <c r="Q3" s="67"/>
      <c r="R3" s="67"/>
      <c r="S3" s="67"/>
      <c r="T3" s="67"/>
      <c r="U3" s="67"/>
      <c r="V3" s="68"/>
      <c r="W3" s="66" t="s">
        <v>101</v>
      </c>
      <c r="X3" s="67"/>
      <c r="Y3" s="67"/>
      <c r="Z3" s="67"/>
      <c r="AA3" s="67"/>
      <c r="AB3" s="67"/>
      <c r="AC3" s="67"/>
      <c r="AD3" s="67"/>
      <c r="AE3" s="67"/>
      <c r="AF3" s="68"/>
      <c r="AG3" s="66" t="s">
        <v>102</v>
      </c>
      <c r="AH3" s="67"/>
      <c r="AI3" s="67"/>
      <c r="AJ3" s="67"/>
      <c r="AK3" s="67"/>
      <c r="AL3" s="67"/>
      <c r="AM3" s="67"/>
      <c r="AN3" s="67"/>
      <c r="AO3" s="67"/>
      <c r="AP3" s="68"/>
      <c r="AQ3" s="66" t="s">
        <v>101</v>
      </c>
      <c r="AR3" s="67"/>
      <c r="AS3" s="67"/>
      <c r="AT3" s="67"/>
      <c r="AU3" s="67"/>
      <c r="AV3" s="67"/>
      <c r="AW3" s="67"/>
      <c r="AX3" s="67"/>
      <c r="AY3" s="67"/>
      <c r="AZ3" s="68"/>
      <c r="BA3" s="66" t="s">
        <v>102</v>
      </c>
      <c r="BB3" s="67"/>
      <c r="BC3" s="67"/>
      <c r="BD3" s="67"/>
      <c r="BE3" s="67"/>
      <c r="BF3" s="67"/>
      <c r="BG3" s="67"/>
      <c r="BH3" s="67"/>
      <c r="BI3" s="67"/>
      <c r="BJ3" s="68"/>
      <c r="BK3" s="70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</row>
    <row r="4" spans="1:107" s="15" customFormat="1" ht="18" x14ac:dyDescent="0.35">
      <c r="A4" s="84"/>
      <c r="B4" s="73"/>
      <c r="C4" s="60" t="s">
        <v>34</v>
      </c>
      <c r="D4" s="61"/>
      <c r="E4" s="61"/>
      <c r="F4" s="61"/>
      <c r="G4" s="62"/>
      <c r="H4" s="57" t="s">
        <v>35</v>
      </c>
      <c r="I4" s="58"/>
      <c r="J4" s="58"/>
      <c r="K4" s="58"/>
      <c r="L4" s="59"/>
      <c r="M4" s="60" t="s">
        <v>34</v>
      </c>
      <c r="N4" s="61"/>
      <c r="O4" s="61"/>
      <c r="P4" s="61"/>
      <c r="Q4" s="62"/>
      <c r="R4" s="57" t="s">
        <v>35</v>
      </c>
      <c r="S4" s="58"/>
      <c r="T4" s="58"/>
      <c r="U4" s="58"/>
      <c r="V4" s="59"/>
      <c r="W4" s="60" t="s">
        <v>34</v>
      </c>
      <c r="X4" s="61"/>
      <c r="Y4" s="61"/>
      <c r="Z4" s="61"/>
      <c r="AA4" s="62"/>
      <c r="AB4" s="57" t="s">
        <v>35</v>
      </c>
      <c r="AC4" s="58"/>
      <c r="AD4" s="58"/>
      <c r="AE4" s="58"/>
      <c r="AF4" s="59"/>
      <c r="AG4" s="60" t="s">
        <v>34</v>
      </c>
      <c r="AH4" s="61"/>
      <c r="AI4" s="61"/>
      <c r="AJ4" s="61"/>
      <c r="AK4" s="62"/>
      <c r="AL4" s="57" t="s">
        <v>35</v>
      </c>
      <c r="AM4" s="58"/>
      <c r="AN4" s="58"/>
      <c r="AO4" s="58"/>
      <c r="AP4" s="59"/>
      <c r="AQ4" s="60" t="s">
        <v>34</v>
      </c>
      <c r="AR4" s="61"/>
      <c r="AS4" s="61"/>
      <c r="AT4" s="61"/>
      <c r="AU4" s="62"/>
      <c r="AV4" s="57" t="s">
        <v>35</v>
      </c>
      <c r="AW4" s="58"/>
      <c r="AX4" s="58"/>
      <c r="AY4" s="58"/>
      <c r="AZ4" s="59"/>
      <c r="BA4" s="60" t="s">
        <v>34</v>
      </c>
      <c r="BB4" s="61"/>
      <c r="BC4" s="61"/>
      <c r="BD4" s="61"/>
      <c r="BE4" s="62"/>
      <c r="BF4" s="57" t="s">
        <v>35</v>
      </c>
      <c r="BG4" s="58"/>
      <c r="BH4" s="58"/>
      <c r="BI4" s="58"/>
      <c r="BJ4" s="59"/>
      <c r="BK4" s="70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</row>
    <row r="5" spans="1:107" s="19" customFormat="1" ht="15" customHeight="1" x14ac:dyDescent="0.3">
      <c r="A5" s="85"/>
      <c r="B5" s="73"/>
      <c r="C5" s="7">
        <v>1</v>
      </c>
      <c r="D5" s="8">
        <v>2</v>
      </c>
      <c r="E5" s="8">
        <v>3</v>
      </c>
      <c r="F5" s="8">
        <v>4</v>
      </c>
      <c r="G5" s="9">
        <v>5</v>
      </c>
      <c r="H5" s="7">
        <v>1</v>
      </c>
      <c r="I5" s="8">
        <v>2</v>
      </c>
      <c r="J5" s="8">
        <v>3</v>
      </c>
      <c r="K5" s="8">
        <v>4</v>
      </c>
      <c r="L5" s="9">
        <v>5</v>
      </c>
      <c r="M5" s="7">
        <v>1</v>
      </c>
      <c r="N5" s="8">
        <v>2</v>
      </c>
      <c r="O5" s="8">
        <v>3</v>
      </c>
      <c r="P5" s="8">
        <v>4</v>
      </c>
      <c r="Q5" s="9">
        <v>5</v>
      </c>
      <c r="R5" s="7">
        <v>1</v>
      </c>
      <c r="S5" s="8">
        <v>2</v>
      </c>
      <c r="T5" s="8">
        <v>3</v>
      </c>
      <c r="U5" s="8">
        <v>4</v>
      </c>
      <c r="V5" s="9">
        <v>5</v>
      </c>
      <c r="W5" s="7">
        <v>1</v>
      </c>
      <c r="X5" s="8">
        <v>2</v>
      </c>
      <c r="Y5" s="8">
        <v>3</v>
      </c>
      <c r="Z5" s="8">
        <v>4</v>
      </c>
      <c r="AA5" s="9">
        <v>5</v>
      </c>
      <c r="AB5" s="7">
        <v>1</v>
      </c>
      <c r="AC5" s="8">
        <v>2</v>
      </c>
      <c r="AD5" s="8">
        <v>3</v>
      </c>
      <c r="AE5" s="8">
        <v>4</v>
      </c>
      <c r="AF5" s="9">
        <v>5</v>
      </c>
      <c r="AG5" s="7">
        <v>1</v>
      </c>
      <c r="AH5" s="8">
        <v>2</v>
      </c>
      <c r="AI5" s="8">
        <v>3</v>
      </c>
      <c r="AJ5" s="8">
        <v>4</v>
      </c>
      <c r="AK5" s="9">
        <v>5</v>
      </c>
      <c r="AL5" s="7">
        <v>1</v>
      </c>
      <c r="AM5" s="8">
        <v>2</v>
      </c>
      <c r="AN5" s="8">
        <v>3</v>
      </c>
      <c r="AO5" s="8">
        <v>4</v>
      </c>
      <c r="AP5" s="9">
        <v>5</v>
      </c>
      <c r="AQ5" s="7">
        <v>1</v>
      </c>
      <c r="AR5" s="8">
        <v>2</v>
      </c>
      <c r="AS5" s="8">
        <v>3</v>
      </c>
      <c r="AT5" s="8">
        <v>4</v>
      </c>
      <c r="AU5" s="9">
        <v>5</v>
      </c>
      <c r="AV5" s="7">
        <v>1</v>
      </c>
      <c r="AW5" s="8">
        <v>2</v>
      </c>
      <c r="AX5" s="8">
        <v>3</v>
      </c>
      <c r="AY5" s="8">
        <v>4</v>
      </c>
      <c r="AZ5" s="9">
        <v>5</v>
      </c>
      <c r="BA5" s="7">
        <v>1</v>
      </c>
      <c r="BB5" s="8">
        <v>2</v>
      </c>
      <c r="BC5" s="8">
        <v>3</v>
      </c>
      <c r="BD5" s="8">
        <v>4</v>
      </c>
      <c r="BE5" s="9">
        <v>5</v>
      </c>
      <c r="BF5" s="7">
        <v>1</v>
      </c>
      <c r="BG5" s="8">
        <v>2</v>
      </c>
      <c r="BH5" s="8">
        <v>3</v>
      </c>
      <c r="BI5" s="8">
        <v>4</v>
      </c>
      <c r="BJ5" s="9">
        <v>5</v>
      </c>
      <c r="BK5" s="71"/>
      <c r="BL5" s="16"/>
      <c r="BM5" s="16"/>
      <c r="BN5" s="16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</row>
    <row r="6" spans="1:107" x14ac:dyDescent="0.2">
      <c r="A6" s="22" t="s">
        <v>0</v>
      </c>
      <c r="B6" s="23" t="s">
        <v>6</v>
      </c>
      <c r="C6" s="74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6"/>
    </row>
    <row r="7" spans="1:107" x14ac:dyDescent="0.2">
      <c r="A7" s="22" t="s">
        <v>75</v>
      </c>
      <c r="B7" s="25" t="s">
        <v>11</v>
      </c>
      <c r="C7" s="74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6"/>
    </row>
    <row r="8" spans="1:107" x14ac:dyDescent="0.2">
      <c r="A8" s="22"/>
      <c r="B8" s="26" t="s">
        <v>126</v>
      </c>
      <c r="C8" s="27">
        <v>0</v>
      </c>
      <c r="D8" s="27">
        <v>15.176850174699995</v>
      </c>
      <c r="E8" s="27">
        <v>0</v>
      </c>
      <c r="F8" s="27">
        <v>0</v>
      </c>
      <c r="G8" s="27">
        <v>0</v>
      </c>
      <c r="H8" s="27">
        <v>11.338515134266663</v>
      </c>
      <c r="I8" s="27">
        <v>5104.6874662861292</v>
      </c>
      <c r="J8" s="27">
        <v>797.5709275252334</v>
      </c>
      <c r="K8" s="27">
        <v>0</v>
      </c>
      <c r="L8" s="27">
        <v>93.143851697666648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7.6275079848666678</v>
      </c>
      <c r="S8" s="27">
        <v>371.86325658406673</v>
      </c>
      <c r="T8" s="27">
        <v>155.41479789819999</v>
      </c>
      <c r="U8" s="27">
        <v>0</v>
      </c>
      <c r="V8" s="27">
        <v>27.820985685966662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4.3939868399999998E-2</v>
      </c>
      <c r="AC8" s="27">
        <v>29.268883308366668</v>
      </c>
      <c r="AD8" s="27">
        <v>0</v>
      </c>
      <c r="AE8" s="27">
        <v>0</v>
      </c>
      <c r="AF8" s="27">
        <v>0.84595877029999988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7.2353918299999972E-2</v>
      </c>
      <c r="AM8" s="27">
        <v>6.1740584633333338E-2</v>
      </c>
      <c r="AN8" s="27">
        <v>0</v>
      </c>
      <c r="AO8" s="27">
        <v>0</v>
      </c>
      <c r="AP8" s="27">
        <v>0.38526760813333333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16.927504194999994</v>
      </c>
      <c r="AW8" s="27">
        <v>1329.0267405815323</v>
      </c>
      <c r="AX8" s="27">
        <v>14.373274501433336</v>
      </c>
      <c r="AY8" s="27">
        <v>0</v>
      </c>
      <c r="AZ8" s="27">
        <v>89.316282569999984</v>
      </c>
      <c r="BA8" s="27">
        <v>0</v>
      </c>
      <c r="BB8" s="27">
        <v>0</v>
      </c>
      <c r="BC8" s="27">
        <v>0</v>
      </c>
      <c r="BD8" s="27">
        <v>0</v>
      </c>
      <c r="BE8" s="27">
        <v>0</v>
      </c>
      <c r="BF8" s="27">
        <v>8.9661186828666981</v>
      </c>
      <c r="BG8" s="27">
        <v>7.3995409371666696</v>
      </c>
      <c r="BH8" s="27">
        <v>1.6191763773333332</v>
      </c>
      <c r="BI8" s="27">
        <v>0</v>
      </c>
      <c r="BJ8" s="27">
        <v>9.303518125400009</v>
      </c>
      <c r="BK8" s="28">
        <f t="shared" ref="BK8:BK9" si="0">SUM(C8:BJ8)</f>
        <v>8092.2544589999625</v>
      </c>
      <c r="BL8" s="45"/>
      <c r="BM8" s="53"/>
      <c r="BN8" s="56"/>
    </row>
    <row r="9" spans="1:107" x14ac:dyDescent="0.2">
      <c r="A9" s="22"/>
      <c r="B9" s="26" t="s">
        <v>127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0.12396050213333334</v>
      </c>
      <c r="I9" s="27">
        <v>158.73366651306705</v>
      </c>
      <c r="J9" s="27">
        <v>16.456529376366667</v>
      </c>
      <c r="K9" s="27">
        <v>0</v>
      </c>
      <c r="L9" s="27">
        <v>0.10669109463333332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7.5492881433333353E-2</v>
      </c>
      <c r="S9" s="27">
        <v>0.83329166860000004</v>
      </c>
      <c r="T9" s="27">
        <v>8.1036282117999985</v>
      </c>
      <c r="U9" s="27">
        <v>0</v>
      </c>
      <c r="V9" s="27">
        <v>8.2288646133333324E-2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0</v>
      </c>
      <c r="AC9" s="27">
        <v>19.070956395633335</v>
      </c>
      <c r="AD9" s="27">
        <v>0</v>
      </c>
      <c r="AE9" s="27">
        <v>0</v>
      </c>
      <c r="AF9" s="27">
        <v>0</v>
      </c>
      <c r="AG9" s="27">
        <v>0</v>
      </c>
      <c r="AH9" s="27">
        <v>0</v>
      </c>
      <c r="AI9" s="27">
        <v>0</v>
      </c>
      <c r="AJ9" s="27">
        <v>0</v>
      </c>
      <c r="AK9" s="27">
        <v>0</v>
      </c>
      <c r="AL9" s="27">
        <v>0</v>
      </c>
      <c r="AM9" s="27">
        <v>0</v>
      </c>
      <c r="AN9" s="27">
        <v>0</v>
      </c>
      <c r="AO9" s="27">
        <v>0</v>
      </c>
      <c r="AP9" s="27">
        <v>0</v>
      </c>
      <c r="AQ9" s="27">
        <v>0</v>
      </c>
      <c r="AR9" s="27">
        <v>0</v>
      </c>
      <c r="AS9" s="27">
        <v>0</v>
      </c>
      <c r="AT9" s="27">
        <v>0</v>
      </c>
      <c r="AU9" s="27">
        <v>0</v>
      </c>
      <c r="AV9" s="27">
        <v>0.26671148646666665</v>
      </c>
      <c r="AW9" s="27">
        <v>35.39106345033332</v>
      </c>
      <c r="AX9" s="27">
        <v>0</v>
      </c>
      <c r="AY9" s="27">
        <v>0</v>
      </c>
      <c r="AZ9" s="27">
        <v>0.67257656356666662</v>
      </c>
      <c r="BA9" s="27">
        <v>0</v>
      </c>
      <c r="BB9" s="27">
        <v>0</v>
      </c>
      <c r="BC9" s="27">
        <v>0</v>
      </c>
      <c r="BD9" s="27">
        <v>0</v>
      </c>
      <c r="BE9" s="27">
        <v>0</v>
      </c>
      <c r="BF9" s="27">
        <v>0.34279731906666672</v>
      </c>
      <c r="BG9" s="27">
        <v>3.9981672100000004E-2</v>
      </c>
      <c r="BH9" s="27">
        <v>0.38337982519999997</v>
      </c>
      <c r="BI9" s="27">
        <v>0</v>
      </c>
      <c r="BJ9" s="27">
        <v>0.53532870963333334</v>
      </c>
      <c r="BK9" s="28">
        <f t="shared" si="0"/>
        <v>241.21834431616705</v>
      </c>
      <c r="BL9" s="45"/>
      <c r="BM9" s="53"/>
    </row>
    <row r="10" spans="1:107" x14ac:dyDescent="0.2">
      <c r="A10" s="22"/>
      <c r="B10" s="29" t="s">
        <v>84</v>
      </c>
      <c r="C10" s="30">
        <f>SUM(C8:C9)</f>
        <v>0</v>
      </c>
      <c r="D10" s="30">
        <f t="shared" ref="D10:BK10" si="1">SUM(D8:D9)</f>
        <v>15.176850174699995</v>
      </c>
      <c r="E10" s="30">
        <f t="shared" si="1"/>
        <v>0</v>
      </c>
      <c r="F10" s="30">
        <f t="shared" si="1"/>
        <v>0</v>
      </c>
      <c r="G10" s="30">
        <f t="shared" si="1"/>
        <v>0</v>
      </c>
      <c r="H10" s="30">
        <f t="shared" si="1"/>
        <v>11.462475636399995</v>
      </c>
      <c r="I10" s="30">
        <f t="shared" si="1"/>
        <v>5263.4211327991961</v>
      </c>
      <c r="J10" s="30">
        <f t="shared" si="1"/>
        <v>814.02745690160009</v>
      </c>
      <c r="K10" s="30">
        <f t="shared" si="1"/>
        <v>0</v>
      </c>
      <c r="L10" s="30">
        <f t="shared" si="1"/>
        <v>93.250542792299981</v>
      </c>
      <c r="M10" s="30">
        <f t="shared" si="1"/>
        <v>0</v>
      </c>
      <c r="N10" s="30">
        <f t="shared" si="1"/>
        <v>0</v>
      </c>
      <c r="O10" s="30">
        <f t="shared" si="1"/>
        <v>0</v>
      </c>
      <c r="P10" s="30">
        <f t="shared" si="1"/>
        <v>0</v>
      </c>
      <c r="Q10" s="30">
        <f t="shared" si="1"/>
        <v>0</v>
      </c>
      <c r="R10" s="30">
        <f t="shared" si="1"/>
        <v>7.7030008663000009</v>
      </c>
      <c r="S10" s="30">
        <f t="shared" si="1"/>
        <v>372.69654825266673</v>
      </c>
      <c r="T10" s="30">
        <f t="shared" si="1"/>
        <v>163.51842610999998</v>
      </c>
      <c r="U10" s="30">
        <f t="shared" si="1"/>
        <v>0</v>
      </c>
      <c r="V10" s="30">
        <f t="shared" si="1"/>
        <v>27.903274332099993</v>
      </c>
      <c r="W10" s="30">
        <f t="shared" si="1"/>
        <v>0</v>
      </c>
      <c r="X10" s="30">
        <f t="shared" si="1"/>
        <v>0</v>
      </c>
      <c r="Y10" s="30">
        <f t="shared" si="1"/>
        <v>0</v>
      </c>
      <c r="Z10" s="30">
        <f t="shared" si="1"/>
        <v>0</v>
      </c>
      <c r="AA10" s="30">
        <f t="shared" si="1"/>
        <v>0</v>
      </c>
      <c r="AB10" s="30">
        <f t="shared" si="1"/>
        <v>4.3939868399999998E-2</v>
      </c>
      <c r="AC10" s="30">
        <f t="shared" si="1"/>
        <v>48.339839703999999</v>
      </c>
      <c r="AD10" s="30">
        <f t="shared" si="1"/>
        <v>0</v>
      </c>
      <c r="AE10" s="30">
        <f t="shared" si="1"/>
        <v>0</v>
      </c>
      <c r="AF10" s="30">
        <f t="shared" si="1"/>
        <v>0.84595877029999988</v>
      </c>
      <c r="AG10" s="30">
        <f t="shared" si="1"/>
        <v>0</v>
      </c>
      <c r="AH10" s="30">
        <f t="shared" si="1"/>
        <v>0</v>
      </c>
      <c r="AI10" s="30">
        <f t="shared" si="1"/>
        <v>0</v>
      </c>
      <c r="AJ10" s="30">
        <f t="shared" si="1"/>
        <v>0</v>
      </c>
      <c r="AK10" s="30">
        <f t="shared" si="1"/>
        <v>0</v>
      </c>
      <c r="AL10" s="30">
        <f t="shared" si="1"/>
        <v>7.2353918299999972E-2</v>
      </c>
      <c r="AM10" s="30">
        <f t="shared" si="1"/>
        <v>6.1740584633333338E-2</v>
      </c>
      <c r="AN10" s="30">
        <f t="shared" si="1"/>
        <v>0</v>
      </c>
      <c r="AO10" s="30">
        <f t="shared" si="1"/>
        <v>0</v>
      </c>
      <c r="AP10" s="30">
        <f t="shared" si="1"/>
        <v>0.38526760813333333</v>
      </c>
      <c r="AQ10" s="30">
        <f t="shared" si="1"/>
        <v>0</v>
      </c>
      <c r="AR10" s="30">
        <f t="shared" si="1"/>
        <v>0</v>
      </c>
      <c r="AS10" s="30">
        <f t="shared" si="1"/>
        <v>0</v>
      </c>
      <c r="AT10" s="30">
        <f t="shared" si="1"/>
        <v>0</v>
      </c>
      <c r="AU10" s="30">
        <f t="shared" si="1"/>
        <v>0</v>
      </c>
      <c r="AV10" s="30">
        <f t="shared" si="1"/>
        <v>17.194215681466659</v>
      </c>
      <c r="AW10" s="30">
        <f t="shared" si="1"/>
        <v>1364.4178040318657</v>
      </c>
      <c r="AX10" s="30">
        <f t="shared" si="1"/>
        <v>14.373274501433336</v>
      </c>
      <c r="AY10" s="30">
        <f t="shared" si="1"/>
        <v>0</v>
      </c>
      <c r="AZ10" s="30">
        <f t="shared" si="1"/>
        <v>89.988859133566649</v>
      </c>
      <c r="BA10" s="30">
        <f t="shared" si="1"/>
        <v>0</v>
      </c>
      <c r="BB10" s="30">
        <f t="shared" si="1"/>
        <v>0</v>
      </c>
      <c r="BC10" s="30">
        <f t="shared" si="1"/>
        <v>0</v>
      </c>
      <c r="BD10" s="30">
        <f t="shared" si="1"/>
        <v>0</v>
      </c>
      <c r="BE10" s="30">
        <f t="shared" si="1"/>
        <v>0</v>
      </c>
      <c r="BF10" s="30">
        <f t="shared" si="1"/>
        <v>9.3089160019333654</v>
      </c>
      <c r="BG10" s="30">
        <f t="shared" si="1"/>
        <v>7.4395226092666693</v>
      </c>
      <c r="BH10" s="30">
        <f t="shared" si="1"/>
        <v>2.002556202533333</v>
      </c>
      <c r="BI10" s="30">
        <f t="shared" si="1"/>
        <v>0</v>
      </c>
      <c r="BJ10" s="30">
        <f t="shared" si="1"/>
        <v>9.8388468350333422</v>
      </c>
      <c r="BK10" s="30">
        <f t="shared" si="1"/>
        <v>8333.47280331613</v>
      </c>
      <c r="BL10" s="45"/>
    </row>
    <row r="11" spans="1:107" x14ac:dyDescent="0.2">
      <c r="A11" s="22" t="s">
        <v>76</v>
      </c>
      <c r="B11" s="25" t="s">
        <v>3</v>
      </c>
      <c r="C11" s="80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2"/>
    </row>
    <row r="12" spans="1:107" x14ac:dyDescent="0.2">
      <c r="A12" s="22"/>
      <c r="B12" s="26" t="s">
        <v>105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2.3970836901000001</v>
      </c>
      <c r="I12" s="27">
        <v>2.6552368184666668</v>
      </c>
      <c r="J12" s="27">
        <v>0</v>
      </c>
      <c r="K12" s="27">
        <v>0</v>
      </c>
      <c r="L12" s="27">
        <v>3.6838641516999995</v>
      </c>
      <c r="M12" s="27">
        <v>0</v>
      </c>
      <c r="N12" s="27">
        <v>0</v>
      </c>
      <c r="O12" s="27">
        <v>0</v>
      </c>
      <c r="P12" s="27">
        <v>0</v>
      </c>
      <c r="Q12" s="27">
        <v>0</v>
      </c>
      <c r="R12" s="27">
        <v>1.0896191611666666</v>
      </c>
      <c r="S12" s="27">
        <v>9.0807083517666669</v>
      </c>
      <c r="T12" s="27">
        <v>0</v>
      </c>
      <c r="U12" s="27">
        <v>0</v>
      </c>
      <c r="V12" s="27">
        <v>0.53090095963333339</v>
      </c>
      <c r="W12" s="27">
        <v>0</v>
      </c>
      <c r="X12" s="27">
        <v>0</v>
      </c>
      <c r="Y12" s="27">
        <v>0</v>
      </c>
      <c r="Z12" s="27">
        <v>0</v>
      </c>
      <c r="AA12" s="27">
        <v>0</v>
      </c>
      <c r="AB12" s="27">
        <v>4.470145570000001E-2</v>
      </c>
      <c r="AC12" s="27">
        <v>0</v>
      </c>
      <c r="AD12" s="27">
        <v>0</v>
      </c>
      <c r="AE12" s="27">
        <v>0</v>
      </c>
      <c r="AF12" s="27">
        <v>0</v>
      </c>
      <c r="AG12" s="27">
        <v>0</v>
      </c>
      <c r="AH12" s="27">
        <v>0</v>
      </c>
      <c r="AI12" s="27">
        <v>0</v>
      </c>
      <c r="AJ12" s="27">
        <v>0</v>
      </c>
      <c r="AK12" s="27">
        <v>0</v>
      </c>
      <c r="AL12" s="27">
        <v>1.3979633333333335E-4</v>
      </c>
      <c r="AM12" s="27">
        <v>0</v>
      </c>
      <c r="AN12" s="27">
        <v>0</v>
      </c>
      <c r="AO12" s="27">
        <v>0</v>
      </c>
      <c r="AP12" s="27">
        <v>0</v>
      </c>
      <c r="AQ12" s="27">
        <v>0</v>
      </c>
      <c r="AR12" s="27">
        <v>0</v>
      </c>
      <c r="AS12" s="27">
        <v>0</v>
      </c>
      <c r="AT12" s="27">
        <v>0</v>
      </c>
      <c r="AU12" s="27">
        <v>0</v>
      </c>
      <c r="AV12" s="27">
        <v>2.2325957501000024</v>
      </c>
      <c r="AW12" s="27">
        <v>15.080242038800003</v>
      </c>
      <c r="AX12" s="27">
        <v>5.7020845666666663E-3</v>
      </c>
      <c r="AY12" s="27">
        <v>0</v>
      </c>
      <c r="AZ12" s="27">
        <v>5.0320019005333307</v>
      </c>
      <c r="BA12" s="27">
        <v>0</v>
      </c>
      <c r="BB12" s="27">
        <v>0</v>
      </c>
      <c r="BC12" s="27">
        <v>0</v>
      </c>
      <c r="BD12" s="27">
        <v>0</v>
      </c>
      <c r="BE12" s="27">
        <v>0</v>
      </c>
      <c r="BF12" s="27">
        <v>0.95408719333333381</v>
      </c>
      <c r="BG12" s="27">
        <v>5.2818363772666661</v>
      </c>
      <c r="BH12" s="27">
        <v>0</v>
      </c>
      <c r="BI12" s="27">
        <v>0</v>
      </c>
      <c r="BJ12" s="27">
        <v>1.3013549449333335</v>
      </c>
      <c r="BK12" s="30">
        <f>SUM(C12:BJ12)</f>
        <v>49.370074674400001</v>
      </c>
      <c r="BL12" s="45"/>
      <c r="BM12" s="53"/>
      <c r="BN12" s="56"/>
    </row>
    <row r="13" spans="1:107" x14ac:dyDescent="0.2">
      <c r="A13" s="22"/>
      <c r="B13" s="29" t="s">
        <v>85</v>
      </c>
      <c r="C13" s="30">
        <f>SUM(C12)</f>
        <v>0</v>
      </c>
      <c r="D13" s="30">
        <f t="shared" ref="D13:BK13" si="2">SUM(D12)</f>
        <v>0</v>
      </c>
      <c r="E13" s="30">
        <f t="shared" si="2"/>
        <v>0</v>
      </c>
      <c r="F13" s="30">
        <f t="shared" si="2"/>
        <v>0</v>
      </c>
      <c r="G13" s="30">
        <f t="shared" si="2"/>
        <v>0</v>
      </c>
      <c r="H13" s="30">
        <f t="shared" si="2"/>
        <v>2.3970836901000001</v>
      </c>
      <c r="I13" s="30">
        <f t="shared" si="2"/>
        <v>2.6552368184666668</v>
      </c>
      <c r="J13" s="30">
        <f t="shared" si="2"/>
        <v>0</v>
      </c>
      <c r="K13" s="30">
        <f t="shared" si="2"/>
        <v>0</v>
      </c>
      <c r="L13" s="30">
        <f t="shared" si="2"/>
        <v>3.6838641516999995</v>
      </c>
      <c r="M13" s="30">
        <f t="shared" si="2"/>
        <v>0</v>
      </c>
      <c r="N13" s="30">
        <f t="shared" si="2"/>
        <v>0</v>
      </c>
      <c r="O13" s="30">
        <f t="shared" si="2"/>
        <v>0</v>
      </c>
      <c r="P13" s="30">
        <f t="shared" si="2"/>
        <v>0</v>
      </c>
      <c r="Q13" s="30">
        <f t="shared" si="2"/>
        <v>0</v>
      </c>
      <c r="R13" s="30">
        <f t="shared" si="2"/>
        <v>1.0896191611666666</v>
      </c>
      <c r="S13" s="30">
        <f t="shared" si="2"/>
        <v>9.0807083517666669</v>
      </c>
      <c r="T13" s="30">
        <f t="shared" si="2"/>
        <v>0</v>
      </c>
      <c r="U13" s="30">
        <f t="shared" si="2"/>
        <v>0</v>
      </c>
      <c r="V13" s="30">
        <f t="shared" si="2"/>
        <v>0.53090095963333339</v>
      </c>
      <c r="W13" s="30">
        <f t="shared" si="2"/>
        <v>0</v>
      </c>
      <c r="X13" s="30">
        <f t="shared" si="2"/>
        <v>0</v>
      </c>
      <c r="Y13" s="30">
        <f t="shared" si="2"/>
        <v>0</v>
      </c>
      <c r="Z13" s="30">
        <f t="shared" si="2"/>
        <v>0</v>
      </c>
      <c r="AA13" s="30">
        <f t="shared" si="2"/>
        <v>0</v>
      </c>
      <c r="AB13" s="30">
        <f t="shared" si="2"/>
        <v>4.470145570000001E-2</v>
      </c>
      <c r="AC13" s="30">
        <f t="shared" si="2"/>
        <v>0</v>
      </c>
      <c r="AD13" s="30">
        <f t="shared" si="2"/>
        <v>0</v>
      </c>
      <c r="AE13" s="30">
        <f t="shared" si="2"/>
        <v>0</v>
      </c>
      <c r="AF13" s="30">
        <f t="shared" si="2"/>
        <v>0</v>
      </c>
      <c r="AG13" s="30">
        <f t="shared" si="2"/>
        <v>0</v>
      </c>
      <c r="AH13" s="30">
        <f t="shared" si="2"/>
        <v>0</v>
      </c>
      <c r="AI13" s="30">
        <f t="shared" si="2"/>
        <v>0</v>
      </c>
      <c r="AJ13" s="30">
        <f t="shared" si="2"/>
        <v>0</v>
      </c>
      <c r="AK13" s="30">
        <f t="shared" si="2"/>
        <v>0</v>
      </c>
      <c r="AL13" s="30">
        <f t="shared" si="2"/>
        <v>1.3979633333333335E-4</v>
      </c>
      <c r="AM13" s="30">
        <f t="shared" si="2"/>
        <v>0</v>
      </c>
      <c r="AN13" s="30">
        <f t="shared" si="2"/>
        <v>0</v>
      </c>
      <c r="AO13" s="30">
        <f t="shared" si="2"/>
        <v>0</v>
      </c>
      <c r="AP13" s="30">
        <f t="shared" si="2"/>
        <v>0</v>
      </c>
      <c r="AQ13" s="30">
        <f t="shared" si="2"/>
        <v>0</v>
      </c>
      <c r="AR13" s="30">
        <f t="shared" si="2"/>
        <v>0</v>
      </c>
      <c r="AS13" s="30">
        <f t="shared" si="2"/>
        <v>0</v>
      </c>
      <c r="AT13" s="30">
        <f t="shared" si="2"/>
        <v>0</v>
      </c>
      <c r="AU13" s="30">
        <f t="shared" si="2"/>
        <v>0</v>
      </c>
      <c r="AV13" s="30">
        <f t="shared" si="2"/>
        <v>2.2325957501000024</v>
      </c>
      <c r="AW13" s="30">
        <f t="shared" si="2"/>
        <v>15.080242038800003</v>
      </c>
      <c r="AX13" s="30">
        <f t="shared" si="2"/>
        <v>5.7020845666666663E-3</v>
      </c>
      <c r="AY13" s="30">
        <f t="shared" si="2"/>
        <v>0</v>
      </c>
      <c r="AZ13" s="30">
        <f t="shared" si="2"/>
        <v>5.0320019005333307</v>
      </c>
      <c r="BA13" s="30">
        <f t="shared" si="2"/>
        <v>0</v>
      </c>
      <c r="BB13" s="30">
        <f t="shared" si="2"/>
        <v>0</v>
      </c>
      <c r="BC13" s="30">
        <f t="shared" si="2"/>
        <v>0</v>
      </c>
      <c r="BD13" s="30">
        <f t="shared" si="2"/>
        <v>0</v>
      </c>
      <c r="BE13" s="30">
        <f t="shared" si="2"/>
        <v>0</v>
      </c>
      <c r="BF13" s="30">
        <f t="shared" si="2"/>
        <v>0.95408719333333381</v>
      </c>
      <c r="BG13" s="30">
        <f t="shared" si="2"/>
        <v>5.2818363772666661</v>
      </c>
      <c r="BH13" s="30">
        <f t="shared" si="2"/>
        <v>0</v>
      </c>
      <c r="BI13" s="30">
        <f t="shared" si="2"/>
        <v>0</v>
      </c>
      <c r="BJ13" s="30">
        <f t="shared" si="2"/>
        <v>1.3013549449333335</v>
      </c>
      <c r="BK13" s="30">
        <f t="shared" si="2"/>
        <v>49.370074674400001</v>
      </c>
    </row>
    <row r="14" spans="1:107" x14ac:dyDescent="0.2">
      <c r="A14" s="22" t="s">
        <v>77</v>
      </c>
      <c r="B14" s="25" t="s">
        <v>10</v>
      </c>
      <c r="C14" s="80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2"/>
    </row>
    <row r="15" spans="1:107" x14ac:dyDescent="0.2">
      <c r="A15" s="22"/>
      <c r="B15" s="31" t="s">
        <v>36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28">
        <f t="shared" ref="BK15" si="3">SUM(C15:BJ15)</f>
        <v>0</v>
      </c>
    </row>
    <row r="16" spans="1:107" x14ac:dyDescent="0.2">
      <c r="A16" s="22"/>
      <c r="B16" s="29" t="s">
        <v>92</v>
      </c>
      <c r="C16" s="30">
        <f t="shared" ref="C16:AH16" si="4">SUM(C15:C15)</f>
        <v>0</v>
      </c>
      <c r="D16" s="30">
        <f t="shared" si="4"/>
        <v>0</v>
      </c>
      <c r="E16" s="30">
        <f t="shared" si="4"/>
        <v>0</v>
      </c>
      <c r="F16" s="30">
        <f t="shared" si="4"/>
        <v>0</v>
      </c>
      <c r="G16" s="30">
        <f t="shared" si="4"/>
        <v>0</v>
      </c>
      <c r="H16" s="30">
        <f t="shared" si="4"/>
        <v>0</v>
      </c>
      <c r="I16" s="30">
        <f t="shared" si="4"/>
        <v>0</v>
      </c>
      <c r="J16" s="30">
        <f t="shared" si="4"/>
        <v>0</v>
      </c>
      <c r="K16" s="30">
        <f t="shared" si="4"/>
        <v>0</v>
      </c>
      <c r="L16" s="30">
        <f t="shared" si="4"/>
        <v>0</v>
      </c>
      <c r="M16" s="30">
        <f t="shared" si="4"/>
        <v>0</v>
      </c>
      <c r="N16" s="30">
        <f t="shared" si="4"/>
        <v>0</v>
      </c>
      <c r="O16" s="30">
        <f t="shared" si="4"/>
        <v>0</v>
      </c>
      <c r="P16" s="30">
        <f t="shared" si="4"/>
        <v>0</v>
      </c>
      <c r="Q16" s="30">
        <f t="shared" si="4"/>
        <v>0</v>
      </c>
      <c r="R16" s="30">
        <f t="shared" si="4"/>
        <v>0</v>
      </c>
      <c r="S16" s="30">
        <f t="shared" si="4"/>
        <v>0</v>
      </c>
      <c r="T16" s="30">
        <f t="shared" si="4"/>
        <v>0</v>
      </c>
      <c r="U16" s="30">
        <f t="shared" si="4"/>
        <v>0</v>
      </c>
      <c r="V16" s="30">
        <f t="shared" si="4"/>
        <v>0</v>
      </c>
      <c r="W16" s="30">
        <f t="shared" si="4"/>
        <v>0</v>
      </c>
      <c r="X16" s="30">
        <f t="shared" si="4"/>
        <v>0</v>
      </c>
      <c r="Y16" s="30">
        <f t="shared" si="4"/>
        <v>0</v>
      </c>
      <c r="Z16" s="30">
        <f t="shared" si="4"/>
        <v>0</v>
      </c>
      <c r="AA16" s="30">
        <f t="shared" si="4"/>
        <v>0</v>
      </c>
      <c r="AB16" s="30">
        <f t="shared" si="4"/>
        <v>0</v>
      </c>
      <c r="AC16" s="30">
        <f t="shared" si="4"/>
        <v>0</v>
      </c>
      <c r="AD16" s="30">
        <f t="shared" si="4"/>
        <v>0</v>
      </c>
      <c r="AE16" s="30">
        <f t="shared" si="4"/>
        <v>0</v>
      </c>
      <c r="AF16" s="30">
        <f t="shared" si="4"/>
        <v>0</v>
      </c>
      <c r="AG16" s="30">
        <f t="shared" si="4"/>
        <v>0</v>
      </c>
      <c r="AH16" s="30">
        <f t="shared" si="4"/>
        <v>0</v>
      </c>
      <c r="AI16" s="30">
        <f t="shared" ref="AI16:BK16" si="5">SUM(AI15:AI15)</f>
        <v>0</v>
      </c>
      <c r="AJ16" s="30">
        <f t="shared" si="5"/>
        <v>0</v>
      </c>
      <c r="AK16" s="30">
        <f t="shared" si="5"/>
        <v>0</v>
      </c>
      <c r="AL16" s="30">
        <f t="shared" si="5"/>
        <v>0</v>
      </c>
      <c r="AM16" s="30">
        <f t="shared" si="5"/>
        <v>0</v>
      </c>
      <c r="AN16" s="30">
        <f t="shared" si="5"/>
        <v>0</v>
      </c>
      <c r="AO16" s="30">
        <f t="shared" si="5"/>
        <v>0</v>
      </c>
      <c r="AP16" s="30">
        <f t="shared" si="5"/>
        <v>0</v>
      </c>
      <c r="AQ16" s="30">
        <f t="shared" si="5"/>
        <v>0</v>
      </c>
      <c r="AR16" s="30">
        <f t="shared" si="5"/>
        <v>0</v>
      </c>
      <c r="AS16" s="30">
        <f t="shared" si="5"/>
        <v>0</v>
      </c>
      <c r="AT16" s="30">
        <f t="shared" si="5"/>
        <v>0</v>
      </c>
      <c r="AU16" s="30">
        <f t="shared" si="5"/>
        <v>0</v>
      </c>
      <c r="AV16" s="30">
        <f t="shared" si="5"/>
        <v>0</v>
      </c>
      <c r="AW16" s="30">
        <f t="shared" si="5"/>
        <v>0</v>
      </c>
      <c r="AX16" s="30">
        <f t="shared" si="5"/>
        <v>0</v>
      </c>
      <c r="AY16" s="30">
        <f t="shared" si="5"/>
        <v>0</v>
      </c>
      <c r="AZ16" s="30">
        <f t="shared" si="5"/>
        <v>0</v>
      </c>
      <c r="BA16" s="30">
        <f t="shared" si="5"/>
        <v>0</v>
      </c>
      <c r="BB16" s="30">
        <f t="shared" si="5"/>
        <v>0</v>
      </c>
      <c r="BC16" s="30">
        <f t="shared" si="5"/>
        <v>0</v>
      </c>
      <c r="BD16" s="30">
        <f t="shared" si="5"/>
        <v>0</v>
      </c>
      <c r="BE16" s="30">
        <f t="shared" si="5"/>
        <v>0</v>
      </c>
      <c r="BF16" s="30">
        <f t="shared" si="5"/>
        <v>0</v>
      </c>
      <c r="BG16" s="30">
        <f t="shared" si="5"/>
        <v>0</v>
      </c>
      <c r="BH16" s="30">
        <f t="shared" si="5"/>
        <v>0</v>
      </c>
      <c r="BI16" s="30">
        <f t="shared" si="5"/>
        <v>0</v>
      </c>
      <c r="BJ16" s="30">
        <f t="shared" si="5"/>
        <v>0</v>
      </c>
      <c r="BK16" s="30">
        <f t="shared" si="5"/>
        <v>0</v>
      </c>
    </row>
    <row r="17" spans="1:66" x14ac:dyDescent="0.2">
      <c r="A17" s="22" t="s">
        <v>78</v>
      </c>
      <c r="B17" s="25" t="s">
        <v>12</v>
      </c>
      <c r="C17" s="80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2"/>
    </row>
    <row r="18" spans="1:66" x14ac:dyDescent="0.2">
      <c r="A18" s="22"/>
      <c r="B18" s="29" t="s">
        <v>36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28">
        <f t="shared" ref="BK18:BK21" si="6">SUM(C18:BJ18)</f>
        <v>0</v>
      </c>
    </row>
    <row r="19" spans="1:66" x14ac:dyDescent="0.2">
      <c r="A19" s="22"/>
      <c r="B19" s="29" t="s">
        <v>91</v>
      </c>
      <c r="C19" s="30">
        <f>SUM(C18)</f>
        <v>0</v>
      </c>
      <c r="D19" s="30">
        <f t="shared" ref="D19:BK19" si="7">SUM(D18)</f>
        <v>0</v>
      </c>
      <c r="E19" s="30">
        <f t="shared" si="7"/>
        <v>0</v>
      </c>
      <c r="F19" s="30">
        <f t="shared" si="7"/>
        <v>0</v>
      </c>
      <c r="G19" s="30">
        <f t="shared" si="7"/>
        <v>0</v>
      </c>
      <c r="H19" s="30">
        <f t="shared" si="7"/>
        <v>0</v>
      </c>
      <c r="I19" s="30">
        <f t="shared" si="7"/>
        <v>0</v>
      </c>
      <c r="J19" s="30">
        <f t="shared" si="7"/>
        <v>0</v>
      </c>
      <c r="K19" s="30">
        <f t="shared" si="7"/>
        <v>0</v>
      </c>
      <c r="L19" s="30">
        <f t="shared" si="7"/>
        <v>0</v>
      </c>
      <c r="M19" s="30">
        <f t="shared" si="7"/>
        <v>0</v>
      </c>
      <c r="N19" s="30">
        <f t="shared" si="7"/>
        <v>0</v>
      </c>
      <c r="O19" s="30">
        <f t="shared" si="7"/>
        <v>0</v>
      </c>
      <c r="P19" s="30">
        <f t="shared" si="7"/>
        <v>0</v>
      </c>
      <c r="Q19" s="30">
        <f t="shared" si="7"/>
        <v>0</v>
      </c>
      <c r="R19" s="30">
        <f t="shared" si="7"/>
        <v>0</v>
      </c>
      <c r="S19" s="30">
        <f t="shared" si="7"/>
        <v>0</v>
      </c>
      <c r="T19" s="30">
        <f t="shared" si="7"/>
        <v>0</v>
      </c>
      <c r="U19" s="30">
        <f t="shared" si="7"/>
        <v>0</v>
      </c>
      <c r="V19" s="30">
        <f t="shared" si="7"/>
        <v>0</v>
      </c>
      <c r="W19" s="30">
        <f t="shared" si="7"/>
        <v>0</v>
      </c>
      <c r="X19" s="30">
        <f t="shared" si="7"/>
        <v>0</v>
      </c>
      <c r="Y19" s="30">
        <f t="shared" si="7"/>
        <v>0</v>
      </c>
      <c r="Z19" s="30">
        <f t="shared" si="7"/>
        <v>0</v>
      </c>
      <c r="AA19" s="30">
        <f t="shared" si="7"/>
        <v>0</v>
      </c>
      <c r="AB19" s="30">
        <f t="shared" si="7"/>
        <v>0</v>
      </c>
      <c r="AC19" s="30">
        <f t="shared" si="7"/>
        <v>0</v>
      </c>
      <c r="AD19" s="30">
        <f t="shared" si="7"/>
        <v>0</v>
      </c>
      <c r="AE19" s="30">
        <f t="shared" si="7"/>
        <v>0</v>
      </c>
      <c r="AF19" s="30">
        <f t="shared" si="7"/>
        <v>0</v>
      </c>
      <c r="AG19" s="30">
        <f t="shared" si="7"/>
        <v>0</v>
      </c>
      <c r="AH19" s="30">
        <f t="shared" si="7"/>
        <v>0</v>
      </c>
      <c r="AI19" s="30">
        <f t="shared" si="7"/>
        <v>0</v>
      </c>
      <c r="AJ19" s="30">
        <f t="shared" si="7"/>
        <v>0</v>
      </c>
      <c r="AK19" s="30">
        <f t="shared" si="7"/>
        <v>0</v>
      </c>
      <c r="AL19" s="30">
        <f t="shared" si="7"/>
        <v>0</v>
      </c>
      <c r="AM19" s="30">
        <f t="shared" si="7"/>
        <v>0</v>
      </c>
      <c r="AN19" s="30">
        <f t="shared" si="7"/>
        <v>0</v>
      </c>
      <c r="AO19" s="30">
        <f t="shared" si="7"/>
        <v>0</v>
      </c>
      <c r="AP19" s="30">
        <f t="shared" si="7"/>
        <v>0</v>
      </c>
      <c r="AQ19" s="30">
        <f t="shared" si="7"/>
        <v>0</v>
      </c>
      <c r="AR19" s="30">
        <f t="shared" si="7"/>
        <v>0</v>
      </c>
      <c r="AS19" s="30">
        <f t="shared" si="7"/>
        <v>0</v>
      </c>
      <c r="AT19" s="30">
        <f t="shared" si="7"/>
        <v>0</v>
      </c>
      <c r="AU19" s="30">
        <f t="shared" si="7"/>
        <v>0</v>
      </c>
      <c r="AV19" s="30">
        <f t="shared" si="7"/>
        <v>0</v>
      </c>
      <c r="AW19" s="30">
        <f t="shared" si="7"/>
        <v>0</v>
      </c>
      <c r="AX19" s="30">
        <f t="shared" si="7"/>
        <v>0</v>
      </c>
      <c r="AY19" s="30">
        <f t="shared" si="7"/>
        <v>0</v>
      </c>
      <c r="AZ19" s="30">
        <f t="shared" si="7"/>
        <v>0</v>
      </c>
      <c r="BA19" s="30">
        <f t="shared" si="7"/>
        <v>0</v>
      </c>
      <c r="BB19" s="30">
        <f t="shared" si="7"/>
        <v>0</v>
      </c>
      <c r="BC19" s="30">
        <f t="shared" si="7"/>
        <v>0</v>
      </c>
      <c r="BD19" s="30">
        <f t="shared" si="7"/>
        <v>0</v>
      </c>
      <c r="BE19" s="30">
        <f t="shared" si="7"/>
        <v>0</v>
      </c>
      <c r="BF19" s="30">
        <f t="shared" si="7"/>
        <v>0</v>
      </c>
      <c r="BG19" s="30">
        <f t="shared" si="7"/>
        <v>0</v>
      </c>
      <c r="BH19" s="30">
        <f t="shared" si="7"/>
        <v>0</v>
      </c>
      <c r="BI19" s="30">
        <f t="shared" si="7"/>
        <v>0</v>
      </c>
      <c r="BJ19" s="30">
        <f t="shared" si="7"/>
        <v>0</v>
      </c>
      <c r="BK19" s="30">
        <f t="shared" si="7"/>
        <v>0</v>
      </c>
    </row>
    <row r="20" spans="1:66" x14ac:dyDescent="0.2">
      <c r="A20" s="22" t="s">
        <v>80</v>
      </c>
      <c r="B20" s="25" t="s">
        <v>96</v>
      </c>
      <c r="C20" s="80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2"/>
    </row>
    <row r="21" spans="1:66" x14ac:dyDescent="0.2">
      <c r="A21" s="22"/>
      <c r="B21" s="31" t="s">
        <v>36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  <c r="V21" s="27">
        <v>0</v>
      </c>
      <c r="W21" s="27">
        <v>0</v>
      </c>
      <c r="X21" s="27">
        <v>0</v>
      </c>
      <c r="Y21" s="27">
        <v>0</v>
      </c>
      <c r="Z21" s="27">
        <v>0</v>
      </c>
      <c r="AA21" s="27">
        <v>0</v>
      </c>
      <c r="AB21" s="27">
        <v>0</v>
      </c>
      <c r="AC21" s="27">
        <v>0</v>
      </c>
      <c r="AD21" s="27">
        <v>0</v>
      </c>
      <c r="AE21" s="27">
        <v>0</v>
      </c>
      <c r="AF21" s="27">
        <v>0</v>
      </c>
      <c r="AG21" s="27">
        <v>0</v>
      </c>
      <c r="AH21" s="27">
        <v>0</v>
      </c>
      <c r="AI21" s="27">
        <v>0</v>
      </c>
      <c r="AJ21" s="27">
        <v>0</v>
      </c>
      <c r="AK21" s="27">
        <v>0</v>
      </c>
      <c r="AL21" s="27">
        <v>0</v>
      </c>
      <c r="AM21" s="27">
        <v>0</v>
      </c>
      <c r="AN21" s="27">
        <v>0</v>
      </c>
      <c r="AO21" s="27">
        <v>0</v>
      </c>
      <c r="AP21" s="27">
        <v>0</v>
      </c>
      <c r="AQ21" s="27">
        <v>0</v>
      </c>
      <c r="AR21" s="27">
        <v>0</v>
      </c>
      <c r="AS21" s="27">
        <v>0</v>
      </c>
      <c r="AT21" s="27">
        <v>0</v>
      </c>
      <c r="AU21" s="27">
        <v>0</v>
      </c>
      <c r="AV21" s="27">
        <v>0</v>
      </c>
      <c r="AW21" s="27">
        <v>0</v>
      </c>
      <c r="AX21" s="27">
        <v>0</v>
      </c>
      <c r="AY21" s="27">
        <v>0</v>
      </c>
      <c r="AZ21" s="27">
        <v>0</v>
      </c>
      <c r="BA21" s="27">
        <v>0</v>
      </c>
      <c r="BB21" s="27">
        <v>0</v>
      </c>
      <c r="BC21" s="27">
        <v>0</v>
      </c>
      <c r="BD21" s="27">
        <v>0</v>
      </c>
      <c r="BE21" s="27">
        <v>0</v>
      </c>
      <c r="BF21" s="27">
        <v>0</v>
      </c>
      <c r="BG21" s="27">
        <v>0</v>
      </c>
      <c r="BH21" s="27">
        <v>0</v>
      </c>
      <c r="BI21" s="27">
        <v>0</v>
      </c>
      <c r="BJ21" s="27">
        <v>0</v>
      </c>
      <c r="BK21" s="28">
        <f t="shared" si="6"/>
        <v>0</v>
      </c>
    </row>
    <row r="22" spans="1:66" x14ac:dyDescent="0.2">
      <c r="A22" s="22"/>
      <c r="B22" s="29" t="s">
        <v>90</v>
      </c>
      <c r="C22" s="30">
        <f>SUM(C21)</f>
        <v>0</v>
      </c>
      <c r="D22" s="30">
        <f t="shared" ref="D22:BK22" si="8">SUM(D21)</f>
        <v>0</v>
      </c>
      <c r="E22" s="30">
        <f t="shared" si="8"/>
        <v>0</v>
      </c>
      <c r="F22" s="30">
        <f t="shared" si="8"/>
        <v>0</v>
      </c>
      <c r="G22" s="30">
        <f t="shared" si="8"/>
        <v>0</v>
      </c>
      <c r="H22" s="30">
        <f t="shared" si="8"/>
        <v>0</v>
      </c>
      <c r="I22" s="30">
        <f t="shared" si="8"/>
        <v>0</v>
      </c>
      <c r="J22" s="30">
        <f t="shared" si="8"/>
        <v>0</v>
      </c>
      <c r="K22" s="30">
        <f t="shared" si="8"/>
        <v>0</v>
      </c>
      <c r="L22" s="30">
        <f t="shared" si="8"/>
        <v>0</v>
      </c>
      <c r="M22" s="30">
        <f t="shared" si="8"/>
        <v>0</v>
      </c>
      <c r="N22" s="30">
        <f t="shared" si="8"/>
        <v>0</v>
      </c>
      <c r="O22" s="30">
        <f t="shared" si="8"/>
        <v>0</v>
      </c>
      <c r="P22" s="30">
        <f t="shared" si="8"/>
        <v>0</v>
      </c>
      <c r="Q22" s="30">
        <f t="shared" si="8"/>
        <v>0</v>
      </c>
      <c r="R22" s="30">
        <f t="shared" si="8"/>
        <v>0</v>
      </c>
      <c r="S22" s="30">
        <f t="shared" si="8"/>
        <v>0</v>
      </c>
      <c r="T22" s="30">
        <f t="shared" si="8"/>
        <v>0</v>
      </c>
      <c r="U22" s="30">
        <f t="shared" si="8"/>
        <v>0</v>
      </c>
      <c r="V22" s="30">
        <f t="shared" si="8"/>
        <v>0</v>
      </c>
      <c r="W22" s="30">
        <f t="shared" si="8"/>
        <v>0</v>
      </c>
      <c r="X22" s="30">
        <f t="shared" si="8"/>
        <v>0</v>
      </c>
      <c r="Y22" s="30">
        <f t="shared" si="8"/>
        <v>0</v>
      </c>
      <c r="Z22" s="30">
        <f t="shared" si="8"/>
        <v>0</v>
      </c>
      <c r="AA22" s="30">
        <f t="shared" si="8"/>
        <v>0</v>
      </c>
      <c r="AB22" s="30">
        <f t="shared" si="8"/>
        <v>0</v>
      </c>
      <c r="AC22" s="30">
        <f t="shared" si="8"/>
        <v>0</v>
      </c>
      <c r="AD22" s="30">
        <f t="shared" si="8"/>
        <v>0</v>
      </c>
      <c r="AE22" s="30">
        <f t="shared" si="8"/>
        <v>0</v>
      </c>
      <c r="AF22" s="30">
        <f t="shared" si="8"/>
        <v>0</v>
      </c>
      <c r="AG22" s="30">
        <f t="shared" si="8"/>
        <v>0</v>
      </c>
      <c r="AH22" s="30">
        <f t="shared" si="8"/>
        <v>0</v>
      </c>
      <c r="AI22" s="30">
        <f t="shared" si="8"/>
        <v>0</v>
      </c>
      <c r="AJ22" s="30">
        <f t="shared" si="8"/>
        <v>0</v>
      </c>
      <c r="AK22" s="30">
        <f t="shared" si="8"/>
        <v>0</v>
      </c>
      <c r="AL22" s="30">
        <f t="shared" si="8"/>
        <v>0</v>
      </c>
      <c r="AM22" s="30">
        <f t="shared" si="8"/>
        <v>0</v>
      </c>
      <c r="AN22" s="30">
        <f t="shared" si="8"/>
        <v>0</v>
      </c>
      <c r="AO22" s="30">
        <f t="shared" si="8"/>
        <v>0</v>
      </c>
      <c r="AP22" s="30">
        <f t="shared" si="8"/>
        <v>0</v>
      </c>
      <c r="AQ22" s="30">
        <f t="shared" si="8"/>
        <v>0</v>
      </c>
      <c r="AR22" s="30">
        <f t="shared" si="8"/>
        <v>0</v>
      </c>
      <c r="AS22" s="30">
        <f t="shared" si="8"/>
        <v>0</v>
      </c>
      <c r="AT22" s="30">
        <f t="shared" si="8"/>
        <v>0</v>
      </c>
      <c r="AU22" s="30">
        <f t="shared" si="8"/>
        <v>0</v>
      </c>
      <c r="AV22" s="30">
        <f t="shared" si="8"/>
        <v>0</v>
      </c>
      <c r="AW22" s="30">
        <f t="shared" si="8"/>
        <v>0</v>
      </c>
      <c r="AX22" s="30">
        <f t="shared" si="8"/>
        <v>0</v>
      </c>
      <c r="AY22" s="30">
        <f t="shared" si="8"/>
        <v>0</v>
      </c>
      <c r="AZ22" s="30">
        <f t="shared" si="8"/>
        <v>0</v>
      </c>
      <c r="BA22" s="30">
        <f t="shared" si="8"/>
        <v>0</v>
      </c>
      <c r="BB22" s="30">
        <f t="shared" si="8"/>
        <v>0</v>
      </c>
      <c r="BC22" s="30">
        <f t="shared" si="8"/>
        <v>0</v>
      </c>
      <c r="BD22" s="30">
        <f t="shared" si="8"/>
        <v>0</v>
      </c>
      <c r="BE22" s="30">
        <f t="shared" si="8"/>
        <v>0</v>
      </c>
      <c r="BF22" s="30">
        <f t="shared" si="8"/>
        <v>0</v>
      </c>
      <c r="BG22" s="30">
        <f t="shared" si="8"/>
        <v>0</v>
      </c>
      <c r="BH22" s="30">
        <f t="shared" si="8"/>
        <v>0</v>
      </c>
      <c r="BI22" s="30">
        <f t="shared" si="8"/>
        <v>0</v>
      </c>
      <c r="BJ22" s="30">
        <f t="shared" si="8"/>
        <v>0</v>
      </c>
      <c r="BK22" s="30">
        <f t="shared" si="8"/>
        <v>0</v>
      </c>
    </row>
    <row r="23" spans="1:66" x14ac:dyDescent="0.2">
      <c r="A23" s="22" t="s">
        <v>81</v>
      </c>
      <c r="B23" s="25" t="s">
        <v>13</v>
      </c>
      <c r="C23" s="80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82"/>
    </row>
    <row r="24" spans="1:66" x14ac:dyDescent="0.2">
      <c r="A24" s="22"/>
      <c r="B24" s="26" t="s">
        <v>106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8.5563495421999942</v>
      </c>
      <c r="I24" s="27">
        <v>1292.0712035740669</v>
      </c>
      <c r="J24" s="27">
        <v>184.04783698246669</v>
      </c>
      <c r="K24" s="27">
        <v>0</v>
      </c>
      <c r="L24" s="27">
        <v>51.398921033899974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5.3330194281666676</v>
      </c>
      <c r="S24" s="27">
        <v>36.186573046666652</v>
      </c>
      <c r="T24" s="27">
        <v>60.81689087369999</v>
      </c>
      <c r="U24" s="27">
        <v>0</v>
      </c>
      <c r="V24" s="27">
        <v>14.826452007833334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8.4101495500000012E-2</v>
      </c>
      <c r="AC24" s="27">
        <v>6.6997933433333309E-2</v>
      </c>
      <c r="AD24" s="27">
        <v>0</v>
      </c>
      <c r="AE24" s="27">
        <v>0</v>
      </c>
      <c r="AF24" s="27">
        <v>0.16303274926666667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0.18786778603333332</v>
      </c>
      <c r="AM24" s="27">
        <v>0.1179869014</v>
      </c>
      <c r="AN24" s="27">
        <v>0</v>
      </c>
      <c r="AO24" s="27">
        <v>0</v>
      </c>
      <c r="AP24" s="27">
        <v>1.7929444118000002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62.145522333033348</v>
      </c>
      <c r="AW24" s="27">
        <v>90.036401326599972</v>
      </c>
      <c r="AX24" s="27">
        <v>0.69093269773333332</v>
      </c>
      <c r="AY24" s="48">
        <f t="shared" ref="AY24" si="9">SUM(AY22:AY23)</f>
        <v>0</v>
      </c>
      <c r="AZ24" s="27">
        <v>193.719413340567</v>
      </c>
      <c r="BA24" s="48">
        <f t="shared" ref="BA24:BE29" si="10">SUM(BA22:BA23)</f>
        <v>0</v>
      </c>
      <c r="BB24" s="48">
        <f t="shared" si="10"/>
        <v>0</v>
      </c>
      <c r="BC24" s="48">
        <f t="shared" si="10"/>
        <v>0</v>
      </c>
      <c r="BD24" s="48">
        <f t="shared" si="10"/>
        <v>0</v>
      </c>
      <c r="BE24" s="48">
        <f t="shared" si="10"/>
        <v>0</v>
      </c>
      <c r="BF24" s="27">
        <v>49.107697054166508</v>
      </c>
      <c r="BG24" s="27">
        <v>63.120775705699998</v>
      </c>
      <c r="BH24" s="27">
        <v>14.635582164566665</v>
      </c>
      <c r="BI24" s="27">
        <v>0</v>
      </c>
      <c r="BJ24" s="27">
        <v>98.433939660833218</v>
      </c>
      <c r="BK24" s="28">
        <f t="shared" ref="BK24:BK29" si="11">SUM(C24:BJ24)</f>
        <v>2227.5404420496334</v>
      </c>
      <c r="BL24" s="45"/>
      <c r="BM24" s="53"/>
      <c r="BN24" s="56"/>
    </row>
    <row r="25" spans="1:66" x14ac:dyDescent="0.2">
      <c r="A25" s="22"/>
      <c r="B25" s="26" t="s">
        <v>107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1.1671157151333331</v>
      </c>
      <c r="I25" s="27">
        <v>23.590391536266669</v>
      </c>
      <c r="J25" s="27">
        <v>1.0268999766666662</v>
      </c>
      <c r="K25" s="27">
        <v>0</v>
      </c>
      <c r="L25" s="27">
        <v>10.486848137333334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0.41166200013333332</v>
      </c>
      <c r="S25" s="27">
        <v>0.97441372116666669</v>
      </c>
      <c r="T25" s="27">
        <v>0.32819940563333333</v>
      </c>
      <c r="U25" s="27">
        <v>0</v>
      </c>
      <c r="V25" s="27">
        <v>0.40303051363333348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5.3860091333333325E-2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2.3284311800000002E-2</v>
      </c>
      <c r="AM25" s="27">
        <v>0</v>
      </c>
      <c r="AN25" s="27">
        <v>0</v>
      </c>
      <c r="AO25" s="27">
        <v>0</v>
      </c>
      <c r="AP25" s="27">
        <v>0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19.876902727400012</v>
      </c>
      <c r="AW25" s="27">
        <v>22.386416821833329</v>
      </c>
      <c r="AX25" s="27">
        <v>1.1126500000000001E-5</v>
      </c>
      <c r="AY25" s="48">
        <f t="shared" ref="AY25" si="12">SUM(AY23:AY24)</f>
        <v>0</v>
      </c>
      <c r="AZ25" s="27">
        <v>53.129547162033283</v>
      </c>
      <c r="BA25" s="48">
        <f t="shared" ref="BA25:BE29" si="13">SUM(BA23:BA24)</f>
        <v>0</v>
      </c>
      <c r="BB25" s="48">
        <f t="shared" si="13"/>
        <v>0</v>
      </c>
      <c r="BC25" s="48">
        <f t="shared" si="13"/>
        <v>0</v>
      </c>
      <c r="BD25" s="48">
        <f t="shared" si="13"/>
        <v>0</v>
      </c>
      <c r="BE25" s="48">
        <f t="shared" si="13"/>
        <v>0</v>
      </c>
      <c r="BF25" s="27">
        <v>10.291787286699984</v>
      </c>
      <c r="BG25" s="27">
        <v>4.5193114907999998</v>
      </c>
      <c r="BH25" s="27">
        <v>0.12461759363333329</v>
      </c>
      <c r="BI25" s="27">
        <v>0</v>
      </c>
      <c r="BJ25" s="27">
        <v>4.9973180748333332</v>
      </c>
      <c r="BK25" s="28">
        <f t="shared" si="11"/>
        <v>153.79161769283328</v>
      </c>
      <c r="BL25" s="45"/>
      <c r="BM25" s="53"/>
      <c r="BN25" s="56"/>
    </row>
    <row r="26" spans="1:66" x14ac:dyDescent="0.2">
      <c r="A26" s="22"/>
      <c r="B26" s="26" t="s">
        <v>108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1.1433822097666664</v>
      </c>
      <c r="I26" s="27">
        <v>0.88084604373333319</v>
      </c>
      <c r="J26" s="27">
        <v>0</v>
      </c>
      <c r="K26" s="27">
        <v>0</v>
      </c>
      <c r="L26" s="27">
        <v>1.1362627412333333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0.5512460861666667</v>
      </c>
      <c r="S26" s="27">
        <v>0</v>
      </c>
      <c r="T26" s="27">
        <v>16.148967471300239</v>
      </c>
      <c r="U26" s="27">
        <v>0</v>
      </c>
      <c r="V26" s="27">
        <v>0.39587391859999999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1.2903650999999997E-3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2.3464878533333334E-2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23.223291229599997</v>
      </c>
      <c r="AW26" s="27">
        <v>2.3251878694666659</v>
      </c>
      <c r="AX26" s="48">
        <v>0</v>
      </c>
      <c r="AY26" s="48">
        <v>0</v>
      </c>
      <c r="AZ26" s="27">
        <v>12.531267797933335</v>
      </c>
      <c r="BA26" s="48">
        <v>0</v>
      </c>
      <c r="BB26" s="48">
        <v>0</v>
      </c>
      <c r="BC26" s="48">
        <v>0</v>
      </c>
      <c r="BD26" s="48">
        <v>0</v>
      </c>
      <c r="BE26" s="48">
        <v>0</v>
      </c>
      <c r="BF26" s="27">
        <v>13.859098010400025</v>
      </c>
      <c r="BG26" s="27">
        <v>1.1215579823333337</v>
      </c>
      <c r="BH26" s="27">
        <v>0</v>
      </c>
      <c r="BI26" s="27">
        <v>0</v>
      </c>
      <c r="BJ26" s="27">
        <v>7.7994230212333298</v>
      </c>
      <c r="BK26" s="28">
        <f t="shared" si="11"/>
        <v>81.141159625400235</v>
      </c>
      <c r="BL26" s="45"/>
      <c r="BM26" s="53"/>
      <c r="BN26" s="56"/>
    </row>
    <row r="27" spans="1:66" x14ac:dyDescent="0.2">
      <c r="A27" s="22"/>
      <c r="B27" s="26" t="s">
        <v>109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8.3171992622000008</v>
      </c>
      <c r="I27" s="27">
        <v>494.91230567823789</v>
      </c>
      <c r="J27" s="27">
        <v>152.51390044253341</v>
      </c>
      <c r="K27" s="27">
        <v>0</v>
      </c>
      <c r="L27" s="27">
        <v>48.993930975066696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5.4239926648666676</v>
      </c>
      <c r="S27" s="27">
        <v>10.602703447066665</v>
      </c>
      <c r="T27" s="27">
        <v>31.816985303833327</v>
      </c>
      <c r="U27" s="27">
        <v>0</v>
      </c>
      <c r="V27" s="27">
        <v>8.1676796831333327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0.24270516416666663</v>
      </c>
      <c r="AC27" s="27">
        <v>1.5986863666666669E-3</v>
      </c>
      <c r="AD27" s="27">
        <v>0</v>
      </c>
      <c r="AE27" s="27">
        <v>0</v>
      </c>
      <c r="AF27" s="27">
        <v>0.43760224933333336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>
        <v>0.23426390359999996</v>
      </c>
      <c r="AM27" s="27">
        <v>4.9842830999999987E-3</v>
      </c>
      <c r="AN27" s="27">
        <v>0</v>
      </c>
      <c r="AO27" s="27">
        <v>0</v>
      </c>
      <c r="AP27" s="27">
        <v>0.26803257709999995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77.763355251167113</v>
      </c>
      <c r="AW27" s="27">
        <v>105.77086753603346</v>
      </c>
      <c r="AX27" s="27">
        <v>3.5994385644999998</v>
      </c>
      <c r="AY27" s="48">
        <f t="shared" ref="AY27" si="14">SUM(AY25:AY26)</f>
        <v>0</v>
      </c>
      <c r="AZ27" s="27">
        <v>134.18520634396643</v>
      </c>
      <c r="BA27" s="48">
        <f t="shared" ref="BA27:BE29" si="15">SUM(BA25:BA26)</f>
        <v>0</v>
      </c>
      <c r="BB27" s="48">
        <f t="shared" si="15"/>
        <v>0</v>
      </c>
      <c r="BC27" s="48">
        <f t="shared" si="15"/>
        <v>0</v>
      </c>
      <c r="BD27" s="48">
        <f t="shared" si="15"/>
        <v>0</v>
      </c>
      <c r="BE27" s="48">
        <f t="shared" si="15"/>
        <v>0</v>
      </c>
      <c r="BF27" s="27">
        <v>69.169757689533512</v>
      </c>
      <c r="BG27" s="27">
        <v>28.747119473499982</v>
      </c>
      <c r="BH27" s="27">
        <v>62.480519202266663</v>
      </c>
      <c r="BI27" s="27">
        <v>0</v>
      </c>
      <c r="BJ27" s="27">
        <v>59.254570475166588</v>
      </c>
      <c r="BK27" s="28">
        <f t="shared" si="11"/>
        <v>1302.9087188567382</v>
      </c>
      <c r="BL27" s="45"/>
      <c r="BM27" s="53"/>
      <c r="BN27" s="56"/>
    </row>
    <row r="28" spans="1:66" x14ac:dyDescent="0.2">
      <c r="A28" s="22"/>
      <c r="B28" s="26" t="s">
        <v>110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2.0819794113999994</v>
      </c>
      <c r="I28" s="27">
        <v>62.58619618229983</v>
      </c>
      <c r="J28" s="27">
        <v>3.0634650356999993</v>
      </c>
      <c r="K28" s="27">
        <v>0</v>
      </c>
      <c r="L28" s="27">
        <v>13.290214558966664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0.95532330833333334</v>
      </c>
      <c r="S28" s="27">
        <v>1.9569004153999998</v>
      </c>
      <c r="T28" s="27">
        <v>58.046969543733326</v>
      </c>
      <c r="U28" s="27">
        <v>0</v>
      </c>
      <c r="V28" s="27">
        <v>2.7685675205333333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6.3900396666666682E-4</v>
      </c>
      <c r="AC28" s="27">
        <v>0</v>
      </c>
      <c r="AD28" s="27">
        <v>0</v>
      </c>
      <c r="AE28" s="27">
        <v>0</v>
      </c>
      <c r="AF28" s="27">
        <v>0.48983262226666668</v>
      </c>
      <c r="AG28" s="27">
        <v>0</v>
      </c>
      <c r="AH28" s="27">
        <v>0</v>
      </c>
      <c r="AI28" s="27">
        <v>0</v>
      </c>
      <c r="AJ28" s="27">
        <v>0</v>
      </c>
      <c r="AK28" s="27">
        <v>0</v>
      </c>
      <c r="AL28" s="27">
        <v>2.3615352033333339E-2</v>
      </c>
      <c r="AM28" s="27">
        <v>0</v>
      </c>
      <c r="AN28" s="27">
        <v>0</v>
      </c>
      <c r="AO28" s="27">
        <v>0</v>
      </c>
      <c r="AP28" s="27">
        <v>0.53706753716666666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16.943901092933288</v>
      </c>
      <c r="AW28" s="27">
        <v>45.65101739623335</v>
      </c>
      <c r="AX28" s="27">
        <v>6.5858419332000002</v>
      </c>
      <c r="AY28" s="48">
        <f t="shared" ref="AY28" si="16">SUM(AY26:AY27)</f>
        <v>0</v>
      </c>
      <c r="AZ28" s="27">
        <v>77.252203273133247</v>
      </c>
      <c r="BA28" s="48">
        <f t="shared" ref="BA28:BE29" si="17">SUM(BA26:BA27)</f>
        <v>0</v>
      </c>
      <c r="BB28" s="48">
        <f t="shared" si="17"/>
        <v>0</v>
      </c>
      <c r="BC28" s="48">
        <f t="shared" si="17"/>
        <v>0</v>
      </c>
      <c r="BD28" s="48">
        <f t="shared" si="17"/>
        <v>0</v>
      </c>
      <c r="BE28" s="48">
        <f t="shared" si="17"/>
        <v>0</v>
      </c>
      <c r="BF28" s="27">
        <v>14.6826724044</v>
      </c>
      <c r="BG28" s="27">
        <v>17.862028663533344</v>
      </c>
      <c r="BH28" s="27">
        <v>82.082332149533315</v>
      </c>
      <c r="BI28" s="27">
        <v>0</v>
      </c>
      <c r="BJ28" s="27">
        <v>48.055860523733315</v>
      </c>
      <c r="BK28" s="28">
        <f t="shared" si="11"/>
        <v>454.91662792849974</v>
      </c>
      <c r="BL28" s="45"/>
      <c r="BM28" s="53"/>
      <c r="BN28" s="56"/>
    </row>
    <row r="29" spans="1:66" x14ac:dyDescent="0.2">
      <c r="A29" s="22"/>
      <c r="B29" s="26" t="s">
        <v>111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0.12113945783333337</v>
      </c>
      <c r="I29" s="27">
        <v>12.648919670233331</v>
      </c>
      <c r="J29" s="27">
        <v>19.766898567266672</v>
      </c>
      <c r="K29" s="27">
        <v>0</v>
      </c>
      <c r="L29" s="27">
        <v>0.5572281186000001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0.12860926286666666</v>
      </c>
      <c r="S29" s="27">
        <v>22.265600273333426</v>
      </c>
      <c r="T29" s="27">
        <v>3.4609493785333338</v>
      </c>
      <c r="U29" s="27">
        <v>0</v>
      </c>
      <c r="V29" s="27">
        <v>0.64975517366666669</v>
      </c>
      <c r="W29" s="27">
        <v>0</v>
      </c>
      <c r="X29" s="27">
        <v>0</v>
      </c>
      <c r="Y29" s="27">
        <v>0</v>
      </c>
      <c r="Z29" s="27">
        <v>0</v>
      </c>
      <c r="AA29" s="27">
        <v>0</v>
      </c>
      <c r="AB29" s="27">
        <v>3.1887922333333337E-3</v>
      </c>
      <c r="AC29" s="27">
        <v>0</v>
      </c>
      <c r="AD29" s="27">
        <v>0</v>
      </c>
      <c r="AE29" s="27">
        <v>0</v>
      </c>
      <c r="AF29" s="27">
        <v>0</v>
      </c>
      <c r="AG29" s="27">
        <v>0</v>
      </c>
      <c r="AH29" s="27">
        <v>0</v>
      </c>
      <c r="AI29" s="27">
        <v>0</v>
      </c>
      <c r="AJ29" s="27">
        <v>0</v>
      </c>
      <c r="AK29" s="27">
        <v>0</v>
      </c>
      <c r="AL29" s="27">
        <v>3.9301015333333328E-2</v>
      </c>
      <c r="AM29" s="27">
        <v>0</v>
      </c>
      <c r="AN29" s="27">
        <v>0</v>
      </c>
      <c r="AO29" s="27">
        <v>0</v>
      </c>
      <c r="AP29" s="27">
        <v>3.1773870433333337E-2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1.3867014650999998</v>
      </c>
      <c r="AW29" s="27">
        <v>9.8739500095666664</v>
      </c>
      <c r="AX29" s="27">
        <v>0</v>
      </c>
      <c r="AY29" s="27">
        <v>0</v>
      </c>
      <c r="AZ29" s="27">
        <v>5.885899598166664</v>
      </c>
      <c r="BA29" s="27">
        <v>0</v>
      </c>
      <c r="BB29" s="27">
        <v>0</v>
      </c>
      <c r="BC29" s="27">
        <v>0</v>
      </c>
      <c r="BD29" s="27">
        <v>0</v>
      </c>
      <c r="BE29" s="27">
        <v>0</v>
      </c>
      <c r="BF29" s="27">
        <v>1.1919438344666655</v>
      </c>
      <c r="BG29" s="27">
        <v>1.1878423213000002</v>
      </c>
      <c r="BH29" s="27">
        <v>0.36140201723333326</v>
      </c>
      <c r="BI29" s="27">
        <v>0</v>
      </c>
      <c r="BJ29" s="27">
        <v>3.3697942108999985</v>
      </c>
      <c r="BK29" s="28">
        <f t="shared" si="11"/>
        <v>82.930897037066757</v>
      </c>
      <c r="BL29" s="45"/>
      <c r="BM29" s="53"/>
      <c r="BN29" s="56"/>
    </row>
    <row r="30" spans="1:66" x14ac:dyDescent="0.2">
      <c r="A30" s="22"/>
      <c r="B30" s="29" t="s">
        <v>89</v>
      </c>
      <c r="C30" s="30">
        <f t="shared" ref="C30:AH30" si="18">SUM(C24:C29)</f>
        <v>0</v>
      </c>
      <c r="D30" s="30">
        <f t="shared" si="18"/>
        <v>0</v>
      </c>
      <c r="E30" s="30">
        <f t="shared" si="18"/>
        <v>0</v>
      </c>
      <c r="F30" s="30">
        <f t="shared" si="18"/>
        <v>0</v>
      </c>
      <c r="G30" s="30">
        <f t="shared" si="18"/>
        <v>0</v>
      </c>
      <c r="H30" s="30">
        <f t="shared" si="18"/>
        <v>21.387165598533326</v>
      </c>
      <c r="I30" s="30">
        <f t="shared" si="18"/>
        <v>1886.6898626848379</v>
      </c>
      <c r="J30" s="30">
        <f t="shared" si="18"/>
        <v>360.41900100463346</v>
      </c>
      <c r="K30" s="30">
        <f t="shared" si="18"/>
        <v>0</v>
      </c>
      <c r="L30" s="30">
        <f t="shared" si="18"/>
        <v>125.8634055651</v>
      </c>
      <c r="M30" s="30">
        <f t="shared" si="18"/>
        <v>0</v>
      </c>
      <c r="N30" s="30">
        <f t="shared" si="18"/>
        <v>0</v>
      </c>
      <c r="O30" s="30">
        <f t="shared" si="18"/>
        <v>0</v>
      </c>
      <c r="P30" s="30">
        <f t="shared" si="18"/>
        <v>0</v>
      </c>
      <c r="Q30" s="30">
        <f t="shared" si="18"/>
        <v>0</v>
      </c>
      <c r="R30" s="30">
        <f t="shared" si="18"/>
        <v>12.803852750533336</v>
      </c>
      <c r="S30" s="30">
        <f t="shared" si="18"/>
        <v>71.986190903633414</v>
      </c>
      <c r="T30" s="30">
        <f t="shared" si="18"/>
        <v>170.61896197673354</v>
      </c>
      <c r="U30" s="30">
        <f t="shared" si="18"/>
        <v>0</v>
      </c>
      <c r="V30" s="30">
        <f t="shared" si="18"/>
        <v>27.211358817400001</v>
      </c>
      <c r="W30" s="30">
        <f t="shared" si="18"/>
        <v>0</v>
      </c>
      <c r="X30" s="30">
        <f t="shared" si="18"/>
        <v>0</v>
      </c>
      <c r="Y30" s="30">
        <f t="shared" si="18"/>
        <v>0</v>
      </c>
      <c r="Z30" s="30">
        <f t="shared" si="18"/>
        <v>0</v>
      </c>
      <c r="AA30" s="30">
        <f t="shared" si="18"/>
        <v>0</v>
      </c>
      <c r="AB30" s="30">
        <f t="shared" si="18"/>
        <v>0.38578491229999995</v>
      </c>
      <c r="AC30" s="30">
        <f t="shared" si="18"/>
        <v>6.859661979999998E-2</v>
      </c>
      <c r="AD30" s="30">
        <f t="shared" si="18"/>
        <v>0</v>
      </c>
      <c r="AE30" s="30">
        <f t="shared" si="18"/>
        <v>0</v>
      </c>
      <c r="AF30" s="30">
        <f t="shared" si="18"/>
        <v>1.0904676208666668</v>
      </c>
      <c r="AG30" s="30">
        <f t="shared" si="18"/>
        <v>0</v>
      </c>
      <c r="AH30" s="30">
        <f t="shared" si="18"/>
        <v>0</v>
      </c>
      <c r="AI30" s="30">
        <f t="shared" ref="AI30:BK30" si="19">SUM(AI24:AI29)</f>
        <v>0</v>
      </c>
      <c r="AJ30" s="30">
        <f t="shared" si="19"/>
        <v>0</v>
      </c>
      <c r="AK30" s="30">
        <f t="shared" si="19"/>
        <v>0</v>
      </c>
      <c r="AL30" s="30">
        <f t="shared" si="19"/>
        <v>0.53179724733333322</v>
      </c>
      <c r="AM30" s="30">
        <f t="shared" si="19"/>
        <v>0.1229711845</v>
      </c>
      <c r="AN30" s="30">
        <f t="shared" si="19"/>
        <v>0</v>
      </c>
      <c r="AO30" s="30">
        <f t="shared" si="19"/>
        <v>0</v>
      </c>
      <c r="AP30" s="30">
        <f t="shared" si="19"/>
        <v>2.6298183965000002</v>
      </c>
      <c r="AQ30" s="30">
        <f t="shared" si="19"/>
        <v>0</v>
      </c>
      <c r="AR30" s="30">
        <f t="shared" si="19"/>
        <v>0</v>
      </c>
      <c r="AS30" s="30">
        <f t="shared" si="19"/>
        <v>0</v>
      </c>
      <c r="AT30" s="30">
        <f t="shared" si="19"/>
        <v>0</v>
      </c>
      <c r="AU30" s="30">
        <f t="shared" si="19"/>
        <v>0</v>
      </c>
      <c r="AV30" s="30">
        <f t="shared" si="19"/>
        <v>201.33967409923375</v>
      </c>
      <c r="AW30" s="30">
        <f t="shared" si="19"/>
        <v>276.04384095973342</v>
      </c>
      <c r="AX30" s="30">
        <f t="shared" si="19"/>
        <v>10.876224321933332</v>
      </c>
      <c r="AY30" s="30">
        <f t="shared" si="19"/>
        <v>0</v>
      </c>
      <c r="AZ30" s="30">
        <f t="shared" si="19"/>
        <v>476.70353751579989</v>
      </c>
      <c r="BA30" s="30">
        <f t="shared" si="19"/>
        <v>0</v>
      </c>
      <c r="BB30" s="30">
        <f t="shared" si="19"/>
        <v>0</v>
      </c>
      <c r="BC30" s="30">
        <f t="shared" si="19"/>
        <v>0</v>
      </c>
      <c r="BD30" s="30">
        <f t="shared" si="19"/>
        <v>0</v>
      </c>
      <c r="BE30" s="30">
        <f t="shared" si="19"/>
        <v>0</v>
      </c>
      <c r="BF30" s="30">
        <f t="shared" si="19"/>
        <v>158.30295627966669</v>
      </c>
      <c r="BG30" s="30">
        <f t="shared" si="19"/>
        <v>116.55863563716665</v>
      </c>
      <c r="BH30" s="30">
        <f t="shared" si="19"/>
        <v>159.68445312723333</v>
      </c>
      <c r="BI30" s="30">
        <v>0</v>
      </c>
      <c r="BJ30" s="30">
        <f t="shared" si="19"/>
        <v>221.91090596669977</v>
      </c>
      <c r="BK30" s="30">
        <f t="shared" si="19"/>
        <v>4303.2294631901714</v>
      </c>
      <c r="BL30" s="45"/>
      <c r="BM30" s="53"/>
    </row>
    <row r="31" spans="1:66" x14ac:dyDescent="0.2">
      <c r="A31" s="22"/>
      <c r="B31" s="32" t="s">
        <v>79</v>
      </c>
      <c r="C31" s="27">
        <f t="shared" ref="C31:AH31" si="20">C10+C13+C16+C19+C22+C30</f>
        <v>0</v>
      </c>
      <c r="D31" s="27">
        <f t="shared" si="20"/>
        <v>15.176850174699995</v>
      </c>
      <c r="E31" s="27">
        <f t="shared" si="20"/>
        <v>0</v>
      </c>
      <c r="F31" s="27">
        <f t="shared" si="20"/>
        <v>0</v>
      </c>
      <c r="G31" s="27">
        <f t="shared" si="20"/>
        <v>0</v>
      </c>
      <c r="H31" s="27">
        <f t="shared" si="20"/>
        <v>35.24672492503332</v>
      </c>
      <c r="I31" s="27">
        <f t="shared" si="20"/>
        <v>7152.7662323025006</v>
      </c>
      <c r="J31" s="27">
        <f t="shared" si="20"/>
        <v>1174.4464579062335</v>
      </c>
      <c r="K31" s="27">
        <f t="shared" si="20"/>
        <v>0</v>
      </c>
      <c r="L31" s="27">
        <f t="shared" si="20"/>
        <v>222.79781250909997</v>
      </c>
      <c r="M31" s="27">
        <f t="shared" si="20"/>
        <v>0</v>
      </c>
      <c r="N31" s="27">
        <f t="shared" si="20"/>
        <v>0</v>
      </c>
      <c r="O31" s="27">
        <f t="shared" si="20"/>
        <v>0</v>
      </c>
      <c r="P31" s="27">
        <f t="shared" si="20"/>
        <v>0</v>
      </c>
      <c r="Q31" s="27">
        <f t="shared" si="20"/>
        <v>0</v>
      </c>
      <c r="R31" s="27">
        <f t="shared" si="20"/>
        <v>21.596472778000006</v>
      </c>
      <c r="S31" s="27">
        <f t="shared" si="20"/>
        <v>453.7634475080668</v>
      </c>
      <c r="T31" s="27">
        <f t="shared" si="20"/>
        <v>334.13738808673349</v>
      </c>
      <c r="U31" s="27">
        <f t="shared" si="20"/>
        <v>0</v>
      </c>
      <c r="V31" s="27">
        <f t="shared" si="20"/>
        <v>55.645534109133322</v>
      </c>
      <c r="W31" s="27">
        <f t="shared" si="20"/>
        <v>0</v>
      </c>
      <c r="X31" s="27">
        <f t="shared" si="20"/>
        <v>0</v>
      </c>
      <c r="Y31" s="27">
        <f t="shared" si="20"/>
        <v>0</v>
      </c>
      <c r="Z31" s="27">
        <f t="shared" si="20"/>
        <v>0</v>
      </c>
      <c r="AA31" s="27">
        <f t="shared" si="20"/>
        <v>0</v>
      </c>
      <c r="AB31" s="27">
        <f t="shared" si="20"/>
        <v>0.47442623639999992</v>
      </c>
      <c r="AC31" s="27">
        <f t="shared" si="20"/>
        <v>48.408436323799997</v>
      </c>
      <c r="AD31" s="27">
        <f t="shared" si="20"/>
        <v>0</v>
      </c>
      <c r="AE31" s="27">
        <f t="shared" si="20"/>
        <v>0</v>
      </c>
      <c r="AF31" s="27">
        <f t="shared" si="20"/>
        <v>1.9364263911666666</v>
      </c>
      <c r="AG31" s="27">
        <f t="shared" si="20"/>
        <v>0</v>
      </c>
      <c r="AH31" s="27">
        <f t="shared" si="20"/>
        <v>0</v>
      </c>
      <c r="AI31" s="27">
        <f t="shared" ref="AI31:BK31" si="21">AI10+AI13+AI16+AI19+AI22+AI30</f>
        <v>0</v>
      </c>
      <c r="AJ31" s="27">
        <f t="shared" si="21"/>
        <v>0</v>
      </c>
      <c r="AK31" s="27">
        <f t="shared" si="21"/>
        <v>0</v>
      </c>
      <c r="AL31" s="27">
        <f t="shared" si="21"/>
        <v>0.60429096196666654</v>
      </c>
      <c r="AM31" s="27">
        <f t="shared" si="21"/>
        <v>0.18471176913333334</v>
      </c>
      <c r="AN31" s="27">
        <f t="shared" si="21"/>
        <v>0</v>
      </c>
      <c r="AO31" s="27">
        <f t="shared" si="21"/>
        <v>0</v>
      </c>
      <c r="AP31" s="27">
        <f t="shared" si="21"/>
        <v>3.0150860046333334</v>
      </c>
      <c r="AQ31" s="27">
        <f t="shared" si="21"/>
        <v>0</v>
      </c>
      <c r="AR31" s="27">
        <f t="shared" si="21"/>
        <v>0</v>
      </c>
      <c r="AS31" s="27">
        <f t="shared" si="21"/>
        <v>0</v>
      </c>
      <c r="AT31" s="27">
        <f t="shared" si="21"/>
        <v>0</v>
      </c>
      <c r="AU31" s="27">
        <f t="shared" si="21"/>
        <v>0</v>
      </c>
      <c r="AV31" s="27">
        <f t="shared" si="21"/>
        <v>220.76648553080042</v>
      </c>
      <c r="AW31" s="27">
        <f t="shared" si="21"/>
        <v>1655.541887030399</v>
      </c>
      <c r="AX31" s="27">
        <f t="shared" si="21"/>
        <v>25.255200907933336</v>
      </c>
      <c r="AY31" s="27">
        <f t="shared" si="21"/>
        <v>0</v>
      </c>
      <c r="AZ31" s="27">
        <f t="shared" si="21"/>
        <v>571.72439854989989</v>
      </c>
      <c r="BA31" s="27">
        <f t="shared" si="21"/>
        <v>0</v>
      </c>
      <c r="BB31" s="27">
        <f t="shared" si="21"/>
        <v>0</v>
      </c>
      <c r="BC31" s="27">
        <f t="shared" si="21"/>
        <v>0</v>
      </c>
      <c r="BD31" s="27">
        <f t="shared" si="21"/>
        <v>0</v>
      </c>
      <c r="BE31" s="27">
        <f t="shared" si="21"/>
        <v>0</v>
      </c>
      <c r="BF31" s="27">
        <f t="shared" si="21"/>
        <v>168.56595947493338</v>
      </c>
      <c r="BG31" s="27">
        <f t="shared" si="21"/>
        <v>129.27999462369999</v>
      </c>
      <c r="BH31" s="27">
        <f t="shared" si="21"/>
        <v>161.68700932976665</v>
      </c>
      <c r="BI31" s="27">
        <v>0</v>
      </c>
      <c r="BJ31" s="27">
        <f t="shared" si="21"/>
        <v>233.05110774666645</v>
      </c>
      <c r="BK31" s="27">
        <f t="shared" si="21"/>
        <v>12686.072341180701</v>
      </c>
    </row>
    <row r="32" spans="1:66" ht="3.75" customHeight="1" x14ac:dyDescent="0.2">
      <c r="A32" s="22"/>
      <c r="B32" s="33"/>
      <c r="C32" s="80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2"/>
    </row>
    <row r="33" spans="1:66" ht="25.5" x14ac:dyDescent="0.2">
      <c r="A33" s="22" t="s">
        <v>1</v>
      </c>
      <c r="B33" s="23" t="s">
        <v>7</v>
      </c>
      <c r="C33" s="80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2"/>
    </row>
    <row r="34" spans="1:66" s="34" customFormat="1" x14ac:dyDescent="0.2">
      <c r="A34" s="22" t="s">
        <v>75</v>
      </c>
      <c r="B34" s="25" t="s">
        <v>2</v>
      </c>
      <c r="C34" s="88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89"/>
      <c r="BA34" s="89"/>
      <c r="BB34" s="89"/>
      <c r="BC34" s="89"/>
      <c r="BD34" s="89"/>
      <c r="BE34" s="89"/>
      <c r="BF34" s="89"/>
      <c r="BG34" s="89"/>
      <c r="BH34" s="89"/>
      <c r="BI34" s="89"/>
      <c r="BJ34" s="89"/>
      <c r="BK34" s="90"/>
    </row>
    <row r="35" spans="1:66" s="34" customFormat="1" x14ac:dyDescent="0.2">
      <c r="A35" s="22"/>
      <c r="B35" s="26" t="s">
        <v>112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11.912183693400005</v>
      </c>
      <c r="I35" s="27">
        <v>0.98508260796666691</v>
      </c>
      <c r="J35" s="27">
        <v>0</v>
      </c>
      <c r="K35" s="27">
        <v>0</v>
      </c>
      <c r="L35" s="27">
        <v>1.9418389224666666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11.680636031433339</v>
      </c>
      <c r="S35" s="27">
        <v>0.2300047372</v>
      </c>
      <c r="T35" s="27">
        <v>0</v>
      </c>
      <c r="U35" s="27">
        <v>0</v>
      </c>
      <c r="V35" s="27">
        <v>1.6163918829999997</v>
      </c>
      <c r="W35" s="27">
        <v>0</v>
      </c>
      <c r="X35" s="27">
        <v>0</v>
      </c>
      <c r="Y35" s="27">
        <v>0</v>
      </c>
      <c r="Z35" s="27">
        <v>0</v>
      </c>
      <c r="AA35" s="27">
        <v>0</v>
      </c>
      <c r="AB35" s="27">
        <v>1.1899169971999999</v>
      </c>
      <c r="AC35" s="27">
        <v>0</v>
      </c>
      <c r="AD35" s="27">
        <v>0</v>
      </c>
      <c r="AE35" s="27">
        <v>0</v>
      </c>
      <c r="AF35" s="27">
        <v>0.10788655806666668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  <c r="AL35" s="27">
        <v>1.8827623730333338</v>
      </c>
      <c r="AM35" s="27">
        <v>6.8215026666666658E-4</v>
      </c>
      <c r="AN35" s="27">
        <v>0</v>
      </c>
      <c r="AO35" s="27">
        <v>0</v>
      </c>
      <c r="AP35" s="27">
        <v>0.15150427046666667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110.74078583573278</v>
      </c>
      <c r="AW35" s="27">
        <v>12.941792158633518</v>
      </c>
      <c r="AX35" s="27">
        <v>0</v>
      </c>
      <c r="AY35" s="27">
        <v>0</v>
      </c>
      <c r="AZ35" s="27">
        <v>36.344556108333336</v>
      </c>
      <c r="BA35" s="27">
        <v>0</v>
      </c>
      <c r="BB35" s="27">
        <v>0</v>
      </c>
      <c r="BC35" s="27">
        <v>0</v>
      </c>
      <c r="BD35" s="27">
        <v>0</v>
      </c>
      <c r="BE35" s="27">
        <v>0</v>
      </c>
      <c r="BF35" s="27">
        <v>133.08227545550062</v>
      </c>
      <c r="BG35" s="27">
        <v>9.019155848166676</v>
      </c>
      <c r="BH35" s="48">
        <v>0</v>
      </c>
      <c r="BI35" s="48">
        <v>0</v>
      </c>
      <c r="BJ35" s="27">
        <v>31.963941346433366</v>
      </c>
      <c r="BK35" s="28">
        <f t="shared" ref="BK35:BK36" si="22">SUM(C35:BJ35)</f>
        <v>365.79139697730034</v>
      </c>
      <c r="BL35" s="45"/>
      <c r="BM35" s="53"/>
      <c r="BN35" s="56"/>
    </row>
    <row r="36" spans="1:66" s="34" customFormat="1" x14ac:dyDescent="0.2">
      <c r="A36" s="22"/>
      <c r="B36" s="26" t="s">
        <v>113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6.0991172091999948</v>
      </c>
      <c r="I36" s="27">
        <v>0.88682062883333324</v>
      </c>
      <c r="J36" s="27">
        <v>0</v>
      </c>
      <c r="K36" s="27">
        <v>0</v>
      </c>
      <c r="L36" s="27">
        <v>0.3505452768666667</v>
      </c>
      <c r="M36" s="27">
        <v>0</v>
      </c>
      <c r="N36" s="27">
        <v>0</v>
      </c>
      <c r="O36" s="27">
        <v>0</v>
      </c>
      <c r="P36" s="27">
        <v>0</v>
      </c>
      <c r="Q36" s="27">
        <v>0</v>
      </c>
      <c r="R36" s="27">
        <v>3.748584756200001</v>
      </c>
      <c r="S36" s="27">
        <v>0</v>
      </c>
      <c r="T36" s="27">
        <v>0</v>
      </c>
      <c r="U36" s="27">
        <v>0</v>
      </c>
      <c r="V36" s="27">
        <v>0.21556086346666664</v>
      </c>
      <c r="W36" s="27">
        <v>0</v>
      </c>
      <c r="X36" s="27">
        <v>0</v>
      </c>
      <c r="Y36" s="27">
        <v>0</v>
      </c>
      <c r="Z36" s="27">
        <v>0</v>
      </c>
      <c r="AA36" s="27">
        <v>0</v>
      </c>
      <c r="AB36" s="27">
        <v>0.46210694689999993</v>
      </c>
      <c r="AC36" s="27">
        <v>0</v>
      </c>
      <c r="AD36" s="27">
        <v>0</v>
      </c>
      <c r="AE36" s="27">
        <v>0</v>
      </c>
      <c r="AF36" s="27">
        <v>0</v>
      </c>
      <c r="AG36" s="27">
        <v>0</v>
      </c>
      <c r="AH36" s="27">
        <v>0</v>
      </c>
      <c r="AI36" s="27">
        <v>0</v>
      </c>
      <c r="AJ36" s="27">
        <v>0</v>
      </c>
      <c r="AK36" s="27">
        <v>0</v>
      </c>
      <c r="AL36" s="27">
        <v>0.43828062036666665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0</v>
      </c>
      <c r="AS36" s="27">
        <v>0</v>
      </c>
      <c r="AT36" s="27">
        <v>0</v>
      </c>
      <c r="AU36" s="27">
        <v>0</v>
      </c>
      <c r="AV36" s="27">
        <v>180.39255685703245</v>
      </c>
      <c r="AW36" s="27">
        <v>0.45865592576666664</v>
      </c>
      <c r="AX36" s="27">
        <v>0</v>
      </c>
      <c r="AY36" s="27">
        <v>0</v>
      </c>
      <c r="AZ36" s="27">
        <v>11.442537224966669</v>
      </c>
      <c r="BA36" s="27">
        <v>0</v>
      </c>
      <c r="BB36" s="27">
        <v>0</v>
      </c>
      <c r="BC36" s="27">
        <v>0</v>
      </c>
      <c r="BD36" s="27">
        <v>0</v>
      </c>
      <c r="BE36" s="27">
        <v>0</v>
      </c>
      <c r="BF36" s="27">
        <v>165.09968319653308</v>
      </c>
      <c r="BG36" s="27">
        <v>0.35685098050000003</v>
      </c>
      <c r="BH36" s="48">
        <v>0</v>
      </c>
      <c r="BI36" s="48">
        <v>0</v>
      </c>
      <c r="BJ36" s="27">
        <v>3.1637301912333324</v>
      </c>
      <c r="BK36" s="28">
        <f t="shared" si="22"/>
        <v>373.11503067786549</v>
      </c>
      <c r="BL36" s="45"/>
      <c r="BM36" s="53"/>
    </row>
    <row r="37" spans="1:66" s="34" customFormat="1" x14ac:dyDescent="0.2">
      <c r="A37" s="22"/>
      <c r="B37" s="29" t="s">
        <v>84</v>
      </c>
      <c r="C37" s="48">
        <f>SUM(C35:C36)</f>
        <v>0</v>
      </c>
      <c r="D37" s="48">
        <f t="shared" ref="D37:BK37" si="23">SUM(D35:D36)</f>
        <v>0</v>
      </c>
      <c r="E37" s="48">
        <f t="shared" si="23"/>
        <v>0</v>
      </c>
      <c r="F37" s="48">
        <f t="shared" si="23"/>
        <v>0</v>
      </c>
      <c r="G37" s="48">
        <f t="shared" si="23"/>
        <v>0</v>
      </c>
      <c r="H37" s="48">
        <f t="shared" si="23"/>
        <v>18.011300902599999</v>
      </c>
      <c r="I37" s="48">
        <f t="shared" si="23"/>
        <v>1.8719032368000001</v>
      </c>
      <c r="J37" s="48">
        <f t="shared" si="23"/>
        <v>0</v>
      </c>
      <c r="K37" s="48">
        <f t="shared" si="23"/>
        <v>0</v>
      </c>
      <c r="L37" s="48">
        <f t="shared" si="23"/>
        <v>2.2923841993333332</v>
      </c>
      <c r="M37" s="48">
        <f t="shared" si="23"/>
        <v>0</v>
      </c>
      <c r="N37" s="48">
        <f t="shared" si="23"/>
        <v>0</v>
      </c>
      <c r="O37" s="48">
        <f t="shared" si="23"/>
        <v>0</v>
      </c>
      <c r="P37" s="48">
        <f t="shared" si="23"/>
        <v>0</v>
      </c>
      <c r="Q37" s="48">
        <f t="shared" si="23"/>
        <v>0</v>
      </c>
      <c r="R37" s="48">
        <f t="shared" si="23"/>
        <v>15.429220787633341</v>
      </c>
      <c r="S37" s="48">
        <f t="shared" si="23"/>
        <v>0.2300047372</v>
      </c>
      <c r="T37" s="48">
        <f t="shared" si="23"/>
        <v>0</v>
      </c>
      <c r="U37" s="48">
        <f t="shared" si="23"/>
        <v>0</v>
      </c>
      <c r="V37" s="48">
        <f t="shared" si="23"/>
        <v>1.8319527464666663</v>
      </c>
      <c r="W37" s="48">
        <f t="shared" si="23"/>
        <v>0</v>
      </c>
      <c r="X37" s="48">
        <f t="shared" si="23"/>
        <v>0</v>
      </c>
      <c r="Y37" s="48">
        <f t="shared" si="23"/>
        <v>0</v>
      </c>
      <c r="Z37" s="48">
        <f t="shared" si="23"/>
        <v>0</v>
      </c>
      <c r="AA37" s="48">
        <f t="shared" si="23"/>
        <v>0</v>
      </c>
      <c r="AB37" s="48">
        <f t="shared" si="23"/>
        <v>1.6520239440999998</v>
      </c>
      <c r="AC37" s="48">
        <f t="shared" si="23"/>
        <v>0</v>
      </c>
      <c r="AD37" s="48">
        <f t="shared" si="23"/>
        <v>0</v>
      </c>
      <c r="AE37" s="48">
        <f t="shared" si="23"/>
        <v>0</v>
      </c>
      <c r="AF37" s="48">
        <f t="shared" si="23"/>
        <v>0.10788655806666668</v>
      </c>
      <c r="AG37" s="48">
        <f t="shared" si="23"/>
        <v>0</v>
      </c>
      <c r="AH37" s="48">
        <f t="shared" si="23"/>
        <v>0</v>
      </c>
      <c r="AI37" s="48">
        <f t="shared" si="23"/>
        <v>0</v>
      </c>
      <c r="AJ37" s="48">
        <f t="shared" si="23"/>
        <v>0</v>
      </c>
      <c r="AK37" s="48">
        <f t="shared" si="23"/>
        <v>0</v>
      </c>
      <c r="AL37" s="48">
        <f t="shared" si="23"/>
        <v>2.3210429934000003</v>
      </c>
      <c r="AM37" s="48">
        <f t="shared" si="23"/>
        <v>6.8215026666666658E-4</v>
      </c>
      <c r="AN37" s="48">
        <f t="shared" si="23"/>
        <v>0</v>
      </c>
      <c r="AO37" s="48">
        <f t="shared" si="23"/>
        <v>0</v>
      </c>
      <c r="AP37" s="48">
        <f t="shared" si="23"/>
        <v>0.15150427046666667</v>
      </c>
      <c r="AQ37" s="48">
        <f t="shared" si="23"/>
        <v>0</v>
      </c>
      <c r="AR37" s="48">
        <f t="shared" si="23"/>
        <v>0</v>
      </c>
      <c r="AS37" s="48">
        <f t="shared" si="23"/>
        <v>0</v>
      </c>
      <c r="AT37" s="48">
        <f t="shared" si="23"/>
        <v>0</v>
      </c>
      <c r="AU37" s="48">
        <f t="shared" si="23"/>
        <v>0</v>
      </c>
      <c r="AV37" s="48">
        <f t="shared" si="23"/>
        <v>291.13334269276521</v>
      </c>
      <c r="AW37" s="48">
        <f t="shared" si="23"/>
        <v>13.400448084400185</v>
      </c>
      <c r="AX37" s="48">
        <f t="shared" si="23"/>
        <v>0</v>
      </c>
      <c r="AY37" s="48">
        <f t="shared" si="23"/>
        <v>0</v>
      </c>
      <c r="AZ37" s="48">
        <f t="shared" si="23"/>
        <v>47.787093333300007</v>
      </c>
      <c r="BA37" s="48">
        <f t="shared" si="23"/>
        <v>0</v>
      </c>
      <c r="BB37" s="48">
        <f t="shared" si="23"/>
        <v>0</v>
      </c>
      <c r="BC37" s="48">
        <f t="shared" si="23"/>
        <v>0</v>
      </c>
      <c r="BD37" s="48">
        <f t="shared" si="23"/>
        <v>0</v>
      </c>
      <c r="BE37" s="48">
        <f t="shared" si="23"/>
        <v>0</v>
      </c>
      <c r="BF37" s="48">
        <f t="shared" si="23"/>
        <v>298.1819586520337</v>
      </c>
      <c r="BG37" s="48">
        <f t="shared" si="23"/>
        <v>9.3760068286666769</v>
      </c>
      <c r="BH37" s="48">
        <f t="shared" si="23"/>
        <v>0</v>
      </c>
      <c r="BI37" s="48">
        <f t="shared" si="23"/>
        <v>0</v>
      </c>
      <c r="BJ37" s="48">
        <f t="shared" si="23"/>
        <v>35.1276715376667</v>
      </c>
      <c r="BK37" s="48">
        <f t="shared" si="23"/>
        <v>738.90642765516577</v>
      </c>
    </row>
    <row r="38" spans="1:66" x14ac:dyDescent="0.2">
      <c r="A38" s="22" t="s">
        <v>76</v>
      </c>
      <c r="B38" s="25" t="s">
        <v>14</v>
      </c>
      <c r="C38" s="80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1"/>
      <c r="BH38" s="81"/>
      <c r="BI38" s="81"/>
      <c r="BJ38" s="81"/>
      <c r="BK38" s="82"/>
    </row>
    <row r="39" spans="1:66" x14ac:dyDescent="0.2">
      <c r="A39" s="22"/>
      <c r="B39" s="26" t="s">
        <v>114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0.21967953019999997</v>
      </c>
      <c r="I39" s="27">
        <v>4.6615743203999997</v>
      </c>
      <c r="J39" s="27">
        <v>0</v>
      </c>
      <c r="K39" s="27">
        <v>0</v>
      </c>
      <c r="L39" s="27">
        <v>7.3313787050999339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0.17325374313333333</v>
      </c>
      <c r="S39" s="27">
        <v>0.71223045099999993</v>
      </c>
      <c r="T39" s="27">
        <v>0</v>
      </c>
      <c r="U39" s="27">
        <v>0</v>
      </c>
      <c r="V39" s="27">
        <v>6.9871379500000011E-2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1.2167565666666668E-2</v>
      </c>
      <c r="AC39" s="27">
        <v>0</v>
      </c>
      <c r="AD39" s="27">
        <v>0</v>
      </c>
      <c r="AE39" s="27">
        <v>0</v>
      </c>
      <c r="AF39" s="27">
        <v>0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2.3695503433333334E-2</v>
      </c>
      <c r="AM39" s="27">
        <v>0</v>
      </c>
      <c r="AN39" s="27">
        <v>0</v>
      </c>
      <c r="AO39" s="27">
        <v>0</v>
      </c>
      <c r="AP39" s="27">
        <v>8.5042803233333325E-2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1.8919589947666648</v>
      </c>
      <c r="AW39" s="27">
        <v>7.4474896955666647</v>
      </c>
      <c r="AX39" s="48">
        <f t="shared" ref="AX39:AY41" si="24">SUM(AX37:AX38)</f>
        <v>0</v>
      </c>
      <c r="AY39" s="48">
        <f t="shared" si="24"/>
        <v>0</v>
      </c>
      <c r="AZ39" s="27">
        <v>8.6345850364999972</v>
      </c>
      <c r="BA39" s="48">
        <f t="shared" ref="BA39:BE47" si="25">SUM(BA37:BA38)</f>
        <v>0</v>
      </c>
      <c r="BB39" s="48">
        <f t="shared" si="25"/>
        <v>0</v>
      </c>
      <c r="BC39" s="48">
        <f t="shared" si="25"/>
        <v>0</v>
      </c>
      <c r="BD39" s="48">
        <f t="shared" si="25"/>
        <v>0</v>
      </c>
      <c r="BE39" s="48">
        <f t="shared" si="25"/>
        <v>0</v>
      </c>
      <c r="BF39" s="27">
        <v>0.6906084643</v>
      </c>
      <c r="BG39" s="27">
        <v>1.2828093333333332E-2</v>
      </c>
      <c r="BH39" s="48">
        <v>0</v>
      </c>
      <c r="BI39" s="48">
        <v>0</v>
      </c>
      <c r="BJ39" s="27">
        <v>2.240907932866667</v>
      </c>
      <c r="BK39" s="28">
        <f t="shared" ref="BK39:BK47" si="26">SUM(C39:BJ39)</f>
        <v>34.207272218999933</v>
      </c>
      <c r="BL39" s="45"/>
      <c r="BM39" s="53"/>
      <c r="BN39" s="56"/>
    </row>
    <row r="40" spans="1:66" x14ac:dyDescent="0.2">
      <c r="A40" s="22"/>
      <c r="B40" s="26" t="s">
        <v>115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2.3851853422002693</v>
      </c>
      <c r="I40" s="27">
        <v>0.63862600563333349</v>
      </c>
      <c r="J40" s="27">
        <v>0</v>
      </c>
      <c r="K40" s="27">
        <v>0</v>
      </c>
      <c r="L40" s="27">
        <v>1.1193880090333328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1.6957085298333334</v>
      </c>
      <c r="S40" s="27">
        <v>2.4643638133333333E-2</v>
      </c>
      <c r="T40" s="27">
        <v>0</v>
      </c>
      <c r="U40" s="27">
        <v>0</v>
      </c>
      <c r="V40" s="27">
        <v>0.83362562576666688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0.39218714030000001</v>
      </c>
      <c r="AC40" s="27">
        <v>2.2196823333333333E-4</v>
      </c>
      <c r="AD40" s="27">
        <v>0</v>
      </c>
      <c r="AE40" s="27">
        <v>0</v>
      </c>
      <c r="AF40" s="27">
        <v>6.5250578333333337E-3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0.56198267463333307</v>
      </c>
      <c r="AM40" s="27">
        <v>1.2520112199999999E-2</v>
      </c>
      <c r="AN40" s="27">
        <v>0</v>
      </c>
      <c r="AO40" s="27">
        <v>0</v>
      </c>
      <c r="AP40" s="27">
        <v>9.5175528433333295E-2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18.936341227700058</v>
      </c>
      <c r="AW40" s="27">
        <v>0.34783872753333339</v>
      </c>
      <c r="AX40" s="48">
        <f t="shared" ref="AX40:AY41" si="27">SUM(AX38:AX39)</f>
        <v>0</v>
      </c>
      <c r="AY40" s="48">
        <f t="shared" si="27"/>
        <v>0</v>
      </c>
      <c r="AZ40" s="27">
        <v>10.358820817099991</v>
      </c>
      <c r="BA40" s="48">
        <f t="shared" ref="BA40:BE47" si="28">SUM(BA38:BA39)</f>
        <v>0</v>
      </c>
      <c r="BB40" s="48">
        <f t="shared" si="28"/>
        <v>0</v>
      </c>
      <c r="BC40" s="48">
        <f t="shared" si="28"/>
        <v>0</v>
      </c>
      <c r="BD40" s="48">
        <f t="shared" si="28"/>
        <v>0</v>
      </c>
      <c r="BE40" s="48">
        <f t="shared" si="28"/>
        <v>0</v>
      </c>
      <c r="BF40" s="27">
        <v>16.754387088199977</v>
      </c>
      <c r="BG40" s="27">
        <v>0.56540807733333309</v>
      </c>
      <c r="BH40" s="48">
        <v>0</v>
      </c>
      <c r="BI40" s="48">
        <v>0</v>
      </c>
      <c r="BJ40" s="27">
        <v>6.8248221366000008</v>
      </c>
      <c r="BK40" s="28">
        <f t="shared" si="26"/>
        <v>61.553407706700291</v>
      </c>
      <c r="BL40" s="45"/>
      <c r="BM40" s="53"/>
      <c r="BN40" s="56"/>
    </row>
    <row r="41" spans="1:66" x14ac:dyDescent="0.2">
      <c r="A41" s="22"/>
      <c r="B41" s="26" t="s">
        <v>116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0.39614945653333339</v>
      </c>
      <c r="I41" s="27">
        <v>0.12464513840000005</v>
      </c>
      <c r="J41" s="27">
        <v>0</v>
      </c>
      <c r="K41" s="27">
        <v>0</v>
      </c>
      <c r="L41" s="27">
        <v>0.18339234903333332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0.20091514936666666</v>
      </c>
      <c r="S41" s="27">
        <v>0</v>
      </c>
      <c r="T41" s="27">
        <v>0</v>
      </c>
      <c r="U41" s="27">
        <v>0</v>
      </c>
      <c r="V41" s="27">
        <v>1.5809961400000003E-2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1.5608194133333338E-2</v>
      </c>
      <c r="AC41" s="27">
        <v>0</v>
      </c>
      <c r="AD41" s="27">
        <v>0</v>
      </c>
      <c r="AE41" s="27">
        <v>0</v>
      </c>
      <c r="AF41" s="27">
        <v>0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2.3688423133333331E-2</v>
      </c>
      <c r="AM41" s="27">
        <v>0</v>
      </c>
      <c r="AN41" s="27">
        <v>0</v>
      </c>
      <c r="AO41" s="27">
        <v>0</v>
      </c>
      <c r="AP41" s="27">
        <v>0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5.151074366966709</v>
      </c>
      <c r="AW41" s="27">
        <v>1.7790770033333334E-2</v>
      </c>
      <c r="AX41" s="48">
        <f t="shared" ref="AX41:AY41" si="29">SUM(AX39:AX40)</f>
        <v>0</v>
      </c>
      <c r="AY41" s="48">
        <f t="shared" si="29"/>
        <v>0</v>
      </c>
      <c r="AZ41" s="27">
        <v>1.0414148324668018</v>
      </c>
      <c r="BA41" s="48">
        <f t="shared" ref="BA41:BE47" si="30">SUM(BA39:BA40)</f>
        <v>0</v>
      </c>
      <c r="BB41" s="48">
        <f t="shared" si="30"/>
        <v>0</v>
      </c>
      <c r="BC41" s="48">
        <f t="shared" si="30"/>
        <v>0</v>
      </c>
      <c r="BD41" s="48">
        <f t="shared" si="30"/>
        <v>0</v>
      </c>
      <c r="BE41" s="48">
        <f t="shared" si="30"/>
        <v>0</v>
      </c>
      <c r="BF41" s="27">
        <v>5.3690322016333605</v>
      </c>
      <c r="BG41" s="27">
        <v>0.27627699716666676</v>
      </c>
      <c r="BH41" s="48">
        <v>0</v>
      </c>
      <c r="BI41" s="48">
        <v>0</v>
      </c>
      <c r="BJ41" s="27">
        <v>0.86231239653333347</v>
      </c>
      <c r="BK41" s="28">
        <f t="shared" si="26"/>
        <v>13.678110236800206</v>
      </c>
      <c r="BL41" s="45"/>
      <c r="BM41" s="53"/>
      <c r="BN41" s="56"/>
    </row>
    <row r="42" spans="1:66" x14ac:dyDescent="0.2">
      <c r="A42" s="22"/>
      <c r="B42" s="26" t="s">
        <v>129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3.757458717400004</v>
      </c>
      <c r="I42" s="27">
        <v>13.604725441850745</v>
      </c>
      <c r="J42" s="27">
        <v>0</v>
      </c>
      <c r="K42" s="27">
        <v>0</v>
      </c>
      <c r="L42" s="27">
        <v>1.8137938882666667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2.6665001657333356</v>
      </c>
      <c r="S42" s="27">
        <v>0.32642714026666669</v>
      </c>
      <c r="T42" s="27">
        <v>0</v>
      </c>
      <c r="U42" s="27">
        <v>0</v>
      </c>
      <c r="V42" s="27">
        <v>0.79731388573333351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0.32006654063333329</v>
      </c>
      <c r="AC42" s="27">
        <v>1.9478253800000005E-2</v>
      </c>
      <c r="AD42" s="27">
        <v>0</v>
      </c>
      <c r="AE42" s="27">
        <v>0</v>
      </c>
      <c r="AF42" s="27">
        <v>1.8576528833333335E-2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0.51395840383333313</v>
      </c>
      <c r="AM42" s="27">
        <v>0</v>
      </c>
      <c r="AN42" s="27">
        <v>0</v>
      </c>
      <c r="AO42" s="27">
        <v>0</v>
      </c>
      <c r="AP42" s="27">
        <v>2.2963387666666678E-3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135.53253618276796</v>
      </c>
      <c r="AW42" s="27">
        <v>11.5495402802</v>
      </c>
      <c r="AX42" s="27">
        <v>0.42380382296666669</v>
      </c>
      <c r="AY42" s="48">
        <f t="shared" ref="AY42" si="31">SUM(AY40:AY41)</f>
        <v>0</v>
      </c>
      <c r="AZ42" s="27">
        <v>33.145699464366693</v>
      </c>
      <c r="BA42" s="48">
        <f t="shared" ref="BA42:BE47" si="32">SUM(BA40:BA41)</f>
        <v>0</v>
      </c>
      <c r="BB42" s="48">
        <f t="shared" si="32"/>
        <v>0</v>
      </c>
      <c r="BC42" s="48">
        <f t="shared" si="32"/>
        <v>0</v>
      </c>
      <c r="BD42" s="48">
        <f t="shared" si="32"/>
        <v>0</v>
      </c>
      <c r="BE42" s="48">
        <f t="shared" si="32"/>
        <v>0</v>
      </c>
      <c r="BF42" s="27">
        <v>144.4120076491717</v>
      </c>
      <c r="BG42" s="27">
        <v>16.106278720700004</v>
      </c>
      <c r="BH42" s="27">
        <v>1.5753893833333334E-2</v>
      </c>
      <c r="BI42" s="48">
        <v>0</v>
      </c>
      <c r="BJ42" s="27">
        <v>20.400966022266669</v>
      </c>
      <c r="BK42" s="28">
        <f t="shared" si="26"/>
        <v>385.42718134139045</v>
      </c>
      <c r="BL42" s="45"/>
      <c r="BM42" s="53"/>
      <c r="BN42" s="56"/>
    </row>
    <row r="43" spans="1:66" x14ac:dyDescent="0.2">
      <c r="A43" s="22"/>
      <c r="B43" s="26" t="s">
        <v>128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2.4562371668000025</v>
      </c>
      <c r="I43" s="27">
        <v>0.79312584266666664</v>
      </c>
      <c r="J43" s="27">
        <v>0</v>
      </c>
      <c r="K43" s="27">
        <v>0</v>
      </c>
      <c r="L43" s="27">
        <v>1.3981485431333331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1.715603975766667</v>
      </c>
      <c r="S43" s="27">
        <v>11.665462269633403</v>
      </c>
      <c r="T43" s="27">
        <v>0</v>
      </c>
      <c r="U43" s="27">
        <v>0</v>
      </c>
      <c r="V43" s="27">
        <v>2.2452838728333329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4.5776304800000014E-2</v>
      </c>
      <c r="AC43" s="27">
        <v>0</v>
      </c>
      <c r="AD43" s="27">
        <v>0</v>
      </c>
      <c r="AE43" s="27">
        <v>0</v>
      </c>
      <c r="AF43" s="27">
        <v>1.9027563099999995E-2</v>
      </c>
      <c r="AG43" s="27">
        <v>0</v>
      </c>
      <c r="AH43" s="27">
        <v>0</v>
      </c>
      <c r="AI43" s="27">
        <v>0</v>
      </c>
      <c r="AJ43" s="27">
        <v>0</v>
      </c>
      <c r="AK43" s="27">
        <v>0</v>
      </c>
      <c r="AL43" s="27">
        <v>6.3020558566666676E-2</v>
      </c>
      <c r="AM43" s="27">
        <v>0</v>
      </c>
      <c r="AN43" s="27">
        <v>0</v>
      </c>
      <c r="AO43" s="27">
        <v>0</v>
      </c>
      <c r="AP43" s="27">
        <v>5.0232863733333355E-2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5.9385188216333269</v>
      </c>
      <c r="AW43" s="27">
        <v>0.37016994296666672</v>
      </c>
      <c r="AX43" s="27">
        <v>0</v>
      </c>
      <c r="AY43" s="27">
        <v>0</v>
      </c>
      <c r="AZ43" s="27">
        <v>8.0173391071666664</v>
      </c>
      <c r="BA43" s="27">
        <v>0</v>
      </c>
      <c r="BB43" s="27">
        <v>0</v>
      </c>
      <c r="BC43" s="27">
        <v>0</v>
      </c>
      <c r="BD43" s="27">
        <v>0</v>
      </c>
      <c r="BE43" s="27">
        <v>0</v>
      </c>
      <c r="BF43" s="27">
        <v>4.7761193784999918</v>
      </c>
      <c r="BG43" s="27">
        <v>3.0403209308333339</v>
      </c>
      <c r="BH43" s="27">
        <v>0.13876343566666666</v>
      </c>
      <c r="BI43" s="48">
        <v>0</v>
      </c>
      <c r="BJ43" s="27">
        <v>3.9048828290333315</v>
      </c>
      <c r="BK43" s="28">
        <f t="shared" si="26"/>
        <v>46.638033406833394</v>
      </c>
      <c r="BL43" s="45"/>
      <c r="BM43" s="53"/>
      <c r="BN43" s="56"/>
    </row>
    <row r="44" spans="1:66" x14ac:dyDescent="0.2">
      <c r="A44" s="22"/>
      <c r="B44" s="26" t="s">
        <v>117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5.4299570524333367</v>
      </c>
      <c r="I44" s="27">
        <v>0.90641022576666663</v>
      </c>
      <c r="J44" s="27">
        <v>0</v>
      </c>
      <c r="K44" s="27">
        <v>0</v>
      </c>
      <c r="L44" s="27">
        <v>2.221444023433333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2.301238104766667</v>
      </c>
      <c r="S44" s="27">
        <v>3.4435391837333844</v>
      </c>
      <c r="T44" s="27">
        <v>0</v>
      </c>
      <c r="U44" s="27">
        <v>0</v>
      </c>
      <c r="V44" s="27">
        <v>0.61487241196666664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4.1642652599999996E-2</v>
      </c>
      <c r="AC44" s="27">
        <v>0</v>
      </c>
      <c r="AD44" s="27">
        <v>0</v>
      </c>
      <c r="AE44" s="27">
        <v>0</v>
      </c>
      <c r="AF44" s="27">
        <v>0</v>
      </c>
      <c r="AG44" s="27">
        <v>0</v>
      </c>
      <c r="AH44" s="27">
        <v>0</v>
      </c>
      <c r="AI44" s="27">
        <v>0</v>
      </c>
      <c r="AJ44" s="27">
        <v>0</v>
      </c>
      <c r="AK44" s="27">
        <v>0</v>
      </c>
      <c r="AL44" s="27">
        <v>4.6102440500000008E-2</v>
      </c>
      <c r="AM44" s="27">
        <v>0</v>
      </c>
      <c r="AN44" s="27">
        <v>0</v>
      </c>
      <c r="AO44" s="27">
        <v>0</v>
      </c>
      <c r="AP44" s="27">
        <v>0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8.5143710589333175</v>
      </c>
      <c r="AW44" s="27">
        <v>0.54236172290000029</v>
      </c>
      <c r="AX44" s="27">
        <v>0</v>
      </c>
      <c r="AY44" s="27">
        <v>0</v>
      </c>
      <c r="AZ44" s="27">
        <v>3.0910880218333325</v>
      </c>
      <c r="BA44" s="27">
        <v>0</v>
      </c>
      <c r="BB44" s="27">
        <v>0</v>
      </c>
      <c r="BC44" s="27">
        <v>0</v>
      </c>
      <c r="BD44" s="27">
        <v>0</v>
      </c>
      <c r="BE44" s="27">
        <v>0</v>
      </c>
      <c r="BF44" s="27">
        <v>5.4290077464333413</v>
      </c>
      <c r="BG44" s="27">
        <v>0.62113621826666665</v>
      </c>
      <c r="BH44" s="27">
        <v>1.3601959866666666E-2</v>
      </c>
      <c r="BI44" s="48">
        <v>0</v>
      </c>
      <c r="BJ44" s="27">
        <v>2.142979399433333</v>
      </c>
      <c r="BK44" s="28">
        <f t="shared" si="26"/>
        <v>35.359752222866717</v>
      </c>
      <c r="BL44" s="45"/>
      <c r="BM44" s="53"/>
      <c r="BN44" s="56"/>
    </row>
    <row r="45" spans="1:66" x14ac:dyDescent="0.2">
      <c r="A45" s="22"/>
      <c r="B45" s="26" t="s">
        <v>118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1.3550583393333333</v>
      </c>
      <c r="I45" s="27">
        <v>0.98917844590000004</v>
      </c>
      <c r="J45" s="27">
        <v>0</v>
      </c>
      <c r="K45" s="27">
        <v>0</v>
      </c>
      <c r="L45" s="27">
        <v>1.1231119166999997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0.60235033049999998</v>
      </c>
      <c r="S45" s="27">
        <v>1.1499235788</v>
      </c>
      <c r="T45" s="27">
        <v>0</v>
      </c>
      <c r="U45" s="27">
        <v>0</v>
      </c>
      <c r="V45" s="27">
        <v>0.16626601930000001</v>
      </c>
      <c r="W45" s="27">
        <v>0</v>
      </c>
      <c r="X45" s="27">
        <v>0</v>
      </c>
      <c r="Y45" s="27">
        <v>0</v>
      </c>
      <c r="Z45" s="27">
        <v>0</v>
      </c>
      <c r="AA45" s="27">
        <v>0</v>
      </c>
      <c r="AB45" s="27">
        <v>0.19708564890000002</v>
      </c>
      <c r="AC45" s="27">
        <v>0</v>
      </c>
      <c r="AD45" s="27">
        <v>0</v>
      </c>
      <c r="AE45" s="27">
        <v>0</v>
      </c>
      <c r="AF45" s="27">
        <v>0</v>
      </c>
      <c r="AG45" s="27">
        <v>0</v>
      </c>
      <c r="AH45" s="27">
        <v>0</v>
      </c>
      <c r="AI45" s="27">
        <v>0</v>
      </c>
      <c r="AJ45" s="27">
        <v>0</v>
      </c>
      <c r="AK45" s="27">
        <v>0</v>
      </c>
      <c r="AL45" s="27">
        <v>0.26564527196666665</v>
      </c>
      <c r="AM45" s="27">
        <v>0</v>
      </c>
      <c r="AN45" s="27">
        <v>0</v>
      </c>
      <c r="AO45" s="27">
        <v>0</v>
      </c>
      <c r="AP45" s="27">
        <v>0</v>
      </c>
      <c r="AQ45" s="27">
        <v>0</v>
      </c>
      <c r="AR45" s="27">
        <v>0</v>
      </c>
      <c r="AS45" s="27">
        <v>0</v>
      </c>
      <c r="AT45" s="27">
        <v>0</v>
      </c>
      <c r="AU45" s="27">
        <v>0</v>
      </c>
      <c r="AV45" s="27">
        <v>24.977239532266175</v>
      </c>
      <c r="AW45" s="27">
        <v>1.1091694813333328</v>
      </c>
      <c r="AX45" s="48">
        <v>0</v>
      </c>
      <c r="AY45" s="48">
        <f t="shared" ref="AX44:AY45" si="33">SUM(AY43:AY44)</f>
        <v>0</v>
      </c>
      <c r="AZ45" s="27">
        <v>6.0496398510711815</v>
      </c>
      <c r="BA45" s="48">
        <f t="shared" ref="BA44:BE47" si="34">SUM(BA43:BA44)</f>
        <v>0</v>
      </c>
      <c r="BB45" s="48">
        <f t="shared" si="34"/>
        <v>0</v>
      </c>
      <c r="BC45" s="48">
        <f t="shared" si="34"/>
        <v>0</v>
      </c>
      <c r="BD45" s="48">
        <f t="shared" si="34"/>
        <v>0</v>
      </c>
      <c r="BE45" s="48">
        <f t="shared" si="34"/>
        <v>0</v>
      </c>
      <c r="BF45" s="27">
        <v>26.731590664832467</v>
      </c>
      <c r="BG45" s="27">
        <v>1.0329030259666669</v>
      </c>
      <c r="BH45" s="48">
        <v>0</v>
      </c>
      <c r="BI45" s="48">
        <v>0</v>
      </c>
      <c r="BJ45" s="27">
        <v>2.7907888487333343</v>
      </c>
      <c r="BK45" s="28">
        <f t="shared" si="26"/>
        <v>68.539950955603146</v>
      </c>
      <c r="BL45" s="45"/>
      <c r="BM45" s="53"/>
      <c r="BN45" s="56"/>
    </row>
    <row r="46" spans="1:66" x14ac:dyDescent="0.2">
      <c r="A46" s="22"/>
      <c r="B46" s="26" t="s">
        <v>119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21.803723941166666</v>
      </c>
      <c r="I46" s="27">
        <v>132.13137301219427</v>
      </c>
      <c r="J46" s="27">
        <v>0</v>
      </c>
      <c r="K46" s="27">
        <v>0</v>
      </c>
      <c r="L46" s="27">
        <v>14.137808127133331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27">
        <v>16.35558507106666</v>
      </c>
      <c r="S46" s="27">
        <v>25.459771479133327</v>
      </c>
      <c r="T46" s="27">
        <v>3.2360481733333328E-2</v>
      </c>
      <c r="U46" s="27">
        <v>0</v>
      </c>
      <c r="V46" s="27">
        <v>8.3700935583333305</v>
      </c>
      <c r="W46" s="27">
        <v>0</v>
      </c>
      <c r="X46" s="27">
        <v>0</v>
      </c>
      <c r="Y46" s="27">
        <v>0</v>
      </c>
      <c r="Z46" s="27">
        <v>0</v>
      </c>
      <c r="AA46" s="27">
        <v>0</v>
      </c>
      <c r="AB46" s="27">
        <v>6.2997943831999983</v>
      </c>
      <c r="AC46" s="27">
        <v>6.5155237633333349E-2</v>
      </c>
      <c r="AD46" s="27">
        <v>0</v>
      </c>
      <c r="AE46" s="27">
        <v>0</v>
      </c>
      <c r="AF46" s="27">
        <v>1.1084317492666664</v>
      </c>
      <c r="AG46" s="27">
        <v>0</v>
      </c>
      <c r="AH46" s="27">
        <v>0</v>
      </c>
      <c r="AI46" s="27">
        <v>0</v>
      </c>
      <c r="AJ46" s="27">
        <v>0</v>
      </c>
      <c r="AK46" s="27">
        <v>0</v>
      </c>
      <c r="AL46" s="27">
        <v>6.6410987349333324</v>
      </c>
      <c r="AM46" s="27">
        <v>4.1931752400000001E-2</v>
      </c>
      <c r="AN46" s="27">
        <v>0</v>
      </c>
      <c r="AO46" s="27">
        <v>0</v>
      </c>
      <c r="AP46" s="27">
        <v>1.2291674302666666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7">
        <v>238.6854742940659</v>
      </c>
      <c r="AW46" s="27">
        <v>28.468076898200025</v>
      </c>
      <c r="AX46" s="27">
        <v>0.65261897336666674</v>
      </c>
      <c r="AY46" s="48">
        <f t="shared" ref="AY46" si="35">SUM(AY44:AY45)</f>
        <v>0</v>
      </c>
      <c r="AZ46" s="27">
        <v>216.42335053849985</v>
      </c>
      <c r="BA46" s="48">
        <f t="shared" ref="BA46:BE47" si="36">SUM(BA44:BA45)</f>
        <v>0</v>
      </c>
      <c r="BB46" s="48">
        <f t="shared" si="36"/>
        <v>0</v>
      </c>
      <c r="BC46" s="48">
        <f t="shared" si="36"/>
        <v>0</v>
      </c>
      <c r="BD46" s="48">
        <f t="shared" si="36"/>
        <v>0</v>
      </c>
      <c r="BE46" s="48">
        <f t="shared" si="36"/>
        <v>0</v>
      </c>
      <c r="BF46" s="27">
        <v>253.34189764176548</v>
      </c>
      <c r="BG46" s="27">
        <v>38.534649534433356</v>
      </c>
      <c r="BH46" s="27">
        <v>1.256480625</v>
      </c>
      <c r="BI46" s="48">
        <v>0</v>
      </c>
      <c r="BJ46" s="27">
        <v>163.36530864000011</v>
      </c>
      <c r="BK46" s="28">
        <f t="shared" si="26"/>
        <v>1174.4041521037923</v>
      </c>
      <c r="BL46" s="45"/>
      <c r="BM46" s="53"/>
      <c r="BN46" s="56"/>
    </row>
    <row r="47" spans="1:66" x14ac:dyDescent="0.2">
      <c r="A47" s="22"/>
      <c r="B47" s="26" t="s">
        <v>120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7">
        <v>11.528460450700003</v>
      </c>
      <c r="I47" s="27">
        <v>88.119979524330745</v>
      </c>
      <c r="J47" s="27">
        <v>0</v>
      </c>
      <c r="K47" s="27">
        <v>0</v>
      </c>
      <c r="L47" s="27">
        <v>7.6926486462999986</v>
      </c>
      <c r="M47" s="27">
        <v>0</v>
      </c>
      <c r="N47" s="27">
        <v>0</v>
      </c>
      <c r="O47" s="27">
        <v>0</v>
      </c>
      <c r="P47" s="27">
        <v>0</v>
      </c>
      <c r="Q47" s="27">
        <v>0</v>
      </c>
      <c r="R47" s="27">
        <v>8.1152331476666735</v>
      </c>
      <c r="S47" s="27">
        <v>8.3064869085333335</v>
      </c>
      <c r="T47" s="27">
        <v>0</v>
      </c>
      <c r="U47" s="27">
        <v>0</v>
      </c>
      <c r="V47" s="27">
        <v>5.9138758390333317</v>
      </c>
      <c r="W47" s="27">
        <v>0</v>
      </c>
      <c r="X47" s="27">
        <v>0</v>
      </c>
      <c r="Y47" s="27">
        <v>0</v>
      </c>
      <c r="Z47" s="27">
        <v>0</v>
      </c>
      <c r="AA47" s="27">
        <v>0</v>
      </c>
      <c r="AB47" s="27">
        <v>1.2718997056666663</v>
      </c>
      <c r="AC47" s="27">
        <v>2.0419585333333337E-2</v>
      </c>
      <c r="AD47" s="27">
        <v>0</v>
      </c>
      <c r="AE47" s="27">
        <v>0</v>
      </c>
      <c r="AF47" s="27">
        <v>2.037886423966667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  <c r="AL47" s="27">
        <v>2.2108719809333333</v>
      </c>
      <c r="AM47" s="27">
        <v>7.1824191999999981E-3</v>
      </c>
      <c r="AN47" s="27">
        <v>0</v>
      </c>
      <c r="AO47" s="27">
        <v>0</v>
      </c>
      <c r="AP47" s="27">
        <v>1.2720683882666668</v>
      </c>
      <c r="AQ47" s="27">
        <v>0</v>
      </c>
      <c r="AR47" s="27">
        <v>0</v>
      </c>
      <c r="AS47" s="27">
        <v>0</v>
      </c>
      <c r="AT47" s="27">
        <v>0</v>
      </c>
      <c r="AU47" s="27">
        <v>0</v>
      </c>
      <c r="AV47" s="27">
        <v>104.57901735456632</v>
      </c>
      <c r="AW47" s="27">
        <v>26.886485431499999</v>
      </c>
      <c r="AX47" s="27">
        <v>0.21087974803333334</v>
      </c>
      <c r="AY47" s="48">
        <f t="shared" ref="AY47" si="37">SUM(AY45:AY46)</f>
        <v>0</v>
      </c>
      <c r="AZ47" s="27">
        <v>69.062589114499787</v>
      </c>
      <c r="BA47" s="48">
        <f t="shared" ref="BA47:BE47" si="38">SUM(BA45:BA46)</f>
        <v>0</v>
      </c>
      <c r="BB47" s="48">
        <f t="shared" si="38"/>
        <v>0</v>
      </c>
      <c r="BC47" s="48">
        <f t="shared" si="38"/>
        <v>0</v>
      </c>
      <c r="BD47" s="48">
        <f t="shared" si="38"/>
        <v>0</v>
      </c>
      <c r="BE47" s="48">
        <f t="shared" si="38"/>
        <v>0</v>
      </c>
      <c r="BF47" s="27">
        <v>134.09880274146553</v>
      </c>
      <c r="BG47" s="27">
        <v>5.0935655496000063</v>
      </c>
      <c r="BH47" s="27">
        <v>0.32414610733333338</v>
      </c>
      <c r="BI47" s="48">
        <v>0</v>
      </c>
      <c r="BJ47" s="27">
        <v>73.329500193133256</v>
      </c>
      <c r="BK47" s="28">
        <f t="shared" si="26"/>
        <v>550.08199926006228</v>
      </c>
      <c r="BL47" s="45"/>
      <c r="BM47" s="53"/>
      <c r="BN47" s="56"/>
    </row>
    <row r="48" spans="1:66" x14ac:dyDescent="0.2">
      <c r="A48" s="22"/>
      <c r="B48" s="29" t="s">
        <v>85</v>
      </c>
      <c r="C48" s="27">
        <f>SUM(C39:C47)</f>
        <v>0</v>
      </c>
      <c r="D48" s="27">
        <f t="shared" ref="D48:BJ48" si="39">SUM(D39:D47)</f>
        <v>0</v>
      </c>
      <c r="E48" s="27">
        <f t="shared" si="39"/>
        <v>0</v>
      </c>
      <c r="F48" s="27">
        <f t="shared" si="39"/>
        <v>0</v>
      </c>
      <c r="G48" s="27">
        <f t="shared" si="39"/>
        <v>0</v>
      </c>
      <c r="H48" s="27">
        <f t="shared" si="39"/>
        <v>49.331909996766946</v>
      </c>
      <c r="I48" s="27">
        <f t="shared" si="39"/>
        <v>241.96963795714242</v>
      </c>
      <c r="J48" s="27">
        <f t="shared" si="39"/>
        <v>0</v>
      </c>
      <c r="K48" s="27">
        <f t="shared" si="39"/>
        <v>0</v>
      </c>
      <c r="L48" s="27">
        <f t="shared" si="39"/>
        <v>37.021114208133262</v>
      </c>
      <c r="M48" s="27">
        <f t="shared" si="39"/>
        <v>0</v>
      </c>
      <c r="N48" s="27">
        <f t="shared" si="39"/>
        <v>0</v>
      </c>
      <c r="O48" s="27">
        <f t="shared" si="39"/>
        <v>0</v>
      </c>
      <c r="P48" s="27">
        <f t="shared" si="39"/>
        <v>0</v>
      </c>
      <c r="Q48" s="27">
        <f t="shared" si="39"/>
        <v>0</v>
      </c>
      <c r="R48" s="27">
        <f t="shared" si="39"/>
        <v>33.826388217833333</v>
      </c>
      <c r="S48" s="27">
        <f t="shared" si="39"/>
        <v>51.08848464923345</v>
      </c>
      <c r="T48" s="27">
        <f t="shared" si="39"/>
        <v>3.2360481733333328E-2</v>
      </c>
      <c r="U48" s="27">
        <f t="shared" si="39"/>
        <v>0</v>
      </c>
      <c r="V48" s="27">
        <f t="shared" si="39"/>
        <v>19.027012553866662</v>
      </c>
      <c r="W48" s="27">
        <f t="shared" si="39"/>
        <v>0</v>
      </c>
      <c r="X48" s="27">
        <f t="shared" si="39"/>
        <v>0</v>
      </c>
      <c r="Y48" s="27">
        <f t="shared" si="39"/>
        <v>0</v>
      </c>
      <c r="Z48" s="27">
        <f t="shared" si="39"/>
        <v>0</v>
      </c>
      <c r="AA48" s="27">
        <f t="shared" si="39"/>
        <v>0</v>
      </c>
      <c r="AB48" s="27">
        <f t="shared" si="39"/>
        <v>8.596228135899997</v>
      </c>
      <c r="AC48" s="27">
        <f t="shared" si="39"/>
        <v>0.10527504500000003</v>
      </c>
      <c r="AD48" s="27">
        <f t="shared" si="39"/>
        <v>0</v>
      </c>
      <c r="AE48" s="27">
        <f t="shared" si="39"/>
        <v>0</v>
      </c>
      <c r="AF48" s="27">
        <f t="shared" si="39"/>
        <v>3.1904473229999999</v>
      </c>
      <c r="AG48" s="27">
        <f t="shared" si="39"/>
        <v>0</v>
      </c>
      <c r="AH48" s="27">
        <f t="shared" si="39"/>
        <v>0</v>
      </c>
      <c r="AI48" s="27">
        <f t="shared" si="39"/>
        <v>0</v>
      </c>
      <c r="AJ48" s="27">
        <f t="shared" si="39"/>
        <v>0</v>
      </c>
      <c r="AK48" s="27">
        <f t="shared" si="39"/>
        <v>0</v>
      </c>
      <c r="AL48" s="27">
        <f t="shared" si="39"/>
        <v>10.350063991933332</v>
      </c>
      <c r="AM48" s="27">
        <f t="shared" si="39"/>
        <v>6.1634283799999995E-2</v>
      </c>
      <c r="AN48" s="27">
        <f t="shared" si="39"/>
        <v>0</v>
      </c>
      <c r="AO48" s="27">
        <f t="shared" si="39"/>
        <v>0</v>
      </c>
      <c r="AP48" s="27">
        <f t="shared" si="39"/>
        <v>2.7339833527000001</v>
      </c>
      <c r="AQ48" s="27">
        <f t="shared" si="39"/>
        <v>0</v>
      </c>
      <c r="AR48" s="27">
        <f t="shared" si="39"/>
        <v>0</v>
      </c>
      <c r="AS48" s="27">
        <f t="shared" si="39"/>
        <v>0</v>
      </c>
      <c r="AT48" s="27">
        <f t="shared" si="39"/>
        <v>0</v>
      </c>
      <c r="AU48" s="27">
        <f t="shared" si="39"/>
        <v>0</v>
      </c>
      <c r="AV48" s="27">
        <f t="shared" si="39"/>
        <v>544.20653183366642</v>
      </c>
      <c r="AW48" s="27">
        <f t="shared" si="39"/>
        <v>76.738922950233359</v>
      </c>
      <c r="AX48" s="27">
        <f t="shared" si="39"/>
        <v>1.2873025443666668</v>
      </c>
      <c r="AY48" s="27">
        <f t="shared" si="39"/>
        <v>0</v>
      </c>
      <c r="AZ48" s="27">
        <f t="shared" si="39"/>
        <v>355.82452678350433</v>
      </c>
      <c r="BA48" s="27">
        <f t="shared" si="39"/>
        <v>0</v>
      </c>
      <c r="BB48" s="27">
        <f t="shared" si="39"/>
        <v>0</v>
      </c>
      <c r="BC48" s="27">
        <f t="shared" si="39"/>
        <v>0</v>
      </c>
      <c r="BD48" s="27">
        <f t="shared" si="39"/>
        <v>0</v>
      </c>
      <c r="BE48" s="27">
        <f t="shared" si="39"/>
        <v>0</v>
      </c>
      <c r="BF48" s="27">
        <f t="shared" si="39"/>
        <v>591.60345357630183</v>
      </c>
      <c r="BG48" s="27">
        <f t="shared" si="39"/>
        <v>65.283367147633371</v>
      </c>
      <c r="BH48" s="27">
        <f t="shared" si="39"/>
        <v>1.7487460216999999</v>
      </c>
      <c r="BI48" s="27">
        <f t="shared" si="39"/>
        <v>0</v>
      </c>
      <c r="BJ48" s="27">
        <f t="shared" si="39"/>
        <v>275.86246839860002</v>
      </c>
      <c r="BK48" s="27">
        <f t="shared" ref="BK48" si="40">SUM(BK39:BK47)</f>
        <v>2369.8898594530488</v>
      </c>
    </row>
    <row r="49" spans="1:66" x14ac:dyDescent="0.2">
      <c r="A49" s="22"/>
      <c r="B49" s="32" t="s">
        <v>83</v>
      </c>
      <c r="C49" s="30">
        <f t="shared" ref="C49:AH49" si="41">C37+C48</f>
        <v>0</v>
      </c>
      <c r="D49" s="30">
        <f t="shared" si="41"/>
        <v>0</v>
      </c>
      <c r="E49" s="30">
        <f t="shared" si="41"/>
        <v>0</v>
      </c>
      <c r="F49" s="30">
        <f t="shared" si="41"/>
        <v>0</v>
      </c>
      <c r="G49" s="30">
        <f t="shared" si="41"/>
        <v>0</v>
      </c>
      <c r="H49" s="30">
        <f t="shared" si="41"/>
        <v>67.343210899366937</v>
      </c>
      <c r="I49" s="30">
        <f t="shared" si="41"/>
        <v>243.84154119394242</v>
      </c>
      <c r="J49" s="30">
        <f t="shared" si="41"/>
        <v>0</v>
      </c>
      <c r="K49" s="30">
        <f t="shared" si="41"/>
        <v>0</v>
      </c>
      <c r="L49" s="30">
        <f t="shared" si="41"/>
        <v>39.313498407466597</v>
      </c>
      <c r="M49" s="30">
        <f t="shared" si="41"/>
        <v>0</v>
      </c>
      <c r="N49" s="30">
        <f t="shared" si="41"/>
        <v>0</v>
      </c>
      <c r="O49" s="30">
        <f t="shared" si="41"/>
        <v>0</v>
      </c>
      <c r="P49" s="30">
        <f t="shared" si="41"/>
        <v>0</v>
      </c>
      <c r="Q49" s="30">
        <f t="shared" si="41"/>
        <v>0</v>
      </c>
      <c r="R49" s="30">
        <f t="shared" si="41"/>
        <v>49.255609005466674</v>
      </c>
      <c r="S49" s="30">
        <f t="shared" si="41"/>
        <v>51.318489386433448</v>
      </c>
      <c r="T49" s="30">
        <f t="shared" si="41"/>
        <v>3.2360481733333328E-2</v>
      </c>
      <c r="U49" s="30">
        <f t="shared" si="41"/>
        <v>0</v>
      </c>
      <c r="V49" s="30">
        <f t="shared" si="41"/>
        <v>20.858965300333328</v>
      </c>
      <c r="W49" s="30">
        <f t="shared" si="41"/>
        <v>0</v>
      </c>
      <c r="X49" s="30">
        <f t="shared" si="41"/>
        <v>0</v>
      </c>
      <c r="Y49" s="30">
        <f t="shared" si="41"/>
        <v>0</v>
      </c>
      <c r="Z49" s="30">
        <f t="shared" si="41"/>
        <v>0</v>
      </c>
      <c r="AA49" s="30">
        <f t="shared" si="41"/>
        <v>0</v>
      </c>
      <c r="AB49" s="30">
        <f t="shared" si="41"/>
        <v>10.248252079999997</v>
      </c>
      <c r="AC49" s="30">
        <f t="shared" si="41"/>
        <v>0.10527504500000003</v>
      </c>
      <c r="AD49" s="30">
        <f t="shared" si="41"/>
        <v>0</v>
      </c>
      <c r="AE49" s="30">
        <f t="shared" si="41"/>
        <v>0</v>
      </c>
      <c r="AF49" s="30">
        <f t="shared" si="41"/>
        <v>3.2983338810666667</v>
      </c>
      <c r="AG49" s="30">
        <f t="shared" si="41"/>
        <v>0</v>
      </c>
      <c r="AH49" s="30">
        <f t="shared" si="41"/>
        <v>0</v>
      </c>
      <c r="AI49" s="30">
        <f t="shared" ref="AI49:BJ49" si="42">AI37+AI48</f>
        <v>0</v>
      </c>
      <c r="AJ49" s="30">
        <f t="shared" si="42"/>
        <v>0</v>
      </c>
      <c r="AK49" s="30">
        <f t="shared" si="42"/>
        <v>0</v>
      </c>
      <c r="AL49" s="30">
        <f t="shared" si="42"/>
        <v>12.671106985333333</v>
      </c>
      <c r="AM49" s="30">
        <f t="shared" si="42"/>
        <v>6.2316434066666662E-2</v>
      </c>
      <c r="AN49" s="30">
        <f t="shared" si="42"/>
        <v>0</v>
      </c>
      <c r="AO49" s="30">
        <f t="shared" si="42"/>
        <v>0</v>
      </c>
      <c r="AP49" s="30">
        <f t="shared" si="42"/>
        <v>2.8854876231666666</v>
      </c>
      <c r="AQ49" s="30">
        <f t="shared" si="42"/>
        <v>0</v>
      </c>
      <c r="AR49" s="30">
        <f t="shared" si="42"/>
        <v>0</v>
      </c>
      <c r="AS49" s="30">
        <f t="shared" si="42"/>
        <v>0</v>
      </c>
      <c r="AT49" s="30">
        <f t="shared" si="42"/>
        <v>0</v>
      </c>
      <c r="AU49" s="30">
        <f t="shared" si="42"/>
        <v>0</v>
      </c>
      <c r="AV49" s="30">
        <f t="shared" si="42"/>
        <v>835.33987452643169</v>
      </c>
      <c r="AW49" s="30">
        <f t="shared" si="42"/>
        <v>90.139371034633541</v>
      </c>
      <c r="AX49" s="30">
        <f t="shared" si="42"/>
        <v>1.2873025443666668</v>
      </c>
      <c r="AY49" s="30">
        <f t="shared" si="42"/>
        <v>0</v>
      </c>
      <c r="AZ49" s="30">
        <f t="shared" si="42"/>
        <v>403.61162011680432</v>
      </c>
      <c r="BA49" s="30">
        <f t="shared" si="42"/>
        <v>0</v>
      </c>
      <c r="BB49" s="30">
        <f t="shared" si="42"/>
        <v>0</v>
      </c>
      <c r="BC49" s="30">
        <f t="shared" si="42"/>
        <v>0</v>
      </c>
      <c r="BD49" s="30">
        <f t="shared" si="42"/>
        <v>0</v>
      </c>
      <c r="BE49" s="30">
        <f t="shared" si="42"/>
        <v>0</v>
      </c>
      <c r="BF49" s="30">
        <f t="shared" si="42"/>
        <v>889.78541222833553</v>
      </c>
      <c r="BG49" s="30">
        <f t="shared" si="42"/>
        <v>74.659373976300046</v>
      </c>
      <c r="BH49" s="30">
        <f t="shared" si="42"/>
        <v>1.7487460216999999</v>
      </c>
      <c r="BI49" s="30">
        <f t="shared" si="42"/>
        <v>0</v>
      </c>
      <c r="BJ49" s="30">
        <f t="shared" si="42"/>
        <v>310.9901399362667</v>
      </c>
      <c r="BK49" s="30">
        <f t="shared" ref="BK49" si="43">BK37+BK48</f>
        <v>3108.7962871082145</v>
      </c>
    </row>
    <row r="50" spans="1:66" ht="3" customHeight="1" x14ac:dyDescent="0.2">
      <c r="A50" s="22"/>
      <c r="B50" s="25"/>
      <c r="C50" s="80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1"/>
      <c r="BC50" s="81"/>
      <c r="BD50" s="81"/>
      <c r="BE50" s="81"/>
      <c r="BF50" s="81"/>
      <c r="BG50" s="81"/>
      <c r="BH50" s="81"/>
      <c r="BI50" s="81"/>
      <c r="BJ50" s="81"/>
      <c r="BK50" s="82"/>
    </row>
    <row r="51" spans="1:66" x14ac:dyDescent="0.2">
      <c r="A51" s="22" t="s">
        <v>15</v>
      </c>
      <c r="B51" s="23" t="s">
        <v>8</v>
      </c>
      <c r="C51" s="80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  <c r="BB51" s="81"/>
      <c r="BC51" s="81"/>
      <c r="BD51" s="81"/>
      <c r="BE51" s="81"/>
      <c r="BF51" s="81"/>
      <c r="BG51" s="81"/>
      <c r="BH51" s="81"/>
      <c r="BI51" s="81"/>
      <c r="BJ51" s="81"/>
      <c r="BK51" s="82"/>
    </row>
    <row r="52" spans="1:66" x14ac:dyDescent="0.2">
      <c r="A52" s="22" t="s">
        <v>75</v>
      </c>
      <c r="B52" s="25" t="s">
        <v>16</v>
      </c>
      <c r="C52" s="80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1"/>
      <c r="BD52" s="81"/>
      <c r="BE52" s="81"/>
      <c r="BF52" s="81"/>
      <c r="BG52" s="81"/>
      <c r="BH52" s="81"/>
      <c r="BI52" s="81"/>
      <c r="BJ52" s="81"/>
      <c r="BK52" s="82"/>
    </row>
    <row r="53" spans="1:66" x14ac:dyDescent="0.2">
      <c r="A53" s="22"/>
      <c r="B53" s="26" t="s">
        <v>121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7">
        <v>3.5685733097999996</v>
      </c>
      <c r="I53" s="27">
        <v>94.574289405898796</v>
      </c>
      <c r="J53" s="27">
        <v>0</v>
      </c>
      <c r="K53" s="27">
        <v>0</v>
      </c>
      <c r="L53" s="27">
        <v>10.129684821833335</v>
      </c>
      <c r="M53" s="27">
        <v>0</v>
      </c>
      <c r="N53" s="27">
        <v>0</v>
      </c>
      <c r="O53" s="27">
        <v>0</v>
      </c>
      <c r="P53" s="27">
        <v>0</v>
      </c>
      <c r="Q53" s="27">
        <v>0</v>
      </c>
      <c r="R53" s="27">
        <v>1.4385353083333328</v>
      </c>
      <c r="S53" s="27">
        <v>1.6538430194666667</v>
      </c>
      <c r="T53" s="27">
        <v>6.2792332706000007</v>
      </c>
      <c r="U53" s="27">
        <v>0</v>
      </c>
      <c r="V53" s="27">
        <v>2.2436741973333336</v>
      </c>
      <c r="W53" s="27">
        <v>0</v>
      </c>
      <c r="X53" s="27">
        <v>0</v>
      </c>
      <c r="Y53" s="27">
        <v>0</v>
      </c>
      <c r="Z53" s="27">
        <v>0</v>
      </c>
      <c r="AA53" s="27">
        <v>0</v>
      </c>
      <c r="AB53" s="27">
        <v>0.81622136639999987</v>
      </c>
      <c r="AC53" s="27">
        <v>1.8723235266666666E-2</v>
      </c>
      <c r="AD53" s="48">
        <f t="shared" ref="AD53:AE53" si="44">SUM(AD51:AD52)</f>
        <v>0</v>
      </c>
      <c r="AE53" s="48">
        <f t="shared" si="44"/>
        <v>0</v>
      </c>
      <c r="AF53" s="27">
        <v>4.575618770066666</v>
      </c>
      <c r="AG53" s="48">
        <f t="shared" ref="AG53:AK53" si="45">SUM(AG51:AG52)</f>
        <v>0</v>
      </c>
      <c r="AH53" s="48">
        <f t="shared" si="45"/>
        <v>0</v>
      </c>
      <c r="AI53" s="48">
        <f t="shared" si="45"/>
        <v>0</v>
      </c>
      <c r="AJ53" s="48">
        <f t="shared" si="45"/>
        <v>0</v>
      </c>
      <c r="AK53" s="48">
        <f t="shared" si="45"/>
        <v>0</v>
      </c>
      <c r="AL53" s="27">
        <v>1.0922793183333332</v>
      </c>
      <c r="AM53" s="27">
        <v>3.6356314133333331E-2</v>
      </c>
      <c r="AN53" s="48">
        <f t="shared" ref="AN53:AO53" si="46">SUM(AN51:AN52)</f>
        <v>0</v>
      </c>
      <c r="AO53" s="48">
        <f t="shared" si="46"/>
        <v>0</v>
      </c>
      <c r="AP53" s="27">
        <v>2.2477665661666668</v>
      </c>
      <c r="AQ53" s="48">
        <f t="shared" ref="AQ53:AU53" si="47">SUM(AQ51:AQ52)</f>
        <v>0</v>
      </c>
      <c r="AR53" s="48">
        <f t="shared" si="47"/>
        <v>0</v>
      </c>
      <c r="AS53" s="48">
        <f t="shared" si="47"/>
        <v>0</v>
      </c>
      <c r="AT53" s="48">
        <f t="shared" si="47"/>
        <v>0</v>
      </c>
      <c r="AU53" s="48">
        <f t="shared" si="47"/>
        <v>0</v>
      </c>
      <c r="AV53" s="27">
        <v>51.720057377133422</v>
      </c>
      <c r="AW53" s="27">
        <v>5.5292767745000031</v>
      </c>
      <c r="AX53" s="48">
        <f t="shared" ref="AX53:AY53" si="48">SUM(AX51:AX52)</f>
        <v>0</v>
      </c>
      <c r="AY53" s="48">
        <f t="shared" si="48"/>
        <v>0</v>
      </c>
      <c r="AZ53" s="27">
        <v>137.65719349050002</v>
      </c>
      <c r="BA53" s="48">
        <f t="shared" ref="BA53:BE53" si="49">SUM(BA51:BA52)</f>
        <v>0</v>
      </c>
      <c r="BB53" s="48">
        <f t="shared" si="49"/>
        <v>0</v>
      </c>
      <c r="BC53" s="48">
        <f t="shared" si="49"/>
        <v>0</v>
      </c>
      <c r="BD53" s="48">
        <f t="shared" si="49"/>
        <v>0</v>
      </c>
      <c r="BE53" s="48">
        <f t="shared" si="49"/>
        <v>0</v>
      </c>
      <c r="BF53" s="27">
        <v>44.020367645400036</v>
      </c>
      <c r="BG53" s="27">
        <v>9.7140140832000021</v>
      </c>
      <c r="BH53" s="48">
        <f t="shared" ref="BH53:BI53" si="50">SUM(BH51:BH52)</f>
        <v>0</v>
      </c>
      <c r="BI53" s="48">
        <f t="shared" si="50"/>
        <v>0</v>
      </c>
      <c r="BJ53" s="27">
        <v>74.883753409866713</v>
      </c>
      <c r="BK53" s="28">
        <f t="shared" ref="BK53" si="51">SUM(C53:BJ53)</f>
        <v>452.19946168423235</v>
      </c>
      <c r="BL53" s="45"/>
      <c r="BM53" s="53"/>
      <c r="BN53" s="56"/>
    </row>
    <row r="54" spans="1:66" x14ac:dyDescent="0.2">
      <c r="A54" s="22"/>
      <c r="B54" s="32" t="s">
        <v>82</v>
      </c>
      <c r="C54" s="30">
        <f>SUM(C53)</f>
        <v>0</v>
      </c>
      <c r="D54" s="30">
        <f t="shared" ref="D54:BK54" si="52">SUM(D53)</f>
        <v>0</v>
      </c>
      <c r="E54" s="30">
        <f t="shared" si="52"/>
        <v>0</v>
      </c>
      <c r="F54" s="30">
        <f t="shared" si="52"/>
        <v>0</v>
      </c>
      <c r="G54" s="30">
        <f t="shared" si="52"/>
        <v>0</v>
      </c>
      <c r="H54" s="30">
        <f t="shared" si="52"/>
        <v>3.5685733097999996</v>
      </c>
      <c r="I54" s="30">
        <f t="shared" si="52"/>
        <v>94.574289405898796</v>
      </c>
      <c r="J54" s="30">
        <f t="shared" si="52"/>
        <v>0</v>
      </c>
      <c r="K54" s="30">
        <f t="shared" si="52"/>
        <v>0</v>
      </c>
      <c r="L54" s="30">
        <f t="shared" si="52"/>
        <v>10.129684821833335</v>
      </c>
      <c r="M54" s="30">
        <f t="shared" si="52"/>
        <v>0</v>
      </c>
      <c r="N54" s="30">
        <f t="shared" si="52"/>
        <v>0</v>
      </c>
      <c r="O54" s="30">
        <f t="shared" si="52"/>
        <v>0</v>
      </c>
      <c r="P54" s="30">
        <f t="shared" si="52"/>
        <v>0</v>
      </c>
      <c r="Q54" s="30">
        <f t="shared" si="52"/>
        <v>0</v>
      </c>
      <c r="R54" s="30">
        <f t="shared" si="52"/>
        <v>1.4385353083333328</v>
      </c>
      <c r="S54" s="30">
        <f t="shared" si="52"/>
        <v>1.6538430194666667</v>
      </c>
      <c r="T54" s="30">
        <f t="shared" si="52"/>
        <v>6.2792332706000007</v>
      </c>
      <c r="U54" s="30">
        <f t="shared" si="52"/>
        <v>0</v>
      </c>
      <c r="V54" s="30">
        <f t="shared" si="52"/>
        <v>2.2436741973333336</v>
      </c>
      <c r="W54" s="30">
        <f t="shared" si="52"/>
        <v>0</v>
      </c>
      <c r="X54" s="30">
        <f t="shared" si="52"/>
        <v>0</v>
      </c>
      <c r="Y54" s="30">
        <f t="shared" si="52"/>
        <v>0</v>
      </c>
      <c r="Z54" s="30">
        <f t="shared" si="52"/>
        <v>0</v>
      </c>
      <c r="AA54" s="30">
        <f t="shared" si="52"/>
        <v>0</v>
      </c>
      <c r="AB54" s="30">
        <f t="shared" si="52"/>
        <v>0.81622136639999987</v>
      </c>
      <c r="AC54" s="30">
        <f t="shared" si="52"/>
        <v>1.8723235266666666E-2</v>
      </c>
      <c r="AD54" s="30">
        <f t="shared" si="52"/>
        <v>0</v>
      </c>
      <c r="AE54" s="30">
        <f t="shared" si="52"/>
        <v>0</v>
      </c>
      <c r="AF54" s="30">
        <f t="shared" si="52"/>
        <v>4.575618770066666</v>
      </c>
      <c r="AG54" s="30">
        <f t="shared" si="52"/>
        <v>0</v>
      </c>
      <c r="AH54" s="30">
        <f t="shared" si="52"/>
        <v>0</v>
      </c>
      <c r="AI54" s="30">
        <f t="shared" si="52"/>
        <v>0</v>
      </c>
      <c r="AJ54" s="30">
        <f t="shared" si="52"/>
        <v>0</v>
      </c>
      <c r="AK54" s="30">
        <f t="shared" si="52"/>
        <v>0</v>
      </c>
      <c r="AL54" s="30">
        <f t="shared" si="52"/>
        <v>1.0922793183333332</v>
      </c>
      <c r="AM54" s="30">
        <f t="shared" si="52"/>
        <v>3.6356314133333331E-2</v>
      </c>
      <c r="AN54" s="30">
        <f t="shared" si="52"/>
        <v>0</v>
      </c>
      <c r="AO54" s="30">
        <f t="shared" si="52"/>
        <v>0</v>
      </c>
      <c r="AP54" s="30">
        <f t="shared" si="52"/>
        <v>2.2477665661666668</v>
      </c>
      <c r="AQ54" s="30">
        <f t="shared" si="52"/>
        <v>0</v>
      </c>
      <c r="AR54" s="30">
        <f t="shared" si="52"/>
        <v>0</v>
      </c>
      <c r="AS54" s="30">
        <f t="shared" si="52"/>
        <v>0</v>
      </c>
      <c r="AT54" s="30">
        <f t="shared" si="52"/>
        <v>0</v>
      </c>
      <c r="AU54" s="30">
        <f t="shared" si="52"/>
        <v>0</v>
      </c>
      <c r="AV54" s="30">
        <f t="shared" si="52"/>
        <v>51.720057377133422</v>
      </c>
      <c r="AW54" s="30">
        <f t="shared" si="52"/>
        <v>5.5292767745000031</v>
      </c>
      <c r="AX54" s="30">
        <f t="shared" si="52"/>
        <v>0</v>
      </c>
      <c r="AY54" s="30">
        <f t="shared" si="52"/>
        <v>0</v>
      </c>
      <c r="AZ54" s="30">
        <f t="shared" si="52"/>
        <v>137.65719349050002</v>
      </c>
      <c r="BA54" s="30">
        <f t="shared" si="52"/>
        <v>0</v>
      </c>
      <c r="BB54" s="30">
        <f t="shared" si="52"/>
        <v>0</v>
      </c>
      <c r="BC54" s="30">
        <f t="shared" si="52"/>
        <v>0</v>
      </c>
      <c r="BD54" s="30">
        <f t="shared" si="52"/>
        <v>0</v>
      </c>
      <c r="BE54" s="30">
        <f t="shared" si="52"/>
        <v>0</v>
      </c>
      <c r="BF54" s="30">
        <f t="shared" si="52"/>
        <v>44.020367645400036</v>
      </c>
      <c r="BG54" s="30">
        <f t="shared" si="52"/>
        <v>9.7140140832000021</v>
      </c>
      <c r="BH54" s="30">
        <f t="shared" si="52"/>
        <v>0</v>
      </c>
      <c r="BI54" s="30">
        <f t="shared" si="52"/>
        <v>0</v>
      </c>
      <c r="BJ54" s="30">
        <f t="shared" si="52"/>
        <v>74.883753409866713</v>
      </c>
      <c r="BK54" s="30">
        <f t="shared" si="52"/>
        <v>452.19946168423235</v>
      </c>
    </row>
    <row r="55" spans="1:66" ht="2.25" customHeight="1" x14ac:dyDescent="0.2">
      <c r="A55" s="22"/>
      <c r="B55" s="25"/>
      <c r="C55" s="80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1"/>
      <c r="AN55" s="81"/>
      <c r="AO55" s="81"/>
      <c r="AP55" s="81"/>
      <c r="AQ55" s="81"/>
      <c r="AR55" s="81"/>
      <c r="AS55" s="81"/>
      <c r="AT55" s="81"/>
      <c r="AU55" s="81"/>
      <c r="AV55" s="81"/>
      <c r="AW55" s="81"/>
      <c r="AX55" s="81"/>
      <c r="AY55" s="81"/>
      <c r="AZ55" s="81"/>
      <c r="BA55" s="81"/>
      <c r="BB55" s="81"/>
      <c r="BC55" s="81"/>
      <c r="BD55" s="81"/>
      <c r="BE55" s="81"/>
      <c r="BF55" s="81"/>
      <c r="BG55" s="81"/>
      <c r="BH55" s="81"/>
      <c r="BI55" s="81"/>
      <c r="BJ55" s="81"/>
      <c r="BK55" s="82"/>
    </row>
    <row r="56" spans="1:66" x14ac:dyDescent="0.2">
      <c r="A56" s="22" t="s">
        <v>4</v>
      </c>
      <c r="B56" s="23" t="s">
        <v>9</v>
      </c>
      <c r="C56" s="80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  <c r="BB56" s="81"/>
      <c r="BC56" s="81"/>
      <c r="BD56" s="81"/>
      <c r="BE56" s="81"/>
      <c r="BF56" s="81"/>
      <c r="BG56" s="81"/>
      <c r="BH56" s="81"/>
      <c r="BI56" s="81"/>
      <c r="BJ56" s="81"/>
      <c r="BK56" s="82"/>
    </row>
    <row r="57" spans="1:66" x14ac:dyDescent="0.2">
      <c r="A57" s="22" t="s">
        <v>75</v>
      </c>
      <c r="B57" s="25" t="s">
        <v>17</v>
      </c>
      <c r="C57" s="80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  <c r="AM57" s="81"/>
      <c r="AN57" s="81"/>
      <c r="AO57" s="81"/>
      <c r="AP57" s="81"/>
      <c r="AQ57" s="81"/>
      <c r="AR57" s="81"/>
      <c r="AS57" s="81"/>
      <c r="AT57" s="81"/>
      <c r="AU57" s="81"/>
      <c r="AV57" s="81"/>
      <c r="AW57" s="81"/>
      <c r="AX57" s="81"/>
      <c r="AY57" s="81"/>
      <c r="AZ57" s="81"/>
      <c r="BA57" s="81"/>
      <c r="BB57" s="81"/>
      <c r="BC57" s="81"/>
      <c r="BD57" s="81"/>
      <c r="BE57" s="81"/>
      <c r="BF57" s="81"/>
      <c r="BG57" s="81"/>
      <c r="BH57" s="81"/>
      <c r="BI57" s="81"/>
      <c r="BJ57" s="81"/>
      <c r="BK57" s="82"/>
    </row>
    <row r="58" spans="1:66" x14ac:dyDescent="0.2">
      <c r="A58" s="22"/>
      <c r="B58" s="29" t="s">
        <v>36</v>
      </c>
      <c r="C58" s="30">
        <v>0</v>
      </c>
      <c r="D58" s="27">
        <v>0</v>
      </c>
      <c r="E58" s="27">
        <v>0</v>
      </c>
      <c r="F58" s="27">
        <v>0</v>
      </c>
      <c r="G58" s="35">
        <v>0</v>
      </c>
      <c r="H58" s="30">
        <v>0</v>
      </c>
      <c r="I58" s="27">
        <v>0</v>
      </c>
      <c r="J58" s="27">
        <v>0</v>
      </c>
      <c r="K58" s="27">
        <v>0</v>
      </c>
      <c r="L58" s="35">
        <v>0</v>
      </c>
      <c r="M58" s="30">
        <v>0</v>
      </c>
      <c r="N58" s="27">
        <v>0</v>
      </c>
      <c r="O58" s="27">
        <v>0</v>
      </c>
      <c r="P58" s="27">
        <v>0</v>
      </c>
      <c r="Q58" s="35">
        <v>0</v>
      </c>
      <c r="R58" s="30">
        <v>0</v>
      </c>
      <c r="S58" s="27">
        <v>0</v>
      </c>
      <c r="T58" s="27">
        <v>0</v>
      </c>
      <c r="U58" s="27">
        <v>0</v>
      </c>
      <c r="V58" s="35">
        <v>0</v>
      </c>
      <c r="W58" s="30">
        <v>0</v>
      </c>
      <c r="X58" s="27">
        <v>0</v>
      </c>
      <c r="Y58" s="27">
        <v>0</v>
      </c>
      <c r="Z58" s="27">
        <v>0</v>
      </c>
      <c r="AA58" s="35">
        <v>0</v>
      </c>
      <c r="AB58" s="30">
        <v>0</v>
      </c>
      <c r="AC58" s="27">
        <v>0</v>
      </c>
      <c r="AD58" s="27">
        <v>0</v>
      </c>
      <c r="AE58" s="27">
        <v>0</v>
      </c>
      <c r="AF58" s="35">
        <v>0</v>
      </c>
      <c r="AG58" s="30">
        <v>0</v>
      </c>
      <c r="AH58" s="27">
        <v>0</v>
      </c>
      <c r="AI58" s="27">
        <v>0</v>
      </c>
      <c r="AJ58" s="27">
        <v>0</v>
      </c>
      <c r="AK58" s="35">
        <v>0</v>
      </c>
      <c r="AL58" s="30">
        <v>0</v>
      </c>
      <c r="AM58" s="27">
        <v>0</v>
      </c>
      <c r="AN58" s="27">
        <v>0</v>
      </c>
      <c r="AO58" s="27">
        <v>0</v>
      </c>
      <c r="AP58" s="35">
        <v>0</v>
      </c>
      <c r="AQ58" s="30">
        <v>0</v>
      </c>
      <c r="AR58" s="27">
        <v>0</v>
      </c>
      <c r="AS58" s="27">
        <v>0</v>
      </c>
      <c r="AT58" s="27">
        <v>0</v>
      </c>
      <c r="AU58" s="35">
        <v>0</v>
      </c>
      <c r="AV58" s="30">
        <v>0</v>
      </c>
      <c r="AW58" s="27">
        <v>0</v>
      </c>
      <c r="AX58" s="27">
        <v>0</v>
      </c>
      <c r="AY58" s="27">
        <v>0</v>
      </c>
      <c r="AZ58" s="35">
        <v>0</v>
      </c>
      <c r="BA58" s="30">
        <v>0</v>
      </c>
      <c r="BB58" s="27">
        <v>0</v>
      </c>
      <c r="BC58" s="27">
        <v>0</v>
      </c>
      <c r="BD58" s="27">
        <v>0</v>
      </c>
      <c r="BE58" s="35">
        <v>0</v>
      </c>
      <c r="BF58" s="30">
        <v>0</v>
      </c>
      <c r="BG58" s="27">
        <v>0</v>
      </c>
      <c r="BH58" s="27">
        <v>0</v>
      </c>
      <c r="BI58" s="27">
        <v>0</v>
      </c>
      <c r="BJ58" s="35">
        <v>0</v>
      </c>
      <c r="BK58" s="28">
        <f>SUM(C58:BJ58)</f>
        <v>0</v>
      </c>
    </row>
    <row r="59" spans="1:66" x14ac:dyDescent="0.2">
      <c r="A59" s="22"/>
      <c r="B59" s="29" t="s">
        <v>84</v>
      </c>
      <c r="C59" s="30">
        <f>SUM(C58)</f>
        <v>0</v>
      </c>
      <c r="D59" s="30">
        <f t="shared" ref="D59:BK59" si="53">SUM(D58)</f>
        <v>0</v>
      </c>
      <c r="E59" s="30">
        <f t="shared" si="53"/>
        <v>0</v>
      </c>
      <c r="F59" s="30">
        <f t="shared" si="53"/>
        <v>0</v>
      </c>
      <c r="G59" s="30">
        <f t="shared" si="53"/>
        <v>0</v>
      </c>
      <c r="H59" s="30">
        <f t="shared" si="53"/>
        <v>0</v>
      </c>
      <c r="I59" s="30">
        <f t="shared" si="53"/>
        <v>0</v>
      </c>
      <c r="J59" s="30">
        <f t="shared" si="53"/>
        <v>0</v>
      </c>
      <c r="K59" s="30">
        <f t="shared" si="53"/>
        <v>0</v>
      </c>
      <c r="L59" s="30">
        <f t="shared" si="53"/>
        <v>0</v>
      </c>
      <c r="M59" s="30">
        <f t="shared" si="53"/>
        <v>0</v>
      </c>
      <c r="N59" s="30">
        <f t="shared" si="53"/>
        <v>0</v>
      </c>
      <c r="O59" s="30">
        <f t="shared" si="53"/>
        <v>0</v>
      </c>
      <c r="P59" s="30">
        <f t="shared" si="53"/>
        <v>0</v>
      </c>
      <c r="Q59" s="30">
        <f t="shared" si="53"/>
        <v>0</v>
      </c>
      <c r="R59" s="30">
        <f t="shared" si="53"/>
        <v>0</v>
      </c>
      <c r="S59" s="30">
        <f t="shared" si="53"/>
        <v>0</v>
      </c>
      <c r="T59" s="30">
        <f t="shared" si="53"/>
        <v>0</v>
      </c>
      <c r="U59" s="30">
        <f t="shared" si="53"/>
        <v>0</v>
      </c>
      <c r="V59" s="30">
        <f t="shared" si="53"/>
        <v>0</v>
      </c>
      <c r="W59" s="30">
        <f t="shared" si="53"/>
        <v>0</v>
      </c>
      <c r="X59" s="30">
        <f t="shared" si="53"/>
        <v>0</v>
      </c>
      <c r="Y59" s="30">
        <f t="shared" si="53"/>
        <v>0</v>
      </c>
      <c r="Z59" s="30">
        <f t="shared" si="53"/>
        <v>0</v>
      </c>
      <c r="AA59" s="30">
        <f t="shared" si="53"/>
        <v>0</v>
      </c>
      <c r="AB59" s="30">
        <f t="shared" si="53"/>
        <v>0</v>
      </c>
      <c r="AC59" s="30">
        <f t="shared" si="53"/>
        <v>0</v>
      </c>
      <c r="AD59" s="30">
        <f t="shared" si="53"/>
        <v>0</v>
      </c>
      <c r="AE59" s="30">
        <f t="shared" si="53"/>
        <v>0</v>
      </c>
      <c r="AF59" s="30">
        <f t="shared" si="53"/>
        <v>0</v>
      </c>
      <c r="AG59" s="30">
        <f t="shared" si="53"/>
        <v>0</v>
      </c>
      <c r="AH59" s="30">
        <f t="shared" si="53"/>
        <v>0</v>
      </c>
      <c r="AI59" s="30">
        <f t="shared" si="53"/>
        <v>0</v>
      </c>
      <c r="AJ59" s="30">
        <f t="shared" si="53"/>
        <v>0</v>
      </c>
      <c r="AK59" s="30">
        <f t="shared" si="53"/>
        <v>0</v>
      </c>
      <c r="AL59" s="30">
        <f t="shared" si="53"/>
        <v>0</v>
      </c>
      <c r="AM59" s="30">
        <f t="shared" si="53"/>
        <v>0</v>
      </c>
      <c r="AN59" s="30">
        <f t="shared" si="53"/>
        <v>0</v>
      </c>
      <c r="AO59" s="30">
        <f t="shared" si="53"/>
        <v>0</v>
      </c>
      <c r="AP59" s="30">
        <f t="shared" si="53"/>
        <v>0</v>
      </c>
      <c r="AQ59" s="30">
        <f t="shared" si="53"/>
        <v>0</v>
      </c>
      <c r="AR59" s="30">
        <f t="shared" si="53"/>
        <v>0</v>
      </c>
      <c r="AS59" s="30">
        <f t="shared" si="53"/>
        <v>0</v>
      </c>
      <c r="AT59" s="30">
        <f t="shared" si="53"/>
        <v>0</v>
      </c>
      <c r="AU59" s="30">
        <f t="shared" si="53"/>
        <v>0</v>
      </c>
      <c r="AV59" s="30">
        <f t="shared" si="53"/>
        <v>0</v>
      </c>
      <c r="AW59" s="30">
        <f t="shared" si="53"/>
        <v>0</v>
      </c>
      <c r="AX59" s="30">
        <f t="shared" si="53"/>
        <v>0</v>
      </c>
      <c r="AY59" s="30">
        <f t="shared" si="53"/>
        <v>0</v>
      </c>
      <c r="AZ59" s="30">
        <f t="shared" si="53"/>
        <v>0</v>
      </c>
      <c r="BA59" s="30">
        <f t="shared" si="53"/>
        <v>0</v>
      </c>
      <c r="BB59" s="30">
        <f t="shared" si="53"/>
        <v>0</v>
      </c>
      <c r="BC59" s="30">
        <f t="shared" si="53"/>
        <v>0</v>
      </c>
      <c r="BD59" s="30">
        <f t="shared" si="53"/>
        <v>0</v>
      </c>
      <c r="BE59" s="30">
        <f t="shared" si="53"/>
        <v>0</v>
      </c>
      <c r="BF59" s="30">
        <f t="shared" si="53"/>
        <v>0</v>
      </c>
      <c r="BG59" s="30">
        <f t="shared" si="53"/>
        <v>0</v>
      </c>
      <c r="BH59" s="30">
        <f t="shared" si="53"/>
        <v>0</v>
      </c>
      <c r="BI59" s="30">
        <f t="shared" si="53"/>
        <v>0</v>
      </c>
      <c r="BJ59" s="30">
        <f t="shared" si="53"/>
        <v>0</v>
      </c>
      <c r="BK59" s="30">
        <f t="shared" si="53"/>
        <v>0</v>
      </c>
    </row>
    <row r="60" spans="1:66" x14ac:dyDescent="0.2">
      <c r="A60" s="22" t="s">
        <v>76</v>
      </c>
      <c r="B60" s="25" t="s">
        <v>18</v>
      </c>
      <c r="C60" s="80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1"/>
      <c r="AO60" s="81"/>
      <c r="AP60" s="81"/>
      <c r="AQ60" s="81"/>
      <c r="AR60" s="81"/>
      <c r="AS60" s="81"/>
      <c r="AT60" s="81"/>
      <c r="AU60" s="81"/>
      <c r="AV60" s="81"/>
      <c r="AW60" s="81"/>
      <c r="AX60" s="81"/>
      <c r="AY60" s="81"/>
      <c r="AZ60" s="81"/>
      <c r="BA60" s="81"/>
      <c r="BB60" s="81"/>
      <c r="BC60" s="81"/>
      <c r="BD60" s="81"/>
      <c r="BE60" s="81"/>
      <c r="BF60" s="81"/>
      <c r="BG60" s="81"/>
      <c r="BH60" s="81"/>
      <c r="BI60" s="81"/>
      <c r="BJ60" s="81"/>
      <c r="BK60" s="82"/>
    </row>
    <row r="61" spans="1:66" x14ac:dyDescent="0.2">
      <c r="A61" s="22"/>
      <c r="B61" s="26" t="s">
        <v>122</v>
      </c>
      <c r="C61" s="27">
        <v>0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7">
        <v>0</v>
      </c>
      <c r="V61" s="27">
        <v>0</v>
      </c>
      <c r="W61" s="27">
        <v>0</v>
      </c>
      <c r="X61" s="27">
        <v>0</v>
      </c>
      <c r="Y61" s="27">
        <v>0</v>
      </c>
      <c r="Z61" s="27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  <c r="AL61" s="27">
        <v>0</v>
      </c>
      <c r="AM61" s="27">
        <v>0</v>
      </c>
      <c r="AN61" s="27">
        <v>0</v>
      </c>
      <c r="AO61" s="27">
        <v>0</v>
      </c>
      <c r="AP61" s="27">
        <v>0</v>
      </c>
      <c r="AQ61" s="27">
        <v>0</v>
      </c>
      <c r="AR61" s="27">
        <v>0</v>
      </c>
      <c r="AS61" s="27">
        <v>0</v>
      </c>
      <c r="AT61" s="27">
        <v>0</v>
      </c>
      <c r="AU61" s="27">
        <v>0</v>
      </c>
      <c r="AV61" s="27">
        <v>0.42865730000000135</v>
      </c>
      <c r="AW61" s="27">
        <v>53.768508271629031</v>
      </c>
      <c r="AX61" s="27">
        <v>424.78904430000006</v>
      </c>
      <c r="AY61" s="27">
        <v>0</v>
      </c>
      <c r="AZ61" s="27">
        <v>0.18794439999999998</v>
      </c>
      <c r="BA61" s="27">
        <v>0</v>
      </c>
      <c r="BB61" s="27">
        <v>0</v>
      </c>
      <c r="BC61" s="27">
        <v>0</v>
      </c>
      <c r="BD61" s="27">
        <v>0</v>
      </c>
      <c r="BE61" s="27">
        <v>0</v>
      </c>
      <c r="BF61" s="27">
        <v>0.27522680000000005</v>
      </c>
      <c r="BG61" s="27">
        <v>6.6699999999999995E-5</v>
      </c>
      <c r="BH61" s="27">
        <v>0</v>
      </c>
      <c r="BI61" s="27">
        <v>0</v>
      </c>
      <c r="BJ61" s="27">
        <v>1.0177904999999998</v>
      </c>
      <c r="BK61" s="28">
        <f t="shared" ref="BK61:BK64" si="54">SUM(C61:BJ61)</f>
        <v>480.46723827162907</v>
      </c>
      <c r="BL61" s="45"/>
      <c r="BM61" s="53"/>
      <c r="BN61" s="56"/>
    </row>
    <row r="62" spans="1:66" x14ac:dyDescent="0.2">
      <c r="A62" s="22"/>
      <c r="B62" s="26" t="s">
        <v>123</v>
      </c>
      <c r="C62" s="27">
        <v>0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7">
        <v>0</v>
      </c>
      <c r="V62" s="27">
        <v>0</v>
      </c>
      <c r="W62" s="27">
        <v>0</v>
      </c>
      <c r="X62" s="27">
        <v>0</v>
      </c>
      <c r="Y62" s="27">
        <v>0</v>
      </c>
      <c r="Z62" s="27">
        <v>0</v>
      </c>
      <c r="AA62" s="27">
        <v>0</v>
      </c>
      <c r="AB62" s="27">
        <v>0</v>
      </c>
      <c r="AC62" s="27">
        <v>0</v>
      </c>
      <c r="AD62" s="27">
        <v>0</v>
      </c>
      <c r="AE62" s="27">
        <v>0</v>
      </c>
      <c r="AF62" s="27">
        <v>0</v>
      </c>
      <c r="AG62" s="27">
        <v>0</v>
      </c>
      <c r="AH62" s="27">
        <v>0</v>
      </c>
      <c r="AI62" s="27">
        <v>0</v>
      </c>
      <c r="AJ62" s="27">
        <v>0</v>
      </c>
      <c r="AK62" s="27">
        <v>0</v>
      </c>
      <c r="AL62" s="27">
        <v>0</v>
      </c>
      <c r="AM62" s="27">
        <v>0</v>
      </c>
      <c r="AN62" s="27">
        <v>0</v>
      </c>
      <c r="AO62" s="27">
        <v>0</v>
      </c>
      <c r="AP62" s="27">
        <v>0</v>
      </c>
      <c r="AQ62" s="27">
        <v>0</v>
      </c>
      <c r="AR62" s="27">
        <v>0</v>
      </c>
      <c r="AS62" s="27">
        <v>0</v>
      </c>
      <c r="AT62" s="27">
        <v>0</v>
      </c>
      <c r="AU62" s="27">
        <v>0</v>
      </c>
      <c r="AV62" s="27">
        <v>0.33544149999999789</v>
      </c>
      <c r="AW62" s="27">
        <v>46.428677729689419</v>
      </c>
      <c r="AX62" s="27">
        <v>428.16197640000001</v>
      </c>
      <c r="AY62" s="27">
        <v>0</v>
      </c>
      <c r="AZ62" s="27">
        <v>2.1381600000000001E-2</v>
      </c>
      <c r="BA62" s="27">
        <v>0</v>
      </c>
      <c r="BB62" s="27">
        <v>0</v>
      </c>
      <c r="BC62" s="27">
        <v>0</v>
      </c>
      <c r="BD62" s="27">
        <v>0</v>
      </c>
      <c r="BE62" s="27">
        <v>0</v>
      </c>
      <c r="BF62" s="27">
        <v>0.14443359999999988</v>
      </c>
      <c r="BG62" s="27">
        <v>3.3590000000000003E-4</v>
      </c>
      <c r="BH62" s="27">
        <v>0</v>
      </c>
      <c r="BI62" s="27">
        <v>0</v>
      </c>
      <c r="BJ62" s="27">
        <v>2.5019800000000002E-2</v>
      </c>
      <c r="BK62" s="28">
        <f t="shared" si="54"/>
        <v>475.1172665296894</v>
      </c>
      <c r="BL62" s="45"/>
      <c r="BM62" s="53"/>
      <c r="BN62" s="56"/>
    </row>
    <row r="63" spans="1:66" x14ac:dyDescent="0.2">
      <c r="A63" s="22"/>
      <c r="B63" s="26" t="s">
        <v>124</v>
      </c>
      <c r="C63" s="27">
        <v>0</v>
      </c>
      <c r="D63" s="27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  <c r="P63" s="27">
        <v>0</v>
      </c>
      <c r="Q63" s="27">
        <v>0</v>
      </c>
      <c r="R63" s="27">
        <v>0</v>
      </c>
      <c r="S63" s="27">
        <v>0</v>
      </c>
      <c r="T63" s="27">
        <v>0</v>
      </c>
      <c r="U63" s="27">
        <v>0</v>
      </c>
      <c r="V63" s="27">
        <v>0</v>
      </c>
      <c r="W63" s="27">
        <v>0</v>
      </c>
      <c r="X63" s="27">
        <v>0</v>
      </c>
      <c r="Y63" s="27">
        <v>0</v>
      </c>
      <c r="Z63" s="27">
        <v>0</v>
      </c>
      <c r="AA63" s="27">
        <v>0</v>
      </c>
      <c r="AB63" s="27">
        <v>0</v>
      </c>
      <c r="AC63" s="27">
        <v>0</v>
      </c>
      <c r="AD63" s="27">
        <v>0</v>
      </c>
      <c r="AE63" s="27">
        <v>0</v>
      </c>
      <c r="AF63" s="27">
        <v>0</v>
      </c>
      <c r="AG63" s="27">
        <v>0</v>
      </c>
      <c r="AH63" s="27">
        <v>0</v>
      </c>
      <c r="AI63" s="27">
        <v>0</v>
      </c>
      <c r="AJ63" s="27">
        <v>0</v>
      </c>
      <c r="AK63" s="27">
        <v>0</v>
      </c>
      <c r="AL63" s="27">
        <v>0</v>
      </c>
      <c r="AM63" s="27">
        <v>0</v>
      </c>
      <c r="AN63" s="27">
        <v>0</v>
      </c>
      <c r="AO63" s="27">
        <v>0</v>
      </c>
      <c r="AP63" s="27">
        <v>0</v>
      </c>
      <c r="AQ63" s="27">
        <v>0</v>
      </c>
      <c r="AR63" s="27">
        <v>0</v>
      </c>
      <c r="AS63" s="27">
        <v>0</v>
      </c>
      <c r="AT63" s="27">
        <v>0</v>
      </c>
      <c r="AU63" s="27">
        <v>0</v>
      </c>
      <c r="AV63" s="27">
        <v>1.1050650999999954</v>
      </c>
      <c r="AW63" s="27">
        <v>2.3605818874273594</v>
      </c>
      <c r="AX63" s="27">
        <v>441.1320498</v>
      </c>
      <c r="AY63" s="27">
        <v>0</v>
      </c>
      <c r="AZ63" s="27">
        <v>0.28996090000000002</v>
      </c>
      <c r="BA63" s="27">
        <v>0</v>
      </c>
      <c r="BB63" s="27">
        <v>0</v>
      </c>
      <c r="BC63" s="27">
        <v>0</v>
      </c>
      <c r="BD63" s="27">
        <v>0</v>
      </c>
      <c r="BE63" s="27">
        <v>0</v>
      </c>
      <c r="BF63" s="27">
        <v>1.8810803999999661</v>
      </c>
      <c r="BG63" s="27">
        <v>8.3599999999999999E-5</v>
      </c>
      <c r="BH63" s="27">
        <v>0</v>
      </c>
      <c r="BI63" s="27">
        <v>0</v>
      </c>
      <c r="BJ63" s="27">
        <v>0.15854959999999998</v>
      </c>
      <c r="BK63" s="28">
        <f t="shared" si="54"/>
        <v>446.92737128742732</v>
      </c>
      <c r="BL63" s="45"/>
      <c r="BM63" s="53"/>
      <c r="BN63" s="56"/>
    </row>
    <row r="64" spans="1:66" x14ac:dyDescent="0.2">
      <c r="A64" s="22"/>
      <c r="B64" s="26" t="s">
        <v>125</v>
      </c>
      <c r="C64" s="27">
        <v>0</v>
      </c>
      <c r="D64" s="27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0</v>
      </c>
      <c r="M64" s="27">
        <v>0</v>
      </c>
      <c r="N64" s="27">
        <v>0</v>
      </c>
      <c r="O64" s="27">
        <v>0</v>
      </c>
      <c r="P64" s="27">
        <v>0</v>
      </c>
      <c r="Q64" s="27">
        <v>0</v>
      </c>
      <c r="R64" s="27">
        <v>0</v>
      </c>
      <c r="S64" s="27">
        <v>0</v>
      </c>
      <c r="T64" s="27">
        <v>0</v>
      </c>
      <c r="U64" s="27">
        <v>0</v>
      </c>
      <c r="V64" s="27">
        <v>0</v>
      </c>
      <c r="W64" s="27">
        <v>0</v>
      </c>
      <c r="X64" s="27">
        <v>0</v>
      </c>
      <c r="Y64" s="27">
        <v>0</v>
      </c>
      <c r="Z64" s="27">
        <v>0</v>
      </c>
      <c r="AA64" s="27">
        <v>0</v>
      </c>
      <c r="AB64" s="27">
        <v>0</v>
      </c>
      <c r="AC64" s="27">
        <v>0</v>
      </c>
      <c r="AD64" s="27">
        <v>0</v>
      </c>
      <c r="AE64" s="27">
        <v>0</v>
      </c>
      <c r="AF64" s="27">
        <v>0</v>
      </c>
      <c r="AG64" s="27">
        <v>0</v>
      </c>
      <c r="AH64" s="27">
        <v>0</v>
      </c>
      <c r="AI64" s="27">
        <v>0</v>
      </c>
      <c r="AJ64" s="27">
        <v>0</v>
      </c>
      <c r="AK64" s="27">
        <v>0</v>
      </c>
      <c r="AL64" s="27">
        <v>0</v>
      </c>
      <c r="AM64" s="27">
        <v>0</v>
      </c>
      <c r="AN64" s="27">
        <v>0</v>
      </c>
      <c r="AO64" s="27">
        <v>0</v>
      </c>
      <c r="AP64" s="27">
        <v>0</v>
      </c>
      <c r="AQ64" s="27">
        <v>0</v>
      </c>
      <c r="AR64" s="27">
        <v>0</v>
      </c>
      <c r="AS64" s="27">
        <v>0</v>
      </c>
      <c r="AT64" s="27">
        <v>0</v>
      </c>
      <c r="AU64" s="27">
        <v>0</v>
      </c>
      <c r="AV64" s="27">
        <v>0.63602340000000879</v>
      </c>
      <c r="AW64" s="27">
        <v>251.74643330128646</v>
      </c>
      <c r="AX64" s="27">
        <v>458.87441789999991</v>
      </c>
      <c r="AY64" s="27">
        <v>0</v>
      </c>
      <c r="AZ64" s="27">
        <v>2.5664143999999998</v>
      </c>
      <c r="BA64" s="27">
        <v>0</v>
      </c>
      <c r="BB64" s="27">
        <v>0</v>
      </c>
      <c r="BC64" s="27">
        <v>0</v>
      </c>
      <c r="BD64" s="27">
        <v>0</v>
      </c>
      <c r="BE64" s="27">
        <v>0</v>
      </c>
      <c r="BF64" s="27">
        <v>0.29569880000001647</v>
      </c>
      <c r="BG64" s="27">
        <v>3.7321800000000002E-2</v>
      </c>
      <c r="BH64" s="27">
        <v>0</v>
      </c>
      <c r="BI64" s="27">
        <v>0</v>
      </c>
      <c r="BJ64" s="27">
        <v>0.1034491</v>
      </c>
      <c r="BK64" s="28">
        <f t="shared" si="54"/>
        <v>714.25975870128639</v>
      </c>
      <c r="BL64" s="45"/>
      <c r="BM64" s="53"/>
      <c r="BN64" s="56"/>
    </row>
    <row r="65" spans="1:67" x14ac:dyDescent="0.2">
      <c r="A65" s="22"/>
      <c r="B65" s="29" t="s">
        <v>85</v>
      </c>
      <c r="C65" s="30">
        <f>SUM(C61:C64)</f>
        <v>0</v>
      </c>
      <c r="D65" s="30">
        <f t="shared" ref="D65:AZ65" si="55">SUM(D61:D64)</f>
        <v>0</v>
      </c>
      <c r="E65" s="30">
        <f t="shared" si="55"/>
        <v>0</v>
      </c>
      <c r="F65" s="30">
        <f t="shared" si="55"/>
        <v>0</v>
      </c>
      <c r="G65" s="30">
        <f t="shared" si="55"/>
        <v>0</v>
      </c>
      <c r="H65" s="30">
        <f t="shared" si="55"/>
        <v>0</v>
      </c>
      <c r="I65" s="30">
        <f t="shared" si="55"/>
        <v>0</v>
      </c>
      <c r="J65" s="30">
        <f t="shared" si="55"/>
        <v>0</v>
      </c>
      <c r="K65" s="30">
        <f t="shared" si="55"/>
        <v>0</v>
      </c>
      <c r="L65" s="30">
        <f t="shared" si="55"/>
        <v>0</v>
      </c>
      <c r="M65" s="30">
        <f t="shared" si="55"/>
        <v>0</v>
      </c>
      <c r="N65" s="30">
        <f t="shared" si="55"/>
        <v>0</v>
      </c>
      <c r="O65" s="30">
        <f t="shared" si="55"/>
        <v>0</v>
      </c>
      <c r="P65" s="30">
        <f t="shared" si="55"/>
        <v>0</v>
      </c>
      <c r="Q65" s="30">
        <f t="shared" si="55"/>
        <v>0</v>
      </c>
      <c r="R65" s="30">
        <f t="shared" si="55"/>
        <v>0</v>
      </c>
      <c r="S65" s="30">
        <f t="shared" si="55"/>
        <v>0</v>
      </c>
      <c r="T65" s="30">
        <f t="shared" si="55"/>
        <v>0</v>
      </c>
      <c r="U65" s="30">
        <f t="shared" si="55"/>
        <v>0</v>
      </c>
      <c r="V65" s="30">
        <f t="shared" si="55"/>
        <v>0</v>
      </c>
      <c r="W65" s="30">
        <f t="shared" si="55"/>
        <v>0</v>
      </c>
      <c r="X65" s="30">
        <f t="shared" si="55"/>
        <v>0</v>
      </c>
      <c r="Y65" s="30">
        <f t="shared" si="55"/>
        <v>0</v>
      </c>
      <c r="Z65" s="30">
        <f t="shared" si="55"/>
        <v>0</v>
      </c>
      <c r="AA65" s="30">
        <f t="shared" si="55"/>
        <v>0</v>
      </c>
      <c r="AB65" s="30">
        <f t="shared" si="55"/>
        <v>0</v>
      </c>
      <c r="AC65" s="30">
        <f t="shared" si="55"/>
        <v>0</v>
      </c>
      <c r="AD65" s="30">
        <f t="shared" si="55"/>
        <v>0</v>
      </c>
      <c r="AE65" s="30">
        <f t="shared" si="55"/>
        <v>0</v>
      </c>
      <c r="AF65" s="30">
        <f t="shared" si="55"/>
        <v>0</v>
      </c>
      <c r="AG65" s="30">
        <f t="shared" si="55"/>
        <v>0</v>
      </c>
      <c r="AH65" s="30">
        <f t="shared" si="55"/>
        <v>0</v>
      </c>
      <c r="AI65" s="30">
        <f t="shared" si="55"/>
        <v>0</v>
      </c>
      <c r="AJ65" s="30">
        <f t="shared" si="55"/>
        <v>0</v>
      </c>
      <c r="AK65" s="30">
        <f t="shared" si="55"/>
        <v>0</v>
      </c>
      <c r="AL65" s="30">
        <f t="shared" si="55"/>
        <v>0</v>
      </c>
      <c r="AM65" s="30">
        <f t="shared" si="55"/>
        <v>0</v>
      </c>
      <c r="AN65" s="30">
        <f t="shared" si="55"/>
        <v>0</v>
      </c>
      <c r="AO65" s="30">
        <f t="shared" si="55"/>
        <v>0</v>
      </c>
      <c r="AP65" s="30">
        <f t="shared" si="55"/>
        <v>0</v>
      </c>
      <c r="AQ65" s="30">
        <f t="shared" si="55"/>
        <v>0</v>
      </c>
      <c r="AR65" s="30">
        <f t="shared" si="55"/>
        <v>0</v>
      </c>
      <c r="AS65" s="30">
        <f t="shared" si="55"/>
        <v>0</v>
      </c>
      <c r="AT65" s="30">
        <f t="shared" si="55"/>
        <v>0</v>
      </c>
      <c r="AU65" s="30">
        <f t="shared" si="55"/>
        <v>0</v>
      </c>
      <c r="AV65" s="30">
        <f t="shared" si="55"/>
        <v>2.5051873000000033</v>
      </c>
      <c r="AW65" s="30">
        <f t="shared" si="55"/>
        <v>354.30420119003224</v>
      </c>
      <c r="AX65" s="30">
        <f t="shared" si="55"/>
        <v>1752.9574883999999</v>
      </c>
      <c r="AY65" s="30">
        <f t="shared" si="55"/>
        <v>0</v>
      </c>
      <c r="AZ65" s="30">
        <f t="shared" si="55"/>
        <v>3.0657012999999997</v>
      </c>
      <c r="BA65" s="30">
        <f t="shared" ref="BA65:BJ65" si="56">SUM(BA61:BA64)</f>
        <v>0</v>
      </c>
      <c r="BB65" s="30">
        <f t="shared" si="56"/>
        <v>0</v>
      </c>
      <c r="BC65" s="30">
        <f t="shared" si="56"/>
        <v>0</v>
      </c>
      <c r="BD65" s="30">
        <f t="shared" si="56"/>
        <v>0</v>
      </c>
      <c r="BE65" s="30">
        <f t="shared" si="56"/>
        <v>0</v>
      </c>
      <c r="BF65" s="30">
        <f t="shared" si="56"/>
        <v>2.5964395999999823</v>
      </c>
      <c r="BG65" s="30">
        <f t="shared" si="56"/>
        <v>3.7808000000000001E-2</v>
      </c>
      <c r="BH65" s="30">
        <f t="shared" si="56"/>
        <v>0</v>
      </c>
      <c r="BI65" s="30">
        <f t="shared" si="56"/>
        <v>0</v>
      </c>
      <c r="BJ65" s="30">
        <f t="shared" si="56"/>
        <v>1.3048089999999997</v>
      </c>
      <c r="BK65" s="30">
        <f t="shared" ref="BK65" si="57">SUM(BK61:BK64)</f>
        <v>2116.7716347900323</v>
      </c>
      <c r="BM65" s="52"/>
      <c r="BO65" s="52"/>
    </row>
    <row r="66" spans="1:67" x14ac:dyDescent="0.2">
      <c r="A66" s="22"/>
      <c r="B66" s="32" t="s">
        <v>83</v>
      </c>
      <c r="C66" s="30">
        <f>C59+C65</f>
        <v>0</v>
      </c>
      <c r="D66" s="30">
        <f t="shared" ref="D66:AU66" si="58">D59+D65</f>
        <v>0</v>
      </c>
      <c r="E66" s="30">
        <f t="shared" si="58"/>
        <v>0</v>
      </c>
      <c r="F66" s="30">
        <f t="shared" si="58"/>
        <v>0</v>
      </c>
      <c r="G66" s="30">
        <f t="shared" si="58"/>
        <v>0</v>
      </c>
      <c r="H66" s="30">
        <f t="shared" si="58"/>
        <v>0</v>
      </c>
      <c r="I66" s="30">
        <f t="shared" si="58"/>
        <v>0</v>
      </c>
      <c r="J66" s="30">
        <f t="shared" si="58"/>
        <v>0</v>
      </c>
      <c r="K66" s="30">
        <f t="shared" si="58"/>
        <v>0</v>
      </c>
      <c r="L66" s="30">
        <f t="shared" si="58"/>
        <v>0</v>
      </c>
      <c r="M66" s="30">
        <f t="shared" si="58"/>
        <v>0</v>
      </c>
      <c r="N66" s="30">
        <f t="shared" si="58"/>
        <v>0</v>
      </c>
      <c r="O66" s="30">
        <f t="shared" si="58"/>
        <v>0</v>
      </c>
      <c r="P66" s="30">
        <f t="shared" si="58"/>
        <v>0</v>
      </c>
      <c r="Q66" s="30">
        <f t="shared" si="58"/>
        <v>0</v>
      </c>
      <c r="R66" s="30">
        <f t="shared" si="58"/>
        <v>0</v>
      </c>
      <c r="S66" s="30">
        <f t="shared" si="58"/>
        <v>0</v>
      </c>
      <c r="T66" s="30">
        <f t="shared" si="58"/>
        <v>0</v>
      </c>
      <c r="U66" s="30">
        <f t="shared" si="58"/>
        <v>0</v>
      </c>
      <c r="V66" s="30">
        <f t="shared" si="58"/>
        <v>0</v>
      </c>
      <c r="W66" s="30">
        <f t="shared" si="58"/>
        <v>0</v>
      </c>
      <c r="X66" s="30">
        <f t="shared" si="58"/>
        <v>0</v>
      </c>
      <c r="Y66" s="30">
        <f t="shared" si="58"/>
        <v>0</v>
      </c>
      <c r="Z66" s="30">
        <f t="shared" si="58"/>
        <v>0</v>
      </c>
      <c r="AA66" s="30">
        <f t="shared" si="58"/>
        <v>0</v>
      </c>
      <c r="AB66" s="30">
        <f t="shared" si="58"/>
        <v>0</v>
      </c>
      <c r="AC66" s="30">
        <f t="shared" si="58"/>
        <v>0</v>
      </c>
      <c r="AD66" s="30">
        <f t="shared" si="58"/>
        <v>0</v>
      </c>
      <c r="AE66" s="30">
        <f t="shared" si="58"/>
        <v>0</v>
      </c>
      <c r="AF66" s="30">
        <f t="shared" si="58"/>
        <v>0</v>
      </c>
      <c r="AG66" s="30">
        <f t="shared" si="58"/>
        <v>0</v>
      </c>
      <c r="AH66" s="30">
        <f t="shared" si="58"/>
        <v>0</v>
      </c>
      <c r="AI66" s="30">
        <f t="shared" si="58"/>
        <v>0</v>
      </c>
      <c r="AJ66" s="30">
        <f t="shared" si="58"/>
        <v>0</v>
      </c>
      <c r="AK66" s="30">
        <f t="shared" si="58"/>
        <v>0</v>
      </c>
      <c r="AL66" s="30">
        <f t="shared" si="58"/>
        <v>0</v>
      </c>
      <c r="AM66" s="30">
        <f t="shared" si="58"/>
        <v>0</v>
      </c>
      <c r="AN66" s="30">
        <f t="shared" si="58"/>
        <v>0</v>
      </c>
      <c r="AO66" s="30">
        <f t="shared" si="58"/>
        <v>0</v>
      </c>
      <c r="AP66" s="30">
        <f t="shared" si="58"/>
        <v>0</v>
      </c>
      <c r="AQ66" s="30">
        <f t="shared" si="58"/>
        <v>0</v>
      </c>
      <c r="AR66" s="30">
        <f t="shared" si="58"/>
        <v>0</v>
      </c>
      <c r="AS66" s="30">
        <f t="shared" si="58"/>
        <v>0</v>
      </c>
      <c r="AT66" s="30">
        <f t="shared" si="58"/>
        <v>0</v>
      </c>
      <c r="AU66" s="30">
        <f t="shared" si="58"/>
        <v>0</v>
      </c>
      <c r="AV66" s="30">
        <f t="shared" ref="AV66:AZ66" si="59">AV59+AV65</f>
        <v>2.5051873000000033</v>
      </c>
      <c r="AW66" s="30">
        <f t="shared" si="59"/>
        <v>354.30420119003224</v>
      </c>
      <c r="AX66" s="30">
        <f t="shared" si="59"/>
        <v>1752.9574883999999</v>
      </c>
      <c r="AY66" s="30">
        <f t="shared" si="59"/>
        <v>0</v>
      </c>
      <c r="AZ66" s="30">
        <f t="shared" si="59"/>
        <v>3.0657012999999997</v>
      </c>
      <c r="BA66" s="30">
        <f t="shared" ref="BA66:BJ66" si="60">BA59+BA65</f>
        <v>0</v>
      </c>
      <c r="BB66" s="30">
        <f t="shared" si="60"/>
        <v>0</v>
      </c>
      <c r="BC66" s="30">
        <f t="shared" si="60"/>
        <v>0</v>
      </c>
      <c r="BD66" s="30">
        <f t="shared" si="60"/>
        <v>0</v>
      </c>
      <c r="BE66" s="30">
        <f t="shared" si="60"/>
        <v>0</v>
      </c>
      <c r="BF66" s="30">
        <f t="shared" si="60"/>
        <v>2.5964395999999823</v>
      </c>
      <c r="BG66" s="30">
        <f t="shared" si="60"/>
        <v>3.7808000000000001E-2</v>
      </c>
      <c r="BH66" s="30">
        <f t="shared" si="60"/>
        <v>0</v>
      </c>
      <c r="BI66" s="30">
        <f t="shared" si="60"/>
        <v>0</v>
      </c>
      <c r="BJ66" s="30">
        <f t="shared" si="60"/>
        <v>1.3048089999999997</v>
      </c>
      <c r="BK66" s="30">
        <f t="shared" ref="BK66" si="61">BK59+BK65</f>
        <v>2116.7716347900323</v>
      </c>
      <c r="BM66" s="53"/>
    </row>
    <row r="67" spans="1:67" ht="4.5" customHeight="1" x14ac:dyDescent="0.2">
      <c r="A67" s="22"/>
      <c r="B67" s="25"/>
      <c r="C67" s="80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2"/>
    </row>
    <row r="68" spans="1:67" ht="25.5" x14ac:dyDescent="0.2">
      <c r="A68" s="22" t="s">
        <v>19</v>
      </c>
      <c r="B68" s="23" t="s">
        <v>20</v>
      </c>
      <c r="C68" s="80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81"/>
      <c r="AT68" s="81"/>
      <c r="AU68" s="81"/>
      <c r="AV68" s="81"/>
      <c r="AW68" s="81"/>
      <c r="AX68" s="81"/>
      <c r="AY68" s="81"/>
      <c r="AZ68" s="81"/>
      <c r="BA68" s="81"/>
      <c r="BB68" s="81"/>
      <c r="BC68" s="81"/>
      <c r="BD68" s="81"/>
      <c r="BE68" s="81"/>
      <c r="BF68" s="81"/>
      <c r="BG68" s="81"/>
      <c r="BH68" s="81"/>
      <c r="BI68" s="81"/>
      <c r="BJ68" s="81"/>
      <c r="BK68" s="82"/>
    </row>
    <row r="69" spans="1:67" x14ac:dyDescent="0.2">
      <c r="A69" s="22" t="s">
        <v>75</v>
      </c>
      <c r="B69" s="25" t="s">
        <v>21</v>
      </c>
      <c r="C69" s="80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  <c r="AM69" s="81"/>
      <c r="AN69" s="81"/>
      <c r="AO69" s="81"/>
      <c r="AP69" s="81"/>
      <c r="AQ69" s="81"/>
      <c r="AR69" s="81"/>
      <c r="AS69" s="81"/>
      <c r="AT69" s="81"/>
      <c r="AU69" s="81"/>
      <c r="AV69" s="81"/>
      <c r="AW69" s="81"/>
      <c r="AX69" s="81"/>
      <c r="AY69" s="81"/>
      <c r="AZ69" s="81"/>
      <c r="BA69" s="81"/>
      <c r="BB69" s="81"/>
      <c r="BC69" s="81"/>
      <c r="BD69" s="81"/>
      <c r="BE69" s="81"/>
      <c r="BF69" s="81"/>
      <c r="BG69" s="81"/>
      <c r="BH69" s="81"/>
      <c r="BI69" s="81"/>
      <c r="BJ69" s="81"/>
      <c r="BK69" s="82"/>
    </row>
    <row r="70" spans="1:67" x14ac:dyDescent="0.2">
      <c r="A70" s="22"/>
      <c r="B70" s="29" t="s">
        <v>36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28">
        <f>SUM(C70:BJ70)</f>
        <v>0</v>
      </c>
    </row>
    <row r="71" spans="1:67" x14ac:dyDescent="0.2">
      <c r="A71" s="22"/>
      <c r="B71" s="32" t="s">
        <v>82</v>
      </c>
      <c r="C71" s="30">
        <v>0</v>
      </c>
      <c r="D71" s="27">
        <v>0</v>
      </c>
      <c r="E71" s="27">
        <v>0</v>
      </c>
      <c r="F71" s="27">
        <v>0</v>
      </c>
      <c r="G71" s="35">
        <v>0</v>
      </c>
      <c r="H71" s="30">
        <v>0</v>
      </c>
      <c r="I71" s="27">
        <v>0</v>
      </c>
      <c r="J71" s="27">
        <v>0</v>
      </c>
      <c r="K71" s="27">
        <v>0</v>
      </c>
      <c r="L71" s="35">
        <v>0</v>
      </c>
      <c r="M71" s="30">
        <v>0</v>
      </c>
      <c r="N71" s="27">
        <v>0</v>
      </c>
      <c r="O71" s="27">
        <v>0</v>
      </c>
      <c r="P71" s="27">
        <v>0</v>
      </c>
      <c r="Q71" s="35">
        <v>0</v>
      </c>
      <c r="R71" s="30">
        <v>0</v>
      </c>
      <c r="S71" s="27">
        <v>0</v>
      </c>
      <c r="T71" s="27">
        <v>0</v>
      </c>
      <c r="U71" s="27">
        <v>0</v>
      </c>
      <c r="V71" s="35">
        <v>0</v>
      </c>
      <c r="W71" s="30">
        <v>0</v>
      </c>
      <c r="X71" s="27">
        <v>0</v>
      </c>
      <c r="Y71" s="27">
        <v>0</v>
      </c>
      <c r="Z71" s="27">
        <v>0</v>
      </c>
      <c r="AA71" s="35">
        <v>0</v>
      </c>
      <c r="AB71" s="30">
        <v>0</v>
      </c>
      <c r="AC71" s="27">
        <v>0</v>
      </c>
      <c r="AD71" s="27">
        <v>0</v>
      </c>
      <c r="AE71" s="27">
        <v>0</v>
      </c>
      <c r="AF71" s="35">
        <v>0</v>
      </c>
      <c r="AG71" s="30">
        <v>0</v>
      </c>
      <c r="AH71" s="27">
        <v>0</v>
      </c>
      <c r="AI71" s="27">
        <v>0</v>
      </c>
      <c r="AJ71" s="27">
        <v>0</v>
      </c>
      <c r="AK71" s="35">
        <v>0</v>
      </c>
      <c r="AL71" s="30">
        <v>0</v>
      </c>
      <c r="AM71" s="27">
        <v>0</v>
      </c>
      <c r="AN71" s="27">
        <v>0</v>
      </c>
      <c r="AO71" s="27">
        <v>0</v>
      </c>
      <c r="AP71" s="35">
        <v>0</v>
      </c>
      <c r="AQ71" s="30">
        <v>0</v>
      </c>
      <c r="AR71" s="27">
        <v>0</v>
      </c>
      <c r="AS71" s="27">
        <v>0</v>
      </c>
      <c r="AT71" s="27">
        <v>0</v>
      </c>
      <c r="AU71" s="35">
        <v>0</v>
      </c>
      <c r="AV71" s="30">
        <v>0</v>
      </c>
      <c r="AW71" s="27">
        <v>0</v>
      </c>
      <c r="AX71" s="27">
        <v>0</v>
      </c>
      <c r="AY71" s="27">
        <v>0</v>
      </c>
      <c r="AZ71" s="35">
        <v>0</v>
      </c>
      <c r="BA71" s="30">
        <v>0</v>
      </c>
      <c r="BB71" s="27">
        <v>0</v>
      </c>
      <c r="BC71" s="27">
        <v>0</v>
      </c>
      <c r="BD71" s="27">
        <v>0</v>
      </c>
      <c r="BE71" s="35">
        <v>0</v>
      </c>
      <c r="BF71" s="30">
        <v>0</v>
      </c>
      <c r="BG71" s="27">
        <v>0</v>
      </c>
      <c r="BH71" s="27">
        <v>0</v>
      </c>
      <c r="BI71" s="27">
        <v>0</v>
      </c>
      <c r="BJ71" s="35">
        <v>0</v>
      </c>
      <c r="BK71" s="28">
        <f>SUM(C71:BJ71)</f>
        <v>0</v>
      </c>
    </row>
    <row r="72" spans="1:67" ht="4.5" customHeight="1" x14ac:dyDescent="0.2">
      <c r="A72" s="22"/>
      <c r="B72" s="36"/>
      <c r="C72" s="80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  <c r="AM72" s="81"/>
      <c r="AN72" s="81"/>
      <c r="AO72" s="81"/>
      <c r="AP72" s="81"/>
      <c r="AQ72" s="81"/>
      <c r="AR72" s="81"/>
      <c r="AS72" s="81"/>
      <c r="AT72" s="81"/>
      <c r="AU72" s="81"/>
      <c r="AV72" s="81"/>
      <c r="AW72" s="81"/>
      <c r="AX72" s="81"/>
      <c r="AY72" s="81"/>
      <c r="AZ72" s="81"/>
      <c r="BA72" s="81"/>
      <c r="BB72" s="81"/>
      <c r="BC72" s="81"/>
      <c r="BD72" s="81"/>
      <c r="BE72" s="81"/>
      <c r="BF72" s="81"/>
      <c r="BG72" s="81"/>
      <c r="BH72" s="81"/>
      <c r="BI72" s="81"/>
      <c r="BJ72" s="81"/>
      <c r="BK72" s="82"/>
    </row>
    <row r="73" spans="1:67" x14ac:dyDescent="0.2">
      <c r="A73" s="22"/>
      <c r="B73" s="37" t="s">
        <v>98</v>
      </c>
      <c r="C73" s="38">
        <f t="shared" ref="C73:AH73" si="62">C31+C49+C54+C66+C71</f>
        <v>0</v>
      </c>
      <c r="D73" s="38">
        <f t="shared" si="62"/>
        <v>15.176850174699995</v>
      </c>
      <c r="E73" s="38">
        <f t="shared" si="62"/>
        <v>0</v>
      </c>
      <c r="F73" s="38">
        <f t="shared" si="62"/>
        <v>0</v>
      </c>
      <c r="G73" s="38">
        <f t="shared" si="62"/>
        <v>0</v>
      </c>
      <c r="H73" s="38">
        <f t="shared" si="62"/>
        <v>106.15850913420026</v>
      </c>
      <c r="I73" s="38">
        <f t="shared" si="62"/>
        <v>7491.1820629023414</v>
      </c>
      <c r="J73" s="38">
        <f t="shared" si="62"/>
        <v>1174.4464579062335</v>
      </c>
      <c r="K73" s="38">
        <f t="shared" si="62"/>
        <v>0</v>
      </c>
      <c r="L73" s="38">
        <f t="shared" si="62"/>
        <v>272.24099573839993</v>
      </c>
      <c r="M73" s="38">
        <f t="shared" si="62"/>
        <v>0</v>
      </c>
      <c r="N73" s="38">
        <f t="shared" si="62"/>
        <v>0</v>
      </c>
      <c r="O73" s="38">
        <f t="shared" si="62"/>
        <v>0</v>
      </c>
      <c r="P73" s="38">
        <f t="shared" si="62"/>
        <v>0</v>
      </c>
      <c r="Q73" s="38">
        <f t="shared" si="62"/>
        <v>0</v>
      </c>
      <c r="R73" s="38">
        <f t="shared" si="62"/>
        <v>72.290617091800002</v>
      </c>
      <c r="S73" s="38">
        <f t="shared" si="62"/>
        <v>506.73577991396689</v>
      </c>
      <c r="T73" s="38">
        <f t="shared" si="62"/>
        <v>340.44898183906685</v>
      </c>
      <c r="U73" s="38">
        <f t="shared" si="62"/>
        <v>0</v>
      </c>
      <c r="V73" s="38">
        <f t="shared" si="62"/>
        <v>78.74817360679998</v>
      </c>
      <c r="W73" s="38">
        <f t="shared" si="62"/>
        <v>0</v>
      </c>
      <c r="X73" s="38">
        <f t="shared" si="62"/>
        <v>0</v>
      </c>
      <c r="Y73" s="38">
        <f t="shared" si="62"/>
        <v>0</v>
      </c>
      <c r="Z73" s="38">
        <f t="shared" si="62"/>
        <v>0</v>
      </c>
      <c r="AA73" s="38">
        <f t="shared" si="62"/>
        <v>0</v>
      </c>
      <c r="AB73" s="38">
        <f t="shared" si="62"/>
        <v>11.538899682799997</v>
      </c>
      <c r="AC73" s="38">
        <f t="shared" si="62"/>
        <v>48.532434604066665</v>
      </c>
      <c r="AD73" s="38">
        <f t="shared" si="62"/>
        <v>0</v>
      </c>
      <c r="AE73" s="38">
        <f t="shared" si="62"/>
        <v>0</v>
      </c>
      <c r="AF73" s="38">
        <f t="shared" si="62"/>
        <v>9.8103790422999992</v>
      </c>
      <c r="AG73" s="38">
        <f t="shared" si="62"/>
        <v>0</v>
      </c>
      <c r="AH73" s="38">
        <f t="shared" si="62"/>
        <v>0</v>
      </c>
      <c r="AI73" s="38">
        <f t="shared" ref="AI73:BJ73" si="63">AI31+AI49+AI54+AI66+AI71</f>
        <v>0</v>
      </c>
      <c r="AJ73" s="38">
        <f t="shared" si="63"/>
        <v>0</v>
      </c>
      <c r="AK73" s="38">
        <f t="shared" si="63"/>
        <v>0</v>
      </c>
      <c r="AL73" s="38">
        <f t="shared" si="63"/>
        <v>14.367677265633333</v>
      </c>
      <c r="AM73" s="38">
        <f t="shared" si="63"/>
        <v>0.28338451733333336</v>
      </c>
      <c r="AN73" s="38">
        <f t="shared" si="63"/>
        <v>0</v>
      </c>
      <c r="AO73" s="38">
        <f t="shared" si="63"/>
        <v>0</v>
      </c>
      <c r="AP73" s="38">
        <f t="shared" si="63"/>
        <v>8.1483401939666678</v>
      </c>
      <c r="AQ73" s="38">
        <f t="shared" si="63"/>
        <v>0</v>
      </c>
      <c r="AR73" s="38">
        <f t="shared" si="63"/>
        <v>0</v>
      </c>
      <c r="AS73" s="38">
        <f t="shared" si="63"/>
        <v>0</v>
      </c>
      <c r="AT73" s="38">
        <f t="shared" si="63"/>
        <v>0</v>
      </c>
      <c r="AU73" s="38">
        <f t="shared" si="63"/>
        <v>0</v>
      </c>
      <c r="AV73" s="38">
        <f t="shared" si="63"/>
        <v>1110.3316047343653</v>
      </c>
      <c r="AW73" s="38">
        <f t="shared" si="63"/>
        <v>2105.514736029565</v>
      </c>
      <c r="AX73" s="38">
        <f t="shared" si="63"/>
        <v>1779.4999918522999</v>
      </c>
      <c r="AY73" s="38">
        <f t="shared" si="63"/>
        <v>0</v>
      </c>
      <c r="AZ73" s="38">
        <f t="shared" si="63"/>
        <v>1116.0589134572042</v>
      </c>
      <c r="BA73" s="38">
        <f t="shared" si="63"/>
        <v>0</v>
      </c>
      <c r="BB73" s="38">
        <f t="shared" si="63"/>
        <v>0</v>
      </c>
      <c r="BC73" s="38">
        <f t="shared" si="63"/>
        <v>0</v>
      </c>
      <c r="BD73" s="38">
        <f t="shared" si="63"/>
        <v>0</v>
      </c>
      <c r="BE73" s="38">
        <f t="shared" si="63"/>
        <v>0</v>
      </c>
      <c r="BF73" s="38">
        <f t="shared" si="63"/>
        <v>1104.9681789486688</v>
      </c>
      <c r="BG73" s="38">
        <f t="shared" si="63"/>
        <v>213.69119068320003</v>
      </c>
      <c r="BH73" s="38">
        <f t="shared" si="63"/>
        <v>163.43575535146664</v>
      </c>
      <c r="BI73" s="38">
        <f t="shared" si="63"/>
        <v>0</v>
      </c>
      <c r="BJ73" s="38">
        <f t="shared" si="63"/>
        <v>620.22981009279977</v>
      </c>
      <c r="BK73" s="46">
        <f>BK31+BK49+BK54+BK66+BK71</f>
        <v>18363.83972476318</v>
      </c>
      <c r="BL73" s="54"/>
      <c r="BM73" s="53"/>
      <c r="BN73" s="45"/>
    </row>
    <row r="74" spans="1:67" ht="4.5" customHeight="1" x14ac:dyDescent="0.2">
      <c r="A74" s="22"/>
      <c r="B74" s="37"/>
      <c r="C74" s="86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  <c r="AM74" s="81"/>
      <c r="AN74" s="81"/>
      <c r="AO74" s="81"/>
      <c r="AP74" s="81"/>
      <c r="AQ74" s="81"/>
      <c r="AR74" s="81"/>
      <c r="AS74" s="81"/>
      <c r="AT74" s="81"/>
      <c r="AU74" s="81"/>
      <c r="AV74" s="81"/>
      <c r="AW74" s="81"/>
      <c r="AX74" s="81"/>
      <c r="AY74" s="81"/>
      <c r="AZ74" s="81"/>
      <c r="BA74" s="81"/>
      <c r="BB74" s="81"/>
      <c r="BC74" s="81"/>
      <c r="BD74" s="81"/>
      <c r="BE74" s="81"/>
      <c r="BF74" s="81"/>
      <c r="BG74" s="81"/>
      <c r="BH74" s="81"/>
      <c r="BI74" s="81"/>
      <c r="BJ74" s="81"/>
      <c r="BK74" s="87"/>
      <c r="BL74" s="55"/>
    </row>
    <row r="75" spans="1:67" ht="14.25" customHeight="1" x14ac:dyDescent="0.3">
      <c r="A75" s="22" t="s">
        <v>5</v>
      </c>
      <c r="B75" s="20" t="s">
        <v>23</v>
      </c>
      <c r="C75" s="86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  <c r="AM75" s="81"/>
      <c r="AN75" s="81"/>
      <c r="AO75" s="81"/>
      <c r="AP75" s="81"/>
      <c r="AQ75" s="81"/>
      <c r="AR75" s="81"/>
      <c r="AS75" s="81"/>
      <c r="AT75" s="81"/>
      <c r="AU75" s="81"/>
      <c r="AV75" s="81"/>
      <c r="AW75" s="81"/>
      <c r="AX75" s="81"/>
      <c r="AY75" s="81"/>
      <c r="AZ75" s="81"/>
      <c r="BA75" s="81"/>
      <c r="BB75" s="81"/>
      <c r="BC75" s="81"/>
      <c r="BD75" s="81"/>
      <c r="BE75" s="81"/>
      <c r="BF75" s="81"/>
      <c r="BG75" s="81"/>
      <c r="BH75" s="81"/>
      <c r="BI75" s="81"/>
      <c r="BJ75" s="81"/>
      <c r="BK75" s="87"/>
      <c r="BM75" s="55"/>
    </row>
    <row r="76" spans="1:67" x14ac:dyDescent="0.2">
      <c r="A76" s="22"/>
      <c r="B76" s="29" t="s">
        <v>36</v>
      </c>
      <c r="C76" s="27">
        <v>0</v>
      </c>
      <c r="D76" s="27">
        <v>0</v>
      </c>
      <c r="E76" s="27">
        <v>0</v>
      </c>
      <c r="F76" s="27">
        <v>0</v>
      </c>
      <c r="G76" s="39">
        <v>0</v>
      </c>
      <c r="H76" s="30">
        <v>0</v>
      </c>
      <c r="I76" s="27">
        <v>0</v>
      </c>
      <c r="J76" s="27">
        <v>0</v>
      </c>
      <c r="K76" s="27">
        <v>0</v>
      </c>
      <c r="L76" s="39">
        <v>0</v>
      </c>
      <c r="M76" s="30">
        <v>0</v>
      </c>
      <c r="N76" s="27">
        <v>0</v>
      </c>
      <c r="O76" s="27">
        <v>0</v>
      </c>
      <c r="P76" s="27">
        <v>0</v>
      </c>
      <c r="Q76" s="39">
        <v>0</v>
      </c>
      <c r="R76" s="30">
        <v>0</v>
      </c>
      <c r="S76" s="27">
        <v>0</v>
      </c>
      <c r="T76" s="27">
        <v>0</v>
      </c>
      <c r="U76" s="27">
        <v>0</v>
      </c>
      <c r="V76" s="35">
        <v>0</v>
      </c>
      <c r="W76" s="40">
        <v>0</v>
      </c>
      <c r="X76" s="27">
        <v>0</v>
      </c>
      <c r="Y76" s="27">
        <v>0</v>
      </c>
      <c r="Z76" s="27">
        <v>0</v>
      </c>
      <c r="AA76" s="39">
        <v>0</v>
      </c>
      <c r="AB76" s="30">
        <v>0</v>
      </c>
      <c r="AC76" s="27">
        <v>0</v>
      </c>
      <c r="AD76" s="27">
        <v>0</v>
      </c>
      <c r="AE76" s="27">
        <v>0</v>
      </c>
      <c r="AF76" s="39">
        <v>0</v>
      </c>
      <c r="AG76" s="30">
        <v>0</v>
      </c>
      <c r="AH76" s="27">
        <v>0</v>
      </c>
      <c r="AI76" s="27">
        <v>0</v>
      </c>
      <c r="AJ76" s="27">
        <v>0</v>
      </c>
      <c r="AK76" s="39">
        <v>0</v>
      </c>
      <c r="AL76" s="30">
        <v>0</v>
      </c>
      <c r="AM76" s="27">
        <v>0</v>
      </c>
      <c r="AN76" s="27">
        <v>0</v>
      </c>
      <c r="AO76" s="27">
        <v>0</v>
      </c>
      <c r="AP76" s="39">
        <v>0</v>
      </c>
      <c r="AQ76" s="30">
        <v>0</v>
      </c>
      <c r="AR76" s="27">
        <v>0</v>
      </c>
      <c r="AS76" s="27">
        <v>0</v>
      </c>
      <c r="AT76" s="27">
        <v>0</v>
      </c>
      <c r="AU76" s="39">
        <v>0</v>
      </c>
      <c r="AV76" s="30">
        <v>0</v>
      </c>
      <c r="AW76" s="27">
        <v>0</v>
      </c>
      <c r="AX76" s="27">
        <v>0</v>
      </c>
      <c r="AY76" s="27">
        <v>0</v>
      </c>
      <c r="AZ76" s="39">
        <v>0</v>
      </c>
      <c r="BA76" s="30">
        <v>0</v>
      </c>
      <c r="BB76" s="27">
        <v>0</v>
      </c>
      <c r="BC76" s="27">
        <v>0</v>
      </c>
      <c r="BD76" s="27">
        <v>0</v>
      </c>
      <c r="BE76" s="39">
        <v>0</v>
      </c>
      <c r="BF76" s="30">
        <v>0</v>
      </c>
      <c r="BG76" s="27">
        <v>0</v>
      </c>
      <c r="BH76" s="27">
        <v>0</v>
      </c>
      <c r="BI76" s="27">
        <v>0</v>
      </c>
      <c r="BJ76" s="39">
        <v>0</v>
      </c>
      <c r="BK76" s="28">
        <f>SUM(C76:BJ76)</f>
        <v>0</v>
      </c>
    </row>
    <row r="77" spans="1:67" ht="13.5" thickBot="1" x14ac:dyDescent="0.25">
      <c r="A77" s="41"/>
      <c r="B77" s="32" t="s">
        <v>82</v>
      </c>
      <c r="C77" s="27">
        <v>0</v>
      </c>
      <c r="D77" s="27">
        <v>0</v>
      </c>
      <c r="E77" s="27">
        <v>0</v>
      </c>
      <c r="F77" s="27">
        <v>0</v>
      </c>
      <c r="G77" s="39">
        <v>0</v>
      </c>
      <c r="H77" s="30">
        <v>0</v>
      </c>
      <c r="I77" s="27">
        <v>0</v>
      </c>
      <c r="J77" s="27">
        <v>0</v>
      </c>
      <c r="K77" s="27">
        <v>0</v>
      </c>
      <c r="L77" s="39">
        <v>0</v>
      </c>
      <c r="M77" s="30">
        <v>0</v>
      </c>
      <c r="N77" s="27">
        <v>0</v>
      </c>
      <c r="O77" s="27">
        <v>0</v>
      </c>
      <c r="P77" s="27">
        <v>0</v>
      </c>
      <c r="Q77" s="39">
        <v>0</v>
      </c>
      <c r="R77" s="30">
        <v>0</v>
      </c>
      <c r="S77" s="27">
        <v>0</v>
      </c>
      <c r="T77" s="27">
        <v>0</v>
      </c>
      <c r="U77" s="27">
        <v>0</v>
      </c>
      <c r="V77" s="35">
        <v>0</v>
      </c>
      <c r="W77" s="40">
        <v>0</v>
      </c>
      <c r="X77" s="27">
        <v>0</v>
      </c>
      <c r="Y77" s="27">
        <v>0</v>
      </c>
      <c r="Z77" s="27">
        <v>0</v>
      </c>
      <c r="AA77" s="39">
        <v>0</v>
      </c>
      <c r="AB77" s="30">
        <v>0</v>
      </c>
      <c r="AC77" s="27">
        <v>0</v>
      </c>
      <c r="AD77" s="27">
        <v>0</v>
      </c>
      <c r="AE77" s="27">
        <v>0</v>
      </c>
      <c r="AF77" s="39">
        <v>0</v>
      </c>
      <c r="AG77" s="30">
        <v>0</v>
      </c>
      <c r="AH77" s="27">
        <v>0</v>
      </c>
      <c r="AI77" s="27">
        <v>0</v>
      </c>
      <c r="AJ77" s="27">
        <v>0</v>
      </c>
      <c r="AK77" s="39">
        <v>0</v>
      </c>
      <c r="AL77" s="30">
        <v>0</v>
      </c>
      <c r="AM77" s="27">
        <v>0</v>
      </c>
      <c r="AN77" s="27">
        <v>0</v>
      </c>
      <c r="AO77" s="27">
        <v>0</v>
      </c>
      <c r="AP77" s="39">
        <v>0</v>
      </c>
      <c r="AQ77" s="30">
        <v>0</v>
      </c>
      <c r="AR77" s="27">
        <v>0</v>
      </c>
      <c r="AS77" s="27">
        <v>0</v>
      </c>
      <c r="AT77" s="27">
        <v>0</v>
      </c>
      <c r="AU77" s="39">
        <v>0</v>
      </c>
      <c r="AV77" s="30">
        <v>0</v>
      </c>
      <c r="AW77" s="27">
        <v>0</v>
      </c>
      <c r="AX77" s="27">
        <v>0</v>
      </c>
      <c r="AY77" s="27">
        <v>0</v>
      </c>
      <c r="AZ77" s="39">
        <v>0</v>
      </c>
      <c r="BA77" s="30">
        <v>0</v>
      </c>
      <c r="BB77" s="27">
        <v>0</v>
      </c>
      <c r="BC77" s="27">
        <v>0</v>
      </c>
      <c r="BD77" s="27">
        <v>0</v>
      </c>
      <c r="BE77" s="39">
        <v>0</v>
      </c>
      <c r="BF77" s="30">
        <v>0</v>
      </c>
      <c r="BG77" s="27">
        <v>0</v>
      </c>
      <c r="BH77" s="27">
        <v>0</v>
      </c>
      <c r="BI77" s="27">
        <v>0</v>
      </c>
      <c r="BJ77" s="39">
        <v>0</v>
      </c>
      <c r="BK77" s="28">
        <f>SUM(C77:BJ77)</f>
        <v>0</v>
      </c>
    </row>
    <row r="78" spans="1:67" ht="6" customHeight="1" x14ac:dyDescent="0.2">
      <c r="A78" s="34"/>
      <c r="B78" s="42"/>
    </row>
    <row r="79" spans="1:67" x14ac:dyDescent="0.2">
      <c r="A79" s="34"/>
      <c r="B79" s="34" t="s">
        <v>26</v>
      </c>
      <c r="L79" s="34"/>
    </row>
    <row r="80" spans="1:67" x14ac:dyDescent="0.2">
      <c r="A80" s="34"/>
      <c r="B80" s="34" t="s">
        <v>27</v>
      </c>
      <c r="L80" s="34"/>
      <c r="BK80" s="45"/>
    </row>
    <row r="81" spans="2:64" x14ac:dyDescent="0.2">
      <c r="L81" s="34"/>
      <c r="BK81" s="45"/>
    </row>
    <row r="82" spans="2:64" x14ac:dyDescent="0.2">
      <c r="B82" s="34" t="s">
        <v>32</v>
      </c>
      <c r="L82" s="34"/>
      <c r="BI82" s="43"/>
      <c r="BK82" s="53"/>
    </row>
    <row r="83" spans="2:64" x14ac:dyDescent="0.2">
      <c r="B83" s="34" t="s">
        <v>33</v>
      </c>
      <c r="L83" s="34"/>
      <c r="BK83" s="53"/>
      <c r="BL83" s="55"/>
    </row>
    <row r="84" spans="2:64" x14ac:dyDescent="0.2">
      <c r="B84" s="34"/>
      <c r="L84" s="34"/>
      <c r="BK84" s="53"/>
    </row>
    <row r="85" spans="2:64" x14ac:dyDescent="0.2">
      <c r="BK85" s="45"/>
    </row>
    <row r="86" spans="2:64" x14ac:dyDescent="0.2">
      <c r="B86" s="24" t="s">
        <v>37</v>
      </c>
    </row>
    <row r="87" spans="2:64" x14ac:dyDescent="0.2">
      <c r="B87" s="24" t="s">
        <v>29</v>
      </c>
    </row>
    <row r="88" spans="2:64" x14ac:dyDescent="0.2">
      <c r="B88" s="24" t="s">
        <v>30</v>
      </c>
    </row>
    <row r="89" spans="2:64" x14ac:dyDescent="0.2">
      <c r="B89" s="24" t="s">
        <v>97</v>
      </c>
    </row>
    <row r="90" spans="2:64" x14ac:dyDescent="0.2">
      <c r="B90" s="24" t="s">
        <v>99</v>
      </c>
    </row>
    <row r="91" spans="2:64" x14ac:dyDescent="0.2">
      <c r="B91" s="24" t="s">
        <v>31</v>
      </c>
    </row>
    <row r="92" spans="2:64" x14ac:dyDescent="0.2">
      <c r="B92" s="34"/>
    </row>
  </sheetData>
  <mergeCells count="49">
    <mergeCell ref="C72:BK72"/>
    <mergeCell ref="A1:A5"/>
    <mergeCell ref="C52:BK52"/>
    <mergeCell ref="C74:BK74"/>
    <mergeCell ref="C75:BK75"/>
    <mergeCell ref="C56:BK56"/>
    <mergeCell ref="C57:BK57"/>
    <mergeCell ref="C60:BK60"/>
    <mergeCell ref="C67:BK67"/>
    <mergeCell ref="C68:BK68"/>
    <mergeCell ref="C33:BK33"/>
    <mergeCell ref="C69:BK69"/>
    <mergeCell ref="C34:BK34"/>
    <mergeCell ref="C32:BK32"/>
    <mergeCell ref="C38:BK38"/>
    <mergeCell ref="C50:BK50"/>
    <mergeCell ref="C51:BK51"/>
    <mergeCell ref="C55:BK55"/>
    <mergeCell ref="C11:BK11"/>
    <mergeCell ref="C14:BK14"/>
    <mergeCell ref="C17:BK17"/>
    <mergeCell ref="C20:BK20"/>
    <mergeCell ref="C23:BK23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N50"/>
  <sheetViews>
    <sheetView topLeftCell="A4" workbookViewId="0">
      <selection activeCell="K41" sqref="D5:K41"/>
    </sheetView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5" width="20.85546875" bestFit="1" customWidth="1"/>
    <col min="6" max="6" width="18.7109375" bestFit="1" customWidth="1"/>
    <col min="7" max="7" width="11.5703125" bestFit="1" customWidth="1"/>
    <col min="8" max="8" width="19.85546875" bestFit="1" customWidth="1"/>
    <col min="9" max="9" width="20.85546875" bestFit="1" customWidth="1"/>
    <col min="10" max="10" width="17" bestFit="1" customWidth="1"/>
    <col min="11" max="11" width="19.85546875" bestFit="1" customWidth="1"/>
    <col min="13" max="13" width="12.42578125" bestFit="1" customWidth="1"/>
  </cols>
  <sheetData>
    <row r="1" spans="2:13" x14ac:dyDescent="0.2">
      <c r="D1" s="51"/>
    </row>
    <row r="2" spans="2:13" x14ac:dyDescent="0.2">
      <c r="B2" s="91" t="s">
        <v>130</v>
      </c>
      <c r="C2" s="92"/>
      <c r="D2" s="92"/>
      <c r="E2" s="92"/>
      <c r="F2" s="92"/>
      <c r="G2" s="92"/>
      <c r="H2" s="92"/>
      <c r="I2" s="92"/>
      <c r="J2" s="92"/>
      <c r="K2" s="93"/>
    </row>
    <row r="3" spans="2:13" x14ac:dyDescent="0.2">
      <c r="B3" s="94" t="s">
        <v>100</v>
      </c>
      <c r="C3" s="95"/>
      <c r="D3" s="95"/>
      <c r="E3" s="95"/>
      <c r="F3" s="95"/>
      <c r="G3" s="95"/>
      <c r="H3" s="95"/>
      <c r="I3" s="95"/>
      <c r="J3" s="95"/>
      <c r="K3" s="96"/>
    </row>
    <row r="4" spans="2:13" ht="30" x14ac:dyDescent="0.2">
      <c r="B4" s="21" t="s">
        <v>74</v>
      </c>
      <c r="C4" s="4" t="s">
        <v>38</v>
      </c>
      <c r="D4" s="4" t="s">
        <v>86</v>
      </c>
      <c r="E4" s="4" t="s">
        <v>87</v>
      </c>
      <c r="F4" s="4" t="s">
        <v>7</v>
      </c>
      <c r="G4" s="4" t="s">
        <v>8</v>
      </c>
      <c r="H4" s="4" t="s">
        <v>20</v>
      </c>
      <c r="I4" s="4" t="s">
        <v>93</v>
      </c>
      <c r="J4" s="4" t="s">
        <v>94</v>
      </c>
      <c r="K4" s="4" t="s">
        <v>95</v>
      </c>
    </row>
    <row r="5" spans="2:13" x14ac:dyDescent="0.2">
      <c r="B5" s="1">
        <v>1</v>
      </c>
      <c r="C5" s="2" t="s">
        <v>39</v>
      </c>
      <c r="D5" s="6">
        <v>3.0848829999999996E-3</v>
      </c>
      <c r="E5" s="6">
        <v>2.3472344100000004E-2</v>
      </c>
      <c r="F5" s="6">
        <v>0.40967722606666646</v>
      </c>
      <c r="G5" s="6">
        <v>7.5769609999999984E-3</v>
      </c>
      <c r="H5" s="6">
        <v>0</v>
      </c>
      <c r="I5" s="6">
        <v>0</v>
      </c>
      <c r="J5" s="6">
        <v>0</v>
      </c>
      <c r="K5" s="6">
        <v>0</v>
      </c>
      <c r="M5" s="44"/>
    </row>
    <row r="6" spans="2:13" x14ac:dyDescent="0.2">
      <c r="B6" s="1">
        <v>2</v>
      </c>
      <c r="C6" s="3" t="s">
        <v>40</v>
      </c>
      <c r="D6" s="6">
        <v>1.2294582335666668</v>
      </c>
      <c r="E6" s="6">
        <v>5.5755198424000021</v>
      </c>
      <c r="F6" s="6">
        <v>20.637192906266652</v>
      </c>
      <c r="G6" s="6">
        <v>2.0445192878333334</v>
      </c>
      <c r="H6" s="6">
        <v>0</v>
      </c>
      <c r="I6" s="6">
        <v>0</v>
      </c>
      <c r="J6" s="6">
        <v>0.10975509999999976</v>
      </c>
      <c r="K6" s="6">
        <v>0</v>
      </c>
      <c r="M6" s="44"/>
    </row>
    <row r="7" spans="2:13" x14ac:dyDescent="0.2">
      <c r="B7" s="1">
        <v>3</v>
      </c>
      <c r="C7" s="2" t="s">
        <v>41</v>
      </c>
      <c r="D7" s="6">
        <v>0</v>
      </c>
      <c r="E7" s="6">
        <v>3.4450622799999997E-2</v>
      </c>
      <c r="F7" s="6">
        <v>0.3530417839333333</v>
      </c>
      <c r="G7" s="6">
        <v>0</v>
      </c>
      <c r="H7" s="6">
        <v>0</v>
      </c>
      <c r="I7" s="6">
        <v>0</v>
      </c>
      <c r="J7" s="6">
        <v>6.0619999999999979E-3</v>
      </c>
      <c r="K7" s="6">
        <v>0</v>
      </c>
      <c r="M7" s="44"/>
    </row>
    <row r="8" spans="2:13" x14ac:dyDescent="0.2">
      <c r="B8" s="1">
        <v>4</v>
      </c>
      <c r="C8" s="3" t="s">
        <v>42</v>
      </c>
      <c r="D8" s="6">
        <v>1.1326365374000003</v>
      </c>
      <c r="E8" s="6">
        <v>14.42736435806667</v>
      </c>
      <c r="F8" s="6">
        <v>28.477925364733355</v>
      </c>
      <c r="G8" s="6">
        <v>8.1938850799666607</v>
      </c>
      <c r="H8" s="6">
        <v>0</v>
      </c>
      <c r="I8" s="6">
        <v>0</v>
      </c>
      <c r="J8" s="6">
        <v>1.2261999999999992E-2</v>
      </c>
      <c r="K8" s="6">
        <v>0</v>
      </c>
      <c r="M8" s="44"/>
    </row>
    <row r="9" spans="2:13" x14ac:dyDescent="0.2">
      <c r="B9" s="1">
        <v>5</v>
      </c>
      <c r="C9" s="3" t="s">
        <v>43</v>
      </c>
      <c r="D9" s="6">
        <v>1.8976825439333331</v>
      </c>
      <c r="E9" s="6">
        <v>15.602783900433332</v>
      </c>
      <c r="F9" s="6">
        <v>84.40459865799977</v>
      </c>
      <c r="G9" s="6">
        <v>2.6502476295333341</v>
      </c>
      <c r="H9" s="6">
        <v>0</v>
      </c>
      <c r="I9" s="6">
        <v>0</v>
      </c>
      <c r="J9" s="6">
        <v>0.32282869999999941</v>
      </c>
      <c r="K9" s="6">
        <v>0</v>
      </c>
      <c r="M9" s="44"/>
    </row>
    <row r="10" spans="2:13" x14ac:dyDescent="0.2">
      <c r="B10" s="1">
        <v>6</v>
      </c>
      <c r="C10" s="3" t="s">
        <v>44</v>
      </c>
      <c r="D10" s="6">
        <v>0.33514072723333332</v>
      </c>
      <c r="E10" s="6">
        <v>2.9848223068999986</v>
      </c>
      <c r="F10" s="6">
        <v>7.6865879783666671</v>
      </c>
      <c r="G10" s="6">
        <v>0.77012419483333328</v>
      </c>
      <c r="H10" s="6">
        <v>0</v>
      </c>
      <c r="I10" s="6">
        <v>0</v>
      </c>
      <c r="J10" s="6">
        <v>8.1291399999999958E-2</v>
      </c>
      <c r="K10" s="6">
        <v>0</v>
      </c>
      <c r="M10" s="44"/>
    </row>
    <row r="11" spans="2:13" x14ac:dyDescent="0.2">
      <c r="B11" s="1">
        <v>7</v>
      </c>
      <c r="C11" s="3" t="s">
        <v>45</v>
      </c>
      <c r="D11" s="6">
        <v>6.9059267994000031</v>
      </c>
      <c r="E11" s="6">
        <v>20.048793762933336</v>
      </c>
      <c r="F11" s="6">
        <v>42.819024092833402</v>
      </c>
      <c r="G11" s="6">
        <v>5.9656407922333337</v>
      </c>
      <c r="H11" s="6">
        <v>0</v>
      </c>
      <c r="I11" s="6">
        <v>0</v>
      </c>
      <c r="J11" s="6">
        <v>0</v>
      </c>
      <c r="K11" s="6">
        <v>0</v>
      </c>
      <c r="M11" s="44"/>
    </row>
    <row r="12" spans="2:13" x14ac:dyDescent="0.2">
      <c r="B12" s="1">
        <v>8</v>
      </c>
      <c r="C12" s="2" t="s">
        <v>46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M12" s="44"/>
    </row>
    <row r="13" spans="2:13" x14ac:dyDescent="0.2">
      <c r="B13" s="1">
        <v>9</v>
      </c>
      <c r="C13" s="2" t="s">
        <v>47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M13" s="44"/>
    </row>
    <row r="14" spans="2:13" x14ac:dyDescent="0.2">
      <c r="B14" s="1">
        <v>10</v>
      </c>
      <c r="C14" s="3" t="s">
        <v>48</v>
      </c>
      <c r="D14" s="6">
        <v>0.16171614663333331</v>
      </c>
      <c r="E14" s="6">
        <v>6.6740566678000022</v>
      </c>
      <c r="F14" s="6">
        <v>29.987086449900044</v>
      </c>
      <c r="G14" s="6">
        <v>1.0878229469666671</v>
      </c>
      <c r="H14" s="6">
        <v>0</v>
      </c>
      <c r="I14" s="6">
        <v>0</v>
      </c>
      <c r="J14" s="6">
        <v>5.1085799999999987E-2</v>
      </c>
      <c r="K14" s="6">
        <v>0</v>
      </c>
      <c r="M14" s="44"/>
    </row>
    <row r="15" spans="2:13" x14ac:dyDescent="0.2">
      <c r="B15" s="1">
        <v>11</v>
      </c>
      <c r="C15" s="3" t="s">
        <v>49</v>
      </c>
      <c r="D15" s="6">
        <v>90.916048243599988</v>
      </c>
      <c r="E15" s="6">
        <v>475.05591373760029</v>
      </c>
      <c r="F15" s="6">
        <v>337.5452951885311</v>
      </c>
      <c r="G15" s="6">
        <v>44.019882589400005</v>
      </c>
      <c r="H15" s="6">
        <v>0</v>
      </c>
      <c r="I15" s="6">
        <v>0</v>
      </c>
      <c r="J15" s="6">
        <v>0.33034249999999976</v>
      </c>
      <c r="K15" s="6">
        <v>0</v>
      </c>
      <c r="M15" s="44"/>
    </row>
    <row r="16" spans="2:13" x14ac:dyDescent="0.2">
      <c r="B16" s="1">
        <v>12</v>
      </c>
      <c r="C16" s="3" t="s">
        <v>50</v>
      </c>
      <c r="D16" s="6">
        <v>75.215533031200025</v>
      </c>
      <c r="E16" s="6">
        <v>348.81040190116664</v>
      </c>
      <c r="F16" s="6">
        <v>22.544422395699996</v>
      </c>
      <c r="G16" s="6">
        <v>1.8793892237000007</v>
      </c>
      <c r="H16" s="6">
        <v>0</v>
      </c>
      <c r="I16" s="6">
        <v>0</v>
      </c>
      <c r="J16" s="6">
        <v>7.031439999999993E-2</v>
      </c>
      <c r="K16" s="6">
        <v>0</v>
      </c>
      <c r="M16" s="44"/>
    </row>
    <row r="17" spans="2:13" x14ac:dyDescent="0.2">
      <c r="B17" s="1">
        <v>13</v>
      </c>
      <c r="C17" s="3" t="s">
        <v>51</v>
      </c>
      <c r="D17" s="6">
        <v>0.3247420603666667</v>
      </c>
      <c r="E17" s="6">
        <v>5.2374712399666672</v>
      </c>
      <c r="F17" s="6">
        <v>2.0624292951333345</v>
      </c>
      <c r="G17" s="6">
        <v>4.2506390200000001E-2</v>
      </c>
      <c r="H17" s="6">
        <v>0</v>
      </c>
      <c r="I17" s="6">
        <v>0</v>
      </c>
      <c r="J17" s="6">
        <v>5.7219999999999997E-3</v>
      </c>
      <c r="K17" s="6">
        <v>0</v>
      </c>
      <c r="M17" s="44"/>
    </row>
    <row r="18" spans="2:13" x14ac:dyDescent="0.2">
      <c r="B18" s="1">
        <v>14</v>
      </c>
      <c r="C18" s="3" t="s">
        <v>52</v>
      </c>
      <c r="D18" s="6">
        <v>4.6419115000000004E-2</v>
      </c>
      <c r="E18" s="6">
        <v>1.5199092967333336</v>
      </c>
      <c r="F18" s="6">
        <v>9.315212471966662</v>
      </c>
      <c r="G18" s="6">
        <v>0.61249253833333339</v>
      </c>
      <c r="H18" s="6">
        <v>0</v>
      </c>
      <c r="I18" s="6">
        <v>0</v>
      </c>
      <c r="J18" s="6">
        <v>2.2198000000000009E-3</v>
      </c>
      <c r="K18" s="6">
        <v>0</v>
      </c>
      <c r="M18" s="44"/>
    </row>
    <row r="19" spans="2:13" x14ac:dyDescent="0.2">
      <c r="B19" s="1">
        <v>15</v>
      </c>
      <c r="C19" s="3" t="s">
        <v>53</v>
      </c>
      <c r="D19" s="6">
        <v>18.132046102966672</v>
      </c>
      <c r="E19" s="6">
        <v>28.432344846733283</v>
      </c>
      <c r="F19" s="6">
        <v>137.19472969649991</v>
      </c>
      <c r="G19" s="6">
        <v>18.290166441333358</v>
      </c>
      <c r="H19" s="6">
        <v>0</v>
      </c>
      <c r="I19" s="6">
        <v>0</v>
      </c>
      <c r="J19" s="6">
        <v>2.5030999999999994E-3</v>
      </c>
      <c r="K19" s="6">
        <v>0</v>
      </c>
      <c r="M19" s="44"/>
    </row>
    <row r="20" spans="2:13" x14ac:dyDescent="0.2">
      <c r="B20" s="1">
        <v>16</v>
      </c>
      <c r="C20" s="3" t="s">
        <v>54</v>
      </c>
      <c r="D20" s="6">
        <v>235.31556393566723</v>
      </c>
      <c r="E20" s="6">
        <v>339.85954007473407</v>
      </c>
      <c r="F20" s="6">
        <v>219.85960584866649</v>
      </c>
      <c r="G20" s="6">
        <v>30.397510819166659</v>
      </c>
      <c r="H20" s="6">
        <v>0</v>
      </c>
      <c r="I20" s="6">
        <v>0</v>
      </c>
      <c r="J20" s="6">
        <v>2.91081199999996</v>
      </c>
      <c r="K20" s="6">
        <v>0</v>
      </c>
      <c r="M20" s="44"/>
    </row>
    <row r="21" spans="2:13" x14ac:dyDescent="0.2">
      <c r="B21" s="1">
        <v>17</v>
      </c>
      <c r="C21" s="3" t="s">
        <v>55</v>
      </c>
      <c r="D21" s="6">
        <v>14.969475992533326</v>
      </c>
      <c r="E21" s="6">
        <v>65.445512014533406</v>
      </c>
      <c r="F21" s="6">
        <v>164.04756518949998</v>
      </c>
      <c r="G21" s="6">
        <v>13.360112561633349</v>
      </c>
      <c r="H21" s="6">
        <v>0</v>
      </c>
      <c r="I21" s="6">
        <v>0</v>
      </c>
      <c r="J21" s="6">
        <v>0.31495090000000059</v>
      </c>
      <c r="K21" s="6">
        <v>0</v>
      </c>
      <c r="M21" s="44"/>
    </row>
    <row r="22" spans="2:13" x14ac:dyDescent="0.2">
      <c r="B22" s="1">
        <v>18</v>
      </c>
      <c r="C22" s="2" t="s">
        <v>56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M22" s="44"/>
    </row>
    <row r="23" spans="2:13" x14ac:dyDescent="0.2">
      <c r="B23" s="1">
        <v>19</v>
      </c>
      <c r="C23" s="3" t="s">
        <v>57</v>
      </c>
      <c r="D23" s="6">
        <v>39.443835939366643</v>
      </c>
      <c r="E23" s="6">
        <v>112.40754973843356</v>
      </c>
      <c r="F23" s="6">
        <v>114.5186838780332</v>
      </c>
      <c r="G23" s="6">
        <v>6.2891342487000061</v>
      </c>
      <c r="H23" s="6">
        <v>0</v>
      </c>
      <c r="I23" s="6">
        <v>0</v>
      </c>
      <c r="J23" s="6">
        <v>0.49840079999999753</v>
      </c>
      <c r="K23" s="6">
        <v>0</v>
      </c>
      <c r="M23" s="44"/>
    </row>
    <row r="24" spans="2:13" x14ac:dyDescent="0.2">
      <c r="B24" s="1">
        <v>20</v>
      </c>
      <c r="C24" s="3" t="s">
        <v>58</v>
      </c>
      <c r="D24" s="6">
        <v>4904.3111398372694</v>
      </c>
      <c r="E24" s="6">
        <v>1633.7062144780052</v>
      </c>
      <c r="F24" s="6">
        <v>584.12534224476644</v>
      </c>
      <c r="G24" s="6">
        <v>59.453972652500028</v>
      </c>
      <c r="H24" s="6">
        <v>0</v>
      </c>
      <c r="I24" s="6">
        <v>0</v>
      </c>
      <c r="J24" s="6">
        <v>2083.8712567901139</v>
      </c>
      <c r="K24" s="6">
        <v>0</v>
      </c>
      <c r="M24" s="44"/>
    </row>
    <row r="25" spans="2:13" x14ac:dyDescent="0.2">
      <c r="B25" s="1">
        <v>21</v>
      </c>
      <c r="C25" s="2" t="s">
        <v>59</v>
      </c>
      <c r="D25" s="6">
        <v>2.1990666666666663E-5</v>
      </c>
      <c r="E25" s="6">
        <v>1.6527403199999999E-2</v>
      </c>
      <c r="F25" s="6">
        <v>0.1876535671</v>
      </c>
      <c r="G25" s="6">
        <v>2.0936943333333335E-4</v>
      </c>
      <c r="H25" s="6">
        <v>0</v>
      </c>
      <c r="I25" s="6">
        <v>0</v>
      </c>
      <c r="J25" s="6">
        <v>1.9212999999999999E-3</v>
      </c>
      <c r="K25" s="6">
        <v>0</v>
      </c>
      <c r="M25" s="44"/>
    </row>
    <row r="26" spans="2:13" x14ac:dyDescent="0.2">
      <c r="B26" s="1">
        <v>22</v>
      </c>
      <c r="C26" s="3" t="s">
        <v>60</v>
      </c>
      <c r="D26" s="6">
        <v>1.7731184799999997E-2</v>
      </c>
      <c r="E26" s="6">
        <v>5.1488057891666665</v>
      </c>
      <c r="F26" s="6">
        <v>1.0042449486333331</v>
      </c>
      <c r="G26" s="6">
        <v>0.13974916870000001</v>
      </c>
      <c r="H26" s="6">
        <v>0</v>
      </c>
      <c r="I26" s="6">
        <v>0</v>
      </c>
      <c r="J26" s="6">
        <v>7.1819999999999968E-4</v>
      </c>
      <c r="K26" s="6">
        <v>0</v>
      </c>
      <c r="M26" s="44"/>
    </row>
    <row r="27" spans="2:13" x14ac:dyDescent="0.2">
      <c r="B27" s="1">
        <v>23</v>
      </c>
      <c r="C27" s="2" t="s">
        <v>61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1.66E-5</v>
      </c>
      <c r="K27" s="6">
        <v>0</v>
      </c>
      <c r="M27" s="44"/>
    </row>
    <row r="28" spans="2:13" x14ac:dyDescent="0.2">
      <c r="B28" s="1">
        <v>24</v>
      </c>
      <c r="C28" s="2" t="s">
        <v>62</v>
      </c>
      <c r="D28" s="6">
        <v>0</v>
      </c>
      <c r="E28" s="6">
        <v>0.3252661838</v>
      </c>
      <c r="F28" s="6">
        <v>9.4827910099999996E-2</v>
      </c>
      <c r="G28" s="6">
        <v>2.1809527199999998E-2</v>
      </c>
      <c r="H28" s="6">
        <v>0</v>
      </c>
      <c r="I28" s="6">
        <v>0</v>
      </c>
      <c r="J28" s="6">
        <v>1.7499999999999998E-5</v>
      </c>
      <c r="K28" s="6">
        <v>0</v>
      </c>
      <c r="M28" s="44"/>
    </row>
    <row r="29" spans="2:13" x14ac:dyDescent="0.2">
      <c r="B29" s="1">
        <v>25</v>
      </c>
      <c r="C29" s="3" t="s">
        <v>63</v>
      </c>
      <c r="D29" s="6">
        <v>1520.0254146931338</v>
      </c>
      <c r="E29" s="6">
        <v>142.9522225291669</v>
      </c>
      <c r="F29" s="6">
        <v>101.03046618739994</v>
      </c>
      <c r="G29" s="6">
        <v>8.3904866462333327</v>
      </c>
      <c r="H29" s="6">
        <v>0</v>
      </c>
      <c r="I29" s="6">
        <v>0</v>
      </c>
      <c r="J29" s="6">
        <v>6.2005200000000258</v>
      </c>
      <c r="K29" s="6">
        <v>0</v>
      </c>
      <c r="M29" s="44"/>
    </row>
    <row r="30" spans="2:13" x14ac:dyDescent="0.2">
      <c r="B30" s="1">
        <v>26</v>
      </c>
      <c r="C30" s="3" t="s">
        <v>64</v>
      </c>
      <c r="D30" s="6">
        <v>23.495649913933331</v>
      </c>
      <c r="E30" s="6">
        <v>22.947075485399985</v>
      </c>
      <c r="F30" s="6">
        <v>50.659473108599919</v>
      </c>
      <c r="G30" s="6">
        <v>3.8354538796333317</v>
      </c>
      <c r="H30" s="6">
        <v>0</v>
      </c>
      <c r="I30" s="6">
        <v>0</v>
      </c>
      <c r="J30" s="6">
        <v>6.2874300000000077E-2</v>
      </c>
      <c r="K30" s="6">
        <v>0</v>
      </c>
      <c r="M30" s="44"/>
    </row>
    <row r="31" spans="2:13" x14ac:dyDescent="0.2">
      <c r="B31" s="1">
        <v>27</v>
      </c>
      <c r="C31" s="3" t="s">
        <v>14</v>
      </c>
      <c r="D31" s="6">
        <v>6.0216174933333345E-2</v>
      </c>
      <c r="E31" s="6">
        <v>1.2899854432333331</v>
      </c>
      <c r="F31" s="6">
        <v>2.3109429789</v>
      </c>
      <c r="G31" s="6">
        <v>2.7340000833333329E-2</v>
      </c>
      <c r="H31" s="6">
        <v>0</v>
      </c>
      <c r="I31" s="6">
        <v>0</v>
      </c>
      <c r="J31" s="6">
        <v>1.2109250999999972</v>
      </c>
      <c r="K31" s="6">
        <v>0</v>
      </c>
      <c r="M31" s="44"/>
    </row>
    <row r="32" spans="2:13" x14ac:dyDescent="0.2">
      <c r="B32" s="1">
        <v>28</v>
      </c>
      <c r="C32" s="3" t="s">
        <v>65</v>
      </c>
      <c r="D32" s="6">
        <v>22.184729661066672</v>
      </c>
      <c r="E32" s="6">
        <v>2.0914636770333335</v>
      </c>
      <c r="F32" s="6">
        <v>2.8684249098333341</v>
      </c>
      <c r="G32" s="6">
        <v>0.21790664300000001</v>
      </c>
      <c r="H32" s="6">
        <v>0</v>
      </c>
      <c r="I32" s="6">
        <v>0</v>
      </c>
      <c r="J32" s="6">
        <v>0</v>
      </c>
      <c r="K32" s="6">
        <v>0</v>
      </c>
      <c r="M32" s="44"/>
    </row>
    <row r="33" spans="2:14" x14ac:dyDescent="0.2">
      <c r="B33" s="1">
        <v>29</v>
      </c>
      <c r="C33" s="3" t="s">
        <v>66</v>
      </c>
      <c r="D33" s="6">
        <v>7.0356447800999984</v>
      </c>
      <c r="E33" s="6">
        <v>19.799590937333345</v>
      </c>
      <c r="F33" s="6">
        <v>34.728645625666715</v>
      </c>
      <c r="G33" s="6">
        <v>2.0698645541</v>
      </c>
      <c r="H33" s="6">
        <v>0</v>
      </c>
      <c r="I33" s="6">
        <v>0</v>
      </c>
      <c r="J33" s="6">
        <v>4.5894399999999988E-2</v>
      </c>
      <c r="K33" s="6">
        <v>0</v>
      </c>
      <c r="M33" s="44"/>
    </row>
    <row r="34" spans="2:14" x14ac:dyDescent="0.2">
      <c r="B34" s="1">
        <v>30</v>
      </c>
      <c r="C34" s="3" t="s">
        <v>67</v>
      </c>
      <c r="D34" s="6">
        <v>17.979651281033316</v>
      </c>
      <c r="E34" s="6">
        <v>61.501476626333222</v>
      </c>
      <c r="F34" s="6">
        <v>66.650714275799999</v>
      </c>
      <c r="G34" s="6">
        <v>5.6269362707666692</v>
      </c>
      <c r="H34" s="6">
        <v>0</v>
      </c>
      <c r="I34" s="6">
        <v>0</v>
      </c>
      <c r="J34" s="6">
        <v>0.98094440000000249</v>
      </c>
      <c r="K34" s="6">
        <v>0</v>
      </c>
      <c r="M34" s="44"/>
    </row>
    <row r="35" spans="2:14" x14ac:dyDescent="0.2">
      <c r="B35" s="1">
        <v>31</v>
      </c>
      <c r="C35" s="2" t="s">
        <v>68</v>
      </c>
      <c r="D35" s="6">
        <v>0</v>
      </c>
      <c r="E35" s="6">
        <v>2.4543711784999998</v>
      </c>
      <c r="F35" s="6">
        <v>1.3256945201666666</v>
      </c>
      <c r="G35" s="6">
        <v>6.6280331466666662E-2</v>
      </c>
      <c r="H35" s="6">
        <v>0</v>
      </c>
      <c r="I35" s="6">
        <v>0</v>
      </c>
      <c r="J35" s="6">
        <v>0</v>
      </c>
      <c r="K35" s="6">
        <v>0</v>
      </c>
      <c r="M35" s="44"/>
    </row>
    <row r="36" spans="2:14" x14ac:dyDescent="0.2">
      <c r="B36" s="1">
        <v>32</v>
      </c>
      <c r="C36" s="3" t="s">
        <v>69</v>
      </c>
      <c r="D36" s="6">
        <v>523.10389889439898</v>
      </c>
      <c r="E36" s="6">
        <v>341.95821872609895</v>
      </c>
      <c r="F36" s="6">
        <v>129.34196780743741</v>
      </c>
      <c r="G36" s="6">
        <v>13.547580212666659</v>
      </c>
      <c r="H36" s="6">
        <v>0</v>
      </c>
      <c r="I36" s="6">
        <v>0</v>
      </c>
      <c r="J36" s="6">
        <v>17.230217600000515</v>
      </c>
      <c r="K36" s="6">
        <v>0</v>
      </c>
      <c r="M36" s="44"/>
    </row>
    <row r="37" spans="2:14" x14ac:dyDescent="0.2">
      <c r="B37" s="1">
        <v>33</v>
      </c>
      <c r="C37" s="3" t="s">
        <v>104</v>
      </c>
      <c r="D37" s="6">
        <v>396.62641298176669</v>
      </c>
      <c r="E37" s="6">
        <v>248.756973171434</v>
      </c>
      <c r="F37" s="6">
        <v>161.80969339903351</v>
      </c>
      <c r="G37" s="6">
        <v>20.782977923599976</v>
      </c>
      <c r="H37" s="6">
        <v>0</v>
      </c>
      <c r="I37" s="6">
        <v>0</v>
      </c>
      <c r="J37" s="6">
        <v>0.44397800000000204</v>
      </c>
      <c r="K37" s="6">
        <v>0</v>
      </c>
      <c r="M37" s="44"/>
    </row>
    <row r="38" spans="2:14" x14ac:dyDescent="0.2">
      <c r="B38" s="1">
        <v>34</v>
      </c>
      <c r="C38" s="3" t="s">
        <v>70</v>
      </c>
      <c r="D38" s="6">
        <v>2.5252526733333336E-2</v>
      </c>
      <c r="E38" s="6">
        <v>0.13296751743333335</v>
      </c>
      <c r="F38" s="6">
        <v>0.32385004743333334</v>
      </c>
      <c r="G38" s="6">
        <v>1.0445950599999998E-2</v>
      </c>
      <c r="H38" s="6">
        <v>0</v>
      </c>
      <c r="I38" s="6">
        <v>0</v>
      </c>
      <c r="J38" s="6">
        <v>3.2759999999999981E-3</v>
      </c>
      <c r="K38" s="6">
        <v>0</v>
      </c>
      <c r="M38" s="44"/>
    </row>
    <row r="39" spans="2:14" x14ac:dyDescent="0.2">
      <c r="B39" s="1">
        <v>35</v>
      </c>
      <c r="C39" s="3" t="s">
        <v>71</v>
      </c>
      <c r="D39" s="6">
        <v>12.153399267733324</v>
      </c>
      <c r="E39" s="6">
        <v>218.41694271756685</v>
      </c>
      <c r="F39" s="6">
        <v>337.74092248439746</v>
      </c>
      <c r="G39" s="6">
        <v>29.016922653133356</v>
      </c>
      <c r="H39" s="6">
        <v>0</v>
      </c>
      <c r="I39" s="6">
        <v>0</v>
      </c>
      <c r="J39" s="6">
        <v>0.6001613000000009</v>
      </c>
      <c r="K39" s="6">
        <v>0</v>
      </c>
      <c r="M39" s="44"/>
    </row>
    <row r="40" spans="2:14" x14ac:dyDescent="0.2">
      <c r="B40" s="1">
        <v>36</v>
      </c>
      <c r="C40" s="3" t="s">
        <v>72</v>
      </c>
      <c r="D40" s="6">
        <v>0.52749258196666682</v>
      </c>
      <c r="E40" s="6">
        <v>3.2749826136666638</v>
      </c>
      <c r="F40" s="6">
        <v>7.7930879515000004</v>
      </c>
      <c r="G40" s="6">
        <v>0.96839729590000023</v>
      </c>
      <c r="H40" s="6">
        <v>0</v>
      </c>
      <c r="I40" s="6">
        <v>0</v>
      </c>
      <c r="J40" s="6">
        <v>0</v>
      </c>
      <c r="K40" s="6">
        <v>0</v>
      </c>
      <c r="M40" s="44"/>
    </row>
    <row r="41" spans="2:14" x14ac:dyDescent="0.2">
      <c r="B41" s="1">
        <v>37</v>
      </c>
      <c r="C41" s="3" t="s">
        <v>73</v>
      </c>
      <c r="D41" s="6">
        <v>419.89683725473373</v>
      </c>
      <c r="E41" s="6">
        <v>205.68654673186691</v>
      </c>
      <c r="F41" s="6">
        <v>404.93725671730823</v>
      </c>
      <c r="G41" s="6">
        <v>172.41211689963197</v>
      </c>
      <c r="H41" s="6">
        <v>0</v>
      </c>
      <c r="I41" s="6">
        <v>0</v>
      </c>
      <c r="J41" s="6">
        <v>1.4003627999999972</v>
      </c>
      <c r="K41" s="6">
        <v>0</v>
      </c>
      <c r="M41" s="44"/>
    </row>
    <row r="42" spans="2:14" x14ac:dyDescent="0.2">
      <c r="B42" s="1"/>
      <c r="C42" s="3"/>
      <c r="D42" s="5"/>
      <c r="E42" s="5"/>
      <c r="F42" s="5"/>
      <c r="G42" s="5"/>
      <c r="H42" s="5"/>
      <c r="I42" s="5"/>
      <c r="J42" s="5"/>
      <c r="K42" s="5"/>
      <c r="L42" s="44"/>
      <c r="M42" s="44"/>
      <c r="N42" s="47"/>
    </row>
    <row r="43" spans="2:14" x14ac:dyDescent="0.2">
      <c r="B43" t="s">
        <v>88</v>
      </c>
      <c r="J43" s="44"/>
      <c r="M43" s="44"/>
      <c r="N43" s="44"/>
    </row>
    <row r="44" spans="2:14" x14ac:dyDescent="0.2">
      <c r="J44" s="44"/>
      <c r="K44" s="44"/>
      <c r="M44" s="47"/>
    </row>
    <row r="45" spans="2:14" x14ac:dyDescent="0.2">
      <c r="D45" s="44"/>
      <c r="E45" s="44"/>
      <c r="F45" s="44"/>
      <c r="G45" s="44"/>
      <c r="H45" s="44"/>
      <c r="I45" s="44"/>
      <c r="J45" s="44"/>
      <c r="K45" s="44"/>
    </row>
    <row r="46" spans="2:14" x14ac:dyDescent="0.2">
      <c r="D46" s="44"/>
      <c r="E46" s="50"/>
      <c r="G46" s="44"/>
      <c r="I46" s="47"/>
      <c r="J46" s="54"/>
      <c r="K46" s="47"/>
    </row>
    <row r="47" spans="2:14" x14ac:dyDescent="0.2">
      <c r="D47" s="44"/>
      <c r="E47" s="44"/>
      <c r="F47" s="47"/>
      <c r="G47" s="44"/>
      <c r="J47" s="44"/>
      <c r="K47" s="47"/>
      <c r="M47" s="44"/>
    </row>
    <row r="48" spans="2:14" x14ac:dyDescent="0.2">
      <c r="D48" s="49"/>
      <c r="E48" s="50"/>
    </row>
    <row r="49" spans="4:10" x14ac:dyDescent="0.2">
      <c r="D49" s="54"/>
      <c r="E49" s="54"/>
      <c r="F49" s="54"/>
      <c r="G49" s="54"/>
      <c r="J49" s="54"/>
    </row>
    <row r="50" spans="4:10" x14ac:dyDescent="0.2">
      <c r="G50" s="44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Srikanth Katta</cp:lastModifiedBy>
  <cp:lastPrinted>2014-03-24T10:58:12Z</cp:lastPrinted>
  <dcterms:created xsi:type="dcterms:W3CDTF">2014-01-06T04:43:23Z</dcterms:created>
  <dcterms:modified xsi:type="dcterms:W3CDTF">2021-07-08T07:42:37Z</dcterms:modified>
</cp:coreProperties>
</file>