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\\kfintech.com\fs\MFS-MIS\MFS-MIS\LIC\FY 2020-21\Feb-2021\Monthly Reports\LIC - SEBI AVG AUM T30 B30 Feb'21\"/>
    </mc:Choice>
  </mc:AlternateContent>
  <xr:revisionPtr revIDLastSave="0" documentId="13_ncr:1_{C167A1BD-1C6B-42F1-B579-4F9EEF7A4015}" xr6:coauthVersionLast="45" xr6:coauthVersionMax="45" xr10:uidLastSave="{00000000-0000-0000-0000-000000000000}"/>
  <bookViews>
    <workbookView xWindow="-120" yWindow="-120" windowWidth="20700" windowHeight="11160" tabRatio="675" xr2:uid="{00000000-000D-0000-FFFF-FFFF00000000}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59" i="8" l="1"/>
  <c r="BK66" i="8" s="1"/>
  <c r="BK77" i="8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<sst xmlns="http://schemas.openxmlformats.org/spreadsheetml/2006/main" count="169" uniqueCount="133">
  <si>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</si>
  <si>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</si>
  <si>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</si>
  <si>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</si>
  <si>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</si>
  <si>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</si>
  <si>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</si>
  <si>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</si>
  <si>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</si>
  <si>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</si>
  <si>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</si>
  <si>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</si>
  <si>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</si>
  <si>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</si>
  <si>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</si>
  <si>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</si>
  <si>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</si>
  <si>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</si>
  <si>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</si>
  <si>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</si>
  <si>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</si>
  <si>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</si>
  <si>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</si>
  <si>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</si>
  <si>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</si>
  <si>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</si>
  <si>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</si>
  <si>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</si>
  <si>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</si>
  <si>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</si>
  <si>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</si>
  <si>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</si>
  <si>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</si>
  <si>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</si>
  <si>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</si>
  <si>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</si>
  <si>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</si>
  <si>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</si>
  <si>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</si>
  <si>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</si>
  <si>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</si>
  <si>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</si>
  <si>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</si>
  <si>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</si>
  <si>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</si>
  <si>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</si>
  <si>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</si>
  <si>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</si>
  <si>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</si>
  <si>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</si>
  <si>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</si>
  <si>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</si>
  <si>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</si>
  <si>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</si>
  <si>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</si>
  <si>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</si>
  <si>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</si>
  <si>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</si>
  <si>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</si>
  <si>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</si>
  <si>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</si>
  <si>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</si>
  <si>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</si>
  <si>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</si>
  <si>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</si>
  <si>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</si>
  <si>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</si>
  <si>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</si>
  <si>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</si>
  <si>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</si>
  <si>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</si>
  <si>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</si>
  <si>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</si>
  <si>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</si>
  <si>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</si>
  <si>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</si>
  <si>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</si>
  <si>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</si>
  <si>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</si>
  <si>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</si>
  <si>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</si>
  <si>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</si>
  <si>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</si>
  <si>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</si>
  <si>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</si>
  <si>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</si>
  <si>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</si>
  <si>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</si>
  <si>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</si>
  <si>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</si>
  <si>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</si>
  <si>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</si>
  <si>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</si>
  <si>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</si>
  <si>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</si>
  <si>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</si>
  <si>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</si>
  <si>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</si>
  <si>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</si>
  <si>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</si>
  <si>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</si>
  <si>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</si>
  <si>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Mutual Fund (All figures in Rs. Crore)</t>
  </si>
  <si>
    <t>T30</t>
  </si>
  <si>
    <t>B30</t>
  </si>
  <si>
    <t>LIC MF OVERNIGHT FUND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</si>
  <si>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</si>
  <si>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</si>
  <si>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</si>
  <si>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</si>
  <si>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</si>
  <si>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</si>
  <si>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</si>
  <si>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</si>
  <si>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</si>
  <si>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</si>
  <si>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</si>
  <si>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</si>
  <si>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</si>
  <si>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</si>
  <si>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</si>
  <si>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</si>
  <si>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</si>
  <si>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</si>
  <si>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</si>
  <si>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Mutual Fund: Net Average Assets Under Management (AAUM) as on 28/02/2021 (All figures in Rs. Crore)</t>
  </si>
  <si>
    <t>Table showing State wise /Union Territory wise contribution to AAUM of category of schemes as on 28.02.2021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</si>
  <si>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</si>
  <si>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</si>
  <si>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</si>
  <si>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</si>
  <si>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Index Fund-Nifty Plan</t>
  </si>
  <si>
    <t>LIC MF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</si>
</sst>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0.00000"/>
    <numFmt numFmtId="168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13" fillId="0" borderId="0" xfId="0" applyNumberFormat="1" applyFont="1" applyFill="1" applyBorder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92"/>
  <sheetViews>
    <sheetView tabSelected="1" zoomScaleNormal="100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4" t="s">
        <v>106</v>
      </c>
      <c r="B1" s="73" t="s">
        <v>29</v>
      </c>
      <c r="C1" s="64" t="s">
        <v>125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6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5"/>
      <c r="B2" s="74"/>
      <c r="C2" s="78" t="s">
        <v>28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80"/>
      <c r="W2" s="78" t="s">
        <v>24</v>
      </c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80"/>
      <c r="AQ2" s="78" t="s">
        <v>25</v>
      </c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80"/>
      <c r="BK2" s="70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5"/>
      <c r="B3" s="74"/>
      <c r="C3" s="67" t="s">
        <v>103</v>
      </c>
      <c r="D3" s="68"/>
      <c r="E3" s="68"/>
      <c r="F3" s="68"/>
      <c r="G3" s="68"/>
      <c r="H3" s="68"/>
      <c r="I3" s="68"/>
      <c r="J3" s="68"/>
      <c r="K3" s="68"/>
      <c r="L3" s="69"/>
      <c r="M3" s="67" t="s">
        <v>104</v>
      </c>
      <c r="N3" s="68"/>
      <c r="O3" s="68"/>
      <c r="P3" s="68"/>
      <c r="Q3" s="68"/>
      <c r="R3" s="68"/>
      <c r="S3" s="68"/>
      <c r="T3" s="68"/>
      <c r="U3" s="68"/>
      <c r="V3" s="69"/>
      <c r="W3" s="67" t="s">
        <v>103</v>
      </c>
      <c r="X3" s="68"/>
      <c r="Y3" s="68"/>
      <c r="Z3" s="68"/>
      <c r="AA3" s="68"/>
      <c r="AB3" s="68"/>
      <c r="AC3" s="68"/>
      <c r="AD3" s="68"/>
      <c r="AE3" s="68"/>
      <c r="AF3" s="69"/>
      <c r="AG3" s="67" t="s">
        <v>104</v>
      </c>
      <c r="AH3" s="68"/>
      <c r="AI3" s="68"/>
      <c r="AJ3" s="68"/>
      <c r="AK3" s="68"/>
      <c r="AL3" s="68"/>
      <c r="AM3" s="68"/>
      <c r="AN3" s="68"/>
      <c r="AO3" s="68"/>
      <c r="AP3" s="69"/>
      <c r="AQ3" s="67" t="s">
        <v>103</v>
      </c>
      <c r="AR3" s="68"/>
      <c r="AS3" s="68"/>
      <c r="AT3" s="68"/>
      <c r="AU3" s="68"/>
      <c r="AV3" s="68"/>
      <c r="AW3" s="68"/>
      <c r="AX3" s="68"/>
      <c r="AY3" s="68"/>
      <c r="AZ3" s="69"/>
      <c r="BA3" s="67" t="s">
        <v>104</v>
      </c>
      <c r="BB3" s="68"/>
      <c r="BC3" s="68"/>
      <c r="BD3" s="68"/>
      <c r="BE3" s="68"/>
      <c r="BF3" s="68"/>
      <c r="BG3" s="68"/>
      <c r="BH3" s="68"/>
      <c r="BI3" s="68"/>
      <c r="BJ3" s="69"/>
      <c r="BK3" s="71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5"/>
      <c r="B4" s="74"/>
      <c r="C4" s="61" t="s">
        <v>35</v>
      </c>
      <c r="D4" s="62"/>
      <c r="E4" s="62"/>
      <c r="F4" s="62"/>
      <c r="G4" s="63"/>
      <c r="H4" s="58" t="s">
        <v>36</v>
      </c>
      <c r="I4" s="59"/>
      <c r="J4" s="59"/>
      <c r="K4" s="59"/>
      <c r="L4" s="60"/>
      <c r="M4" s="61" t="s">
        <v>35</v>
      </c>
      <c r="N4" s="62"/>
      <c r="O4" s="62"/>
      <c r="P4" s="62"/>
      <c r="Q4" s="63"/>
      <c r="R4" s="58" t="s">
        <v>36</v>
      </c>
      <c r="S4" s="59"/>
      <c r="T4" s="59"/>
      <c r="U4" s="59"/>
      <c r="V4" s="60"/>
      <c r="W4" s="61" t="s">
        <v>35</v>
      </c>
      <c r="X4" s="62"/>
      <c r="Y4" s="62"/>
      <c r="Z4" s="62"/>
      <c r="AA4" s="63"/>
      <c r="AB4" s="58" t="s">
        <v>36</v>
      </c>
      <c r="AC4" s="59"/>
      <c r="AD4" s="59"/>
      <c r="AE4" s="59"/>
      <c r="AF4" s="60"/>
      <c r="AG4" s="61" t="s">
        <v>35</v>
      </c>
      <c r="AH4" s="62"/>
      <c r="AI4" s="62"/>
      <c r="AJ4" s="62"/>
      <c r="AK4" s="63"/>
      <c r="AL4" s="58" t="s">
        <v>36</v>
      </c>
      <c r="AM4" s="59"/>
      <c r="AN4" s="59"/>
      <c r="AO4" s="59"/>
      <c r="AP4" s="60"/>
      <c r="AQ4" s="61" t="s">
        <v>35</v>
      </c>
      <c r="AR4" s="62"/>
      <c r="AS4" s="62"/>
      <c r="AT4" s="62"/>
      <c r="AU4" s="63"/>
      <c r="AV4" s="58" t="s">
        <v>36</v>
      </c>
      <c r="AW4" s="59"/>
      <c r="AX4" s="59"/>
      <c r="AY4" s="59"/>
      <c r="AZ4" s="60"/>
      <c r="BA4" s="61" t="s">
        <v>35</v>
      </c>
      <c r="BB4" s="62"/>
      <c r="BC4" s="62"/>
      <c r="BD4" s="62"/>
      <c r="BE4" s="63"/>
      <c r="BF4" s="58" t="s">
        <v>36</v>
      </c>
      <c r="BG4" s="59"/>
      <c r="BH4" s="59"/>
      <c r="BI4" s="59"/>
      <c r="BJ4" s="60"/>
      <c r="BK4" s="71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6"/>
      <c r="B5" s="74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2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7"/>
    </row>
    <row r="7" spans="1:107" x14ac:dyDescent="0.2">
      <c r="A7" s="22" t="s">
        <v>76</v>
      </c>
      <c r="B7" s="25" t="s">
        <v>11</v>
      </c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7"/>
    </row>
    <row r="8" spans="1:107" x14ac:dyDescent="0.2">
      <c r="A8" s="22"/>
      <c r="B8" s="26" t="s">
        <v>101</v>
      </c>
      <c r="C8" s="27">
        <v>0</v>
      </c>
      <c r="D8" s="27">
        <v>7.9445318478214277</v>
      </c>
      <c r="E8" s="27">
        <v>0</v>
      </c>
      <c r="F8" s="27">
        <v>0</v>
      </c>
      <c r="G8" s="27">
        <v>0</v>
      </c>
      <c r="H8" s="27">
        <v>10.79711768292858</v>
      </c>
      <c r="I8" s="27">
        <v>4586.802727678918</v>
      </c>
      <c r="J8" s="27">
        <v>500.95040857153566</v>
      </c>
      <c r="K8" s="27">
        <v>0</v>
      </c>
      <c r="L8" s="27">
        <v>73.347387964071459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6.8896565862857155</v>
      </c>
      <c r="S8" s="27">
        <v>128.71952515774998</v>
      </c>
      <c r="T8" s="27">
        <v>158.11194247760713</v>
      </c>
      <c r="U8" s="27">
        <v>0</v>
      </c>
      <c r="V8" s="27">
        <v>16.485560666999994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2.9438748642857136E-2</v>
      </c>
      <c r="AC8" s="27">
        <v>36.163569880071435</v>
      </c>
      <c r="AD8" s="27">
        <v>0</v>
      </c>
      <c r="AE8" s="27">
        <v>0</v>
      </c>
      <c r="AF8" s="27">
        <v>0.84759473885714298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9.3702807428571427E-2</v>
      </c>
      <c r="AM8" s="27">
        <v>6.1093727500000014E-2</v>
      </c>
      <c r="AN8" s="27">
        <v>0</v>
      </c>
      <c r="AO8" s="27">
        <v>0</v>
      </c>
      <c r="AP8" s="27">
        <v>0.74239959307142855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20.83107756374994</v>
      </c>
      <c r="AW8" s="27">
        <v>852.78640245896429</v>
      </c>
      <c r="AX8" s="27">
        <v>1.9028241524642859</v>
      </c>
      <c r="AY8" s="27">
        <v>0</v>
      </c>
      <c r="AZ8" s="27">
        <v>98.319892436035744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8.9663746511071825</v>
      </c>
      <c r="BG8" s="27">
        <v>14.362951324071428</v>
      </c>
      <c r="BH8" s="27">
        <v>12.291913915928571</v>
      </c>
      <c r="BI8" s="27">
        <v>0</v>
      </c>
      <c r="BJ8" s="27">
        <v>11.370928335714281</v>
      </c>
      <c r="BK8" s="28">
        <f t="shared" ref="BK8:BK9" si="0">SUM(C8:BJ8)</f>
        <v>6548.819022967522</v>
      </c>
      <c r="BL8" s="45"/>
      <c r="BM8" s="54"/>
      <c r="BN8" s="57"/>
    </row>
    <row r="9" spans="1:107" x14ac:dyDescent="0.2">
      <c r="A9" s="22"/>
      <c r="B9" s="26" t="s">
        <v>105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9.3084884357142836E-2</v>
      </c>
      <c r="I9" s="27">
        <v>120.26983848835712</v>
      </c>
      <c r="J9" s="27">
        <v>15.704710343428573</v>
      </c>
      <c r="K9" s="27">
        <v>0</v>
      </c>
      <c r="L9" s="27">
        <v>0.13153990096428572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0.15710020021428572</v>
      </c>
      <c r="S9" s="27">
        <v>7.1425082142857147E-4</v>
      </c>
      <c r="T9" s="27">
        <v>6.9138886215357136</v>
      </c>
      <c r="U9" s="27">
        <v>0</v>
      </c>
      <c r="V9" s="27">
        <v>0.23273902378571426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101.30567527492836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0.31180166482142863</v>
      </c>
      <c r="AW9" s="27">
        <v>38.513485541464277</v>
      </c>
      <c r="AX9" s="27">
        <v>0.12696067246428572</v>
      </c>
      <c r="AY9" s="27">
        <v>0</v>
      </c>
      <c r="AZ9" s="27">
        <v>0.94486733907142872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0.3389469696428572</v>
      </c>
      <c r="BG9" s="27">
        <v>5.220326270678572</v>
      </c>
      <c r="BH9" s="27">
        <v>5.8773137833571418</v>
      </c>
      <c r="BI9" s="27">
        <v>0</v>
      </c>
      <c r="BJ9" s="27">
        <v>0.73632731424999998</v>
      </c>
      <c r="BK9" s="28">
        <f t="shared" si="0"/>
        <v>296.87932054414256</v>
      </c>
      <c r="BL9" s="45"/>
      <c r="BM9" s="54"/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7.9445318478214277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10.890202567285723</v>
      </c>
      <c r="I10" s="30">
        <f t="shared" si="1"/>
        <v>4707.072566167275</v>
      </c>
      <c r="J10" s="30">
        <f t="shared" si="1"/>
        <v>516.65511891496419</v>
      </c>
      <c r="K10" s="30">
        <f t="shared" si="1"/>
        <v>0</v>
      </c>
      <c r="L10" s="30">
        <f t="shared" si="1"/>
        <v>73.478927865035743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7.0467567865000014</v>
      </c>
      <c r="S10" s="30">
        <f t="shared" si="1"/>
        <v>128.72023940857142</v>
      </c>
      <c r="T10" s="30">
        <f t="shared" si="1"/>
        <v>165.02583109914283</v>
      </c>
      <c r="U10" s="30">
        <f t="shared" si="1"/>
        <v>0</v>
      </c>
      <c r="V10" s="30">
        <f t="shared" si="1"/>
        <v>16.71829969078571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2.9438748642857136E-2</v>
      </c>
      <c r="AC10" s="30">
        <f t="shared" si="1"/>
        <v>137.46924515499978</v>
      </c>
      <c r="AD10" s="30">
        <f t="shared" si="1"/>
        <v>0</v>
      </c>
      <c r="AE10" s="30">
        <f t="shared" si="1"/>
        <v>0</v>
      </c>
      <c r="AF10" s="30">
        <f t="shared" si="1"/>
        <v>0.84759473885714298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9.3702807428571427E-2</v>
      </c>
      <c r="AM10" s="30">
        <f t="shared" si="1"/>
        <v>6.1093727500000014E-2</v>
      </c>
      <c r="AN10" s="30">
        <f t="shared" si="1"/>
        <v>0</v>
      </c>
      <c r="AO10" s="30">
        <f t="shared" si="1"/>
        <v>0</v>
      </c>
      <c r="AP10" s="30">
        <f t="shared" si="1"/>
        <v>0.74239959307142855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21.142879228571367</v>
      </c>
      <c r="AW10" s="30">
        <f t="shared" si="1"/>
        <v>891.29988800042861</v>
      </c>
      <c r="AX10" s="30">
        <f t="shared" si="1"/>
        <v>2.0297848249285715</v>
      </c>
      <c r="AY10" s="30">
        <f t="shared" si="1"/>
        <v>0</v>
      </c>
      <c r="AZ10" s="30">
        <f t="shared" si="1"/>
        <v>99.264759775107166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9.3053216207500391</v>
      </c>
      <c r="BG10" s="30">
        <f t="shared" si="1"/>
        <v>19.583277594750001</v>
      </c>
      <c r="BH10" s="30">
        <f t="shared" si="1"/>
        <v>18.169227699285713</v>
      </c>
      <c r="BI10" s="30">
        <f t="shared" si="1"/>
        <v>0</v>
      </c>
      <c r="BJ10" s="30">
        <f t="shared" si="1"/>
        <v>12.10725564996428</v>
      </c>
      <c r="BK10" s="30">
        <f t="shared" si="1"/>
        <v>6845.6983435116645</v>
      </c>
      <c r="BL10" s="45"/>
    </row>
    <row r="11" spans="1:107" x14ac:dyDescent="0.2">
      <c r="A11" s="22" t="s">
        <v>77</v>
      </c>
      <c r="B11" s="25" t="s">
        <v>3</v>
      </c>
      <c r="C11" s="81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3"/>
    </row>
    <row r="12" spans="1:107" x14ac:dyDescent="0.2">
      <c r="A12" s="22"/>
      <c r="B12" s="26" t="s">
        <v>108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2.3709774733571423</v>
      </c>
      <c r="I12" s="27">
        <v>2.5511135882857139</v>
      </c>
      <c r="J12" s="27">
        <v>0</v>
      </c>
      <c r="K12" s="27">
        <v>0</v>
      </c>
      <c r="L12" s="27">
        <v>3.7413968709999996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1.1079308862142849</v>
      </c>
      <c r="S12" s="27">
        <v>7.308953283428572</v>
      </c>
      <c r="T12" s="27">
        <v>0</v>
      </c>
      <c r="U12" s="27">
        <v>0</v>
      </c>
      <c r="V12" s="27">
        <v>0.50817344917857132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4.3846795178571436E-2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1.3342585714285716E-4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2.1501156475357139</v>
      </c>
      <c r="AW12" s="27">
        <v>28.183247262607335</v>
      </c>
      <c r="AX12" s="27">
        <v>5.5930650000000004E-3</v>
      </c>
      <c r="AY12" s="27">
        <v>0</v>
      </c>
      <c r="AZ12" s="27">
        <v>4.9892858578214279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0.9196330041785713</v>
      </c>
      <c r="BG12" s="27">
        <v>3.7075080515357151</v>
      </c>
      <c r="BH12" s="27">
        <v>7.3023155164642848</v>
      </c>
      <c r="BI12" s="27">
        <v>0</v>
      </c>
      <c r="BJ12" s="27">
        <v>1.4931874794285713</v>
      </c>
      <c r="BK12" s="30">
        <f>SUM(C12:BJ12)</f>
        <v>66.383411657071619</v>
      </c>
      <c r="BL12" s="45"/>
      <c r="BM12" s="54"/>
      <c r="BN12" s="57"/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2.3709774733571423</v>
      </c>
      <c r="I13" s="30">
        <f t="shared" si="2"/>
        <v>2.5511135882857139</v>
      </c>
      <c r="J13" s="30">
        <f t="shared" si="2"/>
        <v>0</v>
      </c>
      <c r="K13" s="30">
        <f t="shared" si="2"/>
        <v>0</v>
      </c>
      <c r="L13" s="30">
        <f t="shared" si="2"/>
        <v>3.7413968709999996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1.1079308862142849</v>
      </c>
      <c r="S13" s="30">
        <f t="shared" si="2"/>
        <v>7.308953283428572</v>
      </c>
      <c r="T13" s="30">
        <f t="shared" si="2"/>
        <v>0</v>
      </c>
      <c r="U13" s="30">
        <f t="shared" si="2"/>
        <v>0</v>
      </c>
      <c r="V13" s="30">
        <f t="shared" si="2"/>
        <v>0.50817344917857132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4.3846795178571436E-2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1.3342585714285716E-4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2.1501156475357139</v>
      </c>
      <c r="AW13" s="30">
        <f t="shared" si="2"/>
        <v>28.183247262607335</v>
      </c>
      <c r="AX13" s="30">
        <f t="shared" si="2"/>
        <v>5.5930650000000004E-3</v>
      </c>
      <c r="AY13" s="30">
        <f t="shared" si="2"/>
        <v>0</v>
      </c>
      <c r="AZ13" s="30">
        <f t="shared" si="2"/>
        <v>4.9892858578214279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0.9196330041785713</v>
      </c>
      <c r="BG13" s="30">
        <f t="shared" si="2"/>
        <v>3.7075080515357151</v>
      </c>
      <c r="BH13" s="30">
        <f t="shared" si="2"/>
        <v>7.3023155164642848</v>
      </c>
      <c r="BI13" s="30">
        <f t="shared" si="2"/>
        <v>0</v>
      </c>
      <c r="BJ13" s="30">
        <f t="shared" si="2"/>
        <v>1.4931874794285713</v>
      </c>
      <c r="BK13" s="30">
        <f t="shared" si="2"/>
        <v>66.383411657071619</v>
      </c>
    </row>
    <row r="14" spans="1:107" x14ac:dyDescent="0.2">
      <c r="A14" s="22" t="s">
        <v>78</v>
      </c>
      <c r="B14" s="25" t="s">
        <v>10</v>
      </c>
      <c r="C14" s="81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3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79</v>
      </c>
      <c r="B17" s="25" t="s">
        <v>12</v>
      </c>
      <c r="C17" s="81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3"/>
    </row>
    <row r="18" spans="1:66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81</v>
      </c>
      <c r="B20" s="25" t="s">
        <v>97</v>
      </c>
      <c r="C20" s="81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3"/>
    </row>
    <row r="21" spans="1:66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6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82</v>
      </c>
      <c r="B23" s="25" t="s">
        <v>13</v>
      </c>
      <c r="C23" s="81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3"/>
    </row>
    <row r="24" spans="1:66" x14ac:dyDescent="0.2">
      <c r="A24" s="22"/>
      <c r="B24" s="26" t="s">
        <v>109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8.8708100283214311</v>
      </c>
      <c r="I24" s="27">
        <v>1331.3752959059864</v>
      </c>
      <c r="J24" s="27">
        <v>205.2116148542143</v>
      </c>
      <c r="K24" s="27">
        <v>0</v>
      </c>
      <c r="L24" s="27">
        <v>58.709124742678576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5.7964462232499976</v>
      </c>
      <c r="S24" s="27">
        <v>36.252018952821423</v>
      </c>
      <c r="T24" s="27">
        <v>261.00457930700009</v>
      </c>
      <c r="U24" s="27">
        <v>0</v>
      </c>
      <c r="V24" s="27">
        <v>16.349845507607132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0.13421831425000003</v>
      </c>
      <c r="AC24" s="27">
        <v>6.7969169785714253E-2</v>
      </c>
      <c r="AD24" s="27">
        <v>0</v>
      </c>
      <c r="AE24" s="27">
        <v>0</v>
      </c>
      <c r="AF24" s="27">
        <v>0.22495966603571427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0.19840119064285713</v>
      </c>
      <c r="AM24" s="27">
        <v>0.11615411917857141</v>
      </c>
      <c r="AN24" s="27">
        <v>0</v>
      </c>
      <c r="AO24" s="27">
        <v>0</v>
      </c>
      <c r="AP24" s="27">
        <v>2.3076757918928572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61.667950095785834</v>
      </c>
      <c r="AW24" s="27">
        <v>108.12030787207139</v>
      </c>
      <c r="AX24" s="27">
        <v>1.8462168216428574</v>
      </c>
      <c r="AY24" s="27">
        <v>0</v>
      </c>
      <c r="AZ24" s="27">
        <v>207.26810896867877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49.871290271678554</v>
      </c>
      <c r="BG24" s="27">
        <v>61.925617063071414</v>
      </c>
      <c r="BH24" s="27">
        <v>34.032674068785717</v>
      </c>
      <c r="BI24" s="27">
        <v>0</v>
      </c>
      <c r="BJ24" s="27">
        <v>107.84886433107135</v>
      </c>
      <c r="BK24" s="28">
        <f t="shared" ref="BK24:BK29" si="9">SUM(C24:BJ24)</f>
        <v>2559.2001432664511</v>
      </c>
      <c r="BL24" s="45"/>
      <c r="BM24" s="54"/>
      <c r="BN24" s="57"/>
    </row>
    <row r="25" spans="1:66" x14ac:dyDescent="0.2">
      <c r="A25" s="22"/>
      <c r="B25" s="26" t="s">
        <v>110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1.1481714060357147</v>
      </c>
      <c r="I25" s="27">
        <v>62.467123873893463</v>
      </c>
      <c r="J25" s="27">
        <v>1.0095323806428571</v>
      </c>
      <c r="K25" s="27">
        <v>0</v>
      </c>
      <c r="L25" s="27">
        <v>10.518722739178573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0.40788599335714282</v>
      </c>
      <c r="S25" s="27">
        <v>0.96141162864285701</v>
      </c>
      <c r="T25" s="27">
        <v>0.57919094314285724</v>
      </c>
      <c r="U25" s="27">
        <v>0</v>
      </c>
      <c r="V25" s="27">
        <v>0.43321343832142867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5.2978426785714301E-2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2.2929036000000003E-2</v>
      </c>
      <c r="AM25" s="27">
        <v>0</v>
      </c>
      <c r="AN25" s="27">
        <v>0</v>
      </c>
      <c r="AO25" s="27">
        <v>0</v>
      </c>
      <c r="AP25" s="27">
        <v>3.2599926821428572E-2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20.779252104142877</v>
      </c>
      <c r="AW25" s="27">
        <v>22.327089952071425</v>
      </c>
      <c r="AX25" s="27">
        <v>1.0944321428571428E-5</v>
      </c>
      <c r="AY25" s="27">
        <v>0</v>
      </c>
      <c r="AZ25" s="27">
        <v>73.463313508678596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10.484251420357156</v>
      </c>
      <c r="BG25" s="27">
        <v>4.4633747553928567</v>
      </c>
      <c r="BH25" s="27">
        <v>2.1164708667857144</v>
      </c>
      <c r="BI25" s="27">
        <v>0</v>
      </c>
      <c r="BJ25" s="27">
        <v>5.2084851478928593</v>
      </c>
      <c r="BK25" s="28">
        <f t="shared" si="9"/>
        <v>216.47600849246496</v>
      </c>
      <c r="BL25" s="45"/>
      <c r="BM25" s="54"/>
      <c r="BN25" s="57"/>
    </row>
    <row r="26" spans="1:66" x14ac:dyDescent="0.2">
      <c r="A26" s="22"/>
      <c r="B26" s="26" t="s">
        <v>111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1.0017929396785714</v>
      </c>
      <c r="I26" s="27">
        <v>0.76624433082142873</v>
      </c>
      <c r="J26" s="27">
        <v>0</v>
      </c>
      <c r="K26" s="27">
        <v>0</v>
      </c>
      <c r="L26" s="27">
        <v>0.87145009571428589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0.31828475221428576</v>
      </c>
      <c r="S26" s="27">
        <v>0</v>
      </c>
      <c r="T26" s="27">
        <v>15.821297674000329</v>
      </c>
      <c r="U26" s="27">
        <v>0</v>
      </c>
      <c r="V26" s="27">
        <v>0.40152668100000011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1.2674648214285719E-3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1.8715641678571426E-2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23.046040342464245</v>
      </c>
      <c r="AW26" s="27">
        <v>2.7348322365714273</v>
      </c>
      <c r="AX26" s="27">
        <v>0</v>
      </c>
      <c r="AY26" s="27">
        <v>0</v>
      </c>
      <c r="AZ26" s="27">
        <v>12.519957252749995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14.050814785107127</v>
      </c>
      <c r="BG26" s="27">
        <v>1.1197086479642862</v>
      </c>
      <c r="BH26" s="27">
        <v>0</v>
      </c>
      <c r="BI26" s="27">
        <v>0</v>
      </c>
      <c r="BJ26" s="27">
        <v>7.7760875717857116</v>
      </c>
      <c r="BK26" s="28">
        <f t="shared" si="9"/>
        <v>80.448020416571694</v>
      </c>
      <c r="BL26" s="45"/>
      <c r="BM26" s="54"/>
      <c r="BN26" s="57"/>
    </row>
    <row r="27" spans="1:66" x14ac:dyDescent="0.2">
      <c r="A27" s="22"/>
      <c r="B27" s="26" t="s">
        <v>112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8.4332794730000007</v>
      </c>
      <c r="I27" s="27">
        <v>395.77867636084824</v>
      </c>
      <c r="J27" s="27">
        <v>121.18672402035712</v>
      </c>
      <c r="K27" s="27">
        <v>0</v>
      </c>
      <c r="L27" s="27">
        <v>50.967157069678613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5.7937851011071402</v>
      </c>
      <c r="S27" s="27">
        <v>3.7913669972500004</v>
      </c>
      <c r="T27" s="27">
        <v>41.267849882285709</v>
      </c>
      <c r="U27" s="27">
        <v>0</v>
      </c>
      <c r="V27" s="27">
        <v>9.4956730727857117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0.23794433667857146</v>
      </c>
      <c r="AC27" s="27">
        <v>1.5799967857142855E-3</v>
      </c>
      <c r="AD27" s="27">
        <v>0</v>
      </c>
      <c r="AE27" s="27">
        <v>0</v>
      </c>
      <c r="AF27" s="27">
        <v>0.43607363064285709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0.22640625703571432</v>
      </c>
      <c r="AM27" s="27">
        <v>0.38327370135714278</v>
      </c>
      <c r="AN27" s="27">
        <v>0</v>
      </c>
      <c r="AO27" s="27">
        <v>0</v>
      </c>
      <c r="AP27" s="27">
        <v>0.13919633549999999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76.829312427393333</v>
      </c>
      <c r="AW27" s="27">
        <v>82.327877278821546</v>
      </c>
      <c r="AX27" s="27">
        <v>2.7346552728928573</v>
      </c>
      <c r="AY27" s="27">
        <v>0</v>
      </c>
      <c r="AZ27" s="27">
        <v>135.28279272042877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67.022216889856963</v>
      </c>
      <c r="BG27" s="27">
        <v>26.508169360392852</v>
      </c>
      <c r="BH27" s="27">
        <v>17.195272373857144</v>
      </c>
      <c r="BI27" s="27">
        <v>0</v>
      </c>
      <c r="BJ27" s="27">
        <v>51.209082512857158</v>
      </c>
      <c r="BK27" s="28">
        <f t="shared" si="9"/>
        <v>1097.2483650718129</v>
      </c>
      <c r="BL27" s="45"/>
      <c r="BM27" s="54"/>
      <c r="BN27" s="57"/>
    </row>
    <row r="28" spans="1:66" x14ac:dyDescent="0.2">
      <c r="A28" s="22"/>
      <c r="B28" s="26" t="s">
        <v>113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2.4247354963214289</v>
      </c>
      <c r="I28" s="27">
        <v>61.385384197464269</v>
      </c>
      <c r="J28" s="27">
        <v>12.693880937607148</v>
      </c>
      <c r="K28" s="27">
        <v>0</v>
      </c>
      <c r="L28" s="27">
        <v>13.822683168714283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1.0339504269642861</v>
      </c>
      <c r="S28" s="27">
        <v>0.81976174260714285</v>
      </c>
      <c r="T28" s="27">
        <v>163.72499031842869</v>
      </c>
      <c r="U28" s="27">
        <v>0</v>
      </c>
      <c r="V28" s="27">
        <v>2.7983284393214287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2.2410478571428572E-4</v>
      </c>
      <c r="AC28" s="27">
        <v>0</v>
      </c>
      <c r="AD28" s="27">
        <v>0</v>
      </c>
      <c r="AE28" s="27">
        <v>0</v>
      </c>
      <c r="AF28" s="27">
        <v>0.49333980628571428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2.2628448285714288E-2</v>
      </c>
      <c r="AM28" s="27">
        <v>0</v>
      </c>
      <c r="AN28" s="27">
        <v>0</v>
      </c>
      <c r="AO28" s="27">
        <v>0</v>
      </c>
      <c r="AP28" s="27">
        <v>1.4495999272142854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18.026639709642861</v>
      </c>
      <c r="AW28" s="27">
        <v>68.013937081964301</v>
      </c>
      <c r="AX28" s="27">
        <v>20.018656675535716</v>
      </c>
      <c r="AY28" s="27">
        <v>0</v>
      </c>
      <c r="AZ28" s="27">
        <v>88.15851306692862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15.554730445178551</v>
      </c>
      <c r="BG28" s="27">
        <v>25.653990392785722</v>
      </c>
      <c r="BH28" s="27">
        <v>153.20422673603565</v>
      </c>
      <c r="BI28" s="27">
        <v>0</v>
      </c>
      <c r="BJ28" s="27">
        <v>51.348497738857091</v>
      </c>
      <c r="BK28" s="28">
        <f t="shared" si="9"/>
        <v>700.64869886092856</v>
      </c>
      <c r="BL28" s="45"/>
      <c r="BM28" s="54"/>
      <c r="BN28" s="57"/>
    </row>
    <row r="29" spans="1:66" x14ac:dyDescent="0.2">
      <c r="A29" s="22"/>
      <c r="B29" s="26" t="s">
        <v>114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0.19451618867857146</v>
      </c>
      <c r="I29" s="27">
        <v>38.215392992214291</v>
      </c>
      <c r="J29" s="27">
        <v>10.00613818882143</v>
      </c>
      <c r="K29" s="27">
        <v>0</v>
      </c>
      <c r="L29" s="27">
        <v>0.18290917985714286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0.18667149175</v>
      </c>
      <c r="S29" s="27">
        <v>0.52746485535714283</v>
      </c>
      <c r="T29" s="27">
        <v>7.9045618587499993</v>
      </c>
      <c r="U29" s="27">
        <v>0</v>
      </c>
      <c r="V29" s="27">
        <v>0.57634113200000003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3.1551683571428564E-3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3.2128389535714293E-2</v>
      </c>
      <c r="AM29" s="27">
        <v>0</v>
      </c>
      <c r="AN29" s="27">
        <v>0</v>
      </c>
      <c r="AO29" s="27">
        <v>0</v>
      </c>
      <c r="AP29" s="27">
        <v>0.12751737967857144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0.85526787564285689</v>
      </c>
      <c r="AW29" s="27">
        <v>17.526181893999997</v>
      </c>
      <c r="AX29" s="27">
        <v>0</v>
      </c>
      <c r="AY29" s="27">
        <v>0</v>
      </c>
      <c r="AZ29" s="27">
        <v>4.8986314763214285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1.0574959548576579</v>
      </c>
      <c r="BG29" s="27">
        <v>29.415678956320935</v>
      </c>
      <c r="BH29" s="27">
        <v>0.25735499364285713</v>
      </c>
      <c r="BI29" s="27">
        <v>0</v>
      </c>
      <c r="BJ29" s="27">
        <v>1.9326326374285718</v>
      </c>
      <c r="BK29" s="28">
        <f t="shared" si="9"/>
        <v>113.90004061321432</v>
      </c>
      <c r="BL29" s="45"/>
      <c r="BM29" s="54"/>
      <c r="BN29" s="57"/>
    </row>
    <row r="30" spans="1:66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22.073305532035715</v>
      </c>
      <c r="I30" s="30">
        <f t="shared" si="10"/>
        <v>1889.988117661228</v>
      </c>
      <c r="J30" s="30">
        <f t="shared" si="10"/>
        <v>350.10789038164285</v>
      </c>
      <c r="K30" s="30">
        <f t="shared" si="10"/>
        <v>0</v>
      </c>
      <c r="L30" s="30">
        <f t="shared" si="10"/>
        <v>135.07204699582149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13.537023988642853</v>
      </c>
      <c r="S30" s="30">
        <f t="shared" si="10"/>
        <v>42.352024176678569</v>
      </c>
      <c r="T30" s="30">
        <f t="shared" si="10"/>
        <v>490.30246998360769</v>
      </c>
      <c r="U30" s="30">
        <f t="shared" si="10"/>
        <v>0</v>
      </c>
      <c r="V30" s="30">
        <f t="shared" si="10"/>
        <v>30.054928271035703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0.42978781567857149</v>
      </c>
      <c r="AC30" s="30">
        <f t="shared" si="10"/>
        <v>6.9549166571428539E-2</v>
      </c>
      <c r="AD30" s="30">
        <f t="shared" si="10"/>
        <v>0</v>
      </c>
      <c r="AE30" s="30">
        <f t="shared" si="10"/>
        <v>0</v>
      </c>
      <c r="AF30" s="30">
        <f t="shared" si="10"/>
        <v>1.1543731029642856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0.52120896317857146</v>
      </c>
      <c r="AM30" s="30">
        <f t="shared" si="11"/>
        <v>0.49942782053571422</v>
      </c>
      <c r="AN30" s="30">
        <f t="shared" si="11"/>
        <v>0</v>
      </c>
      <c r="AO30" s="30">
        <f t="shared" si="11"/>
        <v>0</v>
      </c>
      <c r="AP30" s="30">
        <f t="shared" si="11"/>
        <v>4.0565893611071431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201.20446255507198</v>
      </c>
      <c r="AW30" s="30">
        <f t="shared" si="11"/>
        <v>301.05022631550008</v>
      </c>
      <c r="AX30" s="30">
        <f t="shared" si="11"/>
        <v>24.599539714392861</v>
      </c>
      <c r="AY30" s="30">
        <f t="shared" si="11"/>
        <v>0</v>
      </c>
      <c r="AZ30" s="30">
        <f t="shared" si="11"/>
        <v>521.59131699378611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158.04079976703602</v>
      </c>
      <c r="BG30" s="30">
        <f t="shared" si="11"/>
        <v>149.08653917592807</v>
      </c>
      <c r="BH30" s="30">
        <f t="shared" si="11"/>
        <v>206.80599903910706</v>
      </c>
      <c r="BI30" s="30">
        <f t="shared" si="11"/>
        <v>0</v>
      </c>
      <c r="BJ30" s="30">
        <f t="shared" si="11"/>
        <v>225.32364993989273</v>
      </c>
      <c r="BK30" s="30">
        <f t="shared" si="11"/>
        <v>4767.921276721444</v>
      </c>
      <c r="BL30" s="45"/>
      <c r="BM30" s="54"/>
    </row>
    <row r="31" spans="1:66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7.9445318478214277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35.334485572678581</v>
      </c>
      <c r="I31" s="27">
        <f t="shared" si="12"/>
        <v>6599.6117974167882</v>
      </c>
      <c r="J31" s="27">
        <f t="shared" si="12"/>
        <v>866.76300929660704</v>
      </c>
      <c r="K31" s="27">
        <f t="shared" si="12"/>
        <v>0</v>
      </c>
      <c r="L31" s="27">
        <f t="shared" si="12"/>
        <v>212.29237173185726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21.691711661357139</v>
      </c>
      <c r="S31" s="27">
        <f t="shared" si="12"/>
        <v>178.38121686867856</v>
      </c>
      <c r="T31" s="27">
        <f t="shared" si="12"/>
        <v>655.3283010827505</v>
      </c>
      <c r="U31" s="27">
        <f t="shared" si="12"/>
        <v>0</v>
      </c>
      <c r="V31" s="27">
        <f t="shared" si="12"/>
        <v>47.281401410999983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0.50307335950000009</v>
      </c>
      <c r="AC31" s="27">
        <f t="shared" si="12"/>
        <v>137.5387943215712</v>
      </c>
      <c r="AD31" s="27">
        <f t="shared" si="12"/>
        <v>0</v>
      </c>
      <c r="AE31" s="27">
        <f t="shared" si="12"/>
        <v>0</v>
      </c>
      <c r="AF31" s="27">
        <f t="shared" si="12"/>
        <v>2.0019678418214286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0.61504519646428579</v>
      </c>
      <c r="AM31" s="27">
        <f t="shared" si="13"/>
        <v>0.56052154803571419</v>
      </c>
      <c r="AN31" s="27">
        <f t="shared" si="13"/>
        <v>0</v>
      </c>
      <c r="AO31" s="27">
        <f t="shared" si="13"/>
        <v>0</v>
      </c>
      <c r="AP31" s="27">
        <f t="shared" si="13"/>
        <v>4.7989889541785713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224.49745743117907</v>
      </c>
      <c r="AW31" s="27">
        <f t="shared" si="13"/>
        <v>1220.533361578536</v>
      </c>
      <c r="AX31" s="27">
        <f t="shared" si="13"/>
        <v>26.634917604321434</v>
      </c>
      <c r="AY31" s="27">
        <f t="shared" si="13"/>
        <v>0</v>
      </c>
      <c r="AZ31" s="27">
        <f t="shared" si="13"/>
        <v>625.84536262671475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168.26575439196463</v>
      </c>
      <c r="BG31" s="27">
        <f t="shared" si="13"/>
        <v>172.37732482221378</v>
      </c>
      <c r="BH31" s="27">
        <f t="shared" si="13"/>
        <v>232.27754225485705</v>
      </c>
      <c r="BI31" s="27">
        <f t="shared" si="13"/>
        <v>0</v>
      </c>
      <c r="BJ31" s="27">
        <f t="shared" si="13"/>
        <v>238.92409306928559</v>
      </c>
      <c r="BK31" s="27">
        <f t="shared" si="13"/>
        <v>11680.003031890181</v>
      </c>
    </row>
    <row r="32" spans="1:66" ht="3.75" customHeight="1" x14ac:dyDescent="0.2">
      <c r="A32" s="22"/>
      <c r="B32" s="33"/>
      <c r="C32" s="8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3"/>
    </row>
    <row r="33" spans="1:66" ht="25.5" x14ac:dyDescent="0.2">
      <c r="A33" s="22" t="s">
        <v>1</v>
      </c>
      <c r="B33" s="23" t="s">
        <v>7</v>
      </c>
      <c r="C33" s="81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3"/>
    </row>
    <row r="34" spans="1:66" s="34" customFormat="1" x14ac:dyDescent="0.2">
      <c r="A34" s="22" t="s">
        <v>76</v>
      </c>
      <c r="B34" s="25" t="s">
        <v>2</v>
      </c>
      <c r="C34" s="89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1"/>
    </row>
    <row r="35" spans="1:66" s="34" customFormat="1" x14ac:dyDescent="0.2">
      <c r="A35" s="22"/>
      <c r="B35" s="26" t="s">
        <v>115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10.469594964035721</v>
      </c>
      <c r="I35" s="27">
        <v>0.91584211675000005</v>
      </c>
      <c r="J35" s="27">
        <v>0</v>
      </c>
      <c r="K35" s="27">
        <v>0</v>
      </c>
      <c r="L35" s="27">
        <v>1.7961440078928572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10.159841939714292</v>
      </c>
      <c r="S35" s="27">
        <v>0.15678390385714283</v>
      </c>
      <c r="T35" s="27">
        <v>0</v>
      </c>
      <c r="U35" s="27">
        <v>0</v>
      </c>
      <c r="V35" s="27">
        <v>1.4396017235714289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1.1773179761428574</v>
      </c>
      <c r="AC35" s="27">
        <v>0</v>
      </c>
      <c r="AD35" s="27">
        <v>0</v>
      </c>
      <c r="AE35" s="27">
        <v>0</v>
      </c>
      <c r="AF35" s="27">
        <v>9.9007296035714301E-2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1.76636663725</v>
      </c>
      <c r="AM35" s="27">
        <v>6.3569132142857123E-4</v>
      </c>
      <c r="AN35" s="27">
        <v>0</v>
      </c>
      <c r="AO35" s="27">
        <v>0</v>
      </c>
      <c r="AP35" s="27">
        <v>0.14118581353571424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100.61317754900044</v>
      </c>
      <c r="AW35" s="27">
        <v>11.68040368314071</v>
      </c>
      <c r="AX35" s="27">
        <v>6.0699999999999998E-5</v>
      </c>
      <c r="AY35" s="27">
        <v>0</v>
      </c>
      <c r="AZ35" s="27">
        <v>34.773911742821483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122.46072709242854</v>
      </c>
      <c r="BG35" s="27">
        <v>8.1655096192857144</v>
      </c>
      <c r="BH35" s="27">
        <v>0</v>
      </c>
      <c r="BI35" s="27">
        <v>0</v>
      </c>
      <c r="BJ35" s="27">
        <v>30.648962268607164</v>
      </c>
      <c r="BK35" s="28">
        <f t="shared" ref="BK35:BK36" si="14">SUM(C35:BJ35)</f>
        <v>336.46507472539122</v>
      </c>
      <c r="BL35" s="45"/>
      <c r="BM35" s="54"/>
      <c r="BN35" s="57"/>
    </row>
    <row r="36" spans="1:66" s="34" customFormat="1" x14ac:dyDescent="0.2">
      <c r="A36" s="22"/>
      <c r="B36" s="26" t="s">
        <v>116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5.4277285955000014</v>
      </c>
      <c r="I36" s="27">
        <v>0.83021429664285729</v>
      </c>
      <c r="J36" s="27">
        <v>0</v>
      </c>
      <c r="K36" s="27">
        <v>0</v>
      </c>
      <c r="L36" s="27">
        <v>0.31828421928571432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3.4021346767857121</v>
      </c>
      <c r="S36" s="27">
        <v>0</v>
      </c>
      <c r="T36" s="27">
        <v>0</v>
      </c>
      <c r="U36" s="27">
        <v>0</v>
      </c>
      <c r="V36" s="27">
        <v>0.19930511278571425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0.42640452878571428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0.43009261892857137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170.38203361249995</v>
      </c>
      <c r="AW36" s="27">
        <v>0.46772642839285711</v>
      </c>
      <c r="AX36" s="27">
        <v>0</v>
      </c>
      <c r="AY36" s="27">
        <v>0</v>
      </c>
      <c r="AZ36" s="27">
        <v>10.69125494167857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154.16530524457133</v>
      </c>
      <c r="BG36" s="27">
        <v>0.53838820921428565</v>
      </c>
      <c r="BH36" s="27">
        <v>0</v>
      </c>
      <c r="BI36" s="27">
        <v>0</v>
      </c>
      <c r="BJ36" s="27">
        <v>2.9406606776428572</v>
      </c>
      <c r="BK36" s="28">
        <f t="shared" si="14"/>
        <v>350.21953316271419</v>
      </c>
      <c r="BL36" s="45"/>
      <c r="BM36" s="54"/>
    </row>
    <row r="37" spans="1:66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15.897323559535723</v>
      </c>
      <c r="I37" s="48">
        <f t="shared" si="15"/>
        <v>1.7460564133928573</v>
      </c>
      <c r="J37" s="48">
        <f t="shared" si="15"/>
        <v>0</v>
      </c>
      <c r="K37" s="48">
        <f t="shared" si="15"/>
        <v>0</v>
      </c>
      <c r="L37" s="48">
        <f t="shared" si="15"/>
        <v>2.1144282271785717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13.561976616500004</v>
      </c>
      <c r="S37" s="48">
        <f t="shared" si="15"/>
        <v>0.15678390385714283</v>
      </c>
      <c r="T37" s="48">
        <f t="shared" si="15"/>
        <v>0</v>
      </c>
      <c r="U37" s="48">
        <f t="shared" si="15"/>
        <v>0</v>
      </c>
      <c r="V37" s="48">
        <f t="shared" si="15"/>
        <v>1.6389068363571431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1.6037225049285717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9.9007296035714301E-2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2.1964592561785712</v>
      </c>
      <c r="AM37" s="48">
        <f t="shared" si="15"/>
        <v>6.3569132142857123E-4</v>
      </c>
      <c r="AN37" s="48">
        <f t="shared" si="15"/>
        <v>0</v>
      </c>
      <c r="AO37" s="48">
        <f t="shared" si="15"/>
        <v>0</v>
      </c>
      <c r="AP37" s="48">
        <f t="shared" si="15"/>
        <v>0.14118581353571424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270.99521116150038</v>
      </c>
      <c r="AW37" s="48">
        <f t="shared" si="15"/>
        <v>12.148130111533568</v>
      </c>
      <c r="AX37" s="48">
        <f t="shared" si="15"/>
        <v>6.0699999999999998E-5</v>
      </c>
      <c r="AY37" s="48">
        <f t="shared" si="15"/>
        <v>0</v>
      </c>
      <c r="AZ37" s="48">
        <f t="shared" si="15"/>
        <v>45.465166684500055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276.62603233699986</v>
      </c>
      <c r="BG37" s="48">
        <f t="shared" si="15"/>
        <v>8.7038978285000006</v>
      </c>
      <c r="BH37" s="48">
        <f t="shared" si="15"/>
        <v>0</v>
      </c>
      <c r="BI37" s="48">
        <f t="shared" si="15"/>
        <v>0</v>
      </c>
      <c r="BJ37" s="48">
        <f t="shared" si="15"/>
        <v>33.589622946250024</v>
      </c>
      <c r="BK37" s="48">
        <f t="shared" si="15"/>
        <v>686.68460788810535</v>
      </c>
    </row>
    <row r="38" spans="1:66" x14ac:dyDescent="0.2">
      <c r="A38" s="22" t="s">
        <v>77</v>
      </c>
      <c r="B38" s="25" t="s">
        <v>14</v>
      </c>
      <c r="C38" s="81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3"/>
    </row>
    <row r="39" spans="1:66" x14ac:dyDescent="0.2">
      <c r="A39" s="22"/>
      <c r="B39" s="26" t="s">
        <v>117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0.21890094753571435</v>
      </c>
      <c r="I39" s="27">
        <v>4.1951615925714298</v>
      </c>
      <c r="J39" s="27">
        <v>0</v>
      </c>
      <c r="K39" s="27">
        <v>0</v>
      </c>
      <c r="L39" s="27">
        <v>7.2560017357143076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0.18177009421428578</v>
      </c>
      <c r="S39" s="27">
        <v>0.70101557385714264</v>
      </c>
      <c r="T39" s="27">
        <v>0</v>
      </c>
      <c r="U39" s="27">
        <v>0</v>
      </c>
      <c r="V39" s="27">
        <v>0.2097251497142858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1.2015410000000001E-2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6.7330270714285722E-3</v>
      </c>
      <c r="AM39" s="27">
        <v>0</v>
      </c>
      <c r="AN39" s="27">
        <v>0</v>
      </c>
      <c r="AO39" s="27">
        <v>0</v>
      </c>
      <c r="AP39" s="27">
        <v>1.8005183357142858E-2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2.0466098556785721</v>
      </c>
      <c r="AW39" s="27">
        <v>6.0070504286785731</v>
      </c>
      <c r="AX39" s="27">
        <v>0</v>
      </c>
      <c r="AY39" s="27">
        <v>0</v>
      </c>
      <c r="AZ39" s="27">
        <v>10.561189447035714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0.70097295307142804</v>
      </c>
      <c r="BG39" s="27">
        <v>1.4034616000000001E-2</v>
      </c>
      <c r="BH39" s="27">
        <v>0</v>
      </c>
      <c r="BI39" s="27">
        <v>0</v>
      </c>
      <c r="BJ39" s="27">
        <v>2.5202889268928548</v>
      </c>
      <c r="BK39" s="28">
        <f t="shared" ref="BK39:BK47" si="16">SUM(C39:BJ39)</f>
        <v>34.649474941392874</v>
      </c>
      <c r="BL39" s="45"/>
      <c r="BM39" s="54"/>
      <c r="BN39" s="57"/>
    </row>
    <row r="40" spans="1:66" x14ac:dyDescent="0.2">
      <c r="A40" s="22"/>
      <c r="B40" s="26" t="s">
        <v>118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2.464448928285714</v>
      </c>
      <c r="I40" s="27">
        <v>0.6907663921785715</v>
      </c>
      <c r="J40" s="27">
        <v>0</v>
      </c>
      <c r="K40" s="27">
        <v>0</v>
      </c>
      <c r="L40" s="27">
        <v>1.0504743350357142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1.632866488250001</v>
      </c>
      <c r="S40" s="27">
        <v>6.4972139392857148E-2</v>
      </c>
      <c r="T40" s="27">
        <v>0</v>
      </c>
      <c r="U40" s="27">
        <v>0</v>
      </c>
      <c r="V40" s="27">
        <v>0.83019365514285748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0.42573398396428569</v>
      </c>
      <c r="AC40" s="27">
        <v>2.2213567857142858E-4</v>
      </c>
      <c r="AD40" s="27">
        <v>0</v>
      </c>
      <c r="AE40" s="27">
        <v>0</v>
      </c>
      <c r="AF40" s="27">
        <v>3.2271981785714286E-3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0.58557006582142879</v>
      </c>
      <c r="AM40" s="27">
        <v>1.1694832892857143E-2</v>
      </c>
      <c r="AN40" s="27">
        <v>0</v>
      </c>
      <c r="AO40" s="27">
        <v>0</v>
      </c>
      <c r="AP40" s="27">
        <v>0.11260558710714288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19.459453258178534</v>
      </c>
      <c r="AW40" s="27">
        <v>0.2991366558928571</v>
      </c>
      <c r="AX40" s="27">
        <v>0</v>
      </c>
      <c r="AY40" s="27">
        <v>0</v>
      </c>
      <c r="AZ40" s="27">
        <v>9.983713174392852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16.64725881107146</v>
      </c>
      <c r="BG40" s="27">
        <v>0.59491462260714278</v>
      </c>
      <c r="BH40" s="27">
        <v>0</v>
      </c>
      <c r="BI40" s="27">
        <v>0</v>
      </c>
      <c r="BJ40" s="27">
        <v>7.253946175678565</v>
      </c>
      <c r="BK40" s="28">
        <f t="shared" si="16"/>
        <v>62.111198439749977</v>
      </c>
      <c r="BL40" s="45"/>
      <c r="BM40" s="54"/>
      <c r="BN40" s="57"/>
    </row>
    <row r="41" spans="1:66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0.36838164150000002</v>
      </c>
      <c r="I41" s="27">
        <v>0.1195997068571429</v>
      </c>
      <c r="J41" s="27">
        <v>0</v>
      </c>
      <c r="K41" s="27">
        <v>0</v>
      </c>
      <c r="L41" s="27">
        <v>0.1759689261071429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0.1883949328214285</v>
      </c>
      <c r="S41" s="27">
        <v>0</v>
      </c>
      <c r="T41" s="27">
        <v>0</v>
      </c>
      <c r="U41" s="27">
        <v>0</v>
      </c>
      <c r="V41" s="27">
        <v>1.5170000035714289E-2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1.4629192464285713E-2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2.240752907142857E-2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5.0948323870357575</v>
      </c>
      <c r="AW41" s="27">
        <v>1.7129961499999999E-2</v>
      </c>
      <c r="AX41" s="27">
        <v>0</v>
      </c>
      <c r="AY41" s="27">
        <v>0</v>
      </c>
      <c r="AZ41" s="27">
        <v>1.0987184867858546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5.1652405106071813</v>
      </c>
      <c r="BG41" s="27">
        <v>0.26601515432142858</v>
      </c>
      <c r="BH41" s="27">
        <v>0</v>
      </c>
      <c r="BI41" s="27">
        <v>0</v>
      </c>
      <c r="BJ41" s="27">
        <v>0.92316359071428589</v>
      </c>
      <c r="BK41" s="28">
        <f t="shared" si="16"/>
        <v>13.46965201982165</v>
      </c>
      <c r="BL41" s="45"/>
      <c r="BM41" s="54"/>
      <c r="BN41" s="57"/>
    </row>
    <row r="42" spans="1:66" x14ac:dyDescent="0.2">
      <c r="A42" s="22"/>
      <c r="B42" s="26" t="s">
        <v>131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1.9957862023571429</v>
      </c>
      <c r="I42" s="27">
        <v>0.63913756035714298</v>
      </c>
      <c r="J42" s="27">
        <v>0</v>
      </c>
      <c r="K42" s="27">
        <v>0</v>
      </c>
      <c r="L42" s="27">
        <v>1.2393796201071432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1.4294716726071426</v>
      </c>
      <c r="S42" s="27">
        <v>5.5061983290357048</v>
      </c>
      <c r="T42" s="27">
        <v>0</v>
      </c>
      <c r="U42" s="27">
        <v>0</v>
      </c>
      <c r="V42" s="27">
        <v>1.8087943571785714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6.3729949178571429E-2</v>
      </c>
      <c r="AC42" s="27">
        <v>0</v>
      </c>
      <c r="AD42" s="27">
        <v>0</v>
      </c>
      <c r="AE42" s="27">
        <v>0</v>
      </c>
      <c r="AF42" s="27">
        <v>1.8072011392857135E-2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5.352867517857144E-2</v>
      </c>
      <c r="AM42" s="27">
        <v>0</v>
      </c>
      <c r="AN42" s="27">
        <v>0</v>
      </c>
      <c r="AO42" s="27">
        <v>0</v>
      </c>
      <c r="AP42" s="27">
        <v>4.5671392714285705E-2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5.3683852457857126</v>
      </c>
      <c r="AW42" s="27">
        <v>0.36470842096428568</v>
      </c>
      <c r="AX42" s="27">
        <v>0</v>
      </c>
      <c r="AY42" s="27">
        <v>0</v>
      </c>
      <c r="AZ42" s="27">
        <v>7.3182875997857142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4.4599354660357085</v>
      </c>
      <c r="BG42" s="27">
        <v>2.2903358296428573</v>
      </c>
      <c r="BH42" s="27">
        <v>0</v>
      </c>
      <c r="BI42" s="27">
        <v>0</v>
      </c>
      <c r="BJ42" s="27">
        <v>3.286150425285713</v>
      </c>
      <c r="BK42" s="28">
        <f t="shared" si="16"/>
        <v>35.887572757607124</v>
      </c>
      <c r="BL42" s="45"/>
      <c r="BM42" s="54"/>
      <c r="BN42" s="57"/>
    </row>
    <row r="43" spans="1:66" x14ac:dyDescent="0.2">
      <c r="A43" s="22"/>
      <c r="B43" s="26" t="s">
        <v>120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4.7514602807857145</v>
      </c>
      <c r="I43" s="27">
        <v>0.35005392428571419</v>
      </c>
      <c r="J43" s="27">
        <v>0</v>
      </c>
      <c r="K43" s="27">
        <v>0</v>
      </c>
      <c r="L43" s="27">
        <v>1.8327657165714279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1.9886751246785712</v>
      </c>
      <c r="S43" s="27">
        <v>3.1270437695000464</v>
      </c>
      <c r="T43" s="27">
        <v>0</v>
      </c>
      <c r="U43" s="27">
        <v>0</v>
      </c>
      <c r="V43" s="27">
        <v>0.51955605649999992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3.6777116178571434E-2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4.231808639285714E-2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8.1292400869999941</v>
      </c>
      <c r="AW43" s="27">
        <v>0.49929918964285702</v>
      </c>
      <c r="AX43" s="27">
        <v>0</v>
      </c>
      <c r="AY43" s="27">
        <v>0</v>
      </c>
      <c r="AZ43" s="27">
        <v>3.1098305408928582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5.1763917170000102</v>
      </c>
      <c r="BG43" s="27">
        <v>0.51252793228571436</v>
      </c>
      <c r="BH43" s="27">
        <v>0</v>
      </c>
      <c r="BI43" s="27">
        <v>0</v>
      </c>
      <c r="BJ43" s="27">
        <v>1.7903386717142855</v>
      </c>
      <c r="BK43" s="28">
        <f t="shared" si="16"/>
        <v>31.866278213428625</v>
      </c>
      <c r="BL43" s="45"/>
      <c r="BM43" s="54"/>
      <c r="BN43" s="57"/>
    </row>
    <row r="44" spans="1:66" x14ac:dyDescent="0.2">
      <c r="A44" s="22"/>
      <c r="B44" s="26" t="s">
        <v>121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1.2463752088571429</v>
      </c>
      <c r="I44" s="27">
        <v>1.4145275287142858</v>
      </c>
      <c r="J44" s="27">
        <v>0</v>
      </c>
      <c r="K44" s="27">
        <v>0</v>
      </c>
      <c r="L44" s="27">
        <v>0.98993137417857124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0.51950977314285718</v>
      </c>
      <c r="S44" s="27">
        <v>0.22329161871428574</v>
      </c>
      <c r="T44" s="27">
        <v>0</v>
      </c>
      <c r="U44" s="27">
        <v>0</v>
      </c>
      <c r="V44" s="27">
        <v>0.12200899264285715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0.1939797196785715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0.24220374450000001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22.80041208660711</v>
      </c>
      <c r="AW44" s="27">
        <v>1.0181500038928568</v>
      </c>
      <c r="AX44" s="27">
        <v>5.7036750000000006E-5</v>
      </c>
      <c r="AY44" s="27">
        <v>0</v>
      </c>
      <c r="AZ44" s="27">
        <v>4.8121680036433725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24.969750544428418</v>
      </c>
      <c r="BG44" s="27">
        <v>0.55854368025000001</v>
      </c>
      <c r="BH44" s="27">
        <v>0</v>
      </c>
      <c r="BI44" s="27">
        <v>0</v>
      </c>
      <c r="BJ44" s="27">
        <v>2.1015593692857135</v>
      </c>
      <c r="BK44" s="28">
        <f t="shared" si="16"/>
        <v>61.212468685286048</v>
      </c>
      <c r="BL44" s="45"/>
      <c r="BM44" s="54"/>
      <c r="BN44" s="57"/>
    </row>
    <row r="45" spans="1:66" x14ac:dyDescent="0.2">
      <c r="A45" s="22"/>
      <c r="B45" s="26" t="s">
        <v>122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18.44083883974999</v>
      </c>
      <c r="I45" s="27">
        <v>115.16879655210722</v>
      </c>
      <c r="J45" s="27">
        <v>0</v>
      </c>
      <c r="K45" s="27">
        <v>0</v>
      </c>
      <c r="L45" s="27">
        <v>13.640989270714286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13.122761429571426</v>
      </c>
      <c r="S45" s="27">
        <v>21.507464683357149</v>
      </c>
      <c r="T45" s="27">
        <v>2.9282656392857154E-2</v>
      </c>
      <c r="U45" s="27">
        <v>0</v>
      </c>
      <c r="V45" s="27">
        <v>6.5082801344642869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6.1873911522142846</v>
      </c>
      <c r="AC45" s="27">
        <v>0.13170488267857136</v>
      </c>
      <c r="AD45" s="27">
        <v>0</v>
      </c>
      <c r="AE45" s="27">
        <v>0</v>
      </c>
      <c r="AF45" s="27">
        <v>0.98177697757142868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6.1899382951071438</v>
      </c>
      <c r="AM45" s="27">
        <v>3.7373694285714285E-2</v>
      </c>
      <c r="AN45" s="27">
        <v>0</v>
      </c>
      <c r="AO45" s="27">
        <v>0</v>
      </c>
      <c r="AP45" s="27">
        <v>0.78791299242857138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203.55697724335764</v>
      </c>
      <c r="AW45" s="27">
        <v>16.899325483571431</v>
      </c>
      <c r="AX45" s="27">
        <v>2.2973688100357137</v>
      </c>
      <c r="AY45" s="27">
        <v>0</v>
      </c>
      <c r="AZ45" s="27">
        <v>168.91591245964233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214.62822566578657</v>
      </c>
      <c r="BG45" s="27">
        <v>32.65678003385716</v>
      </c>
      <c r="BH45" s="27">
        <v>1.070353906464286</v>
      </c>
      <c r="BI45" s="27">
        <v>0</v>
      </c>
      <c r="BJ45" s="27">
        <v>133.76583376567865</v>
      </c>
      <c r="BK45" s="28">
        <f t="shared" si="16"/>
        <v>976.52528892903672</v>
      </c>
      <c r="BL45" s="45"/>
      <c r="BM45" s="54"/>
      <c r="BN45" s="57"/>
    </row>
    <row r="46" spans="1:66" x14ac:dyDescent="0.2">
      <c r="A46" s="22"/>
      <c r="B46" s="26" t="s">
        <v>123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10.648061484785707</v>
      </c>
      <c r="I46" s="27">
        <v>77.091623429714417</v>
      </c>
      <c r="J46" s="27">
        <v>0</v>
      </c>
      <c r="K46" s="27">
        <v>0</v>
      </c>
      <c r="L46" s="27">
        <v>6.919252127928571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7.3116473591785729</v>
      </c>
      <c r="S46" s="27">
        <v>7.8550244954285695</v>
      </c>
      <c r="T46" s="27">
        <v>0</v>
      </c>
      <c r="U46" s="27">
        <v>0</v>
      </c>
      <c r="V46" s="27">
        <v>4.9081821281785727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1.2744047506428573</v>
      </c>
      <c r="AC46" s="27">
        <v>1.7428183571428564E-2</v>
      </c>
      <c r="AD46" s="27">
        <v>0</v>
      </c>
      <c r="AE46" s="27">
        <v>0</v>
      </c>
      <c r="AF46" s="27">
        <v>2.0010849966071427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2.1143617336428577</v>
      </c>
      <c r="AM46" s="27">
        <v>6.4376871071428572E-3</v>
      </c>
      <c r="AN46" s="27">
        <v>0</v>
      </c>
      <c r="AO46" s="27">
        <v>0</v>
      </c>
      <c r="AP46" s="27">
        <v>1.0802070639285717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96.544546951393244</v>
      </c>
      <c r="AW46" s="27">
        <v>25.922064178285691</v>
      </c>
      <c r="AX46" s="27">
        <v>0.9810278025000001</v>
      </c>
      <c r="AY46" s="27">
        <v>0</v>
      </c>
      <c r="AZ46" s="27">
        <v>57.871278919464238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124.500612348929</v>
      </c>
      <c r="BG46" s="27">
        <v>5.2988370321785716</v>
      </c>
      <c r="BH46" s="27">
        <v>0.26240868778571419</v>
      </c>
      <c r="BI46" s="27">
        <v>0</v>
      </c>
      <c r="BJ46" s="27">
        <v>64.801843002678623</v>
      </c>
      <c r="BK46" s="28">
        <f t="shared" si="16"/>
        <v>497.41033436392945</v>
      </c>
      <c r="BL46" s="45"/>
      <c r="BM46" s="54"/>
      <c r="BN46" s="57"/>
    </row>
    <row r="47" spans="1:66" x14ac:dyDescent="0.2">
      <c r="A47" s="22"/>
      <c r="B47" s="26" t="s">
        <v>132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3.4171195010357143</v>
      </c>
      <c r="I47" s="27">
        <v>12.713257661315131</v>
      </c>
      <c r="J47" s="27">
        <v>0</v>
      </c>
      <c r="K47" s="27">
        <v>0</v>
      </c>
      <c r="L47" s="27">
        <v>1.7010912590357141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2.3593188610000002</v>
      </c>
      <c r="S47" s="27">
        <v>0.29841155353571425</v>
      </c>
      <c r="T47" s="27">
        <v>0</v>
      </c>
      <c r="U47" s="27">
        <v>0</v>
      </c>
      <c r="V47" s="27">
        <v>0.61800230446428572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0.28380456903571427</v>
      </c>
      <c r="AC47" s="27">
        <v>1.628988942857143E-2</v>
      </c>
      <c r="AD47" s="27">
        <v>0</v>
      </c>
      <c r="AE47" s="27">
        <v>0</v>
      </c>
      <c r="AF47" s="27">
        <v>8.3781701785714275E-3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0.47589360599999997</v>
      </c>
      <c r="AM47" s="27">
        <v>0</v>
      </c>
      <c r="AN47" s="27">
        <v>0</v>
      </c>
      <c r="AO47" s="27">
        <v>0</v>
      </c>
      <c r="AP47" s="27">
        <v>2.1435869999999997E-3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127.01949604703964</v>
      </c>
      <c r="AW47" s="27">
        <v>10.533774121892868</v>
      </c>
      <c r="AX47" s="27">
        <v>1.8412920484999995</v>
      </c>
      <c r="AY47" s="27">
        <v>0</v>
      </c>
      <c r="AZ47" s="27">
        <v>28.511154426642818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135.909355720864</v>
      </c>
      <c r="BG47" s="27">
        <v>14.758860601071445</v>
      </c>
      <c r="BH47" s="27">
        <v>1.4786947821428576E-2</v>
      </c>
      <c r="BI47" s="27">
        <v>0</v>
      </c>
      <c r="BJ47" s="27">
        <v>18.268147667107133</v>
      </c>
      <c r="BK47" s="28">
        <f t="shared" si="16"/>
        <v>358.75057854296875</v>
      </c>
      <c r="BL47" s="45"/>
      <c r="BM47" s="54"/>
      <c r="BN47" s="57"/>
    </row>
    <row r="48" spans="1:66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43.551373034892841</v>
      </c>
      <c r="I48" s="27">
        <f t="shared" si="17"/>
        <v>212.38292434810108</v>
      </c>
      <c r="J48" s="27">
        <f t="shared" si="17"/>
        <v>0</v>
      </c>
      <c r="K48" s="27">
        <f t="shared" si="17"/>
        <v>0</v>
      </c>
      <c r="L48" s="27">
        <f t="shared" si="17"/>
        <v>34.805854365392882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28.734415735464282</v>
      </c>
      <c r="S48" s="27">
        <f t="shared" si="17"/>
        <v>39.283422162821466</v>
      </c>
      <c r="T48" s="27">
        <f t="shared" si="17"/>
        <v>2.9282656392857154E-2</v>
      </c>
      <c r="U48" s="27">
        <f t="shared" si="17"/>
        <v>0</v>
      </c>
      <c r="V48" s="27">
        <f t="shared" si="17"/>
        <v>15.539912778321431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8.4924658433571416</v>
      </c>
      <c r="AC48" s="27">
        <f t="shared" si="17"/>
        <v>0.16564509135714278</v>
      </c>
      <c r="AD48" s="27">
        <f t="shared" si="17"/>
        <v>0</v>
      </c>
      <c r="AE48" s="27">
        <f t="shared" si="17"/>
        <v>0</v>
      </c>
      <c r="AF48" s="27">
        <f t="shared" si="17"/>
        <v>3.0125393539285712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9.7329547627857149</v>
      </c>
      <c r="AM48" s="27">
        <f t="shared" si="17"/>
        <v>5.5506214285714284E-2</v>
      </c>
      <c r="AN48" s="27">
        <f t="shared" si="17"/>
        <v>0</v>
      </c>
      <c r="AO48" s="27">
        <f t="shared" si="17"/>
        <v>0</v>
      </c>
      <c r="AP48" s="27">
        <f t="shared" si="17"/>
        <v>2.0465458065357147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490.01995316207615</v>
      </c>
      <c r="AW48" s="27">
        <f t="shared" si="17"/>
        <v>61.56063844432142</v>
      </c>
      <c r="AX48" s="27">
        <f t="shared" si="17"/>
        <v>5.1197456977857136</v>
      </c>
      <c r="AY48" s="27">
        <f t="shared" si="17"/>
        <v>0</v>
      </c>
      <c r="AZ48" s="27">
        <f t="shared" si="17"/>
        <v>292.18225305828577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532.15774373779379</v>
      </c>
      <c r="BG48" s="27">
        <f t="shared" si="17"/>
        <v>56.950849502214325</v>
      </c>
      <c r="BH48" s="27">
        <f t="shared" si="17"/>
        <v>1.3475495420714287</v>
      </c>
      <c r="BI48" s="27">
        <f t="shared" si="17"/>
        <v>0</v>
      </c>
      <c r="BJ48" s="27">
        <f t="shared" si="17"/>
        <v>234.71127159503584</v>
      </c>
      <c r="BK48" s="27">
        <f t="shared" ref="BK48" si="18">SUM(BK39:BK47)</f>
        <v>2071.8828468932211</v>
      </c>
    </row>
    <row r="49" spans="1:66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59.448696594428561</v>
      </c>
      <c r="I49" s="30">
        <f t="shared" si="19"/>
        <v>214.12898076149395</v>
      </c>
      <c r="J49" s="30">
        <f t="shared" si="19"/>
        <v>0</v>
      </c>
      <c r="K49" s="30">
        <f t="shared" si="19"/>
        <v>0</v>
      </c>
      <c r="L49" s="30">
        <f t="shared" si="19"/>
        <v>36.920282592571454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42.296392351964286</v>
      </c>
      <c r="S49" s="30">
        <f t="shared" si="19"/>
        <v>39.440206066678613</v>
      </c>
      <c r="T49" s="30">
        <f t="shared" si="19"/>
        <v>2.9282656392857154E-2</v>
      </c>
      <c r="U49" s="30">
        <f t="shared" si="19"/>
        <v>0</v>
      </c>
      <c r="V49" s="30">
        <f t="shared" si="19"/>
        <v>17.178819614678574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10.096188348285713</v>
      </c>
      <c r="AC49" s="30">
        <f t="shared" si="19"/>
        <v>0.16564509135714278</v>
      </c>
      <c r="AD49" s="30">
        <f t="shared" si="19"/>
        <v>0</v>
      </c>
      <c r="AE49" s="30">
        <f t="shared" si="19"/>
        <v>0</v>
      </c>
      <c r="AF49" s="30">
        <f t="shared" si="19"/>
        <v>3.1115466499642856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11.929414018964286</v>
      </c>
      <c r="AM49" s="30">
        <f t="shared" si="20"/>
        <v>5.6141905607142856E-2</v>
      </c>
      <c r="AN49" s="30">
        <f t="shared" si="20"/>
        <v>0</v>
      </c>
      <c r="AO49" s="30">
        <f t="shared" si="20"/>
        <v>0</v>
      </c>
      <c r="AP49" s="30">
        <f t="shared" si="20"/>
        <v>2.1877316200714292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761.01516432357653</v>
      </c>
      <c r="AW49" s="30">
        <f t="shared" si="20"/>
        <v>73.708768555854988</v>
      </c>
      <c r="AX49" s="30">
        <f t="shared" si="20"/>
        <v>5.1198063977857133</v>
      </c>
      <c r="AY49" s="30">
        <f t="shared" si="20"/>
        <v>0</v>
      </c>
      <c r="AZ49" s="30">
        <f t="shared" si="20"/>
        <v>337.64741974278581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808.78377607479365</v>
      </c>
      <c r="BG49" s="30">
        <f t="shared" si="20"/>
        <v>65.654747330714329</v>
      </c>
      <c r="BH49" s="30">
        <f t="shared" si="20"/>
        <v>1.3475495420714287</v>
      </c>
      <c r="BI49" s="30">
        <f t="shared" si="20"/>
        <v>0</v>
      </c>
      <c r="BJ49" s="30">
        <f t="shared" si="20"/>
        <v>268.30089454128586</v>
      </c>
      <c r="BK49" s="30">
        <f t="shared" ref="BK49" si="21">BK37+BK48</f>
        <v>2758.5674547813264</v>
      </c>
    </row>
    <row r="50" spans="1:66" ht="3" customHeight="1" x14ac:dyDescent="0.2">
      <c r="A50" s="22"/>
      <c r="B50" s="25"/>
      <c r="C50" s="81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3"/>
    </row>
    <row r="51" spans="1:66" x14ac:dyDescent="0.2">
      <c r="A51" s="22" t="s">
        <v>15</v>
      </c>
      <c r="B51" s="23" t="s">
        <v>8</v>
      </c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3"/>
    </row>
    <row r="52" spans="1:66" x14ac:dyDescent="0.2">
      <c r="A52" s="22" t="s">
        <v>76</v>
      </c>
      <c r="B52" s="25" t="s">
        <v>16</v>
      </c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3"/>
    </row>
    <row r="53" spans="1:66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3.2604726825000001</v>
      </c>
      <c r="I53" s="27">
        <v>89.672670197999352</v>
      </c>
      <c r="J53" s="27">
        <v>0</v>
      </c>
      <c r="K53" s="27">
        <v>0</v>
      </c>
      <c r="L53" s="27">
        <v>9.6439261127142846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1.4144627803214282</v>
      </c>
      <c r="S53" s="27">
        <v>0.85395397625000014</v>
      </c>
      <c r="T53" s="27">
        <v>5.9765648932142863</v>
      </c>
      <c r="U53" s="27">
        <v>0</v>
      </c>
      <c r="V53" s="27">
        <v>1.8961807472142858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0.87808587550000017</v>
      </c>
      <c r="AC53" s="27">
        <v>1.5888207535714283E-2</v>
      </c>
      <c r="AD53" s="27">
        <v>0</v>
      </c>
      <c r="AE53" s="27">
        <v>0</v>
      </c>
      <c r="AF53" s="27">
        <v>4.023984089499999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1.060044592821429</v>
      </c>
      <c r="AM53" s="27">
        <v>3.4744663107142859E-2</v>
      </c>
      <c r="AN53" s="27">
        <v>0</v>
      </c>
      <c r="AO53" s="27">
        <v>0</v>
      </c>
      <c r="AP53" s="27">
        <v>2.4381888426428571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49.927449493035702</v>
      </c>
      <c r="AW53" s="27">
        <v>5.3992820066785736</v>
      </c>
      <c r="AX53" s="27">
        <v>0</v>
      </c>
      <c r="AY53" s="27">
        <v>0</v>
      </c>
      <c r="AZ53" s="27">
        <v>131.89512381553564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43.147507758928555</v>
      </c>
      <c r="BG53" s="27">
        <v>9.5457668357857166</v>
      </c>
      <c r="BH53" s="27">
        <v>0</v>
      </c>
      <c r="BI53" s="27">
        <v>0</v>
      </c>
      <c r="BJ53" s="27">
        <v>74.810215279321326</v>
      </c>
      <c r="BK53" s="28">
        <f t="shared" ref="BK53" si="22">SUM(C53:BJ53)</f>
        <v>435.8945128506063</v>
      </c>
      <c r="BL53" s="45"/>
      <c r="BM53" s="54"/>
      <c r="BN53" s="57"/>
    </row>
    <row r="54" spans="1:66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3.2604726825000001</v>
      </c>
      <c r="I54" s="30">
        <f t="shared" si="23"/>
        <v>89.672670197999352</v>
      </c>
      <c r="J54" s="30">
        <f t="shared" si="23"/>
        <v>0</v>
      </c>
      <c r="K54" s="30">
        <f t="shared" si="23"/>
        <v>0</v>
      </c>
      <c r="L54" s="30">
        <f t="shared" si="23"/>
        <v>9.6439261127142846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1.4144627803214282</v>
      </c>
      <c r="S54" s="30">
        <f t="shared" si="23"/>
        <v>0.85395397625000014</v>
      </c>
      <c r="T54" s="30">
        <f t="shared" si="23"/>
        <v>5.9765648932142863</v>
      </c>
      <c r="U54" s="30">
        <f t="shared" si="23"/>
        <v>0</v>
      </c>
      <c r="V54" s="30">
        <f t="shared" si="23"/>
        <v>1.8961807472142858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0.87808587550000017</v>
      </c>
      <c r="AC54" s="30">
        <f t="shared" si="23"/>
        <v>1.5888207535714283E-2</v>
      </c>
      <c r="AD54" s="30">
        <f t="shared" si="23"/>
        <v>0</v>
      </c>
      <c r="AE54" s="30">
        <f t="shared" si="23"/>
        <v>0</v>
      </c>
      <c r="AF54" s="30">
        <f t="shared" si="23"/>
        <v>4.023984089499999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1.060044592821429</v>
      </c>
      <c r="AM54" s="30">
        <f t="shared" si="23"/>
        <v>3.4744663107142859E-2</v>
      </c>
      <c r="AN54" s="30">
        <f t="shared" si="23"/>
        <v>0</v>
      </c>
      <c r="AO54" s="30">
        <f t="shared" si="23"/>
        <v>0</v>
      </c>
      <c r="AP54" s="30">
        <f t="shared" si="23"/>
        <v>2.4381888426428571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49.927449493035702</v>
      </c>
      <c r="AW54" s="30">
        <f t="shared" si="23"/>
        <v>5.3992820066785736</v>
      </c>
      <c r="AX54" s="30">
        <f t="shared" si="23"/>
        <v>0</v>
      </c>
      <c r="AY54" s="30">
        <f t="shared" si="23"/>
        <v>0</v>
      </c>
      <c r="AZ54" s="30">
        <f t="shared" si="23"/>
        <v>131.89512381553564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43.147507758928555</v>
      </c>
      <c r="BG54" s="30">
        <f t="shared" si="23"/>
        <v>9.5457668357857166</v>
      </c>
      <c r="BH54" s="30">
        <f t="shared" si="23"/>
        <v>0</v>
      </c>
      <c r="BI54" s="30">
        <f t="shared" si="23"/>
        <v>0</v>
      </c>
      <c r="BJ54" s="30">
        <f t="shared" si="23"/>
        <v>74.810215279321326</v>
      </c>
      <c r="BK54" s="30">
        <f t="shared" si="23"/>
        <v>435.8945128506063</v>
      </c>
    </row>
    <row r="55" spans="1:66" ht="2.25" customHeight="1" x14ac:dyDescent="0.2">
      <c r="A55" s="22"/>
      <c r="B55" s="25"/>
      <c r="C55" s="81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3"/>
    </row>
    <row r="56" spans="1:66" x14ac:dyDescent="0.2">
      <c r="A56" s="22" t="s">
        <v>4</v>
      </c>
      <c r="B56" s="23" t="s">
        <v>9</v>
      </c>
      <c r="C56" s="81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3"/>
    </row>
    <row r="57" spans="1:66" x14ac:dyDescent="0.2">
      <c r="A57" s="22" t="s">
        <v>76</v>
      </c>
      <c r="B57" s="25" t="s">
        <v>17</v>
      </c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3"/>
    </row>
    <row r="58" spans="1:66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6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77</v>
      </c>
      <c r="B60" s="25" t="s">
        <v>18</v>
      </c>
      <c r="C60" s="81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3"/>
    </row>
    <row r="61" spans="1:66" x14ac:dyDescent="0.2">
      <c r="A61" s="22"/>
      <c r="B61" s="26" t="s">
        <v>127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0.37932820000000239</v>
      </c>
      <c r="AW61" s="27">
        <v>246.62462871978565</v>
      </c>
      <c r="AX61" s="27">
        <v>405.18134130000004</v>
      </c>
      <c r="AY61" s="27">
        <v>0</v>
      </c>
      <c r="AZ61" s="27">
        <v>0.20400310000000002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0.26860240000000235</v>
      </c>
      <c r="BG61" s="27">
        <v>23.858615100000002</v>
      </c>
      <c r="BH61" s="27">
        <v>0</v>
      </c>
      <c r="BI61" s="27">
        <v>0</v>
      </c>
      <c r="BJ61" s="27">
        <v>0.94726290000000013</v>
      </c>
      <c r="BK61" s="28">
        <f t="shared" ref="BK61:BK64" si="25">SUM(C61:BJ61)</f>
        <v>677.46378171978563</v>
      </c>
      <c r="BL61" s="45"/>
      <c r="BM61" s="54"/>
      <c r="BN61" s="57"/>
    </row>
    <row r="62" spans="1:66" x14ac:dyDescent="0.2">
      <c r="A62" s="22"/>
      <c r="B62" s="26" t="s">
        <v>128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0.25311520000000065</v>
      </c>
      <c r="AW62" s="27">
        <v>128.85353298764286</v>
      </c>
      <c r="AX62" s="27">
        <v>415.86963550000002</v>
      </c>
      <c r="AY62" s="27">
        <v>0</v>
      </c>
      <c r="AZ62" s="27">
        <v>0.11288119999999999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0.1001356000000002</v>
      </c>
      <c r="BG62" s="27">
        <v>5.4370000000000004E-4</v>
      </c>
      <c r="BH62" s="27">
        <v>0</v>
      </c>
      <c r="BI62" s="27">
        <v>0</v>
      </c>
      <c r="BJ62" s="27">
        <v>2.4301600000000003E-2</v>
      </c>
      <c r="BK62" s="28">
        <f t="shared" si="25"/>
        <v>545.21414578764279</v>
      </c>
      <c r="BL62" s="45"/>
      <c r="BM62" s="54"/>
      <c r="BN62" s="57"/>
    </row>
    <row r="63" spans="1:66" x14ac:dyDescent="0.2">
      <c r="A63" s="22"/>
      <c r="B63" s="26" t="s">
        <v>129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0.97082630000000181</v>
      </c>
      <c r="AW63" s="27">
        <v>2.0603987929999996</v>
      </c>
      <c r="AX63" s="27">
        <v>413.64563266564295</v>
      </c>
      <c r="AY63" s="27">
        <v>0</v>
      </c>
      <c r="AZ63" s="27">
        <v>0.34433390000000003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1.8355282999999722</v>
      </c>
      <c r="BG63" s="27">
        <v>4.2060000000000003E-4</v>
      </c>
      <c r="BH63" s="27">
        <v>0</v>
      </c>
      <c r="BI63" s="27">
        <v>0</v>
      </c>
      <c r="BJ63" s="27">
        <v>9.52649E-2</v>
      </c>
      <c r="BK63" s="28">
        <f t="shared" si="25"/>
        <v>418.95240545864289</v>
      </c>
      <c r="BL63" s="45"/>
      <c r="BM63" s="54"/>
      <c r="BN63" s="57"/>
    </row>
    <row r="64" spans="1:66" x14ac:dyDescent="0.2">
      <c r="A64" s="22"/>
      <c r="B64" s="26" t="s">
        <v>130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0.63052050000000415</v>
      </c>
      <c r="AW64" s="27">
        <v>238.98539634151859</v>
      </c>
      <c r="AX64" s="27">
        <v>225.22473620001705</v>
      </c>
      <c r="AY64" s="27">
        <v>0</v>
      </c>
      <c r="AZ64" s="27">
        <v>2.6881986999999983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0.24115529999999485</v>
      </c>
      <c r="BG64" s="27">
        <v>6.6851300000000002E-2</v>
      </c>
      <c r="BH64" s="27">
        <v>0</v>
      </c>
      <c r="BI64" s="27">
        <v>0</v>
      </c>
      <c r="BJ64" s="27">
        <v>0.38284879999999999</v>
      </c>
      <c r="BK64" s="28">
        <f t="shared" si="25"/>
        <v>468.21970714153565</v>
      </c>
      <c r="BL64" s="45"/>
      <c r="BM64" s="54"/>
      <c r="BN64" s="57"/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2.2337902000000089</v>
      </c>
      <c r="AW65" s="30">
        <f t="shared" si="26"/>
        <v>616.5239568419471</v>
      </c>
      <c r="AX65" s="30">
        <f t="shared" si="26"/>
        <v>1459.9213456656601</v>
      </c>
      <c r="AY65" s="30">
        <f t="shared" si="26"/>
        <v>0</v>
      </c>
      <c r="AZ65" s="30">
        <f t="shared" si="26"/>
        <v>3.3494168999999983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2.4454215999999693</v>
      </c>
      <c r="BG65" s="30">
        <f t="shared" si="27"/>
        <v>23.926430700000004</v>
      </c>
      <c r="BH65" s="30">
        <f t="shared" si="27"/>
        <v>0</v>
      </c>
      <c r="BI65" s="30">
        <f t="shared" si="27"/>
        <v>0</v>
      </c>
      <c r="BJ65" s="30">
        <f t="shared" si="27"/>
        <v>1.4496782000000001</v>
      </c>
      <c r="BK65" s="30">
        <f t="shared" ref="BK65" si="28">SUM(BK61:BK64)</f>
        <v>2109.8500401076071</v>
      </c>
      <c r="BM65" s="53"/>
      <c r="BO65" s="53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2.2337902000000089</v>
      </c>
      <c r="AW66" s="30">
        <f t="shared" si="30"/>
        <v>616.5239568419471</v>
      </c>
      <c r="AX66" s="30">
        <f t="shared" si="30"/>
        <v>1459.9213456656601</v>
      </c>
      <c r="AY66" s="30">
        <f t="shared" si="30"/>
        <v>0</v>
      </c>
      <c r="AZ66" s="30">
        <f t="shared" si="30"/>
        <v>3.3494168999999983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2.4454215999999693</v>
      </c>
      <c r="BG66" s="30">
        <f t="shared" si="31"/>
        <v>23.926430700000004</v>
      </c>
      <c r="BH66" s="30">
        <f t="shared" si="31"/>
        <v>0</v>
      </c>
      <c r="BI66" s="30">
        <f t="shared" si="31"/>
        <v>0</v>
      </c>
      <c r="BJ66" s="30">
        <f t="shared" si="31"/>
        <v>1.4496782000000001</v>
      </c>
      <c r="BK66" s="30">
        <f t="shared" ref="BK66" si="32">BK59+BK65</f>
        <v>2109.8500401076071</v>
      </c>
      <c r="BM66" s="54"/>
    </row>
    <row r="67" spans="1:67" ht="4.5" customHeight="1" x14ac:dyDescent="0.2">
      <c r="A67" s="22"/>
      <c r="B67" s="25"/>
      <c r="C67" s="81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3"/>
    </row>
    <row r="68" spans="1:67" ht="25.5" x14ac:dyDescent="0.2">
      <c r="A68" s="22" t="s">
        <v>19</v>
      </c>
      <c r="B68" s="23" t="s">
        <v>20</v>
      </c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3"/>
    </row>
    <row r="69" spans="1:67" x14ac:dyDescent="0.2">
      <c r="A69" s="22" t="s">
        <v>76</v>
      </c>
      <c r="B69" s="25" t="s">
        <v>21</v>
      </c>
      <c r="C69" s="81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3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1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3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7.9445318478214277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98.043654849607137</v>
      </c>
      <c r="I73" s="38">
        <f t="shared" si="33"/>
        <v>6903.4134483762818</v>
      </c>
      <c r="J73" s="38">
        <f t="shared" si="33"/>
        <v>866.76300929660704</v>
      </c>
      <c r="K73" s="38">
        <f t="shared" si="33"/>
        <v>0</v>
      </c>
      <c r="L73" s="38">
        <f t="shared" si="33"/>
        <v>258.85658043714301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65.402566793642848</v>
      </c>
      <c r="S73" s="38">
        <f t="shared" si="33"/>
        <v>218.6753769116072</v>
      </c>
      <c r="T73" s="38">
        <f t="shared" si="33"/>
        <v>661.3341486323576</v>
      </c>
      <c r="U73" s="38">
        <f t="shared" si="33"/>
        <v>0</v>
      </c>
      <c r="V73" s="38">
        <f t="shared" si="33"/>
        <v>66.356401772892838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11.477347583285713</v>
      </c>
      <c r="AC73" s="38">
        <f t="shared" si="33"/>
        <v>137.72032762046405</v>
      </c>
      <c r="AD73" s="38">
        <f t="shared" si="33"/>
        <v>0</v>
      </c>
      <c r="AE73" s="38">
        <f t="shared" si="33"/>
        <v>0</v>
      </c>
      <c r="AF73" s="38">
        <f t="shared" si="33"/>
        <v>9.1374985812857137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13.60450380825</v>
      </c>
      <c r="AM73" s="38">
        <f t="shared" si="34"/>
        <v>0.65140811674999988</v>
      </c>
      <c r="AN73" s="38">
        <f t="shared" si="34"/>
        <v>0</v>
      </c>
      <c r="AO73" s="38">
        <f t="shared" si="34"/>
        <v>0</v>
      </c>
      <c r="AP73" s="38">
        <f t="shared" si="34"/>
        <v>9.4249094168928575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1037.6738614477913</v>
      </c>
      <c r="AW73" s="38">
        <f t="shared" si="34"/>
        <v>1916.1653689830164</v>
      </c>
      <c r="AX73" s="38">
        <f t="shared" si="34"/>
        <v>1491.6760696677673</v>
      </c>
      <c r="AY73" s="38">
        <f t="shared" si="34"/>
        <v>0</v>
      </c>
      <c r="AZ73" s="38">
        <f t="shared" si="34"/>
        <v>1098.7373230850362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1022.6424598256867</v>
      </c>
      <c r="BG73" s="38">
        <f t="shared" si="34"/>
        <v>271.5042696887138</v>
      </c>
      <c r="BH73" s="38">
        <f t="shared" si="34"/>
        <v>233.62509179692847</v>
      </c>
      <c r="BI73" s="38">
        <f t="shared" si="34"/>
        <v>0</v>
      </c>
      <c r="BJ73" s="38">
        <f t="shared" si="34"/>
        <v>583.48488108989284</v>
      </c>
      <c r="BK73" s="46">
        <f>BK31+BK49+BK54+BK66+BK71</f>
        <v>16984.315039629721</v>
      </c>
      <c r="BL73" s="53"/>
      <c r="BM73" s="54"/>
      <c r="BN73" s="57"/>
    </row>
    <row r="74" spans="1:67" ht="4.5" customHeight="1" x14ac:dyDescent="0.2">
      <c r="A74" s="22"/>
      <c r="B74" s="37"/>
      <c r="C74" s="87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8"/>
    </row>
    <row r="75" spans="1:67" ht="14.25" customHeight="1" x14ac:dyDescent="0.3">
      <c r="A75" s="22" t="s">
        <v>5</v>
      </c>
      <c r="B75" s="20" t="s">
        <v>23</v>
      </c>
      <c r="C75" s="87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8"/>
      <c r="BM75" s="56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3" x14ac:dyDescent="0.2">
      <c r="L81" s="34"/>
      <c r="BK81" s="52"/>
    </row>
    <row r="82" spans="2:63" x14ac:dyDescent="0.2">
      <c r="B82" s="34" t="s">
        <v>33</v>
      </c>
      <c r="L82" s="34"/>
      <c r="BI82" s="43"/>
      <c r="BK82" s="54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54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2" t="s">
        <v>126</v>
      </c>
      <c r="C2" s="93"/>
      <c r="D2" s="93"/>
      <c r="E2" s="93"/>
      <c r="F2" s="93"/>
      <c r="G2" s="93"/>
      <c r="H2" s="93"/>
      <c r="I2" s="93"/>
      <c r="J2" s="93"/>
      <c r="K2" s="94"/>
    </row>
    <row r="3" spans="2:13" x14ac:dyDescent="0.2">
      <c r="B3" s="95" t="s">
        <v>102</v>
      </c>
      <c r="C3" s="96"/>
      <c r="D3" s="96"/>
      <c r="E3" s="96"/>
      <c r="F3" s="96"/>
      <c r="G3" s="96"/>
      <c r="H3" s="96"/>
      <c r="I3" s="96"/>
      <c r="J3" s="96"/>
      <c r="K3" s="97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2.0534582142857144E-3</v>
      </c>
      <c r="E5" s="6">
        <v>2.0665203607142864E-2</v>
      </c>
      <c r="F5" s="6">
        <v>0.38345426664285726</v>
      </c>
      <c r="G5" s="6">
        <v>7.2477381428571437E-3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5.2185029502500013</v>
      </c>
      <c r="E6" s="6">
        <v>20.446876000499984</v>
      </c>
      <c r="F6" s="6">
        <v>16.761082359714269</v>
      </c>
      <c r="G6" s="6">
        <v>2.1551117589642863</v>
      </c>
      <c r="H6" s="6">
        <v>0</v>
      </c>
      <c r="I6" s="6">
        <v>0</v>
      </c>
      <c r="J6" s="6">
        <v>0.10168190000000082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3.0462180142857134E-2</v>
      </c>
      <c r="F7" s="6">
        <v>4.2649243035714296E-2</v>
      </c>
      <c r="G7" s="6">
        <v>0</v>
      </c>
      <c r="H7" s="6">
        <v>0</v>
      </c>
      <c r="I7" s="6">
        <v>0</v>
      </c>
      <c r="J7" s="6">
        <v>1.08241E-2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0.70880143410714291</v>
      </c>
      <c r="E8" s="6">
        <v>14.686685059214279</v>
      </c>
      <c r="F8" s="6">
        <v>24.261056923321416</v>
      </c>
      <c r="G8" s="6">
        <v>7.3770656695000012</v>
      </c>
      <c r="H8" s="6">
        <v>0</v>
      </c>
      <c r="I8" s="6">
        <v>0</v>
      </c>
      <c r="J8" s="6">
        <v>1.0390199999999995E-2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2.4856382300357169</v>
      </c>
      <c r="E9" s="6">
        <v>21.380586559142877</v>
      </c>
      <c r="F9" s="6">
        <v>77.686428165785586</v>
      </c>
      <c r="G9" s="6">
        <v>2.3578676162499996</v>
      </c>
      <c r="H9" s="6">
        <v>0</v>
      </c>
      <c r="I9" s="6">
        <v>0</v>
      </c>
      <c r="J9" s="6">
        <v>0.32813930000000108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0.25342605964285714</v>
      </c>
      <c r="E10" s="6">
        <v>2.9022640982857135</v>
      </c>
      <c r="F10" s="6">
        <v>7.3976189721071339</v>
      </c>
      <c r="G10" s="6">
        <v>0.76785286735714264</v>
      </c>
      <c r="H10" s="6">
        <v>0</v>
      </c>
      <c r="I10" s="6">
        <v>0</v>
      </c>
      <c r="J10" s="6">
        <v>8.1286600000000014E-2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12.625647337607143</v>
      </c>
      <c r="E11" s="6">
        <v>19.707272713821432</v>
      </c>
      <c r="F11" s="6">
        <v>38.199403177678548</v>
      </c>
      <c r="G11" s="6">
        <v>5.5640846794642869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0.1597868419642858</v>
      </c>
      <c r="E14" s="6">
        <v>6.6891918191071449</v>
      </c>
      <c r="F14" s="6">
        <v>26.457378105750021</v>
      </c>
      <c r="G14" s="6">
        <v>1.0419552345</v>
      </c>
      <c r="H14" s="6">
        <v>0</v>
      </c>
      <c r="I14" s="6">
        <v>0</v>
      </c>
      <c r="J14" s="6">
        <v>7.3893100000000017E-2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33.867869876892819</v>
      </c>
      <c r="E15" s="6">
        <v>451.45323882478539</v>
      </c>
      <c r="F15" s="6">
        <v>303.78965248875181</v>
      </c>
      <c r="G15" s="6">
        <v>42.977600005071423</v>
      </c>
      <c r="H15" s="6">
        <v>0</v>
      </c>
      <c r="I15" s="6">
        <v>0</v>
      </c>
      <c r="J15" s="6">
        <v>0.28658260000000157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114.90569591446433</v>
      </c>
      <c r="E16" s="6">
        <v>321.39418557650026</v>
      </c>
      <c r="F16" s="6">
        <v>20.399457335571437</v>
      </c>
      <c r="G16" s="6">
        <v>1.5016023345357139</v>
      </c>
      <c r="H16" s="6">
        <v>0</v>
      </c>
      <c r="I16" s="6">
        <v>0</v>
      </c>
      <c r="J16" s="6">
        <v>6.9843500000000017E-2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0.17108798149999999</v>
      </c>
      <c r="E17" s="6">
        <v>5.1329899794642859</v>
      </c>
      <c r="F17" s="6">
        <v>1.8921875601785709</v>
      </c>
      <c r="G17" s="6">
        <v>4.3357574642857138E-2</v>
      </c>
      <c r="H17" s="6">
        <v>0</v>
      </c>
      <c r="I17" s="6">
        <v>0</v>
      </c>
      <c r="J17" s="6">
        <v>2.5811999999999975E-3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0.12290535428571424</v>
      </c>
      <c r="E18" s="6">
        <v>2.0106144093928577</v>
      </c>
      <c r="F18" s="6">
        <v>8.36683907150001</v>
      </c>
      <c r="G18" s="6">
        <v>0.60913559267857131</v>
      </c>
      <c r="H18" s="6">
        <v>0</v>
      </c>
      <c r="I18" s="6">
        <v>0</v>
      </c>
      <c r="J18" s="6">
        <v>5.6480000000000018E-4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2.6103035748214296</v>
      </c>
      <c r="E19" s="6">
        <v>29.974166971214245</v>
      </c>
      <c r="F19" s="6">
        <v>122.58902941528565</v>
      </c>
      <c r="G19" s="6">
        <v>17.887234774107156</v>
      </c>
      <c r="H19" s="6">
        <v>0</v>
      </c>
      <c r="I19" s="6">
        <v>0</v>
      </c>
      <c r="J19" s="6">
        <v>5.9210000000000013E-4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293.61221758721427</v>
      </c>
      <c r="E20" s="6">
        <v>369.59716869282164</v>
      </c>
      <c r="F20" s="6">
        <v>197.1556945652849</v>
      </c>
      <c r="G20" s="6">
        <v>29.143267036142866</v>
      </c>
      <c r="H20" s="6">
        <v>0</v>
      </c>
      <c r="I20" s="6">
        <v>0</v>
      </c>
      <c r="J20" s="6">
        <v>26.655001999999929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28.416493303464275</v>
      </c>
      <c r="E21" s="6">
        <v>67.017044564107039</v>
      </c>
      <c r="F21" s="6">
        <v>147.4947743533568</v>
      </c>
      <c r="G21" s="6">
        <v>13.221604393071443</v>
      </c>
      <c r="H21" s="6">
        <v>0</v>
      </c>
      <c r="I21" s="6">
        <v>0</v>
      </c>
      <c r="J21" s="6">
        <v>0.33640710000000179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116.30770507025001</v>
      </c>
      <c r="E23" s="6">
        <v>109.53025692017863</v>
      </c>
      <c r="F23" s="6">
        <v>100.84662636046446</v>
      </c>
      <c r="G23" s="6">
        <v>5.3633971281785673</v>
      </c>
      <c r="H23" s="6">
        <v>0</v>
      </c>
      <c r="I23" s="6">
        <v>0</v>
      </c>
      <c r="J23" s="6">
        <v>0.46788610000000219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3372.6725034986671</v>
      </c>
      <c r="E24" s="6">
        <v>1992.1627084565446</v>
      </c>
      <c r="F24" s="6">
        <v>521.21178222378649</v>
      </c>
      <c r="G24" s="6">
        <v>58.0775664120358</v>
      </c>
      <c r="H24" s="6">
        <v>0</v>
      </c>
      <c r="I24" s="6">
        <v>0</v>
      </c>
      <c r="J24" s="6">
        <v>2059.1489888145961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2.1760321428571431E-5</v>
      </c>
      <c r="E25" s="6">
        <v>1.6573848642857141E-2</v>
      </c>
      <c r="F25" s="6">
        <v>0.16720226271428573</v>
      </c>
      <c r="G25" s="6">
        <v>1.7666392857142857E-5</v>
      </c>
      <c r="H25" s="6">
        <v>0</v>
      </c>
      <c r="I25" s="6">
        <v>0</v>
      </c>
      <c r="J25" s="6">
        <v>6.087000000000001E-4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7.5104571428571458E-5</v>
      </c>
      <c r="E26" s="6">
        <v>5.1305392640357148</v>
      </c>
      <c r="F26" s="6">
        <v>0.93658656107142846</v>
      </c>
      <c r="G26" s="6">
        <v>0.13564319424999999</v>
      </c>
      <c r="H26" s="6">
        <v>0</v>
      </c>
      <c r="I26" s="6">
        <v>0</v>
      </c>
      <c r="J26" s="6">
        <v>3.9789999999999997E-4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1.59E-5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0.25818945857142855</v>
      </c>
      <c r="F28" s="6">
        <v>0.76940949999999986</v>
      </c>
      <c r="G28" s="6">
        <v>1.1230743821785716</v>
      </c>
      <c r="H28" s="6">
        <v>0</v>
      </c>
      <c r="I28" s="6">
        <v>0</v>
      </c>
      <c r="J28" s="6">
        <v>1.37E-4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1823.3943433570703</v>
      </c>
      <c r="E29" s="6">
        <v>145.06197141814289</v>
      </c>
      <c r="F29" s="6">
        <v>91.285000401821705</v>
      </c>
      <c r="G29" s="6">
        <v>8.3831537856785765</v>
      </c>
      <c r="H29" s="6">
        <v>0</v>
      </c>
      <c r="I29" s="6">
        <v>0</v>
      </c>
      <c r="J29" s="6">
        <v>0.94120350000000019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64.270989387321407</v>
      </c>
      <c r="E30" s="6">
        <v>20.452788052178587</v>
      </c>
      <c r="F30" s="6">
        <v>37.065584290071357</v>
      </c>
      <c r="G30" s="6">
        <v>3.4719597061071443</v>
      </c>
      <c r="H30" s="6">
        <v>0</v>
      </c>
      <c r="I30" s="6">
        <v>0</v>
      </c>
      <c r="J30" s="6">
        <v>6.133680000000015E-2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6.0650986250000011E-2</v>
      </c>
      <c r="E31" s="6">
        <v>1.2074663394642857</v>
      </c>
      <c r="F31" s="6">
        <v>2.1869287861785711</v>
      </c>
      <c r="G31" s="6">
        <v>2.6020491535714285E-2</v>
      </c>
      <c r="H31" s="6">
        <v>0</v>
      </c>
      <c r="I31" s="6">
        <v>0</v>
      </c>
      <c r="J31" s="6">
        <v>1.4389183999999928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15.176415234142858</v>
      </c>
      <c r="E32" s="6">
        <v>2.1443373433928565</v>
      </c>
      <c r="F32" s="6">
        <v>2.6661507818928571</v>
      </c>
      <c r="G32" s="6">
        <v>0.24072683203571429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8.1848511976428586</v>
      </c>
      <c r="E33" s="6">
        <v>19.43710937089336</v>
      </c>
      <c r="F33" s="6">
        <v>32.120740765821445</v>
      </c>
      <c r="G33" s="6">
        <v>1.9678567958928566</v>
      </c>
      <c r="H33" s="6">
        <v>0</v>
      </c>
      <c r="I33" s="6">
        <v>0</v>
      </c>
      <c r="J33" s="6">
        <v>4.1813299999999984E-2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41.362078820035727</v>
      </c>
      <c r="E34" s="6">
        <v>63.430236776250005</v>
      </c>
      <c r="F34" s="6">
        <v>58.683921479035654</v>
      </c>
      <c r="G34" s="6">
        <v>4.8064277499642873</v>
      </c>
      <c r="H34" s="6">
        <v>0</v>
      </c>
      <c r="I34" s="6">
        <v>0</v>
      </c>
      <c r="J34" s="6">
        <v>0.94284570000000134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2.1583851826428568</v>
      </c>
      <c r="E35" s="6">
        <v>2.5665430776785714</v>
      </c>
      <c r="F35" s="6">
        <v>1.2026286172499998</v>
      </c>
      <c r="G35" s="6">
        <v>5.991297721428572E-2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343.54850754164295</v>
      </c>
      <c r="E36" s="6">
        <v>327.69656894442858</v>
      </c>
      <c r="F36" s="6">
        <v>117.52920631867882</v>
      </c>
      <c r="G36" s="6">
        <v>12.17476049628573</v>
      </c>
      <c r="H36" s="6">
        <v>0</v>
      </c>
      <c r="I36" s="6">
        <v>0</v>
      </c>
      <c r="J36" s="6">
        <v>16.411222999999936</v>
      </c>
      <c r="K36" s="6">
        <v>0</v>
      </c>
      <c r="M36" s="44"/>
    </row>
    <row r="37" spans="2:14" x14ac:dyDescent="0.2">
      <c r="B37" s="1">
        <v>33</v>
      </c>
      <c r="C37" s="3" t="s">
        <v>107</v>
      </c>
      <c r="D37" s="6">
        <v>90.25977544128574</v>
      </c>
      <c r="E37" s="6">
        <v>294.23121514517942</v>
      </c>
      <c r="F37" s="6">
        <v>127.6243011623213</v>
      </c>
      <c r="G37" s="6">
        <v>19.155517877571402</v>
      </c>
      <c r="H37" s="6">
        <v>0</v>
      </c>
      <c r="I37" s="6">
        <v>0</v>
      </c>
      <c r="J37" s="6">
        <v>0.50518450000000259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2.4934600392857144E-2</v>
      </c>
      <c r="E38" s="6">
        <v>0.13403052578571434</v>
      </c>
      <c r="F38" s="6">
        <v>0.32298146964285712</v>
      </c>
      <c r="G38" s="6">
        <v>9.9935069999999987E-3</v>
      </c>
      <c r="H38" s="6">
        <v>0</v>
      </c>
      <c r="I38" s="6">
        <v>0</v>
      </c>
      <c r="J38" s="6">
        <v>5.7386E-3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13.61842266821429</v>
      </c>
      <c r="E39" s="6">
        <v>259.53354515110613</v>
      </c>
      <c r="F39" s="6">
        <v>304.18335532375022</v>
      </c>
      <c r="G39" s="6">
        <v>28.264019418107175</v>
      </c>
      <c r="H39" s="6">
        <v>0</v>
      </c>
      <c r="I39" s="6">
        <v>0</v>
      </c>
      <c r="J39" s="6">
        <v>0.55499700000000451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0.61191222332142847</v>
      </c>
      <c r="E40" s="6">
        <v>3.7102340725357141</v>
      </c>
      <c r="F40" s="6">
        <v>7.1435179735000007</v>
      </c>
      <c r="G40" s="6">
        <v>0.93559422539285675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458.88634153342849</v>
      </c>
      <c r="E41" s="6">
        <v>255.15696156139248</v>
      </c>
      <c r="F41" s="6">
        <v>359.74482451095588</v>
      </c>
      <c r="G41" s="6">
        <v>167.04388293035663</v>
      </c>
      <c r="H41" s="6">
        <v>0</v>
      </c>
      <c r="I41" s="6">
        <v>0</v>
      </c>
      <c r="J41" s="6">
        <v>1.3709563929999877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55"/>
      <c r="K45" s="44"/>
    </row>
    <row r="46" spans="2:14" x14ac:dyDescent="0.2">
      <c r="D46" s="44"/>
      <c r="E46" s="50"/>
      <c r="G46" s="44"/>
      <c r="I46" s="47"/>
      <c r="J46" s="55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7" x14ac:dyDescent="0.2">
      <c r="D49" s="55"/>
      <c r="E49" s="55"/>
      <c r="F49" s="55"/>
      <c r="G49" s="55"/>
    </row>
    <row r="50" spans="4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Srikanth Katta</cp:lastModifiedBy>
  <cp:lastPrinted>2014-03-24T10:58:12Z</cp:lastPrinted>
  <dcterms:created xsi:type="dcterms:W3CDTF">2014-01-06T04:43:23Z</dcterms:created>
  <dcterms:modified xsi:type="dcterms:W3CDTF">2021-03-09T05:28:29Z</dcterms:modified>
</cp:coreProperties>
</file>