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CUT\Feb 2020\SEBI AAUM\FEB'20\"/>
    </mc:Choice>
  </mc:AlternateContent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52511"/>
  <fileRecoveryPr autoRecover="0"/>
</workbook>
</file>

<file path=xl/calcChain.xml><?xml version="1.0" encoding="utf-8"?>
<calcChain xmlns="http://schemas.openxmlformats.org/spreadsheetml/2006/main">
  <c r="BK35" i="8" l="1"/>
  <c r="BK36" i="8"/>
  <c r="BK76" i="8" l="1"/>
  <c r="BK61" i="8" l="1"/>
  <c r="BK62" i="8"/>
  <c r="BK63" i="8"/>
  <c r="BK64" i="8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AH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BJ31" i="8" l="1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<sst xmlns="http://schemas.openxmlformats.org/spreadsheetml/2006/main" count="169" uniqueCount="132">
  <si>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</si>
  <si>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</si>
  <si>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</si>
  <si>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</si>
  <si>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</si>
  <si>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</si>
  <si>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</si>
  <si>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</si>
  <si>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</si>
  <si>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</si>
  <si>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</si>
  <si>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</si>
  <si>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</si>
  <si>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</si>
  <si>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</si>
  <si>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</si>
  <si>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</si>
  <si>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</si>
  <si>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</si>
  <si>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</si>
  <si>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</si>
  <si>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</si>
  <si>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</si>
  <si>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</si>
  <si>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</si>
  <si>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</si>
  <si>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</si>
  <si>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</si>
  <si>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</si>
  <si>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</si>
  <si>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</si>
  <si>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</si>
  <si>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</si>
  <si>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</si>
  <si>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</si>
  <si>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</si>
  <si>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</si>
  <si>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</si>
  <si>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</si>
  <si>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</si>
  <si>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</si>
  <si>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</si>
  <si>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</si>
  <si>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</si>
  <si>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</si>
  <si>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</si>
  <si>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</si>
  <si>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</si>
  <si>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</si>
  <si>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</si>
  <si>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</si>
  <si>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</si>
  <si>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</si>
  <si>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</si>
  <si>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</si>
  <si>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</si>
  <si>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</si>
  <si>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</si>
  <si>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</si>
  <si>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</si>
  <si>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</si>
  <si>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</si>
  <si>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</si>
  <si>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</si>
  <si>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</si>
  <si>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</si>
  <si>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</si>
  <si>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</si>
  <si>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</si>
  <si>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</si>
  <si>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</si>
  <si>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</si>
  <si>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</si>
  <si>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</si>
  <si>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</si>
  <si>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</si>
  <si>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</si>
  <si>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</si>
  <si>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</si>
  <si>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</si>
  <si>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</si>
  <si>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</si>
  <si>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</si>
  <si>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</si>
  <si>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</si>
  <si>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</si>
  <si>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</si>
  <si>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</si>
  <si>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</si>
  <si>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</si>
  <si>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</si>
  <si>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</si>
  <si>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</si>
  <si>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</si>
  <si>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</si>
  <si>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</si>
  <si>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</si>
  <si>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</si>
  <si>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</si>
  <si>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</si>
  <si>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</si>
  <si>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</si>
  <si>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</si>
  <si>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</si>
  <si>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</si>
  <si>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</si>
  <si>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</si>
  <si>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</si>
  <si>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</si>
  <si>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</si>
  <si>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</si>
  <si>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</si>
  <si>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</si>
  <si>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</si>
  <si>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</si>
  <si>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</si>
  <si>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</si>
  <si>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</si>
  <si>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</si>
  <si>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</si>
  <si>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</si>
  <si>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</si>
  <si>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</si>
  <si>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</si>
  <si>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</si>
  <si>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</si>
  <si>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OVERNIGHT FUND</t>
  </si>
  <si>
    <t>LIC MF Short Term Debt Fund</t>
  </si>
  <si>
    <t>LIC MF Ultra Short Term Fund</t>
  </si>
  <si>
    <t>LIC MF Arbitrage Fund</t>
  </si>
  <si>
    <t>LIC Mutual Fund: Net Average Assets Under Management (AAUM) as on 29/02/2020 (All figures in Rs. Crore)</t>
  </si>
  <si>
    <t>Table showing State wise /Union Territory wise contribution to AAUM of category of schemes as on 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</si>
</sst>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#,##0.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3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8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57" t="s">
        <v>75</v>
      </c>
      <c r="B1" s="73" t="s">
        <v>29</v>
      </c>
      <c r="C1" s="64" t="s">
        <v>130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6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8"/>
      <c r="B2" s="74"/>
      <c r="C2" s="81" t="s">
        <v>28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3"/>
      <c r="W2" s="81" t="s">
        <v>24</v>
      </c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3"/>
      <c r="AQ2" s="81" t="s">
        <v>25</v>
      </c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3"/>
      <c r="BK2" s="70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8"/>
      <c r="B3" s="74"/>
      <c r="C3" s="67" t="s">
        <v>115</v>
      </c>
      <c r="D3" s="68"/>
      <c r="E3" s="68"/>
      <c r="F3" s="68"/>
      <c r="G3" s="68"/>
      <c r="H3" s="68"/>
      <c r="I3" s="68"/>
      <c r="J3" s="68"/>
      <c r="K3" s="68"/>
      <c r="L3" s="69"/>
      <c r="M3" s="67" t="s">
        <v>116</v>
      </c>
      <c r="N3" s="68"/>
      <c r="O3" s="68"/>
      <c r="P3" s="68"/>
      <c r="Q3" s="68"/>
      <c r="R3" s="68"/>
      <c r="S3" s="68"/>
      <c r="T3" s="68"/>
      <c r="U3" s="68"/>
      <c r="V3" s="69"/>
      <c r="W3" s="67" t="s">
        <v>115</v>
      </c>
      <c r="X3" s="68"/>
      <c r="Y3" s="68"/>
      <c r="Z3" s="68"/>
      <c r="AA3" s="68"/>
      <c r="AB3" s="68"/>
      <c r="AC3" s="68"/>
      <c r="AD3" s="68"/>
      <c r="AE3" s="68"/>
      <c r="AF3" s="69"/>
      <c r="AG3" s="67" t="s">
        <v>116</v>
      </c>
      <c r="AH3" s="68"/>
      <c r="AI3" s="68"/>
      <c r="AJ3" s="68"/>
      <c r="AK3" s="68"/>
      <c r="AL3" s="68"/>
      <c r="AM3" s="68"/>
      <c r="AN3" s="68"/>
      <c r="AO3" s="68"/>
      <c r="AP3" s="69"/>
      <c r="AQ3" s="67" t="s">
        <v>115</v>
      </c>
      <c r="AR3" s="68"/>
      <c r="AS3" s="68"/>
      <c r="AT3" s="68"/>
      <c r="AU3" s="68"/>
      <c r="AV3" s="68"/>
      <c r="AW3" s="68"/>
      <c r="AX3" s="68"/>
      <c r="AY3" s="68"/>
      <c r="AZ3" s="69"/>
      <c r="BA3" s="67" t="s">
        <v>116</v>
      </c>
      <c r="BB3" s="68"/>
      <c r="BC3" s="68"/>
      <c r="BD3" s="68"/>
      <c r="BE3" s="68"/>
      <c r="BF3" s="68"/>
      <c r="BG3" s="68"/>
      <c r="BH3" s="68"/>
      <c r="BI3" s="68"/>
      <c r="BJ3" s="69"/>
      <c r="BK3" s="71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8"/>
      <c r="B4" s="74"/>
      <c r="C4" s="84" t="s">
        <v>35</v>
      </c>
      <c r="D4" s="85"/>
      <c r="E4" s="85"/>
      <c r="F4" s="85"/>
      <c r="G4" s="86"/>
      <c r="H4" s="78" t="s">
        <v>36</v>
      </c>
      <c r="I4" s="79"/>
      <c r="J4" s="79"/>
      <c r="K4" s="79"/>
      <c r="L4" s="80"/>
      <c r="M4" s="84" t="s">
        <v>35</v>
      </c>
      <c r="N4" s="85"/>
      <c r="O4" s="85"/>
      <c r="P4" s="85"/>
      <c r="Q4" s="86"/>
      <c r="R4" s="78" t="s">
        <v>36</v>
      </c>
      <c r="S4" s="79"/>
      <c r="T4" s="79"/>
      <c r="U4" s="79"/>
      <c r="V4" s="80"/>
      <c r="W4" s="84" t="s">
        <v>35</v>
      </c>
      <c r="X4" s="85"/>
      <c r="Y4" s="85"/>
      <c r="Z4" s="85"/>
      <c r="AA4" s="86"/>
      <c r="AB4" s="78" t="s">
        <v>36</v>
      </c>
      <c r="AC4" s="79"/>
      <c r="AD4" s="79"/>
      <c r="AE4" s="79"/>
      <c r="AF4" s="80"/>
      <c r="AG4" s="84" t="s">
        <v>35</v>
      </c>
      <c r="AH4" s="85"/>
      <c r="AI4" s="85"/>
      <c r="AJ4" s="85"/>
      <c r="AK4" s="86"/>
      <c r="AL4" s="78" t="s">
        <v>36</v>
      </c>
      <c r="AM4" s="79"/>
      <c r="AN4" s="79"/>
      <c r="AO4" s="79"/>
      <c r="AP4" s="80"/>
      <c r="AQ4" s="84" t="s">
        <v>35</v>
      </c>
      <c r="AR4" s="85"/>
      <c r="AS4" s="85"/>
      <c r="AT4" s="85"/>
      <c r="AU4" s="86"/>
      <c r="AV4" s="78" t="s">
        <v>36</v>
      </c>
      <c r="AW4" s="79"/>
      <c r="AX4" s="79"/>
      <c r="AY4" s="79"/>
      <c r="AZ4" s="80"/>
      <c r="BA4" s="84" t="s">
        <v>35</v>
      </c>
      <c r="BB4" s="85"/>
      <c r="BC4" s="85"/>
      <c r="BD4" s="85"/>
      <c r="BE4" s="86"/>
      <c r="BF4" s="78" t="s">
        <v>36</v>
      </c>
      <c r="BG4" s="79"/>
      <c r="BH4" s="79"/>
      <c r="BI4" s="79"/>
      <c r="BJ4" s="80"/>
      <c r="BK4" s="71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8"/>
      <c r="B5" s="74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2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5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7"/>
    </row>
    <row r="7" spans="1:107" x14ac:dyDescent="0.2">
      <c r="A7" s="22" t="s">
        <v>76</v>
      </c>
      <c r="B7" s="25" t="s">
        <v>11</v>
      </c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7"/>
    </row>
    <row r="8" spans="1:107" x14ac:dyDescent="0.2">
      <c r="A8" s="22"/>
      <c r="B8" s="26" t="s">
        <v>102</v>
      </c>
      <c r="C8" s="27">
        <v>0</v>
      </c>
      <c r="D8" s="27">
        <v>8.0636751952413785</v>
      </c>
      <c r="E8" s="27">
        <v>0</v>
      </c>
      <c r="F8" s="27">
        <v>0</v>
      </c>
      <c r="G8" s="27">
        <v>0</v>
      </c>
      <c r="H8" s="27">
        <v>7.6671938965415194</v>
      </c>
      <c r="I8" s="27">
        <v>4777.8123162074771</v>
      </c>
      <c r="J8" s="27">
        <v>2460.6636487601736</v>
      </c>
      <c r="K8" s="27">
        <v>0</v>
      </c>
      <c r="L8" s="27">
        <v>97.783369537822566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4.273981091527447</v>
      </c>
      <c r="S8" s="27">
        <v>317.51437233803983</v>
      </c>
      <c r="T8" s="27">
        <v>450.77880670861953</v>
      </c>
      <c r="U8" s="27">
        <v>0</v>
      </c>
      <c r="V8" s="27">
        <v>21.628445322349869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3.8849712723817202E-2</v>
      </c>
      <c r="AC8" s="27">
        <v>7.6905448496771065</v>
      </c>
      <c r="AD8" s="27">
        <v>0</v>
      </c>
      <c r="AE8" s="27">
        <v>0</v>
      </c>
      <c r="AF8" s="27">
        <v>0.88309109122855478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0.11722131841646601</v>
      </c>
      <c r="AM8" s="27">
        <v>5.8740678897052701E-2</v>
      </c>
      <c r="AN8" s="27">
        <v>0</v>
      </c>
      <c r="AO8" s="27">
        <v>0</v>
      </c>
      <c r="AP8" s="27">
        <v>0.5737689859294971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20.746730089996429</v>
      </c>
      <c r="AW8" s="27">
        <v>1625.4924449382743</v>
      </c>
      <c r="AX8" s="27">
        <v>38.785772449069277</v>
      </c>
      <c r="AY8" s="27">
        <v>0</v>
      </c>
      <c r="AZ8" s="27">
        <v>103.5068118419637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7.660285491001213</v>
      </c>
      <c r="BG8" s="27">
        <v>94.980131400600129</v>
      </c>
      <c r="BH8" s="27">
        <v>33.433974153206591</v>
      </c>
      <c r="BI8" s="27">
        <v>0</v>
      </c>
      <c r="BJ8" s="27">
        <v>12.570793808326393</v>
      </c>
      <c r="BK8" s="28">
        <f>SUM(C8:BJ8)</f>
        <v>10092.724969867102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8.0636751952413785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7.6671938965415194</v>
      </c>
      <c r="I9" s="30">
        <f t="shared" si="0"/>
        <v>4777.8123162074771</v>
      </c>
      <c r="J9" s="30">
        <f t="shared" si="0"/>
        <v>2460.6636487601736</v>
      </c>
      <c r="K9" s="30">
        <f t="shared" si="0"/>
        <v>0</v>
      </c>
      <c r="L9" s="30">
        <f t="shared" si="0"/>
        <v>97.783369537822566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4.273981091527447</v>
      </c>
      <c r="S9" s="30">
        <f t="shared" si="0"/>
        <v>317.51437233803983</v>
      </c>
      <c r="T9" s="30">
        <f t="shared" si="0"/>
        <v>450.77880670861953</v>
      </c>
      <c r="U9" s="30">
        <f t="shared" si="0"/>
        <v>0</v>
      </c>
      <c r="V9" s="30">
        <f t="shared" si="0"/>
        <v>21.628445322349869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3.8849712723817202E-2</v>
      </c>
      <c r="AC9" s="30">
        <f t="shared" si="0"/>
        <v>7.6905448496771065</v>
      </c>
      <c r="AD9" s="30">
        <f t="shared" si="0"/>
        <v>0</v>
      </c>
      <c r="AE9" s="30">
        <f t="shared" si="0"/>
        <v>0</v>
      </c>
      <c r="AF9" s="30">
        <f t="shared" si="0"/>
        <v>0.88309109122855478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0.11722131841646601</v>
      </c>
      <c r="AM9" s="30">
        <f t="shared" si="0"/>
        <v>5.8740678897052701E-2</v>
      </c>
      <c r="AN9" s="30">
        <f t="shared" si="0"/>
        <v>0</v>
      </c>
      <c r="AO9" s="30">
        <f t="shared" si="0"/>
        <v>0</v>
      </c>
      <c r="AP9" s="30">
        <f t="shared" si="0"/>
        <v>0.5737689859294971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20.746730089996429</v>
      </c>
      <c r="AW9" s="30">
        <f t="shared" si="0"/>
        <v>1625.4924449382743</v>
      </c>
      <c r="AX9" s="30">
        <f t="shared" si="0"/>
        <v>38.785772449069277</v>
      </c>
      <c r="AY9" s="30">
        <f t="shared" si="0"/>
        <v>0</v>
      </c>
      <c r="AZ9" s="30">
        <f t="shared" si="0"/>
        <v>103.5068118419637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7.660285491001213</v>
      </c>
      <c r="BG9" s="30">
        <f t="shared" si="0"/>
        <v>94.980131400600129</v>
      </c>
      <c r="BH9" s="30">
        <f t="shared" si="0"/>
        <v>33.433974153206591</v>
      </c>
      <c r="BI9" s="30">
        <f t="shared" si="0"/>
        <v>0</v>
      </c>
      <c r="BJ9" s="30">
        <f t="shared" si="0"/>
        <v>12.570793808326393</v>
      </c>
      <c r="BK9" s="28">
        <f>SUM(C9:BJ9)</f>
        <v>10092.724969867102</v>
      </c>
    </row>
    <row r="10" spans="1:107" x14ac:dyDescent="0.2">
      <c r="A10" s="22" t="s">
        <v>77</v>
      </c>
      <c r="B10" s="25" t="s">
        <v>3</v>
      </c>
      <c r="C10" s="54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6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1.4373010728247826</v>
      </c>
      <c r="I11" s="27">
        <v>2.3236978875517056</v>
      </c>
      <c r="J11" s="27">
        <v>0</v>
      </c>
      <c r="K11" s="27">
        <v>0</v>
      </c>
      <c r="L11" s="27">
        <v>2.1050820161382653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0.60546621227866482</v>
      </c>
      <c r="S11" s="27">
        <v>1.3484100659655354</v>
      </c>
      <c r="T11" s="27">
        <v>0.15236712672413794</v>
      </c>
      <c r="U11" s="27">
        <v>0</v>
      </c>
      <c r="V11" s="27">
        <v>0.15482264910311336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4.077567732595181E-2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5.7665965912319737E-5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1.3908557037189668</v>
      </c>
      <c r="AW11" s="27">
        <v>11.374102754684506</v>
      </c>
      <c r="AX11" s="27">
        <v>2.3997590604482468</v>
      </c>
      <c r="AY11" s="27">
        <v>0</v>
      </c>
      <c r="AZ11" s="27">
        <v>2.401889651236345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0.76608650043744597</v>
      </c>
      <c r="BG11" s="27">
        <v>2.7790058708672181</v>
      </c>
      <c r="BH11" s="27">
        <v>9.9740521186551963</v>
      </c>
      <c r="BI11" s="27">
        <v>0</v>
      </c>
      <c r="BJ11" s="27">
        <v>0.84465899976365699</v>
      </c>
      <c r="BK11" s="28">
        <f>SUM(C11:BJ11)</f>
        <v>40.098391033689651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1.4373010728247826</v>
      </c>
      <c r="I12" s="30">
        <f t="shared" si="1"/>
        <v>2.3236978875517056</v>
      </c>
      <c r="J12" s="30">
        <f t="shared" si="1"/>
        <v>0</v>
      </c>
      <c r="K12" s="30">
        <f t="shared" si="1"/>
        <v>0</v>
      </c>
      <c r="L12" s="30">
        <f t="shared" si="1"/>
        <v>2.1050820161382653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0.60546621227866482</v>
      </c>
      <c r="S12" s="30">
        <f t="shared" si="1"/>
        <v>1.3484100659655354</v>
      </c>
      <c r="T12" s="30">
        <f t="shared" si="1"/>
        <v>0.15236712672413794</v>
      </c>
      <c r="U12" s="30">
        <f t="shared" si="1"/>
        <v>0</v>
      </c>
      <c r="V12" s="30">
        <f t="shared" si="1"/>
        <v>0.15482264910311336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4.077567732595181E-2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5.7665965912319737E-5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1.3908557037189668</v>
      </c>
      <c r="AW12" s="30">
        <f t="shared" si="1"/>
        <v>11.374102754684506</v>
      </c>
      <c r="AX12" s="30">
        <f t="shared" si="1"/>
        <v>2.3997590604482468</v>
      </c>
      <c r="AY12" s="30">
        <f t="shared" si="1"/>
        <v>0</v>
      </c>
      <c r="AZ12" s="30">
        <f t="shared" si="1"/>
        <v>2.401889651236345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0.76608650043744597</v>
      </c>
      <c r="BG12" s="30">
        <f t="shared" si="1"/>
        <v>2.7790058708672181</v>
      </c>
      <c r="BH12" s="30">
        <f t="shared" si="1"/>
        <v>9.9740521186551963</v>
      </c>
      <c r="BI12" s="30">
        <f t="shared" si="1"/>
        <v>0</v>
      </c>
      <c r="BJ12" s="30">
        <f t="shared" si="1"/>
        <v>0.84465899976365699</v>
      </c>
      <c r="BK12" s="28">
        <f t="shared" ref="BK12" si="2">SUM(C12:BJ12)</f>
        <v>40.098391033689651</v>
      </c>
    </row>
    <row r="13" spans="1:107" x14ac:dyDescent="0.2">
      <c r="A13" s="22" t="s">
        <v>78</v>
      </c>
      <c r="B13" s="25" t="s">
        <v>10</v>
      </c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6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6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6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6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0.87482690667707097</v>
      </c>
      <c r="I23" s="27">
        <v>21.768286103447032</v>
      </c>
      <c r="J23" s="27">
        <v>0</v>
      </c>
      <c r="K23" s="27">
        <v>0</v>
      </c>
      <c r="L23" s="27">
        <v>12.947840090182364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0.33761702159879042</v>
      </c>
      <c r="S23" s="27">
        <v>0.90372547748400456</v>
      </c>
      <c r="T23" s="27">
        <v>0.54443861086206902</v>
      </c>
      <c r="U23" s="27">
        <v>0</v>
      </c>
      <c r="V23" s="27">
        <v>0.52456190512798051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5.0205150276271114E-2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2.2903620701266954E-2</v>
      </c>
      <c r="AM23" s="27">
        <v>0</v>
      </c>
      <c r="AN23" s="27">
        <v>0</v>
      </c>
      <c r="AO23" s="27">
        <v>0</v>
      </c>
      <c r="AP23" s="27">
        <v>4.1169939296539719E-2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22.978485308226293</v>
      </c>
      <c r="AW23" s="27">
        <v>27.237714683016545</v>
      </c>
      <c r="AX23" s="27">
        <v>1.0371448200000987E-5</v>
      </c>
      <c r="AY23" s="27">
        <v>0</v>
      </c>
      <c r="AZ23" s="27">
        <v>77.396307562825513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10.760330844796201</v>
      </c>
      <c r="BG23" s="27">
        <v>5.3578367876386386</v>
      </c>
      <c r="BH23" s="27">
        <v>2.1703742951380067</v>
      </c>
      <c r="BI23" s="27">
        <v>0</v>
      </c>
      <c r="BJ23" s="27">
        <v>4.7889545226020909</v>
      </c>
      <c r="BK23" s="28">
        <f t="shared" ref="BK23:BK31" si="9">SUM(C23:BJ23)</f>
        <v>188.70558920134485</v>
      </c>
    </row>
    <row r="24" spans="1:63" x14ac:dyDescent="0.2">
      <c r="A24" s="22"/>
      <c r="B24" s="26" t="s">
        <v>117</v>
      </c>
      <c r="C24" s="27">
        <v>0</v>
      </c>
      <c r="D24" s="27">
        <v>2.6609307362413794</v>
      </c>
      <c r="E24" s="27">
        <v>0</v>
      </c>
      <c r="F24" s="27">
        <v>0</v>
      </c>
      <c r="G24" s="27">
        <v>0</v>
      </c>
      <c r="H24" s="27">
        <v>6.4454205449695436</v>
      </c>
      <c r="I24" s="27">
        <v>850.50971603012965</v>
      </c>
      <c r="J24" s="27">
        <v>132.75673460044882</v>
      </c>
      <c r="K24" s="27">
        <v>0</v>
      </c>
      <c r="L24" s="27">
        <v>36.395527374333035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3.807014727892533</v>
      </c>
      <c r="S24" s="27">
        <v>20.855731008042696</v>
      </c>
      <c r="T24" s="27">
        <v>47.639593783344303</v>
      </c>
      <c r="U24" s="27">
        <v>0</v>
      </c>
      <c r="V24" s="27">
        <v>13.538354926460061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7.5632384365015057E-2</v>
      </c>
      <c r="AC24" s="27">
        <v>9.0869727830425975E-2</v>
      </c>
      <c r="AD24" s="27">
        <v>0</v>
      </c>
      <c r="AE24" s="27">
        <v>0</v>
      </c>
      <c r="AF24" s="27">
        <v>9.4495746758666566E-2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6.2753336062137247E-2</v>
      </c>
      <c r="AM24" s="27">
        <v>0.10930565700351962</v>
      </c>
      <c r="AN24" s="27">
        <v>0</v>
      </c>
      <c r="AO24" s="27">
        <v>0</v>
      </c>
      <c r="AP24" s="27">
        <v>0.7380829873451199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43.17484082606537</v>
      </c>
      <c r="AW24" s="27">
        <v>64.309680630596887</v>
      </c>
      <c r="AX24" s="27">
        <v>0.11340429910330514</v>
      </c>
      <c r="AY24" s="27">
        <v>0</v>
      </c>
      <c r="AZ24" s="27">
        <v>124.49381828662143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33.408279215610605</v>
      </c>
      <c r="BG24" s="27">
        <v>56.056659763844991</v>
      </c>
      <c r="BH24" s="27">
        <v>19.988197606069107</v>
      </c>
      <c r="BI24" s="27">
        <v>0</v>
      </c>
      <c r="BJ24" s="27">
        <v>71.614633152998906</v>
      </c>
      <c r="BK24" s="28">
        <f t="shared" si="9"/>
        <v>1528.9396773521371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0.64846360769475819</v>
      </c>
      <c r="I25" s="27">
        <v>0.70184861989655145</v>
      </c>
      <c r="J25" s="27">
        <v>0</v>
      </c>
      <c r="K25" s="27">
        <v>0</v>
      </c>
      <c r="L25" s="27">
        <v>1.2334096395516747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0.1123381237535174</v>
      </c>
      <c r="S25" s="27">
        <v>0</v>
      </c>
      <c r="T25" s="27">
        <v>0</v>
      </c>
      <c r="U25" s="27">
        <v>0</v>
      </c>
      <c r="V25" s="27">
        <v>0.36799416793108347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3.139949481794618E-3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1.0809406032380972E-2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22.753927668508087</v>
      </c>
      <c r="AW25" s="27">
        <v>2.6716394405509134</v>
      </c>
      <c r="AX25" s="27">
        <v>0</v>
      </c>
      <c r="AY25" s="27">
        <v>0</v>
      </c>
      <c r="AZ25" s="27">
        <v>12.926501259727898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14.003918010012386</v>
      </c>
      <c r="BG25" s="27">
        <v>2.2448590990697741</v>
      </c>
      <c r="BH25" s="27">
        <v>0</v>
      </c>
      <c r="BI25" s="27">
        <v>0</v>
      </c>
      <c r="BJ25" s="27">
        <v>7.9957149318583189</v>
      </c>
      <c r="BK25" s="28">
        <f t="shared" si="9"/>
        <v>65.674563924069133</v>
      </c>
    </row>
    <row r="26" spans="1:63" x14ac:dyDescent="0.2">
      <c r="A26" s="22"/>
      <c r="B26" s="26" t="s">
        <v>126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2.2579337689472862E-2</v>
      </c>
      <c r="I26" s="27">
        <v>101.44503770427592</v>
      </c>
      <c r="J26" s="27">
        <v>33.853161069310119</v>
      </c>
      <c r="K26" s="27">
        <v>0</v>
      </c>
      <c r="L26" s="27">
        <v>0.58900965962077867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4.7636239551906448E-2</v>
      </c>
      <c r="S26" s="27">
        <v>4.0702831379000335E-3</v>
      </c>
      <c r="T26" s="27">
        <v>38.591691766896808</v>
      </c>
      <c r="U26" s="27">
        <v>0</v>
      </c>
      <c r="V26" s="27">
        <v>1.4111206206006565E-3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104.10654537896563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5.4659839793018146E-2</v>
      </c>
      <c r="AW26" s="27">
        <v>3.3482793065860945</v>
      </c>
      <c r="AX26" s="27">
        <v>3.8978038236207859</v>
      </c>
      <c r="AY26" s="27">
        <v>0</v>
      </c>
      <c r="AZ26" s="27">
        <v>0.19681926479302422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7.2631486275947371E-2</v>
      </c>
      <c r="BG26" s="27">
        <v>0</v>
      </c>
      <c r="BH26" s="27">
        <v>2.0292732206800963E-2</v>
      </c>
      <c r="BI26" s="27">
        <v>0</v>
      </c>
      <c r="BJ26" s="27">
        <v>0.86561748758628609</v>
      </c>
      <c r="BK26" s="28">
        <f t="shared" si="9"/>
        <v>287.11724650093117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1.3963404784097713</v>
      </c>
      <c r="I27" s="27">
        <v>51.950537881758763</v>
      </c>
      <c r="J27" s="27">
        <v>0.76896164655164312</v>
      </c>
      <c r="K27" s="27">
        <v>0</v>
      </c>
      <c r="L27" s="27">
        <v>8.5456222076480497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0.54217554114195265</v>
      </c>
      <c r="S27" s="27">
        <v>2.8307515776205441</v>
      </c>
      <c r="T27" s="27">
        <v>4.8884827314138741</v>
      </c>
      <c r="U27" s="27">
        <v>0</v>
      </c>
      <c r="V27" s="27">
        <v>2.3911188232485063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3.4211829654814015E-3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2.6061173139541798E-2</v>
      </c>
      <c r="AM27" s="27">
        <v>0</v>
      </c>
      <c r="AN27" s="27">
        <v>0</v>
      </c>
      <c r="AO27" s="27">
        <v>0</v>
      </c>
      <c r="AP27" s="27">
        <v>2.3205359617804846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8.2139551039509691</v>
      </c>
      <c r="AW27" s="27">
        <v>17.323355899315576</v>
      </c>
      <c r="AX27" s="27">
        <v>10.264876140249724</v>
      </c>
      <c r="AY27" s="27">
        <v>0</v>
      </c>
      <c r="AZ27" s="27">
        <v>50.149076984527028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8.6575090112542874</v>
      </c>
      <c r="BG27" s="27">
        <v>21.167728591408558</v>
      </c>
      <c r="BH27" s="27">
        <v>32.75893730975028</v>
      </c>
      <c r="BI27" s="27">
        <v>0</v>
      </c>
      <c r="BJ27" s="27">
        <v>26.804314233554603</v>
      </c>
      <c r="BK27" s="28">
        <f t="shared" ref="BK27:BK28" si="10">SUM(C27:BJ27)</f>
        <v>251.00376247968961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8.1102200755008855</v>
      </c>
      <c r="I28" s="27">
        <v>235.82361625547043</v>
      </c>
      <c r="J28" s="27">
        <v>58.753770363384987</v>
      </c>
      <c r="K28" s="27">
        <v>0</v>
      </c>
      <c r="L28" s="27">
        <v>54.045830239664888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6.3198792723267081</v>
      </c>
      <c r="S28" s="27">
        <v>11.949405825081321</v>
      </c>
      <c r="T28" s="27">
        <v>25.107652570580527</v>
      </c>
      <c r="U28" s="27">
        <v>0</v>
      </c>
      <c r="V28" s="27">
        <v>5.3703013043006305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0.23482525206881663</v>
      </c>
      <c r="AC28" s="27">
        <v>1.485869930440207E-3</v>
      </c>
      <c r="AD28" s="27">
        <v>0</v>
      </c>
      <c r="AE28" s="27">
        <v>0</v>
      </c>
      <c r="AF28" s="27">
        <v>0.66039090109234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0.24900289248026511</v>
      </c>
      <c r="AM28" s="27">
        <v>4.6094725516208834E-3</v>
      </c>
      <c r="AN28" s="27">
        <v>0</v>
      </c>
      <c r="AO28" s="27">
        <v>0</v>
      </c>
      <c r="AP28" s="27">
        <v>7.435060320082397E-2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72.418352997418097</v>
      </c>
      <c r="AW28" s="27">
        <v>177.80906365984683</v>
      </c>
      <c r="AX28" s="27">
        <v>4.3105862002590402E-5</v>
      </c>
      <c r="AY28" s="27">
        <v>0</v>
      </c>
      <c r="AZ28" s="27">
        <v>123.36347021156847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62.073723857343126</v>
      </c>
      <c r="BG28" s="27">
        <v>23.681665283498639</v>
      </c>
      <c r="BH28" s="27">
        <v>54.525346868482849</v>
      </c>
      <c r="BI28" s="27">
        <v>0</v>
      </c>
      <c r="BJ28" s="27">
        <v>55.166292622448623</v>
      </c>
      <c r="BK28" s="28">
        <f t="shared" si="10"/>
        <v>975.74329950410345</v>
      </c>
    </row>
    <row r="29" spans="1:63" x14ac:dyDescent="0.2">
      <c r="A29" s="22"/>
      <c r="B29" s="26" t="s">
        <v>128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0.17874796335164422</v>
      </c>
      <c r="I29" s="27">
        <v>38.862846833261713</v>
      </c>
      <c r="J29" s="27">
        <v>180.03222520282802</v>
      </c>
      <c r="K29" s="27">
        <v>0</v>
      </c>
      <c r="L29" s="27">
        <v>2.1682481025376812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0.31200568913111426</v>
      </c>
      <c r="S29" s="27">
        <v>6.4911020904969092</v>
      </c>
      <c r="T29" s="27">
        <v>39.919408646654773</v>
      </c>
      <c r="U29" s="27">
        <v>0</v>
      </c>
      <c r="V29" s="27">
        <v>0.34423405935886975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5.5691325515705159E-3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8.2496506896044559E-3</v>
      </c>
      <c r="AM29" s="27">
        <v>0</v>
      </c>
      <c r="AN29" s="27">
        <v>0</v>
      </c>
      <c r="AO29" s="27">
        <v>0</v>
      </c>
      <c r="AP29" s="27">
        <v>3.0268436793110969E-2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0.29198051437939487</v>
      </c>
      <c r="AW29" s="27">
        <v>9.9173962438966008</v>
      </c>
      <c r="AX29" s="27">
        <v>0</v>
      </c>
      <c r="AY29" s="27">
        <v>0</v>
      </c>
      <c r="AZ29" s="27">
        <v>3.8506727011729955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0.2606742703794297</v>
      </c>
      <c r="BG29" s="27">
        <v>1.6722997741034014</v>
      </c>
      <c r="BH29" s="27">
        <v>7.2071175273793129</v>
      </c>
      <c r="BI29" s="27">
        <v>0</v>
      </c>
      <c r="BJ29" s="27">
        <v>2.9631304192752732</v>
      </c>
      <c r="BK29" s="28">
        <f t="shared" si="9"/>
        <v>294.51617725824138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2.6609307362413794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17.676598914293148</v>
      </c>
      <c r="I30" s="30">
        <f t="shared" si="11"/>
        <v>1301.06188942824</v>
      </c>
      <c r="J30" s="30">
        <f t="shared" si="11"/>
        <v>406.16485288252363</v>
      </c>
      <c r="K30" s="30">
        <f t="shared" si="11"/>
        <v>0</v>
      </c>
      <c r="L30" s="30">
        <f t="shared" si="11"/>
        <v>115.92548731353845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11.478666615396522</v>
      </c>
      <c r="S30" s="30">
        <f t="shared" si="11"/>
        <v>43.034786261863374</v>
      </c>
      <c r="T30" s="30">
        <f t="shared" si="11"/>
        <v>156.69126810975234</v>
      </c>
      <c r="U30" s="30">
        <f t="shared" si="11"/>
        <v>0</v>
      </c>
      <c r="V30" s="30">
        <f t="shared" si="11"/>
        <v>22.537976307047728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0.36937186874346795</v>
      </c>
      <c r="AC30" s="30">
        <f t="shared" si="11"/>
        <v>104.19890097672649</v>
      </c>
      <c r="AD30" s="30">
        <f t="shared" si="11"/>
        <v>0</v>
      </c>
      <c r="AE30" s="30">
        <f t="shared" si="11"/>
        <v>0</v>
      </c>
      <c r="AF30" s="30">
        <f t="shared" si="11"/>
        <v>0.758307830816488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0.37978007910519657</v>
      </c>
      <c r="AM30" s="30">
        <f t="shared" si="12"/>
        <v>0.11391512955514049</v>
      </c>
      <c r="AN30" s="30">
        <f t="shared" si="12"/>
        <v>0</v>
      </c>
      <c r="AO30" s="30">
        <f t="shared" si="12"/>
        <v>0</v>
      </c>
      <c r="AP30" s="30">
        <f t="shared" si="12"/>
        <v>3.2044079284160789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169.88620225834123</v>
      </c>
      <c r="AW30" s="30">
        <f t="shared" si="12"/>
        <v>302.61712986380945</v>
      </c>
      <c r="AX30" s="30">
        <f t="shared" si="12"/>
        <v>14.276137740284019</v>
      </c>
      <c r="AY30" s="30">
        <f t="shared" si="12"/>
        <v>0</v>
      </c>
      <c r="AZ30" s="30">
        <f t="shared" si="12"/>
        <v>392.37666627123639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129.23706669567198</v>
      </c>
      <c r="BG30" s="30">
        <f t="shared" si="12"/>
        <v>110.18104929956399</v>
      </c>
      <c r="BH30" s="30">
        <f t="shared" si="12"/>
        <v>116.67026633902636</v>
      </c>
      <c r="BI30" s="30">
        <f t="shared" si="12"/>
        <v>0</v>
      </c>
      <c r="BJ30" s="30">
        <f t="shared" si="12"/>
        <v>170.1986573703241</v>
      </c>
      <c r="BK30" s="28">
        <f t="shared" si="9"/>
        <v>3591.7003162205183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10.724605931482758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26.781093883659452</v>
      </c>
      <c r="I31" s="27">
        <f t="shared" si="13"/>
        <v>6081.1979035232689</v>
      </c>
      <c r="J31" s="27">
        <f t="shared" si="13"/>
        <v>2866.8285016426971</v>
      </c>
      <c r="K31" s="27">
        <f t="shared" si="13"/>
        <v>0</v>
      </c>
      <c r="L31" s="27">
        <f t="shared" si="13"/>
        <v>215.8139388674993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16.358113919202633</v>
      </c>
      <c r="S31" s="27">
        <f t="shared" si="13"/>
        <v>361.89756866586873</v>
      </c>
      <c r="T31" s="27">
        <f t="shared" si="13"/>
        <v>607.62244194509594</v>
      </c>
      <c r="U31" s="27">
        <f t="shared" si="13"/>
        <v>0</v>
      </c>
      <c r="V31" s="27">
        <f t="shared" si="13"/>
        <v>44.321244278500714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0.44899725879323693</v>
      </c>
      <c r="AC31" s="27">
        <f t="shared" si="13"/>
        <v>111.8894458264036</v>
      </c>
      <c r="AD31" s="27">
        <f t="shared" si="13"/>
        <v>0</v>
      </c>
      <c r="AE31" s="27">
        <f t="shared" si="13"/>
        <v>0</v>
      </c>
      <c r="AF31" s="27">
        <f t="shared" si="13"/>
        <v>1.6413989220450427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0.49705906348757489</v>
      </c>
      <c r="AM31" s="27">
        <f t="shared" si="14"/>
        <v>0.17265580845219319</v>
      </c>
      <c r="AN31" s="27">
        <f t="shared" si="14"/>
        <v>0</v>
      </c>
      <c r="AO31" s="27">
        <f t="shared" si="14"/>
        <v>0</v>
      </c>
      <c r="AP31" s="27">
        <f t="shared" si="14"/>
        <v>3.7781769143455759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192.02378805205663</v>
      </c>
      <c r="AW31" s="27">
        <f t="shared" si="14"/>
        <v>1939.4836775567683</v>
      </c>
      <c r="AX31" s="27">
        <f t="shared" si="14"/>
        <v>55.461669249801545</v>
      </c>
      <c r="AY31" s="27">
        <f t="shared" si="14"/>
        <v>0</v>
      </c>
      <c r="AZ31" s="27">
        <f t="shared" si="14"/>
        <v>498.28536776443644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137.66343868711064</v>
      </c>
      <c r="BG31" s="27">
        <f t="shared" si="14"/>
        <v>207.94018657103135</v>
      </c>
      <c r="BH31" s="27">
        <f t="shared" si="14"/>
        <v>160.07829261088813</v>
      </c>
      <c r="BI31" s="27">
        <f t="shared" si="14"/>
        <v>0</v>
      </c>
      <c r="BJ31" s="27">
        <f t="shared" si="14"/>
        <v>183.61411017841414</v>
      </c>
      <c r="BK31" s="28">
        <f t="shared" si="9"/>
        <v>13724.523677121308</v>
      </c>
    </row>
    <row r="32" spans="1:63" ht="3.75" customHeight="1" x14ac:dyDescent="0.2">
      <c r="A32" s="22"/>
      <c r="B32" s="33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</row>
    <row r="33" spans="1:63" x14ac:dyDescent="0.2">
      <c r="A33" s="22" t="s">
        <v>1</v>
      </c>
      <c r="B33" s="23" t="s">
        <v>7</v>
      </c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6"/>
    </row>
    <row r="34" spans="1:63" s="34" customFormat="1" x14ac:dyDescent="0.2">
      <c r="A34" s="22" t="s">
        <v>76</v>
      </c>
      <c r="B34" s="25" t="s">
        <v>2</v>
      </c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3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7.0110001813739462</v>
      </c>
      <c r="I35" s="27">
        <v>0.80039299921740037</v>
      </c>
      <c r="J35" s="27">
        <v>0</v>
      </c>
      <c r="K35" s="27">
        <v>0</v>
      </c>
      <c r="L35" s="27">
        <v>1.409231104685285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6.2134445355226395</v>
      </c>
      <c r="S35" s="27">
        <v>0.10826600657570293</v>
      </c>
      <c r="T35" s="27">
        <v>0</v>
      </c>
      <c r="U35" s="27">
        <v>0</v>
      </c>
      <c r="V35" s="27">
        <v>0.96882307062506001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1.2932786114453223</v>
      </c>
      <c r="AC35" s="27">
        <v>0</v>
      </c>
      <c r="AD35" s="27">
        <v>0</v>
      </c>
      <c r="AE35" s="27">
        <v>0</v>
      </c>
      <c r="AF35" s="27">
        <v>8.0766055975832779E-2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1.5957963435049389</v>
      </c>
      <c r="AM35" s="27">
        <v>5.7769620681023977E-4</v>
      </c>
      <c r="AN35" s="27">
        <v>0</v>
      </c>
      <c r="AO35" s="27">
        <v>0</v>
      </c>
      <c r="AP35" s="27">
        <v>0.14393030583459038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81.408670444170994</v>
      </c>
      <c r="AW35" s="27">
        <v>11.01663513298587</v>
      </c>
      <c r="AX35" s="27">
        <v>1.2316091034482762E-3</v>
      </c>
      <c r="AY35" s="27">
        <v>0</v>
      </c>
      <c r="AZ35" s="27">
        <v>33.629113234505247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99.336815962776072</v>
      </c>
      <c r="BG35" s="27">
        <v>6.5089644114624949</v>
      </c>
      <c r="BH35" s="27">
        <v>0</v>
      </c>
      <c r="BI35" s="27">
        <v>0</v>
      </c>
      <c r="BJ35" s="27">
        <v>29.035061514787721</v>
      </c>
      <c r="BK35" s="28">
        <f t="shared" ref="BK35:BK36" si="15">SUM(C35:BJ35)</f>
        <v>280.56199922075939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4.337738985857154</v>
      </c>
      <c r="I36" s="27">
        <v>0.74655544972413779</v>
      </c>
      <c r="J36" s="27">
        <v>0</v>
      </c>
      <c r="K36" s="27">
        <v>0</v>
      </c>
      <c r="L36" s="27">
        <v>0.20635062248279978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2.8180548536600867</v>
      </c>
      <c r="S36" s="27">
        <v>0</v>
      </c>
      <c r="T36" s="27">
        <v>0</v>
      </c>
      <c r="U36" s="27">
        <v>0</v>
      </c>
      <c r="V36" s="27">
        <v>0.1110777356551312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0.40861775588800597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0.36843191409095655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152.85194288834239</v>
      </c>
      <c r="AW36" s="27">
        <v>0.39540937937163384</v>
      </c>
      <c r="AX36" s="27">
        <v>0</v>
      </c>
      <c r="AY36" s="27">
        <v>0</v>
      </c>
      <c r="AZ36" s="27">
        <v>9.8941537815161986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135.19221380936833</v>
      </c>
      <c r="BG36" s="27">
        <v>0.48648032886974524</v>
      </c>
      <c r="BH36" s="27">
        <v>0</v>
      </c>
      <c r="BI36" s="27">
        <v>0</v>
      </c>
      <c r="BJ36" s="27">
        <v>2.8402433542424221</v>
      </c>
      <c r="BK36" s="28">
        <f t="shared" si="15"/>
        <v>310.657270859069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11.3487391672311</v>
      </c>
      <c r="I37" s="48">
        <f t="shared" si="16"/>
        <v>1.5469484489415382</v>
      </c>
      <c r="J37" s="48">
        <f t="shared" si="16"/>
        <v>0</v>
      </c>
      <c r="K37" s="48">
        <f t="shared" si="16"/>
        <v>0</v>
      </c>
      <c r="L37" s="48">
        <f t="shared" si="16"/>
        <v>1.6155817271680848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9.0314993891827271</v>
      </c>
      <c r="S37" s="48">
        <f t="shared" si="16"/>
        <v>0.10826600657570293</v>
      </c>
      <c r="T37" s="48">
        <f t="shared" si="16"/>
        <v>0</v>
      </c>
      <c r="U37" s="48">
        <f t="shared" si="16"/>
        <v>0</v>
      </c>
      <c r="V37" s="48">
        <f t="shared" si="16"/>
        <v>1.0799008062801911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1.7018963673333283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8.0766055975832779E-2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1.9642282575958956</v>
      </c>
      <c r="AM37" s="48">
        <f t="shared" si="16"/>
        <v>5.7769620681023977E-4</v>
      </c>
      <c r="AN37" s="48">
        <f t="shared" si="16"/>
        <v>0</v>
      </c>
      <c r="AO37" s="48">
        <f t="shared" si="16"/>
        <v>0</v>
      </c>
      <c r="AP37" s="48">
        <f t="shared" si="16"/>
        <v>0.14393030583459038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234.2606133325134</v>
      </c>
      <c r="AW37" s="48">
        <f t="shared" si="16"/>
        <v>11.412044512357504</v>
      </c>
      <c r="AX37" s="48">
        <f t="shared" si="16"/>
        <v>1.2316091034482762E-3</v>
      </c>
      <c r="AY37" s="48">
        <f t="shared" si="16"/>
        <v>0</v>
      </c>
      <c r="AZ37" s="48">
        <f t="shared" si="16"/>
        <v>43.52326701602145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234.52902977214438</v>
      </c>
      <c r="BG37" s="48">
        <f t="shared" si="16"/>
        <v>6.99544474033224</v>
      </c>
      <c r="BH37" s="48">
        <f t="shared" si="16"/>
        <v>0</v>
      </c>
      <c r="BI37" s="48">
        <f t="shared" si="16"/>
        <v>0</v>
      </c>
      <c r="BJ37" s="48">
        <f t="shared" si="16"/>
        <v>31.875304869030142</v>
      </c>
      <c r="BK37" s="48">
        <f t="shared" si="16"/>
        <v>591.21927007982845</v>
      </c>
    </row>
    <row r="38" spans="1:63" x14ac:dyDescent="0.2">
      <c r="A38" s="22" t="s">
        <v>77</v>
      </c>
      <c r="B38" s="25" t="s">
        <v>14</v>
      </c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6"/>
    </row>
    <row r="39" spans="1:63" x14ac:dyDescent="0.2">
      <c r="A39" s="22"/>
      <c r="B39" s="26" t="s">
        <v>129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0.14680687917204746</v>
      </c>
      <c r="I39" s="27">
        <v>6.8971926953791876</v>
      </c>
      <c r="J39" s="27">
        <v>0</v>
      </c>
      <c r="K39" s="27">
        <v>0</v>
      </c>
      <c r="L39" s="27">
        <v>7.7345070043445885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0.18806574762105605</v>
      </c>
      <c r="S39" s="27">
        <v>0.68569892934495291</v>
      </c>
      <c r="T39" s="27">
        <v>0</v>
      </c>
      <c r="U39" s="27">
        <v>0</v>
      </c>
      <c r="V39" s="27">
        <v>2.1535384281726535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1.1716500344962438E-2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2.1194731034474743E-3</v>
      </c>
      <c r="AM39" s="27">
        <v>0</v>
      </c>
      <c r="AN39" s="27">
        <v>0</v>
      </c>
      <c r="AO39" s="27">
        <v>0</v>
      </c>
      <c r="AP39" s="27">
        <v>4.0783958655043008E-2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1.633141570642247</v>
      </c>
      <c r="AW39" s="27">
        <v>11.756283280160591</v>
      </c>
      <c r="AX39" s="27">
        <v>0</v>
      </c>
      <c r="AY39" s="27">
        <v>0</v>
      </c>
      <c r="AZ39" s="27">
        <v>17.504471146822887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1.0526135418058957</v>
      </c>
      <c r="BG39" s="27">
        <v>0.6942965504945835</v>
      </c>
      <c r="BH39" s="27">
        <v>0</v>
      </c>
      <c r="BI39" s="27">
        <v>0</v>
      </c>
      <c r="BJ39" s="27">
        <v>4.396628314453098</v>
      </c>
      <c r="BK39" s="28">
        <f t="shared" ref="BK39" si="17">SUM(C39:BJ39)</f>
        <v>54.897864020517247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1.90811670833744</v>
      </c>
      <c r="I40" s="27">
        <v>0.89765003913793096</v>
      </c>
      <c r="J40" s="27">
        <v>0</v>
      </c>
      <c r="K40" s="27">
        <v>0</v>
      </c>
      <c r="L40" s="27">
        <v>2.2587043982764805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1.3898105153522173</v>
      </c>
      <c r="S40" s="27">
        <v>0</v>
      </c>
      <c r="T40" s="27">
        <v>0</v>
      </c>
      <c r="U40" s="27">
        <v>0</v>
      </c>
      <c r="V40" s="27">
        <v>0.74423846951662342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0.32804689576904861</v>
      </c>
      <c r="AC40" s="27">
        <v>2.0300913787523072E-4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0.52170199435696718</v>
      </c>
      <c r="AM40" s="27">
        <v>7.7109806196591774E-3</v>
      </c>
      <c r="AN40" s="27">
        <v>0</v>
      </c>
      <c r="AO40" s="27">
        <v>0</v>
      </c>
      <c r="AP40" s="27">
        <v>0.13025302795580807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18.099916898626329</v>
      </c>
      <c r="AW40" s="27">
        <v>0.67646207981321826</v>
      </c>
      <c r="AX40" s="27">
        <v>0</v>
      </c>
      <c r="AY40" s="27">
        <v>0</v>
      </c>
      <c r="AZ40" s="27">
        <v>10.94343066015073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14.821167281627005</v>
      </c>
      <c r="BG40" s="27">
        <v>0.14869473980855766</v>
      </c>
      <c r="BH40" s="27">
        <v>0</v>
      </c>
      <c r="BI40" s="27">
        <v>0</v>
      </c>
      <c r="BJ40" s="27">
        <v>5.6404302617555242</v>
      </c>
      <c r="BK40" s="28">
        <f t="shared" ref="BK40:BK49" si="18">SUM(C40:BJ40)</f>
        <v>58.516537960241415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0.32807607434574221</v>
      </c>
      <c r="I41" s="27">
        <v>0.10309926065517244</v>
      </c>
      <c r="J41" s="27">
        <v>0</v>
      </c>
      <c r="K41" s="27">
        <v>0</v>
      </c>
      <c r="L41" s="27">
        <v>0.18332351496564123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0.2092833770335682</v>
      </c>
      <c r="S41" s="27">
        <v>0</v>
      </c>
      <c r="T41" s="27">
        <v>0</v>
      </c>
      <c r="U41" s="27">
        <v>0</v>
      </c>
      <c r="V41" s="27">
        <v>1.307708710332434E-2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1.6525002425709121E-2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1.7341287012407277E-2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4.4844866365105025</v>
      </c>
      <c r="AW41" s="27">
        <v>1.4915486516883241E-2</v>
      </c>
      <c r="AX41" s="27">
        <v>0</v>
      </c>
      <c r="AY41" s="27">
        <v>0</v>
      </c>
      <c r="AZ41" s="27">
        <v>1.4192557409160091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4.4623753419132948</v>
      </c>
      <c r="BG41" s="27">
        <v>0.23162605093139266</v>
      </c>
      <c r="BH41" s="27">
        <v>0</v>
      </c>
      <c r="BI41" s="27">
        <v>0</v>
      </c>
      <c r="BJ41" s="27">
        <v>0.90108906170468028</v>
      </c>
      <c r="BK41" s="28">
        <f t="shared" si="18"/>
        <v>12.384473922034328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2.6546250416965682</v>
      </c>
      <c r="I42" s="27">
        <v>12.247183676482814</v>
      </c>
      <c r="J42" s="27">
        <v>0</v>
      </c>
      <c r="K42" s="27">
        <v>0</v>
      </c>
      <c r="L42" s="27">
        <v>1.603155045975998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1.8664684813723937</v>
      </c>
      <c r="S42" s="27">
        <v>0.24905959927580654</v>
      </c>
      <c r="T42" s="27">
        <v>0</v>
      </c>
      <c r="U42" s="27">
        <v>0</v>
      </c>
      <c r="V42" s="27">
        <v>0.30021606781710525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0.22324877704303689</v>
      </c>
      <c r="AC42" s="27">
        <v>8.0921457931387303E-3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0.39478542754097218</v>
      </c>
      <c r="AM42" s="27">
        <v>0</v>
      </c>
      <c r="AN42" s="27">
        <v>0</v>
      </c>
      <c r="AO42" s="27">
        <v>0</v>
      </c>
      <c r="AP42" s="27">
        <v>2.4582475861006394E-4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113.76951831733126</v>
      </c>
      <c r="AW42" s="27">
        <v>7.6752333477731005</v>
      </c>
      <c r="AX42" s="27">
        <v>0</v>
      </c>
      <c r="AY42" s="27">
        <v>0</v>
      </c>
      <c r="AZ42" s="27">
        <v>28.396534022583509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121.45888137390284</v>
      </c>
      <c r="BG42" s="27">
        <v>8.5980151735372043</v>
      </c>
      <c r="BH42" s="27">
        <v>3.5036325965517254</v>
      </c>
      <c r="BI42" s="27">
        <v>0</v>
      </c>
      <c r="BJ42" s="27">
        <v>10.997187051140649</v>
      </c>
      <c r="BK42" s="28">
        <f t="shared" si="18"/>
        <v>313.9460819705767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7.5566555835779559</v>
      </c>
      <c r="I43" s="27">
        <v>24.06358722778721</v>
      </c>
      <c r="J43" s="27">
        <v>0</v>
      </c>
      <c r="K43" s="27">
        <v>0</v>
      </c>
      <c r="L43" s="27">
        <v>3.7620749627922772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4.9868307599737953</v>
      </c>
      <c r="S43" s="27">
        <v>6.0520666291783165</v>
      </c>
      <c r="T43" s="27">
        <v>0</v>
      </c>
      <c r="U43" s="27">
        <v>0</v>
      </c>
      <c r="V43" s="27">
        <v>3.0954374704835832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1.0554519325250893</v>
      </c>
      <c r="AC43" s="27">
        <v>8.5375499312687429E-3</v>
      </c>
      <c r="AD43" s="27">
        <v>0</v>
      </c>
      <c r="AE43" s="27">
        <v>0</v>
      </c>
      <c r="AF43" s="27">
        <v>1.5339096182807148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1.7870169268492595</v>
      </c>
      <c r="AM43" s="27">
        <v>4.2471971035336932E-3</v>
      </c>
      <c r="AN43" s="27">
        <v>0</v>
      </c>
      <c r="AO43" s="27">
        <v>0</v>
      </c>
      <c r="AP43" s="27">
        <v>0.54941705103313199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75.326723932219906</v>
      </c>
      <c r="AW43" s="27">
        <v>21.741945979784504</v>
      </c>
      <c r="AX43" s="27">
        <v>1.0762205172000694E-3</v>
      </c>
      <c r="AY43" s="27">
        <v>0</v>
      </c>
      <c r="AZ43" s="27">
        <v>44.302000110713081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94.954594050579615</v>
      </c>
      <c r="BG43" s="27">
        <v>3.2853138121807004</v>
      </c>
      <c r="BH43" s="27">
        <v>2.7741403947241787</v>
      </c>
      <c r="BI43" s="27">
        <v>0</v>
      </c>
      <c r="BJ43" s="27">
        <v>42.996627979731706</v>
      </c>
      <c r="BK43" s="28">
        <f t="shared" si="18"/>
        <v>339.83765538996698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2.3632445892466487</v>
      </c>
      <c r="I44" s="27">
        <v>0.32735736665504073</v>
      </c>
      <c r="J44" s="27">
        <v>0</v>
      </c>
      <c r="K44" s="27">
        <v>0</v>
      </c>
      <c r="L44" s="27">
        <v>1.8409721834544548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0.87154698296024857</v>
      </c>
      <c r="S44" s="27">
        <v>2.4940983442415101</v>
      </c>
      <c r="T44" s="27">
        <v>0</v>
      </c>
      <c r="U44" s="27">
        <v>0</v>
      </c>
      <c r="V44" s="27">
        <v>0.15906858820071829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2.3641577540281584E-2</v>
      </c>
      <c r="AC44" s="27">
        <v>0</v>
      </c>
      <c r="AD44" s="27">
        <v>0</v>
      </c>
      <c r="AE44" s="27">
        <v>0</v>
      </c>
      <c r="AF44" s="27">
        <v>4.3342093116121997E-4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2.6543348169138066E-2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6.2421739673776484</v>
      </c>
      <c r="AW44" s="27">
        <v>0.50972514599984675</v>
      </c>
      <c r="AX44" s="27">
        <v>0</v>
      </c>
      <c r="AY44" s="27">
        <v>0</v>
      </c>
      <c r="AZ44" s="27">
        <v>1.1179058728261169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4.1164379128784416</v>
      </c>
      <c r="BG44" s="27">
        <v>0.286082518620843</v>
      </c>
      <c r="BH44" s="27">
        <v>0</v>
      </c>
      <c r="BI44" s="27">
        <v>0</v>
      </c>
      <c r="BJ44" s="27">
        <v>1.6206950733461702</v>
      </c>
      <c r="BK44" s="28">
        <f t="shared" si="18"/>
        <v>21.999926892448268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1.3018915969526168</v>
      </c>
      <c r="I45" s="27">
        <v>0.81370169516500268</v>
      </c>
      <c r="J45" s="27">
        <v>0</v>
      </c>
      <c r="K45" s="27">
        <v>0</v>
      </c>
      <c r="L45" s="27">
        <v>0.98749017622648216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0.86203192235772763</v>
      </c>
      <c r="S45" s="27">
        <v>4.3523039966281001</v>
      </c>
      <c r="T45" s="27">
        <v>0</v>
      </c>
      <c r="U45" s="27">
        <v>0</v>
      </c>
      <c r="V45" s="27">
        <v>1.2918358573942079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4.7591208192398926E-2</v>
      </c>
      <c r="AC45" s="27">
        <v>0</v>
      </c>
      <c r="AD45" s="27">
        <v>0</v>
      </c>
      <c r="AE45" s="27">
        <v>0</v>
      </c>
      <c r="AF45" s="27">
        <v>1.4514754842763161E-2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3.6600108677520164E-2</v>
      </c>
      <c r="AM45" s="27">
        <v>0</v>
      </c>
      <c r="AN45" s="27">
        <v>0</v>
      </c>
      <c r="AO45" s="27">
        <v>0</v>
      </c>
      <c r="AP45" s="27">
        <v>3.3072199749268429E-2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4.3979804053428655</v>
      </c>
      <c r="AW45" s="27">
        <v>0.21711909189586565</v>
      </c>
      <c r="AX45" s="27">
        <v>0</v>
      </c>
      <c r="AY45" s="27">
        <v>0</v>
      </c>
      <c r="AZ45" s="27">
        <v>3.2602572850228313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3.6132773553044633</v>
      </c>
      <c r="BG45" s="27">
        <v>1.4678074172420659</v>
      </c>
      <c r="BH45" s="27">
        <v>0</v>
      </c>
      <c r="BI45" s="27">
        <v>0</v>
      </c>
      <c r="BJ45" s="27">
        <v>2.4006674379713444</v>
      </c>
      <c r="BK45" s="28">
        <f t="shared" si="18"/>
        <v>25.09814250896552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1.0065005624501826</v>
      </c>
      <c r="I46" s="27">
        <v>1.2275507560344827</v>
      </c>
      <c r="J46" s="27">
        <v>0</v>
      </c>
      <c r="K46" s="27">
        <v>0</v>
      </c>
      <c r="L46" s="27">
        <v>0.83547846847749674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0.50617055030843872</v>
      </c>
      <c r="S46" s="27">
        <v>0</v>
      </c>
      <c r="T46" s="27">
        <v>0</v>
      </c>
      <c r="U46" s="27">
        <v>0</v>
      </c>
      <c r="V46" s="27">
        <v>7.7091846660434338E-2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0.18273821339344168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0.20974670697338352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20.486833660366482</v>
      </c>
      <c r="AW46" s="27">
        <v>0.91218937417506107</v>
      </c>
      <c r="AX46" s="27">
        <v>1.7398689655172412E-5</v>
      </c>
      <c r="AY46" s="27">
        <v>0</v>
      </c>
      <c r="AZ46" s="27">
        <v>3.3555211807577012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23.139092183164767</v>
      </c>
      <c r="BG46" s="27">
        <v>0.32959251365252501</v>
      </c>
      <c r="BH46" s="27">
        <v>0</v>
      </c>
      <c r="BI46" s="27">
        <v>0</v>
      </c>
      <c r="BJ46" s="27">
        <v>2.108316627069887</v>
      </c>
      <c r="BK46" s="28">
        <f t="shared" si="18"/>
        <v>54.376840042173946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11.102101664109147</v>
      </c>
      <c r="I47" s="27">
        <v>77.40331642325549</v>
      </c>
      <c r="J47" s="27">
        <v>0</v>
      </c>
      <c r="K47" s="27">
        <v>0</v>
      </c>
      <c r="L47" s="27">
        <v>9.1096638032866597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8.0890242061322368</v>
      </c>
      <c r="S47" s="27">
        <v>3.7307193673651753</v>
      </c>
      <c r="T47" s="27">
        <v>4.6239704630344827</v>
      </c>
      <c r="U47" s="27">
        <v>0</v>
      </c>
      <c r="V47" s="27">
        <v>4.5731222458167888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5.3527758650483337</v>
      </c>
      <c r="AC47" s="27">
        <v>8.2613190033974521E-2</v>
      </c>
      <c r="AD47" s="27">
        <v>0</v>
      </c>
      <c r="AE47" s="27">
        <v>0</v>
      </c>
      <c r="AF47" s="27">
        <v>0.98554554143167772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4.9629024478622243</v>
      </c>
      <c r="AM47" s="27">
        <v>2.4646235827432729E-2</v>
      </c>
      <c r="AN47" s="27">
        <v>0</v>
      </c>
      <c r="AO47" s="27">
        <v>0</v>
      </c>
      <c r="AP47" s="27">
        <v>0.63417186056999109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141.46113520402892</v>
      </c>
      <c r="AW47" s="27">
        <v>8.9448793476203718</v>
      </c>
      <c r="AX47" s="27">
        <v>0</v>
      </c>
      <c r="AY47" s="27">
        <v>0</v>
      </c>
      <c r="AZ47" s="27">
        <v>111.17493193403101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146.77772649161048</v>
      </c>
      <c r="BG47" s="27">
        <v>23.847371865207879</v>
      </c>
      <c r="BH47" s="27">
        <v>2.7227077598620699</v>
      </c>
      <c r="BI47" s="27">
        <v>0</v>
      </c>
      <c r="BJ47" s="27">
        <v>96.417755976553508</v>
      </c>
      <c r="BK47" s="28">
        <f t="shared" si="18"/>
        <v>662.02108189268779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28.368018699888346</v>
      </c>
      <c r="I48" s="27">
        <f t="shared" si="19"/>
        <v>123.98063914055234</v>
      </c>
      <c r="J48" s="27">
        <f t="shared" si="19"/>
        <v>0</v>
      </c>
      <c r="K48" s="27">
        <f t="shared" si="19"/>
        <v>0</v>
      </c>
      <c r="L48" s="27">
        <f t="shared" si="19"/>
        <v>28.315369557800082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18.96923254311168</v>
      </c>
      <c r="S48" s="27">
        <f t="shared" si="19"/>
        <v>17.563946866033859</v>
      </c>
      <c r="T48" s="27">
        <f t="shared" si="19"/>
        <v>4.6239704630344827</v>
      </c>
      <c r="U48" s="27">
        <f t="shared" si="19"/>
        <v>0</v>
      </c>
      <c r="V48" s="27">
        <f t="shared" si="19"/>
        <v>12.407626061165438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7.241735972282302</v>
      </c>
      <c r="AC48" s="27">
        <f t="shared" si="19"/>
        <v>9.9445894896257228E-2</v>
      </c>
      <c r="AD48" s="27">
        <f t="shared" si="19"/>
        <v>0</v>
      </c>
      <c r="AE48" s="27">
        <f t="shared" si="19"/>
        <v>0</v>
      </c>
      <c r="AF48" s="27">
        <f t="shared" si="19"/>
        <v>2.5344033354863167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7.9587577205453197</v>
      </c>
      <c r="AM48" s="27">
        <f t="shared" si="19"/>
        <v>3.6604413550625603E-2</v>
      </c>
      <c r="AN48" s="27">
        <f t="shared" si="19"/>
        <v>0</v>
      </c>
      <c r="AO48" s="27">
        <f t="shared" si="19"/>
        <v>0</v>
      </c>
      <c r="AP48" s="27">
        <f t="shared" si="19"/>
        <v>1.3879439227218526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385.90191059244614</v>
      </c>
      <c r="AW48" s="27">
        <f t="shared" si="19"/>
        <v>52.448753133739444</v>
      </c>
      <c r="AX48" s="27">
        <f t="shared" si="19"/>
        <v>1.0936192068552418E-3</v>
      </c>
      <c r="AY48" s="27">
        <f t="shared" si="19"/>
        <v>0</v>
      </c>
      <c r="AZ48" s="27">
        <f t="shared" si="19"/>
        <v>221.47430795382388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414.39616553278677</v>
      </c>
      <c r="BG48" s="27">
        <f t="shared" si="19"/>
        <v>38.888800641675751</v>
      </c>
      <c r="BH48" s="27">
        <f t="shared" si="19"/>
        <v>9.0004807511379745</v>
      </c>
      <c r="BI48" s="27">
        <f t="shared" si="19"/>
        <v>0</v>
      </c>
      <c r="BJ48" s="27">
        <f t="shared" si="19"/>
        <v>167.47939778372657</v>
      </c>
      <c r="BK48" s="28">
        <f t="shared" si="18"/>
        <v>1543.0786045996124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39.716757867119448</v>
      </c>
      <c r="I49" s="30">
        <f t="shared" si="20"/>
        <v>125.52758758949388</v>
      </c>
      <c r="J49" s="30">
        <f t="shared" si="20"/>
        <v>0</v>
      </c>
      <c r="K49" s="30">
        <f t="shared" si="20"/>
        <v>0</v>
      </c>
      <c r="L49" s="30">
        <f t="shared" si="20"/>
        <v>29.930951284968167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28.000731932294407</v>
      </c>
      <c r="S49" s="30">
        <f t="shared" si="20"/>
        <v>17.672212872609563</v>
      </c>
      <c r="T49" s="30">
        <f t="shared" si="20"/>
        <v>4.6239704630344827</v>
      </c>
      <c r="U49" s="30">
        <f t="shared" si="20"/>
        <v>0</v>
      </c>
      <c r="V49" s="30">
        <f t="shared" si="20"/>
        <v>13.487526867445629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8.9436323396156308</v>
      </c>
      <c r="AC49" s="30">
        <f t="shared" si="20"/>
        <v>9.9445894896257228E-2</v>
      </c>
      <c r="AD49" s="30">
        <f t="shared" si="20"/>
        <v>0</v>
      </c>
      <c r="AE49" s="30">
        <f t="shared" si="20"/>
        <v>0</v>
      </c>
      <c r="AF49" s="30">
        <f t="shared" si="20"/>
        <v>2.6151693914621497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9.9229859781412149</v>
      </c>
      <c r="AM49" s="30">
        <f t="shared" si="21"/>
        <v>3.7182109757435841E-2</v>
      </c>
      <c r="AN49" s="30">
        <f t="shared" si="21"/>
        <v>0</v>
      </c>
      <c r="AO49" s="30">
        <f t="shared" si="21"/>
        <v>0</v>
      </c>
      <c r="AP49" s="30">
        <f t="shared" si="21"/>
        <v>1.5318742285564431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620.16252392495949</v>
      </c>
      <c r="AW49" s="30">
        <f t="shared" si="21"/>
        <v>63.860797646096948</v>
      </c>
      <c r="AX49" s="30">
        <f t="shared" si="21"/>
        <v>2.3252283103035181E-3</v>
      </c>
      <c r="AY49" s="30">
        <f t="shared" si="21"/>
        <v>0</v>
      </c>
      <c r="AZ49" s="30">
        <f t="shared" si="21"/>
        <v>264.99757496984535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648.92519530493109</v>
      </c>
      <c r="BG49" s="30">
        <f t="shared" si="21"/>
        <v>45.88424538200799</v>
      </c>
      <c r="BH49" s="30">
        <f t="shared" si="21"/>
        <v>9.0004807511379745</v>
      </c>
      <c r="BI49" s="30">
        <f t="shared" si="21"/>
        <v>0</v>
      </c>
      <c r="BJ49" s="30">
        <f t="shared" si="21"/>
        <v>199.35470265275671</v>
      </c>
      <c r="BK49" s="28">
        <f t="shared" si="18"/>
        <v>2134.2978746794406</v>
      </c>
    </row>
    <row r="50" spans="1:63" ht="3" customHeight="1" x14ac:dyDescent="0.2">
      <c r="A50" s="22"/>
      <c r="B50" s="25"/>
      <c r="C50" s="5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6"/>
    </row>
    <row r="51" spans="1:63" x14ac:dyDescent="0.2">
      <c r="A51" s="22" t="s">
        <v>15</v>
      </c>
      <c r="B51" s="23" t="s">
        <v>8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x14ac:dyDescent="0.2">
      <c r="A52" s="22" t="s">
        <v>76</v>
      </c>
      <c r="B52" s="25" t="s">
        <v>16</v>
      </c>
      <c r="C52" s="5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6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2.8343173892985916</v>
      </c>
      <c r="I53" s="27">
        <v>81.019573819689725</v>
      </c>
      <c r="J53" s="27">
        <v>0</v>
      </c>
      <c r="K53" s="27">
        <v>0</v>
      </c>
      <c r="L53" s="27">
        <v>12.795607040871934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1.2962694320807189</v>
      </c>
      <c r="S53" s="27">
        <v>5.7722045653102771</v>
      </c>
      <c r="T53" s="27">
        <v>0</v>
      </c>
      <c r="U53" s="27">
        <v>0</v>
      </c>
      <c r="V53" s="27">
        <v>1.7933727481970296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1.1212685899018906</v>
      </c>
      <c r="AC53" s="27">
        <v>8.0392329994718095E-3</v>
      </c>
      <c r="AD53" s="27">
        <v>0</v>
      </c>
      <c r="AE53" s="27">
        <v>0</v>
      </c>
      <c r="AF53" s="27">
        <v>3.7834214530196011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0.9504368723032991</v>
      </c>
      <c r="AM53" s="27">
        <v>3.1540422653027748E-2</v>
      </c>
      <c r="AN53" s="27">
        <v>0</v>
      </c>
      <c r="AO53" s="27">
        <v>0</v>
      </c>
      <c r="AP53" s="27">
        <v>2.1815061167329253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47.910095607326106</v>
      </c>
      <c r="AW53" s="27">
        <v>13.07416785911945</v>
      </c>
      <c r="AX53" s="27">
        <v>0</v>
      </c>
      <c r="AY53" s="27">
        <v>0</v>
      </c>
      <c r="AZ53" s="27">
        <v>138.65997848859993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39.37295277084786</v>
      </c>
      <c r="BG53" s="27">
        <v>2.5595399971246007</v>
      </c>
      <c r="BH53" s="27">
        <v>3.5540316288620688</v>
      </c>
      <c r="BI53" s="27">
        <v>0</v>
      </c>
      <c r="BJ53" s="27">
        <v>73.654547912544075</v>
      </c>
      <c r="BK53" s="28">
        <f t="shared" ref="BK53:BK54" si="22">SUM(C53:BJ53)</f>
        <v>432.37287194748251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2.8343173892985916</v>
      </c>
      <c r="I54" s="30">
        <f t="shared" si="23"/>
        <v>81.019573819689725</v>
      </c>
      <c r="J54" s="30">
        <f t="shared" si="23"/>
        <v>0</v>
      </c>
      <c r="K54" s="30">
        <f t="shared" si="23"/>
        <v>0</v>
      </c>
      <c r="L54" s="30">
        <f t="shared" si="23"/>
        <v>12.795607040871934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1.2962694320807189</v>
      </c>
      <c r="S54" s="30">
        <f t="shared" si="23"/>
        <v>5.7722045653102771</v>
      </c>
      <c r="T54" s="30">
        <f t="shared" si="23"/>
        <v>0</v>
      </c>
      <c r="U54" s="30">
        <f t="shared" si="23"/>
        <v>0</v>
      </c>
      <c r="V54" s="30">
        <f t="shared" si="23"/>
        <v>1.7933727481970296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1.1212685899018906</v>
      </c>
      <c r="AC54" s="30">
        <f t="shared" si="23"/>
        <v>8.0392329994718095E-3</v>
      </c>
      <c r="AD54" s="30">
        <f t="shared" si="23"/>
        <v>0</v>
      </c>
      <c r="AE54" s="30">
        <f t="shared" si="23"/>
        <v>0</v>
      </c>
      <c r="AF54" s="30">
        <f t="shared" si="23"/>
        <v>3.7834214530196011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0.9504368723032991</v>
      </c>
      <c r="AM54" s="30">
        <f t="shared" si="23"/>
        <v>3.1540422653027748E-2</v>
      </c>
      <c r="AN54" s="30">
        <f t="shared" si="23"/>
        <v>0</v>
      </c>
      <c r="AO54" s="30">
        <f t="shared" si="23"/>
        <v>0</v>
      </c>
      <c r="AP54" s="30">
        <f t="shared" si="23"/>
        <v>2.1815061167329253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47.910095607326106</v>
      </c>
      <c r="AW54" s="30">
        <f t="shared" si="23"/>
        <v>13.07416785911945</v>
      </c>
      <c r="AX54" s="30">
        <f t="shared" si="23"/>
        <v>0</v>
      </c>
      <c r="AY54" s="30">
        <f t="shared" si="23"/>
        <v>0</v>
      </c>
      <c r="AZ54" s="30">
        <f t="shared" si="23"/>
        <v>138.65997848859993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39.37295277084786</v>
      </c>
      <c r="BG54" s="30">
        <f t="shared" si="23"/>
        <v>2.5595399971246007</v>
      </c>
      <c r="BH54" s="30">
        <f t="shared" si="23"/>
        <v>3.5540316288620688</v>
      </c>
      <c r="BI54" s="30">
        <f t="shared" si="23"/>
        <v>0</v>
      </c>
      <c r="BJ54" s="30">
        <f t="shared" si="23"/>
        <v>73.654547912544075</v>
      </c>
      <c r="BK54" s="28">
        <f t="shared" si="22"/>
        <v>432.37287194748251</v>
      </c>
    </row>
    <row r="55" spans="1:63" ht="2.25" customHeight="1" x14ac:dyDescent="0.2">
      <c r="A55" s="22"/>
      <c r="B55" s="25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6"/>
    </row>
    <row r="56" spans="1:63" x14ac:dyDescent="0.2">
      <c r="A56" s="22" t="s">
        <v>4</v>
      </c>
      <c r="B56" s="23" t="s">
        <v>9</v>
      </c>
      <c r="C56" s="5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6"/>
    </row>
    <row r="57" spans="1:63" x14ac:dyDescent="0.2">
      <c r="A57" s="22" t="s">
        <v>76</v>
      </c>
      <c r="B57" s="25" t="s">
        <v>17</v>
      </c>
      <c r="C57" s="5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6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6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0.27152380798284476</v>
      </c>
      <c r="AW61" s="30">
        <v>190.80355105333172</v>
      </c>
      <c r="AX61" s="30">
        <v>318.76288270835369</v>
      </c>
      <c r="AY61" s="30">
        <v>0</v>
      </c>
      <c r="AZ61" s="30">
        <v>3.0144044645723123E-2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0.16260835322282505</v>
      </c>
      <c r="BG61" s="30">
        <v>23.166985729716139</v>
      </c>
      <c r="BH61" s="30">
        <v>0</v>
      </c>
      <c r="BI61" s="30">
        <v>0</v>
      </c>
      <c r="BJ61" s="30">
        <v>0.68117789995046951</v>
      </c>
      <c r="BK61" s="28">
        <f t="shared" ref="BK61:BK66" si="25">SUM(C61:BJ61)</f>
        <v>533.87887359720344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0.15078793786798841</v>
      </c>
      <c r="AW62" s="30">
        <v>82.770860450201937</v>
      </c>
      <c r="AX62" s="30">
        <v>327.79185742378013</v>
      </c>
      <c r="AY62" s="30">
        <v>0</v>
      </c>
      <c r="AZ62" s="30">
        <v>2.9996182757776289E-2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5.4777956700949385E-2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5"/>
        <v>410.79827995130876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1.3202174638764403</v>
      </c>
      <c r="AW63" s="30">
        <v>81.76296372953415</v>
      </c>
      <c r="AX63" s="30">
        <v>7.3077277988608619E-5</v>
      </c>
      <c r="AY63" s="30">
        <v>0</v>
      </c>
      <c r="AZ63" s="30">
        <v>7.8436942588347183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0.13060959296568228</v>
      </c>
      <c r="BG63" s="30">
        <v>0.10955800107676467</v>
      </c>
      <c r="BH63" s="30">
        <v>0</v>
      </c>
      <c r="BI63" s="30">
        <v>0</v>
      </c>
      <c r="BJ63" s="30">
        <v>0.36210579408994625</v>
      </c>
      <c r="BK63" s="28">
        <f t="shared" si="25"/>
        <v>91.52922191765569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0.82712475637132188</v>
      </c>
      <c r="AW64" s="30">
        <v>1.7458272520753839</v>
      </c>
      <c r="AX64" s="30">
        <v>330.44524974699294</v>
      </c>
      <c r="AY64" s="30">
        <v>0</v>
      </c>
      <c r="AZ64" s="30">
        <v>2.771950275798965E-2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1.5630439857962344</v>
      </c>
      <c r="BG64" s="30">
        <v>0</v>
      </c>
      <c r="BH64" s="30">
        <v>0</v>
      </c>
      <c r="BI64" s="30">
        <v>0</v>
      </c>
      <c r="BJ64" s="30">
        <v>3.7679433105607625E-2</v>
      </c>
      <c r="BK64" s="28">
        <f t="shared" si="25"/>
        <v>334.64664467709946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2.5696539660985955</v>
      </c>
      <c r="AW65" s="30">
        <f t="shared" si="26"/>
        <v>357.0832024851432</v>
      </c>
      <c r="AX65" s="30">
        <f t="shared" si="26"/>
        <v>977.00006295640469</v>
      </c>
      <c r="AY65" s="30">
        <f t="shared" si="26"/>
        <v>0</v>
      </c>
      <c r="AZ65" s="30">
        <f t="shared" si="26"/>
        <v>7.9315539889962068</v>
      </c>
      <c r="BA65" s="30">
        <f t="shared" si="26"/>
        <v>0</v>
      </c>
      <c r="BB65" s="30">
        <f t="shared" si="26"/>
        <v>0</v>
      </c>
      <c r="BC65" s="30">
        <f t="shared" si="26"/>
        <v>0</v>
      </c>
      <c r="BD65" s="30">
        <f t="shared" si="26"/>
        <v>0</v>
      </c>
      <c r="BE65" s="30">
        <f t="shared" si="26"/>
        <v>0</v>
      </c>
      <c r="BF65" s="30">
        <f t="shared" si="26"/>
        <v>1.911039888685691</v>
      </c>
      <c r="BG65" s="30">
        <f t="shared" si="26"/>
        <v>23.276543730792902</v>
      </c>
      <c r="BH65" s="30">
        <f t="shared" si="26"/>
        <v>0</v>
      </c>
      <c r="BI65" s="30">
        <f t="shared" si="26"/>
        <v>0</v>
      </c>
      <c r="BJ65" s="30">
        <f t="shared" si="26"/>
        <v>1.0809631271460234</v>
      </c>
      <c r="BK65" s="28">
        <f t="shared" si="25"/>
        <v>1370.8530201432675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27">D59+D65</f>
        <v>0</v>
      </c>
      <c r="E66" s="30">
        <f t="shared" si="27"/>
        <v>0</v>
      </c>
      <c r="F66" s="30">
        <f t="shared" si="27"/>
        <v>0</v>
      </c>
      <c r="G66" s="30">
        <f t="shared" si="27"/>
        <v>0</v>
      </c>
      <c r="H66" s="30">
        <f t="shared" si="27"/>
        <v>0</v>
      </c>
      <c r="I66" s="30">
        <f t="shared" si="27"/>
        <v>0</v>
      </c>
      <c r="J66" s="30">
        <f t="shared" si="27"/>
        <v>0</v>
      </c>
      <c r="K66" s="30">
        <f t="shared" si="27"/>
        <v>0</v>
      </c>
      <c r="L66" s="30">
        <f t="shared" si="27"/>
        <v>0</v>
      </c>
      <c r="M66" s="30">
        <f t="shared" si="27"/>
        <v>0</v>
      </c>
      <c r="N66" s="30">
        <f t="shared" si="27"/>
        <v>0</v>
      </c>
      <c r="O66" s="30">
        <f t="shared" si="27"/>
        <v>0</v>
      </c>
      <c r="P66" s="30">
        <f t="shared" si="27"/>
        <v>0</v>
      </c>
      <c r="Q66" s="30">
        <f t="shared" si="27"/>
        <v>0</v>
      </c>
      <c r="R66" s="30">
        <f t="shared" si="27"/>
        <v>0</v>
      </c>
      <c r="S66" s="30">
        <f t="shared" si="27"/>
        <v>0</v>
      </c>
      <c r="T66" s="30">
        <f t="shared" si="27"/>
        <v>0</v>
      </c>
      <c r="U66" s="30">
        <f t="shared" si="27"/>
        <v>0</v>
      </c>
      <c r="V66" s="30">
        <f t="shared" si="27"/>
        <v>0</v>
      </c>
      <c r="W66" s="30">
        <f t="shared" si="27"/>
        <v>0</v>
      </c>
      <c r="X66" s="30">
        <f t="shared" si="27"/>
        <v>0</v>
      </c>
      <c r="Y66" s="30">
        <f t="shared" si="27"/>
        <v>0</v>
      </c>
      <c r="Z66" s="30">
        <f t="shared" si="27"/>
        <v>0</v>
      </c>
      <c r="AA66" s="30">
        <f t="shared" si="27"/>
        <v>0</v>
      </c>
      <c r="AB66" s="30">
        <f t="shared" si="27"/>
        <v>0</v>
      </c>
      <c r="AC66" s="30">
        <f t="shared" si="27"/>
        <v>0</v>
      </c>
      <c r="AD66" s="30">
        <f t="shared" si="27"/>
        <v>0</v>
      </c>
      <c r="AE66" s="30">
        <f t="shared" si="27"/>
        <v>0</v>
      </c>
      <c r="AF66" s="30">
        <f t="shared" si="27"/>
        <v>0</v>
      </c>
      <c r="AG66" s="30">
        <f t="shared" si="27"/>
        <v>0</v>
      </c>
      <c r="AH66" s="30">
        <f t="shared" si="27"/>
        <v>0</v>
      </c>
      <c r="AI66" s="30">
        <f t="shared" si="27"/>
        <v>0</v>
      </c>
      <c r="AJ66" s="30">
        <f t="shared" si="27"/>
        <v>0</v>
      </c>
      <c r="AK66" s="30">
        <f t="shared" si="27"/>
        <v>0</v>
      </c>
      <c r="AL66" s="30">
        <f t="shared" si="27"/>
        <v>0</v>
      </c>
      <c r="AM66" s="30">
        <f t="shared" si="27"/>
        <v>0</v>
      </c>
      <c r="AN66" s="30">
        <f t="shared" si="27"/>
        <v>0</v>
      </c>
      <c r="AO66" s="30">
        <f t="shared" si="27"/>
        <v>0</v>
      </c>
      <c r="AP66" s="30">
        <f t="shared" si="27"/>
        <v>0</v>
      </c>
      <c r="AQ66" s="30">
        <f t="shared" si="27"/>
        <v>0</v>
      </c>
      <c r="AR66" s="30">
        <f t="shared" si="27"/>
        <v>0</v>
      </c>
      <c r="AS66" s="30">
        <f t="shared" si="27"/>
        <v>0</v>
      </c>
      <c r="AT66" s="30">
        <f t="shared" si="27"/>
        <v>0</v>
      </c>
      <c r="AU66" s="30">
        <f t="shared" si="27"/>
        <v>0</v>
      </c>
      <c r="AV66" s="30">
        <f t="shared" si="27"/>
        <v>2.5696539660985955</v>
      </c>
      <c r="AW66" s="30">
        <f t="shared" si="27"/>
        <v>357.0832024851432</v>
      </c>
      <c r="AX66" s="30">
        <f t="shared" si="27"/>
        <v>977.00006295640469</v>
      </c>
      <c r="AY66" s="30">
        <f t="shared" si="27"/>
        <v>0</v>
      </c>
      <c r="AZ66" s="30">
        <f t="shared" si="27"/>
        <v>7.9315539889962068</v>
      </c>
      <c r="BA66" s="30">
        <f t="shared" si="27"/>
        <v>0</v>
      </c>
      <c r="BB66" s="30">
        <f t="shared" si="27"/>
        <v>0</v>
      </c>
      <c r="BC66" s="30">
        <f t="shared" si="27"/>
        <v>0</v>
      </c>
      <c r="BD66" s="30">
        <f t="shared" si="27"/>
        <v>0</v>
      </c>
      <c r="BE66" s="30">
        <f t="shared" si="27"/>
        <v>0</v>
      </c>
      <c r="BF66" s="30">
        <f t="shared" si="27"/>
        <v>1.911039888685691</v>
      </c>
      <c r="BG66" s="30">
        <f t="shared" si="27"/>
        <v>23.276543730792902</v>
      </c>
      <c r="BH66" s="30">
        <f t="shared" si="27"/>
        <v>0</v>
      </c>
      <c r="BI66" s="30">
        <f t="shared" si="27"/>
        <v>0</v>
      </c>
      <c r="BJ66" s="30">
        <f t="shared" si="27"/>
        <v>1.0809631271460234</v>
      </c>
      <c r="BK66" s="28">
        <f t="shared" si="25"/>
        <v>1370.8530201432675</v>
      </c>
    </row>
    <row r="67" spans="1:66" ht="4.5" customHeight="1" x14ac:dyDescent="0.2">
      <c r="A67" s="22"/>
      <c r="B67" s="25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6"/>
    </row>
    <row r="68" spans="1:66" x14ac:dyDescent="0.2">
      <c r="A68" s="22" t="s">
        <v>19</v>
      </c>
      <c r="B68" s="23" t="s">
        <v>20</v>
      </c>
      <c r="C68" s="5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6"/>
    </row>
    <row r="69" spans="1:66" x14ac:dyDescent="0.2">
      <c r="A69" s="22" t="s">
        <v>76</v>
      </c>
      <c r="B69" s="25" t="s">
        <v>21</v>
      </c>
      <c r="C69" s="5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6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6"/>
    </row>
    <row r="73" spans="1:66" x14ac:dyDescent="0.2">
      <c r="A73" s="22"/>
      <c r="B73" s="37" t="s">
        <v>99</v>
      </c>
      <c r="C73" s="38">
        <f t="shared" ref="C73:AH73" si="28">C31+C49+C54+C66+C71</f>
        <v>0</v>
      </c>
      <c r="D73" s="38">
        <f t="shared" si="28"/>
        <v>10.724605931482758</v>
      </c>
      <c r="E73" s="38">
        <f t="shared" si="28"/>
        <v>0</v>
      </c>
      <c r="F73" s="38">
        <f t="shared" si="28"/>
        <v>0</v>
      </c>
      <c r="G73" s="38">
        <f t="shared" si="28"/>
        <v>0</v>
      </c>
      <c r="H73" s="38">
        <f t="shared" si="28"/>
        <v>69.332169140077482</v>
      </c>
      <c r="I73" s="38">
        <f t="shared" si="28"/>
        <v>6287.7450649324528</v>
      </c>
      <c r="J73" s="38">
        <f t="shared" si="28"/>
        <v>2866.8285016426971</v>
      </c>
      <c r="K73" s="38">
        <f t="shared" si="28"/>
        <v>0</v>
      </c>
      <c r="L73" s="38">
        <f t="shared" si="28"/>
        <v>258.54049719333938</v>
      </c>
      <c r="M73" s="38">
        <f t="shared" si="28"/>
        <v>0</v>
      </c>
      <c r="N73" s="38">
        <f t="shared" si="28"/>
        <v>0</v>
      </c>
      <c r="O73" s="38">
        <f t="shared" si="28"/>
        <v>0</v>
      </c>
      <c r="P73" s="38">
        <f t="shared" si="28"/>
        <v>0</v>
      </c>
      <c r="Q73" s="38">
        <f t="shared" si="28"/>
        <v>0</v>
      </c>
      <c r="R73" s="38">
        <f t="shared" si="28"/>
        <v>45.655115283577757</v>
      </c>
      <c r="S73" s="38">
        <f t="shared" si="28"/>
        <v>385.3419861037886</v>
      </c>
      <c r="T73" s="38">
        <f t="shared" si="28"/>
        <v>612.24641240813048</v>
      </c>
      <c r="U73" s="38">
        <f t="shared" si="28"/>
        <v>0</v>
      </c>
      <c r="V73" s="38">
        <f t="shared" si="28"/>
        <v>59.602143894143374</v>
      </c>
      <c r="W73" s="38">
        <f t="shared" si="28"/>
        <v>0</v>
      </c>
      <c r="X73" s="38">
        <f t="shared" si="28"/>
        <v>0</v>
      </c>
      <c r="Y73" s="38">
        <f t="shared" si="28"/>
        <v>0</v>
      </c>
      <c r="Z73" s="38">
        <f t="shared" si="28"/>
        <v>0</v>
      </c>
      <c r="AA73" s="38">
        <f t="shared" si="28"/>
        <v>0</v>
      </c>
      <c r="AB73" s="38">
        <f t="shared" si="28"/>
        <v>10.513898188310758</v>
      </c>
      <c r="AC73" s="38">
        <f t="shared" si="28"/>
        <v>111.99693095429933</v>
      </c>
      <c r="AD73" s="38">
        <f t="shared" si="28"/>
        <v>0</v>
      </c>
      <c r="AE73" s="38">
        <f t="shared" si="28"/>
        <v>0</v>
      </c>
      <c r="AF73" s="38">
        <f t="shared" si="28"/>
        <v>8.0399897665267943</v>
      </c>
      <c r="AG73" s="38">
        <f t="shared" si="28"/>
        <v>0</v>
      </c>
      <c r="AH73" s="38">
        <f t="shared" si="28"/>
        <v>0</v>
      </c>
      <c r="AI73" s="38">
        <f t="shared" ref="AI73:BJ73" si="29">AI31+AI49+AI54+AI66+AI71</f>
        <v>0</v>
      </c>
      <c r="AJ73" s="38">
        <f t="shared" si="29"/>
        <v>0</v>
      </c>
      <c r="AK73" s="38">
        <f t="shared" si="29"/>
        <v>0</v>
      </c>
      <c r="AL73" s="38">
        <f t="shared" si="29"/>
        <v>11.370481913932089</v>
      </c>
      <c r="AM73" s="38">
        <f t="shared" si="29"/>
        <v>0.2413783408626568</v>
      </c>
      <c r="AN73" s="38">
        <f t="shared" si="29"/>
        <v>0</v>
      </c>
      <c r="AO73" s="38">
        <f t="shared" si="29"/>
        <v>0</v>
      </c>
      <c r="AP73" s="38">
        <f t="shared" si="29"/>
        <v>7.491557259634944</v>
      </c>
      <c r="AQ73" s="38">
        <f t="shared" si="29"/>
        <v>0</v>
      </c>
      <c r="AR73" s="38">
        <f t="shared" si="29"/>
        <v>0</v>
      </c>
      <c r="AS73" s="38">
        <f t="shared" si="29"/>
        <v>0</v>
      </c>
      <c r="AT73" s="38">
        <f t="shared" si="29"/>
        <v>0</v>
      </c>
      <c r="AU73" s="38">
        <f t="shared" si="29"/>
        <v>0</v>
      </c>
      <c r="AV73" s="38">
        <f t="shared" si="29"/>
        <v>862.66606155044076</v>
      </c>
      <c r="AW73" s="38">
        <f t="shared" si="29"/>
        <v>2373.5018455471277</v>
      </c>
      <c r="AX73" s="38">
        <f t="shared" si="29"/>
        <v>1032.4640574345165</v>
      </c>
      <c r="AY73" s="38">
        <f t="shared" si="29"/>
        <v>0</v>
      </c>
      <c r="AZ73" s="38">
        <f t="shared" si="29"/>
        <v>909.87447521187789</v>
      </c>
      <c r="BA73" s="38">
        <f t="shared" si="29"/>
        <v>0</v>
      </c>
      <c r="BB73" s="38">
        <f t="shared" si="29"/>
        <v>0</v>
      </c>
      <c r="BC73" s="38">
        <f t="shared" si="29"/>
        <v>0</v>
      </c>
      <c r="BD73" s="38">
        <f t="shared" si="29"/>
        <v>0</v>
      </c>
      <c r="BE73" s="38">
        <f t="shared" si="29"/>
        <v>0</v>
      </c>
      <c r="BF73" s="38">
        <f t="shared" si="29"/>
        <v>827.87262665157527</v>
      </c>
      <c r="BG73" s="38">
        <f t="shared" si="29"/>
        <v>279.66051568095685</v>
      </c>
      <c r="BH73" s="38">
        <f t="shared" si="29"/>
        <v>172.63280499088819</v>
      </c>
      <c r="BI73" s="38">
        <f t="shared" si="29"/>
        <v>0</v>
      </c>
      <c r="BJ73" s="38">
        <f t="shared" si="29"/>
        <v>457.70432387086095</v>
      </c>
      <c r="BK73" s="46">
        <f>BK31+BK49+BK54+BK66+BK71</f>
        <v>17662.047443891497</v>
      </c>
      <c r="BM73" s="45"/>
      <c r="BN73" s="53"/>
    </row>
    <row r="74" spans="1:66" ht="4.5" customHeight="1" x14ac:dyDescent="0.2">
      <c r="A74" s="22"/>
      <c r="B74" s="37"/>
      <c r="C74" s="59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60"/>
    </row>
    <row r="75" spans="1:66" ht="14.25" customHeight="1" x14ac:dyDescent="0.3">
      <c r="A75" s="22" t="s">
        <v>5</v>
      </c>
      <c r="B75" s="20" t="s">
        <v>23</v>
      </c>
      <c r="C75" s="59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60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>
      <selection sqref="A1:XFD1048576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1" x14ac:dyDescent="0.2">
      <c r="D1" s="51"/>
    </row>
    <row r="2" spans="2:11" x14ac:dyDescent="0.2">
      <c r="B2" s="87" t="s">
        <v>131</v>
      </c>
      <c r="C2" s="88"/>
      <c r="D2" s="88"/>
      <c r="E2" s="88"/>
      <c r="F2" s="88"/>
      <c r="G2" s="88"/>
      <c r="H2" s="88"/>
      <c r="I2" s="88"/>
      <c r="J2" s="88"/>
      <c r="K2" s="89"/>
    </row>
    <row r="3" spans="2:11" x14ac:dyDescent="0.2">
      <c r="B3" s="90" t="s">
        <v>110</v>
      </c>
      <c r="C3" s="91"/>
      <c r="D3" s="91"/>
      <c r="E3" s="91"/>
      <c r="F3" s="91"/>
      <c r="G3" s="91"/>
      <c r="H3" s="91"/>
      <c r="I3" s="91"/>
      <c r="J3" s="91"/>
      <c r="K3" s="92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1.5730587931492856E-3</v>
      </c>
      <c r="E5" s="6">
        <v>1.6506534008749841E-2</v>
      </c>
      <c r="F5" s="6">
        <v>0.33373185711157743</v>
      </c>
      <c r="G5" s="6">
        <v>6.3947426142605323E-3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0.78238391428677456</v>
      </c>
      <c r="E6" s="6">
        <v>3.6583631502933041</v>
      </c>
      <c r="F6" s="6">
        <v>12.162320966001763</v>
      </c>
      <c r="G6" s="6">
        <v>1.9011905395148094</v>
      </c>
      <c r="H6" s="6">
        <v>0</v>
      </c>
      <c r="I6" s="6">
        <v>0</v>
      </c>
      <c r="J6" s="6">
        <v>7.5263540768584894E-2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3.4474224046665156E-2</v>
      </c>
      <c r="F7" s="6">
        <v>3.5606678513137827E-2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45.806423615575667</v>
      </c>
      <c r="E8" s="6">
        <v>8.6409073365591471</v>
      </c>
      <c r="F8" s="6">
        <v>15.517038256598651</v>
      </c>
      <c r="G8" s="6">
        <v>6.4982062538419081</v>
      </c>
      <c r="H8" s="6">
        <v>0</v>
      </c>
      <c r="I8" s="6">
        <v>0</v>
      </c>
      <c r="J8" s="6">
        <v>5.8736840353783727E-3</v>
      </c>
      <c r="K8" s="6">
        <v>0</v>
      </c>
    </row>
    <row r="9" spans="2:11" x14ac:dyDescent="0.2">
      <c r="B9" s="1">
        <v>5</v>
      </c>
      <c r="C9" s="3" t="s">
        <v>44</v>
      </c>
      <c r="D9" s="6">
        <v>23.523776999795164</v>
      </c>
      <c r="E9" s="6">
        <v>15.545208281725454</v>
      </c>
      <c r="F9" s="6">
        <v>60.147656531108758</v>
      </c>
      <c r="G9" s="6">
        <v>2.3167951048698558</v>
      </c>
      <c r="H9" s="6">
        <v>0</v>
      </c>
      <c r="I9" s="6">
        <v>0</v>
      </c>
      <c r="J9" s="6">
        <v>0.30394323867807294</v>
      </c>
      <c r="K9" s="6">
        <v>0</v>
      </c>
    </row>
    <row r="10" spans="2:11" x14ac:dyDescent="0.2">
      <c r="B10" s="1">
        <v>6</v>
      </c>
      <c r="C10" s="3" t="s">
        <v>45</v>
      </c>
      <c r="D10" s="6">
        <v>8.2035711802826761E-2</v>
      </c>
      <c r="E10" s="6">
        <v>1.9048939505100917</v>
      </c>
      <c r="F10" s="6">
        <v>6.2782613138714831</v>
      </c>
      <c r="G10" s="6">
        <v>0.90754776421048922</v>
      </c>
      <c r="H10" s="6">
        <v>0</v>
      </c>
      <c r="I10" s="6">
        <v>0</v>
      </c>
      <c r="J10" s="6">
        <v>3.6325146245359687E-2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15.311234824842549</v>
      </c>
      <c r="E11" s="6">
        <v>23.789799814390747</v>
      </c>
      <c r="F11" s="6">
        <v>28.481779245900668</v>
      </c>
      <c r="G11" s="6">
        <v>3.2897810442134894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0.17692694683335639</v>
      </c>
      <c r="E14" s="6">
        <v>57.227148989925446</v>
      </c>
      <c r="F14" s="6">
        <v>19.043384929299979</v>
      </c>
      <c r="G14" s="6">
        <v>1.1092179942550946</v>
      </c>
      <c r="H14" s="6">
        <v>0</v>
      </c>
      <c r="I14" s="6">
        <v>0</v>
      </c>
      <c r="J14" s="6">
        <v>2.9996663123021169E-2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187.69542092414321</v>
      </c>
      <c r="E15" s="6">
        <v>288.33818730173101</v>
      </c>
      <c r="F15" s="6">
        <v>238.37955621367374</v>
      </c>
      <c r="G15" s="6">
        <v>47.723329898111693</v>
      </c>
      <c r="H15" s="6">
        <v>0</v>
      </c>
      <c r="I15" s="6">
        <v>0</v>
      </c>
      <c r="J15" s="6">
        <v>0.19308447559180769</v>
      </c>
      <c r="K15" s="6">
        <v>0</v>
      </c>
    </row>
    <row r="16" spans="2:11" x14ac:dyDescent="0.2">
      <c r="B16" s="1">
        <v>12</v>
      </c>
      <c r="C16" s="3" t="s">
        <v>51</v>
      </c>
      <c r="D16" s="6">
        <v>102.55360715672235</v>
      </c>
      <c r="E16" s="6">
        <v>7.8213255878825869</v>
      </c>
      <c r="F16" s="6">
        <v>13.023759072705813</v>
      </c>
      <c r="G16" s="6">
        <v>5.2187176895575593</v>
      </c>
      <c r="H16" s="6">
        <v>0</v>
      </c>
      <c r="I16" s="6">
        <v>0</v>
      </c>
      <c r="J16" s="6">
        <v>9.8290971922418341E-2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0.44122183486171512</v>
      </c>
      <c r="E17" s="6">
        <v>4.3026666413929062</v>
      </c>
      <c r="F17" s="6">
        <v>1.3566431442705142</v>
      </c>
      <c r="G17" s="6">
        <v>3.3283624441406784E-2</v>
      </c>
      <c r="H17" s="6">
        <v>0</v>
      </c>
      <c r="I17" s="6">
        <v>0</v>
      </c>
      <c r="J17" s="6">
        <v>1.0016471704734264E-3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0.15301460367276765</v>
      </c>
      <c r="E18" s="6">
        <v>2.2247432533160136</v>
      </c>
      <c r="F18" s="6">
        <v>7.6538128660174083</v>
      </c>
      <c r="G18" s="6">
        <v>0.82033785670357739</v>
      </c>
      <c r="H18" s="6">
        <v>0</v>
      </c>
      <c r="I18" s="6">
        <v>0</v>
      </c>
      <c r="J18" s="6">
        <v>1.4143426331395334E-4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11.690594856200041</v>
      </c>
      <c r="E19" s="6">
        <v>28.678565778710478</v>
      </c>
      <c r="F19" s="6">
        <v>93.850081867310166</v>
      </c>
      <c r="G19" s="6">
        <v>16.732068662491791</v>
      </c>
      <c r="H19" s="6">
        <v>0</v>
      </c>
      <c r="I19" s="6">
        <v>0</v>
      </c>
      <c r="J19" s="6">
        <v>8.422264694391983E-5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237.90354637850217</v>
      </c>
      <c r="E20" s="6">
        <v>225.71464946411658</v>
      </c>
      <c r="F20" s="6">
        <v>163.72680886992646</v>
      </c>
      <c r="G20" s="6">
        <v>29.32283497066086</v>
      </c>
      <c r="H20" s="6">
        <v>0</v>
      </c>
      <c r="I20" s="6">
        <v>0</v>
      </c>
      <c r="J20" s="6">
        <v>23.427805283732237</v>
      </c>
      <c r="K20" s="6">
        <v>0</v>
      </c>
    </row>
    <row r="21" spans="2:11" x14ac:dyDescent="0.2">
      <c r="B21" s="1">
        <v>17</v>
      </c>
      <c r="C21" s="3" t="s">
        <v>56</v>
      </c>
      <c r="D21" s="6">
        <v>120.67955832943275</v>
      </c>
      <c r="E21" s="6">
        <v>58.859173905486657</v>
      </c>
      <c r="F21" s="6">
        <v>110.7681648077948</v>
      </c>
      <c r="G21" s="6">
        <v>12.23418519972779</v>
      </c>
      <c r="H21" s="6">
        <v>0</v>
      </c>
      <c r="I21" s="6">
        <v>0</v>
      </c>
      <c r="J21" s="6">
        <v>0.2797376441335917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76.432979030802855</v>
      </c>
      <c r="E23" s="6">
        <v>93.388765033542271</v>
      </c>
      <c r="F23" s="6">
        <v>82.34003192657029</v>
      </c>
      <c r="G23" s="6">
        <v>20.008028181968662</v>
      </c>
      <c r="H23" s="6">
        <v>0</v>
      </c>
      <c r="I23" s="6">
        <v>0</v>
      </c>
      <c r="J23" s="6">
        <v>0.38417506267948043</v>
      </c>
      <c r="K23" s="6">
        <v>0</v>
      </c>
    </row>
    <row r="24" spans="2:11" x14ac:dyDescent="0.2">
      <c r="B24" s="1">
        <v>20</v>
      </c>
      <c r="C24" s="3" t="s">
        <v>59</v>
      </c>
      <c r="D24" s="6">
        <v>5418.0503088936293</v>
      </c>
      <c r="E24" s="6">
        <v>1770.0668864260203</v>
      </c>
      <c r="F24" s="6">
        <v>446.71636211374408</v>
      </c>
      <c r="G24" s="6">
        <v>59.456847416217563</v>
      </c>
      <c r="H24" s="6">
        <v>0</v>
      </c>
      <c r="I24" s="6">
        <v>0</v>
      </c>
      <c r="J24" s="6">
        <v>1328.7359666692535</v>
      </c>
      <c r="K24" s="6">
        <v>0</v>
      </c>
    </row>
    <row r="25" spans="2:11" x14ac:dyDescent="0.2">
      <c r="B25" s="1">
        <v>21</v>
      </c>
      <c r="C25" s="2" t="s">
        <v>60</v>
      </c>
      <c r="D25" s="6">
        <v>9.5668167548037245E-5</v>
      </c>
      <c r="E25" s="6">
        <v>1.3208401865211019E-2</v>
      </c>
      <c r="F25" s="6">
        <v>0.11376485307690198</v>
      </c>
      <c r="G25" s="6">
        <v>1.1246111069086507E-2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0.14206095167979918</v>
      </c>
      <c r="F26" s="6">
        <v>0.2884240157233236</v>
      </c>
      <c r="G26" s="6">
        <v>3.7499623614633097E-2</v>
      </c>
      <c r="H26" s="6">
        <v>0</v>
      </c>
      <c r="I26" s="6">
        <v>0</v>
      </c>
      <c r="J26" s="6">
        <v>1.2559793605880428E-4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8.087029026274152E-2</v>
      </c>
      <c r="F28" s="6">
        <v>0.23137641199884415</v>
      </c>
      <c r="G28" s="6">
        <v>1.5490281819713343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2290.4712418533882</v>
      </c>
      <c r="E29" s="6">
        <v>180.91582239527565</v>
      </c>
      <c r="F29" s="6">
        <v>72.116262099936861</v>
      </c>
      <c r="G29" s="6">
        <v>9.2486324365462362</v>
      </c>
      <c r="H29" s="6">
        <v>0</v>
      </c>
      <c r="I29" s="6">
        <v>0</v>
      </c>
      <c r="J29" s="6">
        <v>0.28339176233187324</v>
      </c>
      <c r="K29" s="6">
        <v>0</v>
      </c>
    </row>
    <row r="30" spans="2:11" x14ac:dyDescent="0.2">
      <c r="B30" s="1">
        <v>26</v>
      </c>
      <c r="C30" s="3" t="s">
        <v>65</v>
      </c>
      <c r="D30" s="6">
        <v>21.277665917765969</v>
      </c>
      <c r="E30" s="6">
        <v>14.817095763032455</v>
      </c>
      <c r="F30" s="6">
        <v>28.232080856627107</v>
      </c>
      <c r="G30" s="6">
        <v>2.5647208735884628</v>
      </c>
      <c r="H30" s="6">
        <v>0</v>
      </c>
      <c r="I30" s="6">
        <v>0</v>
      </c>
      <c r="J30" s="6">
        <v>3.9266488563643558E-2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6.8803350662921925E-2</v>
      </c>
      <c r="E31" s="6">
        <v>1.329145493624202</v>
      </c>
      <c r="F31" s="6">
        <v>1.540804322057465</v>
      </c>
      <c r="G31" s="6">
        <v>2.3420954999144303E-2</v>
      </c>
      <c r="H31" s="6">
        <v>0</v>
      </c>
      <c r="I31" s="6">
        <v>0</v>
      </c>
      <c r="J31" s="6">
        <v>1.0607979223624251</v>
      </c>
      <c r="K31" s="6">
        <v>0</v>
      </c>
    </row>
    <row r="32" spans="2:11" x14ac:dyDescent="0.2">
      <c r="B32" s="1">
        <v>28</v>
      </c>
      <c r="C32" s="3" t="s">
        <v>66</v>
      </c>
      <c r="D32" s="6">
        <v>1.9955281332170398</v>
      </c>
      <c r="E32" s="6">
        <v>0.74181186066371185</v>
      </c>
      <c r="F32" s="6">
        <v>2.6956246660199987</v>
      </c>
      <c r="G32" s="6">
        <v>0.25543193425351424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19.95260321168157</v>
      </c>
      <c r="E33" s="6">
        <v>18.55174043144272</v>
      </c>
      <c r="F33" s="6">
        <v>28.348216873951792</v>
      </c>
      <c r="G33" s="6">
        <v>1.7076199203526627</v>
      </c>
      <c r="H33" s="6">
        <v>0</v>
      </c>
      <c r="I33" s="6">
        <v>0</v>
      </c>
      <c r="J33" s="6">
        <v>1.2137789306471898E-2</v>
      </c>
      <c r="K33" s="6">
        <v>0</v>
      </c>
    </row>
    <row r="34" spans="2:14" x14ac:dyDescent="0.2">
      <c r="B34" s="1">
        <v>30</v>
      </c>
      <c r="C34" s="3" t="s">
        <v>68</v>
      </c>
      <c r="D34" s="6">
        <v>122.73633436082994</v>
      </c>
      <c r="E34" s="6">
        <v>72.048059834615458</v>
      </c>
      <c r="F34" s="6">
        <v>44.40539179230953</v>
      </c>
      <c r="G34" s="6">
        <v>4.0933682912589555</v>
      </c>
      <c r="H34" s="6">
        <v>0</v>
      </c>
      <c r="I34" s="6">
        <v>0</v>
      </c>
      <c r="J34" s="6">
        <v>0.88360835074949862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2.4184634993445853</v>
      </c>
      <c r="E35" s="6">
        <v>0.31710701311624845</v>
      </c>
      <c r="F35" s="6">
        <v>1.0208150424606623</v>
      </c>
      <c r="G35" s="6">
        <v>4.3948420517328848E-2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597.52501539345792</v>
      </c>
      <c r="E36" s="6">
        <v>231.08573121988744</v>
      </c>
      <c r="F36" s="6">
        <v>90.785283659526598</v>
      </c>
      <c r="G36" s="6">
        <v>13.888452351257214</v>
      </c>
      <c r="H36" s="6">
        <v>0</v>
      </c>
      <c r="I36" s="6">
        <v>0</v>
      </c>
      <c r="J36" s="6">
        <v>12.80861567384264</v>
      </c>
      <c r="K36" s="6">
        <v>0</v>
      </c>
    </row>
    <row r="37" spans="2:14" x14ac:dyDescent="0.2">
      <c r="B37" s="1">
        <v>33</v>
      </c>
      <c r="C37" s="3" t="s">
        <v>101</v>
      </c>
      <c r="D37" s="6">
        <v>307.21626923991971</v>
      </c>
      <c r="E37" s="6">
        <v>144.83434343099003</v>
      </c>
      <c r="F37" s="6">
        <v>87.348690783616505</v>
      </c>
      <c r="G37" s="6">
        <v>12.503141330967265</v>
      </c>
      <c r="H37" s="6">
        <v>0</v>
      </c>
      <c r="I37" s="6">
        <v>0</v>
      </c>
      <c r="J37" s="6">
        <v>0.31008474415915921</v>
      </c>
      <c r="K37" s="6">
        <v>0</v>
      </c>
    </row>
    <row r="38" spans="2:14" x14ac:dyDescent="0.2">
      <c r="B38" s="1">
        <v>34</v>
      </c>
      <c r="C38" s="3" t="s">
        <v>71</v>
      </c>
      <c r="D38" s="6">
        <v>21.614656380874731</v>
      </c>
      <c r="E38" s="6">
        <v>3.097402817481925</v>
      </c>
      <c r="F38" s="6">
        <v>0.29473151859001151</v>
      </c>
      <c r="G38" s="6">
        <v>9.1034691358088081E-3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64.369452691963275</v>
      </c>
      <c r="E39" s="6">
        <v>132.83802961663216</v>
      </c>
      <c r="F39" s="6">
        <v>252.07905436799803</v>
      </c>
      <c r="G39" s="6">
        <v>30.454604705444222</v>
      </c>
      <c r="H39" s="6">
        <v>0</v>
      </c>
      <c r="I39" s="6">
        <v>0</v>
      </c>
      <c r="J39" s="6">
        <v>0.42792297424966041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0.56461992438533881</v>
      </c>
      <c r="E40" s="6">
        <v>2.667351088196201</v>
      </c>
      <c r="F40" s="6">
        <v>5.821228937236115</v>
      </c>
      <c r="G40" s="6">
        <v>0.9172367973062886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401.22961316154647</v>
      </c>
      <c r="E41" s="6">
        <v>238.10666097178211</v>
      </c>
      <c r="F41" s="6">
        <v>219.16112381789665</v>
      </c>
      <c r="G41" s="6">
        <v>147.4866496017998</v>
      </c>
      <c r="H41" s="6">
        <v>0</v>
      </c>
      <c r="I41" s="6">
        <v>0</v>
      </c>
      <c r="J41" s="6">
        <v>1.4553791555130644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K46" s="47"/>
    </row>
    <row r="47" spans="2:14" x14ac:dyDescent="0.2">
      <c r="D47" s="44"/>
      <c r="E47" s="44"/>
      <c r="F47" s="47"/>
      <c r="K47" s="47"/>
    </row>
    <row r="48" spans="2:14" x14ac:dyDescent="0.2">
      <c r="D48" s="49"/>
      <c r="E48" s="50"/>
    </row>
    <row r="49" spans="5:5" x14ac:dyDescent="0.2">
      <c r="E49" s="52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2020-03-05T11:39:16Z</dcterms:modified>
</cp:coreProperties>
</file>