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8) November 2023\SEBI AAUM\AMC Portal\T30-B30\"/>
    </mc:Choice>
  </mc:AlternateContent>
  <xr:revisionPtr revIDLastSave="0" documentId="8_{4CE27549-E4D5-4CF3-8479-CBCC625B98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I100" i="1" l="1"/>
  <c r="BH100" i="1"/>
  <c r="BG100" i="1"/>
  <c r="BF100" i="1"/>
  <c r="BE100" i="1"/>
  <c r="BA100" i="1"/>
  <c r="AZ100" i="1"/>
  <c r="AY100" i="1"/>
  <c r="AX100" i="1"/>
  <c r="AW100" i="1"/>
  <c r="AS100" i="1"/>
  <c r="AR100" i="1"/>
  <c r="AQ100" i="1"/>
  <c r="AP100" i="1"/>
  <c r="AO100" i="1"/>
  <c r="AK100" i="1"/>
  <c r="AJ100" i="1"/>
  <c r="AI100" i="1"/>
  <c r="AH100" i="1"/>
  <c r="AG100" i="1"/>
  <c r="AC100" i="1"/>
  <c r="AB100" i="1"/>
  <c r="AA100" i="1"/>
  <c r="Z100" i="1"/>
  <c r="Y100" i="1"/>
  <c r="U100" i="1"/>
  <c r="T100" i="1"/>
  <c r="S100" i="1"/>
  <c r="R100" i="1"/>
  <c r="Q100" i="1"/>
  <c r="M100" i="1"/>
  <c r="L100" i="1"/>
  <c r="K100" i="1"/>
  <c r="J100" i="1"/>
  <c r="I100" i="1"/>
  <c r="E100" i="1"/>
  <c r="D100" i="1"/>
  <c r="C100" i="1"/>
  <c r="BK99" i="1"/>
  <c r="BJ99" i="1"/>
  <c r="BJ100" i="1" s="1"/>
  <c r="BI99" i="1"/>
  <c r="BH99" i="1"/>
  <c r="BG99" i="1"/>
  <c r="BF99" i="1"/>
  <c r="BE99" i="1"/>
  <c r="BD99" i="1"/>
  <c r="BD100" i="1" s="1"/>
  <c r="BC99" i="1"/>
  <c r="BC100" i="1" s="1"/>
  <c r="BB99" i="1"/>
  <c r="BB100" i="1" s="1"/>
  <c r="BA99" i="1"/>
  <c r="AZ99" i="1"/>
  <c r="AY99" i="1"/>
  <c r="AX99" i="1"/>
  <c r="AW99" i="1"/>
  <c r="AV99" i="1"/>
  <c r="AV100" i="1" s="1"/>
  <c r="AU99" i="1"/>
  <c r="AU100" i="1" s="1"/>
  <c r="AT99" i="1"/>
  <c r="AT100" i="1" s="1"/>
  <c r="AS99" i="1"/>
  <c r="AR99" i="1"/>
  <c r="AQ99" i="1"/>
  <c r="AP99" i="1"/>
  <c r="AO99" i="1"/>
  <c r="AN99" i="1"/>
  <c r="AN100" i="1" s="1"/>
  <c r="AM99" i="1"/>
  <c r="AM100" i="1" s="1"/>
  <c r="AL99" i="1"/>
  <c r="AL100" i="1" s="1"/>
  <c r="AK99" i="1"/>
  <c r="AJ99" i="1"/>
  <c r="AI99" i="1"/>
  <c r="AH99" i="1"/>
  <c r="AG99" i="1"/>
  <c r="AF99" i="1"/>
  <c r="AF100" i="1" s="1"/>
  <c r="AE99" i="1"/>
  <c r="AE100" i="1" s="1"/>
  <c r="AD99" i="1"/>
  <c r="AD100" i="1" s="1"/>
  <c r="AC99" i="1"/>
  <c r="AB99" i="1"/>
  <c r="AA99" i="1"/>
  <c r="Z99" i="1"/>
  <c r="Y99" i="1"/>
  <c r="X99" i="1"/>
  <c r="X100" i="1" s="1"/>
  <c r="W99" i="1"/>
  <c r="W100" i="1" s="1"/>
  <c r="V99" i="1"/>
  <c r="V100" i="1" s="1"/>
  <c r="U99" i="1"/>
  <c r="T99" i="1"/>
  <c r="S99" i="1"/>
  <c r="R99" i="1"/>
  <c r="Q99" i="1"/>
  <c r="P99" i="1"/>
  <c r="P100" i="1" s="1"/>
  <c r="O99" i="1"/>
  <c r="O100" i="1" s="1"/>
  <c r="N99" i="1"/>
  <c r="N100" i="1" s="1"/>
  <c r="M99" i="1"/>
  <c r="L99" i="1"/>
  <c r="K99" i="1"/>
  <c r="J99" i="1"/>
  <c r="I99" i="1"/>
  <c r="H99" i="1"/>
  <c r="H100" i="1" s="1"/>
  <c r="G99" i="1"/>
  <c r="G100" i="1" s="1"/>
  <c r="F99" i="1"/>
  <c r="F100" i="1" s="1"/>
  <c r="E99" i="1"/>
  <c r="D99" i="1"/>
  <c r="C99" i="1"/>
  <c r="BK98" i="1"/>
  <c r="BK100" i="1" s="1"/>
  <c r="BI92" i="1"/>
  <c r="BH92" i="1"/>
  <c r="BG92" i="1"/>
  <c r="BF92" i="1"/>
  <c r="BE92" i="1"/>
  <c r="BA92" i="1"/>
  <c r="AZ92" i="1"/>
  <c r="AY92" i="1"/>
  <c r="AX92" i="1"/>
  <c r="AW92" i="1"/>
  <c r="AS92" i="1"/>
  <c r="AR92" i="1"/>
  <c r="AQ92" i="1"/>
  <c r="AP92" i="1"/>
  <c r="AO92" i="1"/>
  <c r="AK92" i="1"/>
  <c r="AJ92" i="1"/>
  <c r="AI92" i="1"/>
  <c r="AH92" i="1"/>
  <c r="AG92" i="1"/>
  <c r="AC92" i="1"/>
  <c r="AB92" i="1"/>
  <c r="AA92" i="1"/>
  <c r="Z92" i="1"/>
  <c r="Y92" i="1"/>
  <c r="U92" i="1"/>
  <c r="T92" i="1"/>
  <c r="S92" i="1"/>
  <c r="R92" i="1"/>
  <c r="Q92" i="1"/>
  <c r="M92" i="1"/>
  <c r="L92" i="1"/>
  <c r="K92" i="1"/>
  <c r="J92" i="1"/>
  <c r="I92" i="1"/>
  <c r="E92" i="1"/>
  <c r="D92" i="1"/>
  <c r="C92" i="1"/>
  <c r="BK91" i="1"/>
  <c r="BJ91" i="1"/>
  <c r="BJ92" i="1" s="1"/>
  <c r="BI91" i="1"/>
  <c r="BH91" i="1"/>
  <c r="BG91" i="1"/>
  <c r="BF91" i="1"/>
  <c r="BE91" i="1"/>
  <c r="BD91" i="1"/>
  <c r="BD92" i="1" s="1"/>
  <c r="BC91" i="1"/>
  <c r="BC92" i="1" s="1"/>
  <c r="BB91" i="1"/>
  <c r="BB92" i="1" s="1"/>
  <c r="BA91" i="1"/>
  <c r="AZ91" i="1"/>
  <c r="AY91" i="1"/>
  <c r="AX91" i="1"/>
  <c r="AW91" i="1"/>
  <c r="AV91" i="1"/>
  <c r="AV92" i="1" s="1"/>
  <c r="AU91" i="1"/>
  <c r="AU92" i="1" s="1"/>
  <c r="AT91" i="1"/>
  <c r="AT92" i="1" s="1"/>
  <c r="AS91" i="1"/>
  <c r="AR91" i="1"/>
  <c r="AQ91" i="1"/>
  <c r="AP91" i="1"/>
  <c r="AO91" i="1"/>
  <c r="AN91" i="1"/>
  <c r="AN92" i="1" s="1"/>
  <c r="AM91" i="1"/>
  <c r="AM92" i="1" s="1"/>
  <c r="AL91" i="1"/>
  <c r="AL92" i="1" s="1"/>
  <c r="AK91" i="1"/>
  <c r="AJ91" i="1"/>
  <c r="AI91" i="1"/>
  <c r="AH91" i="1"/>
  <c r="AG91" i="1"/>
  <c r="AF91" i="1"/>
  <c r="AF92" i="1" s="1"/>
  <c r="AE91" i="1"/>
  <c r="AE92" i="1" s="1"/>
  <c r="AD91" i="1"/>
  <c r="AD92" i="1" s="1"/>
  <c r="AC91" i="1"/>
  <c r="AB91" i="1"/>
  <c r="AA91" i="1"/>
  <c r="Z91" i="1"/>
  <c r="Y91" i="1"/>
  <c r="X91" i="1"/>
  <c r="X92" i="1" s="1"/>
  <c r="W91" i="1"/>
  <c r="W92" i="1" s="1"/>
  <c r="V91" i="1"/>
  <c r="V92" i="1" s="1"/>
  <c r="U91" i="1"/>
  <c r="T91" i="1"/>
  <c r="S91" i="1"/>
  <c r="R91" i="1"/>
  <c r="Q91" i="1"/>
  <c r="P91" i="1"/>
  <c r="P92" i="1" s="1"/>
  <c r="O91" i="1"/>
  <c r="O92" i="1" s="1"/>
  <c r="N91" i="1"/>
  <c r="N92" i="1" s="1"/>
  <c r="M91" i="1"/>
  <c r="L91" i="1"/>
  <c r="K91" i="1"/>
  <c r="J91" i="1"/>
  <c r="I91" i="1"/>
  <c r="H91" i="1"/>
  <c r="H92" i="1" s="1"/>
  <c r="G91" i="1"/>
  <c r="G92" i="1" s="1"/>
  <c r="F91" i="1"/>
  <c r="F92" i="1" s="1"/>
  <c r="E91" i="1"/>
  <c r="D91" i="1"/>
  <c r="C91" i="1"/>
  <c r="BK90" i="1"/>
  <c r="BK92" i="1" s="1"/>
  <c r="BJ86" i="1"/>
  <c r="BI86" i="1"/>
  <c r="BH86" i="1"/>
  <c r="BD86" i="1"/>
  <c r="BC86" i="1"/>
  <c r="BB86" i="1"/>
  <c r="BA86" i="1"/>
  <c r="AZ86" i="1"/>
  <c r="AV86" i="1"/>
  <c r="AU86" i="1"/>
  <c r="AT86" i="1"/>
  <c r="AS86" i="1"/>
  <c r="AR86" i="1"/>
  <c r="AN86" i="1"/>
  <c r="AM86" i="1"/>
  <c r="AL86" i="1"/>
  <c r="AK86" i="1"/>
  <c r="AJ86" i="1"/>
  <c r="AF86" i="1"/>
  <c r="AE86" i="1"/>
  <c r="AD86" i="1"/>
  <c r="AC86" i="1"/>
  <c r="AB86" i="1"/>
  <c r="X86" i="1"/>
  <c r="W86" i="1"/>
  <c r="V86" i="1"/>
  <c r="U86" i="1"/>
  <c r="T86" i="1"/>
  <c r="P86" i="1"/>
  <c r="O86" i="1"/>
  <c r="N86" i="1"/>
  <c r="M86" i="1"/>
  <c r="L86" i="1"/>
  <c r="H86" i="1"/>
  <c r="G86" i="1"/>
  <c r="F86" i="1"/>
  <c r="E86" i="1"/>
  <c r="D86" i="1"/>
  <c r="BJ85" i="1"/>
  <c r="BI85" i="1"/>
  <c r="BH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K84" i="1"/>
  <c r="BK83" i="1"/>
  <c r="BK82" i="1"/>
  <c r="BK81" i="1"/>
  <c r="BK85" i="1" s="1"/>
  <c r="BJ78" i="1"/>
  <c r="BI78" i="1"/>
  <c r="BH78" i="1"/>
  <c r="BG78" i="1"/>
  <c r="BG86" i="1" s="1"/>
  <c r="BF78" i="1"/>
  <c r="BF86" i="1" s="1"/>
  <c r="BE78" i="1"/>
  <c r="BE86" i="1" s="1"/>
  <c r="BD78" i="1"/>
  <c r="BC78" i="1"/>
  <c r="BB78" i="1"/>
  <c r="BA78" i="1"/>
  <c r="AZ78" i="1"/>
  <c r="AY78" i="1"/>
  <c r="AY86" i="1" s="1"/>
  <c r="AX78" i="1"/>
  <c r="AX86" i="1" s="1"/>
  <c r="AW78" i="1"/>
  <c r="AW86" i="1" s="1"/>
  <c r="AV78" i="1"/>
  <c r="AU78" i="1"/>
  <c r="AT78" i="1"/>
  <c r="AS78" i="1"/>
  <c r="AR78" i="1"/>
  <c r="AQ78" i="1"/>
  <c r="AQ86" i="1" s="1"/>
  <c r="AP78" i="1"/>
  <c r="AP86" i="1" s="1"/>
  <c r="AO78" i="1"/>
  <c r="AO86" i="1" s="1"/>
  <c r="AN78" i="1"/>
  <c r="AM78" i="1"/>
  <c r="AL78" i="1"/>
  <c r="AK78" i="1"/>
  <c r="AJ78" i="1"/>
  <c r="AI78" i="1"/>
  <c r="AI86" i="1" s="1"/>
  <c r="AH78" i="1"/>
  <c r="AH86" i="1" s="1"/>
  <c r="AG78" i="1"/>
  <c r="AG86" i="1" s="1"/>
  <c r="AF78" i="1"/>
  <c r="AE78" i="1"/>
  <c r="AD78" i="1"/>
  <c r="AC78" i="1"/>
  <c r="AB78" i="1"/>
  <c r="AA78" i="1"/>
  <c r="AA86" i="1" s="1"/>
  <c r="Z78" i="1"/>
  <c r="Z86" i="1" s="1"/>
  <c r="Y78" i="1"/>
  <c r="Y86" i="1" s="1"/>
  <c r="X78" i="1"/>
  <c r="W78" i="1"/>
  <c r="V78" i="1"/>
  <c r="U78" i="1"/>
  <c r="T78" i="1"/>
  <c r="S78" i="1"/>
  <c r="S86" i="1" s="1"/>
  <c r="R78" i="1"/>
  <c r="R86" i="1" s="1"/>
  <c r="Q78" i="1"/>
  <c r="Q86" i="1" s="1"/>
  <c r="P78" i="1"/>
  <c r="O78" i="1"/>
  <c r="N78" i="1"/>
  <c r="M78" i="1"/>
  <c r="L78" i="1"/>
  <c r="K78" i="1"/>
  <c r="K86" i="1" s="1"/>
  <c r="J78" i="1"/>
  <c r="J86" i="1" s="1"/>
  <c r="I78" i="1"/>
  <c r="I86" i="1" s="1"/>
  <c r="H78" i="1"/>
  <c r="G78" i="1"/>
  <c r="F78" i="1"/>
  <c r="E78" i="1"/>
  <c r="D78" i="1"/>
  <c r="C78" i="1"/>
  <c r="C86" i="1" s="1"/>
  <c r="BK77" i="1"/>
  <c r="BK78" i="1" s="1"/>
  <c r="BH73" i="1"/>
  <c r="BG73" i="1"/>
  <c r="BF73" i="1"/>
  <c r="BE73" i="1"/>
  <c r="BD73" i="1"/>
  <c r="AZ73" i="1"/>
  <c r="AY73" i="1"/>
  <c r="AX73" i="1"/>
  <c r="AW73" i="1"/>
  <c r="AV73" i="1"/>
  <c r="AR73" i="1"/>
  <c r="AQ73" i="1"/>
  <c r="AP73" i="1"/>
  <c r="AO73" i="1"/>
  <c r="AN73" i="1"/>
  <c r="AJ73" i="1"/>
  <c r="AI73" i="1"/>
  <c r="AH73" i="1"/>
  <c r="AG73" i="1"/>
  <c r="AF73" i="1"/>
  <c r="AB73" i="1"/>
  <c r="AA73" i="1"/>
  <c r="Z73" i="1"/>
  <c r="Y73" i="1"/>
  <c r="X73" i="1"/>
  <c r="T73" i="1"/>
  <c r="S73" i="1"/>
  <c r="R73" i="1"/>
  <c r="Q73" i="1"/>
  <c r="P73" i="1"/>
  <c r="L73" i="1"/>
  <c r="K73" i="1"/>
  <c r="J73" i="1"/>
  <c r="I73" i="1"/>
  <c r="H73" i="1"/>
  <c r="D73" i="1"/>
  <c r="C73" i="1"/>
  <c r="BK72" i="1"/>
  <c r="BJ72" i="1"/>
  <c r="BJ73" i="1" s="1"/>
  <c r="BI72" i="1"/>
  <c r="BI73" i="1" s="1"/>
  <c r="BH72" i="1"/>
  <c r="BG72" i="1"/>
  <c r="BF72" i="1"/>
  <c r="BE72" i="1"/>
  <c r="BD72" i="1"/>
  <c r="BC72" i="1"/>
  <c r="BC73" i="1" s="1"/>
  <c r="BB72" i="1"/>
  <c r="BB73" i="1" s="1"/>
  <c r="BA72" i="1"/>
  <c r="BA73" i="1" s="1"/>
  <c r="AZ72" i="1"/>
  <c r="AY72" i="1"/>
  <c r="AX72" i="1"/>
  <c r="AW72" i="1"/>
  <c r="AV72" i="1"/>
  <c r="AU72" i="1"/>
  <c r="AU73" i="1" s="1"/>
  <c r="AT72" i="1"/>
  <c r="AT73" i="1" s="1"/>
  <c r="AS72" i="1"/>
  <c r="AS73" i="1" s="1"/>
  <c r="AR72" i="1"/>
  <c r="AQ72" i="1"/>
  <c r="AP72" i="1"/>
  <c r="AO72" i="1"/>
  <c r="AN72" i="1"/>
  <c r="AM72" i="1"/>
  <c r="AM73" i="1" s="1"/>
  <c r="AL72" i="1"/>
  <c r="AL73" i="1" s="1"/>
  <c r="AK72" i="1"/>
  <c r="AK73" i="1" s="1"/>
  <c r="AJ72" i="1"/>
  <c r="AI72" i="1"/>
  <c r="AH72" i="1"/>
  <c r="AG72" i="1"/>
  <c r="AF72" i="1"/>
  <c r="AE72" i="1"/>
  <c r="AE73" i="1" s="1"/>
  <c r="AD72" i="1"/>
  <c r="AD73" i="1" s="1"/>
  <c r="AC72" i="1"/>
  <c r="AC73" i="1" s="1"/>
  <c r="AB72" i="1"/>
  <c r="AA72" i="1"/>
  <c r="Z72" i="1"/>
  <c r="Y72" i="1"/>
  <c r="X72" i="1"/>
  <c r="W72" i="1"/>
  <c r="W73" i="1" s="1"/>
  <c r="V72" i="1"/>
  <c r="V73" i="1" s="1"/>
  <c r="U72" i="1"/>
  <c r="U73" i="1" s="1"/>
  <c r="T72" i="1"/>
  <c r="S72" i="1"/>
  <c r="R72" i="1"/>
  <c r="Q72" i="1"/>
  <c r="P72" i="1"/>
  <c r="O72" i="1"/>
  <c r="O73" i="1" s="1"/>
  <c r="N72" i="1"/>
  <c r="N73" i="1" s="1"/>
  <c r="M72" i="1"/>
  <c r="M73" i="1" s="1"/>
  <c r="L72" i="1"/>
  <c r="K72" i="1"/>
  <c r="J72" i="1"/>
  <c r="I72" i="1"/>
  <c r="H72" i="1"/>
  <c r="G72" i="1"/>
  <c r="G73" i="1" s="1"/>
  <c r="F72" i="1"/>
  <c r="F73" i="1" s="1"/>
  <c r="E72" i="1"/>
  <c r="E73" i="1" s="1"/>
  <c r="D72" i="1"/>
  <c r="C72" i="1"/>
  <c r="BK71" i="1"/>
  <c r="BK70" i="1"/>
  <c r="BK73" i="1" s="1"/>
  <c r="BJ66" i="1"/>
  <c r="BI66" i="1"/>
  <c r="BH66" i="1"/>
  <c r="BC66" i="1"/>
  <c r="BB66" i="1"/>
  <c r="BA66" i="1"/>
  <c r="AZ66" i="1"/>
  <c r="AU66" i="1"/>
  <c r="AT66" i="1"/>
  <c r="AS66" i="1"/>
  <c r="AR66" i="1"/>
  <c r="AM66" i="1"/>
  <c r="AL66" i="1"/>
  <c r="AK66" i="1"/>
  <c r="AJ66" i="1"/>
  <c r="AE66" i="1"/>
  <c r="AD66" i="1"/>
  <c r="AC66" i="1"/>
  <c r="AB66" i="1"/>
  <c r="W66" i="1"/>
  <c r="V66" i="1"/>
  <c r="U66" i="1"/>
  <c r="T66" i="1"/>
  <c r="O66" i="1"/>
  <c r="N66" i="1"/>
  <c r="M66" i="1"/>
  <c r="L66" i="1"/>
  <c r="G66" i="1"/>
  <c r="F66" i="1"/>
  <c r="E66" i="1"/>
  <c r="D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J44" i="1"/>
  <c r="BI44" i="1"/>
  <c r="BH44" i="1"/>
  <c r="BG44" i="1"/>
  <c r="BG66" i="1" s="1"/>
  <c r="BF44" i="1"/>
  <c r="BF66" i="1" s="1"/>
  <c r="BE44" i="1"/>
  <c r="BE66" i="1" s="1"/>
  <c r="BD44" i="1"/>
  <c r="BD66" i="1" s="1"/>
  <c r="BC44" i="1"/>
  <c r="BB44" i="1"/>
  <c r="BA44" i="1"/>
  <c r="AZ44" i="1"/>
  <c r="AY44" i="1"/>
  <c r="AY66" i="1" s="1"/>
  <c r="AX44" i="1"/>
  <c r="AX66" i="1" s="1"/>
  <c r="AW44" i="1"/>
  <c r="AW66" i="1" s="1"/>
  <c r="AV44" i="1"/>
  <c r="AV66" i="1" s="1"/>
  <c r="AU44" i="1"/>
  <c r="AT44" i="1"/>
  <c r="AS44" i="1"/>
  <c r="AR44" i="1"/>
  <c r="AQ44" i="1"/>
  <c r="AQ66" i="1" s="1"/>
  <c r="AP44" i="1"/>
  <c r="AP66" i="1" s="1"/>
  <c r="AO44" i="1"/>
  <c r="AO66" i="1" s="1"/>
  <c r="AN44" i="1"/>
  <c r="AN66" i="1" s="1"/>
  <c r="AM44" i="1"/>
  <c r="AL44" i="1"/>
  <c r="AK44" i="1"/>
  <c r="AJ44" i="1"/>
  <c r="AI44" i="1"/>
  <c r="AI66" i="1" s="1"/>
  <c r="AH44" i="1"/>
  <c r="AH66" i="1" s="1"/>
  <c r="AG44" i="1"/>
  <c r="AG66" i="1" s="1"/>
  <c r="AF44" i="1"/>
  <c r="AF66" i="1" s="1"/>
  <c r="AE44" i="1"/>
  <c r="AD44" i="1"/>
  <c r="AC44" i="1"/>
  <c r="AB44" i="1"/>
  <c r="AA44" i="1"/>
  <c r="AA66" i="1" s="1"/>
  <c r="Z44" i="1"/>
  <c r="Z66" i="1" s="1"/>
  <c r="Y44" i="1"/>
  <c r="Y66" i="1" s="1"/>
  <c r="X44" i="1"/>
  <c r="X66" i="1" s="1"/>
  <c r="W44" i="1"/>
  <c r="V44" i="1"/>
  <c r="U44" i="1"/>
  <c r="T44" i="1"/>
  <c r="S44" i="1"/>
  <c r="S66" i="1" s="1"/>
  <c r="R44" i="1"/>
  <c r="R66" i="1" s="1"/>
  <c r="Q44" i="1"/>
  <c r="Q66" i="1" s="1"/>
  <c r="P44" i="1"/>
  <c r="P66" i="1" s="1"/>
  <c r="O44" i="1"/>
  <c r="N44" i="1"/>
  <c r="M44" i="1"/>
  <c r="L44" i="1"/>
  <c r="K44" i="1"/>
  <c r="K66" i="1" s="1"/>
  <c r="J44" i="1"/>
  <c r="J66" i="1" s="1"/>
  <c r="I44" i="1"/>
  <c r="I66" i="1" s="1"/>
  <c r="H44" i="1"/>
  <c r="H66" i="1" s="1"/>
  <c r="G44" i="1"/>
  <c r="F44" i="1"/>
  <c r="E44" i="1"/>
  <c r="D44" i="1"/>
  <c r="C44" i="1"/>
  <c r="C66" i="1" s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K12" i="1"/>
  <c r="BK38" i="1" s="1"/>
  <c r="BJ12" i="1"/>
  <c r="BJ38" i="1" s="1"/>
  <c r="BJ94" i="1" s="1"/>
  <c r="BI12" i="1"/>
  <c r="BH12" i="1"/>
  <c r="BH38" i="1" s="1"/>
  <c r="BH94" i="1" s="1"/>
  <c r="BG12" i="1"/>
  <c r="BG38" i="1" s="1"/>
  <c r="BG94" i="1" s="1"/>
  <c r="BF12" i="1"/>
  <c r="BF38" i="1" s="1"/>
  <c r="BF94" i="1" s="1"/>
  <c r="BE12" i="1"/>
  <c r="BD12" i="1"/>
  <c r="BD38" i="1" s="1"/>
  <c r="BD94" i="1" s="1"/>
  <c r="BC12" i="1"/>
  <c r="BC38" i="1" s="1"/>
  <c r="BC94" i="1" s="1"/>
  <c r="BB12" i="1"/>
  <c r="BB38" i="1" s="1"/>
  <c r="BB94" i="1" s="1"/>
  <c r="BA12" i="1"/>
  <c r="AZ12" i="1"/>
  <c r="AZ38" i="1" s="1"/>
  <c r="AZ94" i="1" s="1"/>
  <c r="AY12" i="1"/>
  <c r="AY38" i="1" s="1"/>
  <c r="AY94" i="1" s="1"/>
  <c r="AX12" i="1"/>
  <c r="AX38" i="1" s="1"/>
  <c r="AX94" i="1" s="1"/>
  <c r="AW12" i="1"/>
  <c r="AV12" i="1"/>
  <c r="AV38" i="1" s="1"/>
  <c r="AV94" i="1" s="1"/>
  <c r="AU12" i="1"/>
  <c r="AU38" i="1" s="1"/>
  <c r="AU94" i="1" s="1"/>
  <c r="AT12" i="1"/>
  <c r="AT38" i="1" s="1"/>
  <c r="AT94" i="1" s="1"/>
  <c r="AS12" i="1"/>
  <c r="AR12" i="1"/>
  <c r="AR38" i="1" s="1"/>
  <c r="AR94" i="1" s="1"/>
  <c r="AQ12" i="1"/>
  <c r="AQ38" i="1" s="1"/>
  <c r="AQ94" i="1" s="1"/>
  <c r="AP12" i="1"/>
  <c r="AP38" i="1" s="1"/>
  <c r="AP94" i="1" s="1"/>
  <c r="AO12" i="1"/>
  <c r="AN12" i="1"/>
  <c r="AN38" i="1" s="1"/>
  <c r="AN94" i="1" s="1"/>
  <c r="AM12" i="1"/>
  <c r="AM38" i="1" s="1"/>
  <c r="AM94" i="1" s="1"/>
  <c r="AL12" i="1"/>
  <c r="AL38" i="1" s="1"/>
  <c r="AL94" i="1" s="1"/>
  <c r="AK12" i="1"/>
  <c r="AJ12" i="1"/>
  <c r="AJ38" i="1" s="1"/>
  <c r="AJ94" i="1" s="1"/>
  <c r="AI12" i="1"/>
  <c r="AI38" i="1" s="1"/>
  <c r="AI94" i="1" s="1"/>
  <c r="AH12" i="1"/>
  <c r="AH38" i="1" s="1"/>
  <c r="AH94" i="1" s="1"/>
  <c r="AG12" i="1"/>
  <c r="AF12" i="1"/>
  <c r="AF38" i="1" s="1"/>
  <c r="AF94" i="1" s="1"/>
  <c r="AE12" i="1"/>
  <c r="AE38" i="1" s="1"/>
  <c r="AE94" i="1" s="1"/>
  <c r="AD12" i="1"/>
  <c r="AD38" i="1" s="1"/>
  <c r="AD94" i="1" s="1"/>
  <c r="AC12" i="1"/>
  <c r="AB12" i="1"/>
  <c r="AB38" i="1" s="1"/>
  <c r="AB94" i="1" s="1"/>
  <c r="AA12" i="1"/>
  <c r="AA38" i="1" s="1"/>
  <c r="AA94" i="1" s="1"/>
  <c r="Z12" i="1"/>
  <c r="Z38" i="1" s="1"/>
  <c r="Z94" i="1" s="1"/>
  <c r="Y12" i="1"/>
  <c r="X12" i="1"/>
  <c r="X38" i="1" s="1"/>
  <c r="X94" i="1" s="1"/>
  <c r="W12" i="1"/>
  <c r="W38" i="1" s="1"/>
  <c r="W94" i="1" s="1"/>
  <c r="V12" i="1"/>
  <c r="V38" i="1" s="1"/>
  <c r="V94" i="1" s="1"/>
  <c r="U12" i="1"/>
  <c r="T12" i="1"/>
  <c r="T38" i="1" s="1"/>
  <c r="T94" i="1" s="1"/>
  <c r="S12" i="1"/>
  <c r="S38" i="1" s="1"/>
  <c r="S94" i="1" s="1"/>
  <c r="R12" i="1"/>
  <c r="R38" i="1" s="1"/>
  <c r="R94" i="1" s="1"/>
  <c r="Q12" i="1"/>
  <c r="P12" i="1"/>
  <c r="P38" i="1" s="1"/>
  <c r="P94" i="1" s="1"/>
  <c r="O12" i="1"/>
  <c r="O38" i="1" s="1"/>
  <c r="O94" i="1" s="1"/>
  <c r="N12" i="1"/>
  <c r="N38" i="1" s="1"/>
  <c r="N94" i="1" s="1"/>
  <c r="M12" i="1"/>
  <c r="L12" i="1"/>
  <c r="L38" i="1" s="1"/>
  <c r="L94" i="1" s="1"/>
  <c r="K12" i="1"/>
  <c r="K38" i="1" s="1"/>
  <c r="K94" i="1" s="1"/>
  <c r="J12" i="1"/>
  <c r="J38" i="1" s="1"/>
  <c r="J94" i="1" s="1"/>
  <c r="I12" i="1"/>
  <c r="H12" i="1"/>
  <c r="H38" i="1" s="1"/>
  <c r="H94" i="1" s="1"/>
  <c r="G12" i="1"/>
  <c r="G38" i="1" s="1"/>
  <c r="G94" i="1" s="1"/>
  <c r="F12" i="1"/>
  <c r="F38" i="1" s="1"/>
  <c r="F94" i="1" s="1"/>
  <c r="E12" i="1"/>
  <c r="D12" i="1"/>
  <c r="D38" i="1" s="1"/>
  <c r="D94" i="1" s="1"/>
  <c r="C12" i="1"/>
  <c r="C38" i="1" s="1"/>
  <c r="C94" i="1" s="1"/>
  <c r="BK11" i="1"/>
  <c r="BK10" i="1"/>
  <c r="BK9" i="1"/>
  <c r="E38" i="1" l="1"/>
  <c r="E94" i="1" s="1"/>
  <c r="M38" i="1"/>
  <c r="M94" i="1" s="1"/>
  <c r="U38" i="1"/>
  <c r="U94" i="1" s="1"/>
  <c r="AC38" i="1"/>
  <c r="AC94" i="1" s="1"/>
  <c r="AK38" i="1"/>
  <c r="AK94" i="1" s="1"/>
  <c r="AS38" i="1"/>
  <c r="AS94" i="1" s="1"/>
  <c r="BA38" i="1"/>
  <c r="BA94" i="1" s="1"/>
  <c r="BI38" i="1"/>
  <c r="BI94" i="1" s="1"/>
  <c r="I38" i="1"/>
  <c r="I94" i="1" s="1"/>
  <c r="Q38" i="1"/>
  <c r="Q94" i="1" s="1"/>
  <c r="Y38" i="1"/>
  <c r="Y94" i="1" s="1"/>
  <c r="AG38" i="1"/>
  <c r="AG94" i="1" s="1"/>
  <c r="AO38" i="1"/>
  <c r="AO94" i="1" s="1"/>
  <c r="AW38" i="1"/>
  <c r="AW94" i="1" s="1"/>
  <c r="BE38" i="1"/>
  <c r="BE94" i="1" s="1"/>
  <c r="BK66" i="1"/>
  <c r="BK94" i="1" s="1"/>
  <c r="BK86" i="1"/>
</calcChain>
</file>

<file path=xl/sharedStrings.xml><?xml version="1.0" encoding="utf-8"?>
<sst xmlns="http://schemas.openxmlformats.org/spreadsheetml/2006/main" count="188" uniqueCount="147">
  <si>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</si>
  <si>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</si>
  <si>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</si>
  <si>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</si>
  <si>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</si>
  <si>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</si>
  <si>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</si>
  <si>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</si>
  <si>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</si>
  <si>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</si>
  <si>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</si>
  <si>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</si>
  <si>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</si>
  <si>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</si>
  <si>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</si>
  <si>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</si>
  <si>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</si>
  <si>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</si>
  <si>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</si>
  <si>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</si>
  <si>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</si>
  <si>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</si>
  <si>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</si>
  <si>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</si>
  <si>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</si>
  <si>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</si>
  <si>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</si>
  <si>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</si>
  <si>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</si>
  <si>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</si>
  <si>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</si>
  <si>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</si>
  <si>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</si>
  <si>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</si>
  <si>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</si>
  <si>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</si>
  <si>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</si>
  <si>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</si>
  <si>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</si>
  <si>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</si>
  <si>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</si>
  <si>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</si>
  <si>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</si>
  <si>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</si>
  <si>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</si>
  <si>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</si>
  <si>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</si>
  <si>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</si>
  <si>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</si>
  <si>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</si>
  <si>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</si>
  <si>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</si>
  <si>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</si>
  <si>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</si>
  <si>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</si>
  <si>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</si>
  <si>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</si>
  <si>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</si>
  <si>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2023-11-30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</si>
  <si>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</si>
  <si>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</si>
  <si>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</si>
  <si>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</si>
  <si>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</si>
  <si>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</si>
  <si>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</si>
  <si>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</si>
  <si>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</si>
  <si>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</si>
  <si>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</si>
  <si>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</si>
  <si>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</si>
  <si>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</si>
  <si>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</si>
  <si>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</si>
  <si>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</si>
  <si>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</si>
  <si>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</si>
  <si>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</si>
  <si>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</si>
  <si>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</si>
  <si>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</si>
  <si>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</si>
  <si>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</si>
  <si>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CONSERVATIVE HYBRID FUND</t>
  </si>
  <si>
    <t>LIC MF LOW DURATION FUND</t>
  </si>
  <si>
    <t>LIC MF MEDIUM TO LONG DURATION BOND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</si>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</sst>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2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2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050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 applyAlignment="1">
      <alignment horizontal="right"/>
    </xf>
    <xf numFmtId="0" fontId="2536" fillId="2528" borderId="2529" xfId="0" applyFont="1" applyFill="1" applyBorder="1" applyAlignment="1">
      <alignment horizontal="right"/>
    </xf>
    <xf numFmtId="0" fontId="2537" fillId="2529" borderId="2530" xfId="0" applyFont="1" applyFill="1" applyBorder="1"/>
    <xf numFmtId="0" fontId="2538" fillId="2530" borderId="2531" xfId="0" applyFont="1" applyFill="1" applyBorder="1"/>
    <xf numFmtId="0" fontId="2539" fillId="2531" borderId="2532" xfId="0" applyFont="1" applyFill="1" applyBorder="1"/>
    <xf numFmtId="0" fontId="2540" fillId="2532" borderId="2533" xfId="0" applyFont="1" applyFill="1" applyBorder="1"/>
    <xf numFmtId="0" fontId="2541" fillId="2533" borderId="2534" xfId="0" applyFont="1" applyFill="1" applyBorder="1"/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164" fontId="2597" fillId="2589" borderId="2590" xfId="0" applyNumberFormat="1" applyFont="1" applyFill="1" applyBorder="1" applyAlignment="1">
      <alignment horizontal="right"/>
    </xf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0" fontId="2603" fillId="2595" borderId="2596" xfId="0" applyFont="1" applyFill="1" applyBorder="1" applyAlignment="1">
      <alignment horizontal="right"/>
    </xf>
    <xf numFmtId="0" fontId="2604" fillId="2596" borderId="2597" xfId="0" applyFont="1" applyFill="1" applyBorder="1" applyAlignment="1">
      <alignment horizontal="right"/>
    </xf>
    <xf numFmtId="0" fontId="2605" fillId="2597" borderId="2598" xfId="0" applyFont="1" applyFill="1" applyBorder="1" applyAlignment="1">
      <alignment horizontal="right"/>
    </xf>
    <xf numFmtId="0" fontId="2606" fillId="2598" borderId="2599" xfId="0" applyFont="1" applyFill="1" applyBorder="1"/>
    <xf numFmtId="0" fontId="2607" fillId="2599" borderId="2600" xfId="0" applyFont="1" applyFill="1" applyBorder="1"/>
    <xf numFmtId="0" fontId="2608" fillId="2600" borderId="2601" xfId="0" applyFont="1" applyFill="1" applyBorder="1"/>
    <xf numFmtId="0" fontId="2609" fillId="2601" borderId="2602" xfId="0" applyFont="1" applyFill="1" applyBorder="1"/>
    <xf numFmtId="0" fontId="2610" fillId="2602" borderId="2603" xfId="0" applyFont="1" applyFill="1" applyBorder="1"/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0" fontId="2672" fillId="2664" borderId="2665" xfId="0" applyFont="1" applyFill="1" applyBorder="1" applyAlignment="1">
      <alignment horizontal="right"/>
    </xf>
    <xf numFmtId="0" fontId="2673" fillId="2665" borderId="2666" xfId="0" applyFont="1" applyFill="1" applyBorder="1" applyAlignment="1">
      <alignment horizontal="right"/>
    </xf>
    <xf numFmtId="0" fontId="2674" fillId="2666" borderId="2667" xfId="0" applyFont="1" applyFill="1" applyBorder="1"/>
    <xf numFmtId="0" fontId="2675" fillId="2667" borderId="2668" xfId="0" applyFont="1" applyFill="1" applyBorder="1"/>
    <xf numFmtId="0" fontId="2676" fillId="2668" borderId="2669" xfId="0" applyFont="1" applyFill="1" applyBorder="1"/>
    <xf numFmtId="0" fontId="2677" fillId="2669" borderId="2670" xfId="0" applyFont="1" applyFill="1" applyBorder="1"/>
    <xf numFmtId="164" fontId="2678" fillId="2670" borderId="2671" xfId="0" applyNumberFormat="1" applyFont="1" applyFill="1" applyBorder="1"/>
    <xf numFmtId="164" fontId="2679" fillId="2671" borderId="2672" xfId="0" applyNumberFormat="1" applyFont="1" applyFill="1" applyBorder="1"/>
    <xf numFmtId="164" fontId="2680" fillId="2672" borderId="2673" xfId="0" applyNumberFormat="1" applyFont="1" applyFill="1" applyBorder="1"/>
    <xf numFmtId="164" fontId="2681" fillId="2673" borderId="2674" xfId="0" applyNumberFormat="1" applyFont="1" applyFill="1" applyBorder="1"/>
    <xf numFmtId="164" fontId="2682" fillId="2674" borderId="2675" xfId="0" applyNumberFormat="1" applyFont="1" applyFill="1" applyBorder="1"/>
    <xf numFmtId="164" fontId="2683" fillId="2675" borderId="2676" xfId="0" applyNumberFormat="1" applyFont="1" applyFill="1" applyBorder="1"/>
    <xf numFmtId="2" fontId="2684" fillId="2676" borderId="2677" xfId="4" applyNumberFormat="1" applyFont="1" applyFill="1" applyBorder="1" applyAlignment="1" applyProtection="1">
      <alignment horizontal="right"/>
    </xf>
    <xf numFmtId="2" fontId="2685" fillId="2677" borderId="2678" xfId="4" applyNumberFormat="1" applyFont="1" applyFill="1" applyBorder="1" applyAlignment="1" applyProtection="1">
      <alignment horizontal="right"/>
    </xf>
    <xf numFmtId="2" fontId="2686" fillId="2678" borderId="2679" xfId="4" applyNumberFormat="1" applyFont="1" applyFill="1" applyBorder="1" applyAlignment="1" applyProtection="1">
      <alignment horizontal="right"/>
    </xf>
    <xf numFmtId="2" fontId="2687" fillId="2679" borderId="2680" xfId="4" applyNumberFormat="1" applyFont="1" applyFill="1" applyBorder="1" applyAlignment="1" applyProtection="1">
      <alignment horizontal="right"/>
    </xf>
    <xf numFmtId="2" fontId="2688" fillId="2680" borderId="2681" xfId="4" applyNumberFormat="1" applyFont="1" applyFill="1" applyBorder="1" applyAlignment="1" applyProtection="1">
      <alignment horizontal="right"/>
    </xf>
    <xf numFmtId="2" fontId="2689" fillId="2681" borderId="2682" xfId="4" applyNumberFormat="1" applyFont="1" applyFill="1" applyBorder="1" applyAlignment="1" applyProtection="1">
      <alignment horizontal="right"/>
    </xf>
    <xf numFmtId="2" fontId="2690" fillId="2682" borderId="2683" xfId="4" applyNumberFormat="1" applyFont="1" applyFill="1" applyBorder="1" applyAlignment="1" applyProtection="1">
      <alignment horizontal="right"/>
    </xf>
    <xf numFmtId="2" fontId="2691" fillId="2683" borderId="2684" xfId="4" applyNumberFormat="1" applyFont="1" applyFill="1" applyBorder="1" applyAlignment="1" applyProtection="1">
      <alignment horizontal="right"/>
    </xf>
    <xf numFmtId="2" fontId="2692" fillId="2684" borderId="2685" xfId="4" applyNumberFormat="1" applyFont="1" applyFill="1" applyBorder="1" applyAlignment="1" applyProtection="1">
      <alignment horizontal="right"/>
    </xf>
    <xf numFmtId="2" fontId="2693" fillId="2685" borderId="2686" xfId="4" applyNumberFormat="1" applyFont="1" applyFill="1" applyBorder="1" applyAlignment="1" applyProtection="1">
      <alignment horizontal="right"/>
    </xf>
    <xf numFmtId="2" fontId="2694" fillId="2686" borderId="2687" xfId="4" applyNumberFormat="1" applyFont="1" applyFill="1" applyBorder="1" applyAlignment="1" applyProtection="1">
      <alignment horizontal="right"/>
    </xf>
    <xf numFmtId="2" fontId="2695" fillId="2687" borderId="2688" xfId="4" applyNumberFormat="1" applyFont="1" applyFill="1" applyBorder="1" applyAlignment="1" applyProtection="1">
      <alignment horizontal="right"/>
    </xf>
    <xf numFmtId="2" fontId="2696" fillId="2688" borderId="2689" xfId="4" applyNumberFormat="1" applyFont="1" applyFill="1" applyBorder="1" applyAlignment="1" applyProtection="1">
      <alignment horizontal="right"/>
    </xf>
    <xf numFmtId="2" fontId="2697" fillId="2689" borderId="2690" xfId="4" applyNumberFormat="1" applyFont="1" applyFill="1" applyBorder="1" applyAlignment="1" applyProtection="1">
      <alignment horizontal="right"/>
    </xf>
    <xf numFmtId="2" fontId="2698" fillId="2690" borderId="2691" xfId="4" applyNumberFormat="1" applyFont="1" applyFill="1" applyBorder="1" applyAlignment="1" applyProtection="1">
      <alignment horizontal="right"/>
    </xf>
    <xf numFmtId="2" fontId="2699" fillId="2691" borderId="2692" xfId="4" applyNumberFormat="1" applyFont="1" applyFill="1" applyBorder="1" applyAlignment="1" applyProtection="1">
      <alignment horizontal="right"/>
    </xf>
    <xf numFmtId="2" fontId="2700" fillId="2692" borderId="2693" xfId="4" applyNumberFormat="1" applyFont="1" applyFill="1" applyBorder="1" applyAlignment="1" applyProtection="1">
      <alignment horizontal="right"/>
    </xf>
    <xf numFmtId="2" fontId="2701" fillId="2693" borderId="2694" xfId="4" applyNumberFormat="1" applyFont="1" applyFill="1" applyBorder="1" applyAlignment="1" applyProtection="1">
      <alignment horizontal="right"/>
    </xf>
    <xf numFmtId="2" fontId="2702" fillId="2694" borderId="2695" xfId="4" applyNumberFormat="1" applyFont="1" applyFill="1" applyBorder="1" applyAlignment="1" applyProtection="1">
      <alignment horizontal="right"/>
    </xf>
    <xf numFmtId="2" fontId="2703" fillId="2695" borderId="2696" xfId="4" applyNumberFormat="1" applyFont="1" applyFill="1" applyBorder="1" applyAlignment="1" applyProtection="1">
      <alignment horizontal="right"/>
    </xf>
    <xf numFmtId="2" fontId="2704" fillId="2696" borderId="2697" xfId="4" applyNumberFormat="1" applyFont="1" applyFill="1" applyBorder="1" applyAlignment="1" applyProtection="1">
      <alignment horizontal="right"/>
    </xf>
    <xf numFmtId="2" fontId="2705" fillId="2697" borderId="2698" xfId="4" applyNumberFormat="1" applyFont="1" applyFill="1" applyBorder="1" applyAlignment="1" applyProtection="1">
      <alignment horizontal="right"/>
    </xf>
    <xf numFmtId="2" fontId="2706" fillId="2698" borderId="2699" xfId="4" applyNumberFormat="1" applyFont="1" applyFill="1" applyBorder="1" applyAlignment="1" applyProtection="1">
      <alignment horizontal="right"/>
    </xf>
    <xf numFmtId="2" fontId="2707" fillId="2699" borderId="2700" xfId="4" applyNumberFormat="1" applyFont="1" applyFill="1" applyBorder="1" applyAlignment="1" applyProtection="1">
      <alignment horizontal="right"/>
    </xf>
    <xf numFmtId="2" fontId="2708" fillId="2700" borderId="2701" xfId="4" applyNumberFormat="1" applyFont="1" applyFill="1" applyBorder="1" applyAlignment="1" applyProtection="1">
      <alignment horizontal="right"/>
    </xf>
    <xf numFmtId="2" fontId="2709" fillId="2701" borderId="2702" xfId="4" applyNumberFormat="1" applyFont="1" applyFill="1" applyBorder="1" applyAlignment="1" applyProtection="1">
      <alignment horizontal="right"/>
    </xf>
    <xf numFmtId="2" fontId="2710" fillId="2702" borderId="2703" xfId="4" applyNumberFormat="1" applyFont="1" applyFill="1" applyBorder="1" applyAlignment="1" applyProtection="1">
      <alignment horizontal="right"/>
    </xf>
    <xf numFmtId="2" fontId="2711" fillId="2703" borderId="2704" xfId="4" applyNumberFormat="1" applyFont="1" applyFill="1" applyBorder="1" applyAlignment="1" applyProtection="1">
      <alignment horizontal="right"/>
    </xf>
    <xf numFmtId="2" fontId="2712" fillId="2704" borderId="2705" xfId="4" applyNumberFormat="1" applyFont="1" applyFill="1" applyBorder="1" applyAlignment="1" applyProtection="1">
      <alignment horizontal="right"/>
    </xf>
    <xf numFmtId="2" fontId="2713" fillId="2705" borderId="2706" xfId="4" applyNumberFormat="1" applyFont="1" applyFill="1" applyBorder="1" applyAlignment="1" applyProtection="1">
      <alignment horizontal="right"/>
    </xf>
    <xf numFmtId="2" fontId="2714" fillId="2706" borderId="2707" xfId="4" applyNumberFormat="1" applyFont="1" applyFill="1" applyBorder="1" applyAlignment="1" applyProtection="1">
      <alignment horizontal="right"/>
    </xf>
    <xf numFmtId="2" fontId="2715" fillId="2707" borderId="2708" xfId="4" applyNumberFormat="1" applyFont="1" applyFill="1" applyBorder="1" applyAlignment="1" applyProtection="1">
      <alignment horizontal="right"/>
    </xf>
    <xf numFmtId="2" fontId="2716" fillId="2708" borderId="2709" xfId="4" applyNumberFormat="1" applyFont="1" applyFill="1" applyBorder="1" applyAlignment="1" applyProtection="1">
      <alignment horizontal="right"/>
    </xf>
    <xf numFmtId="2" fontId="2717" fillId="2709" borderId="2710" xfId="4" applyNumberFormat="1" applyFont="1" applyFill="1" applyBorder="1" applyAlignment="1" applyProtection="1">
      <alignment horizontal="right"/>
    </xf>
    <xf numFmtId="2" fontId="2718" fillId="2710" borderId="2711" xfId="4" applyNumberFormat="1" applyFont="1" applyFill="1" applyBorder="1" applyAlignment="1" applyProtection="1">
      <alignment horizontal="right"/>
    </xf>
    <xf numFmtId="2" fontId="2719" fillId="2711" borderId="2712" xfId="4" applyNumberFormat="1" applyFont="1" applyFill="1" applyBorder="1" applyAlignment="1" applyProtection="1">
      <alignment horizontal="right"/>
    </xf>
    <xf numFmtId="2" fontId="2720" fillId="2712" borderId="2713" xfId="4" applyNumberFormat="1" applyFont="1" applyFill="1" applyBorder="1" applyAlignment="1" applyProtection="1">
      <alignment horizontal="right"/>
    </xf>
    <xf numFmtId="2" fontId="2721" fillId="2713" borderId="2714" xfId="4" applyNumberFormat="1" applyFont="1" applyFill="1" applyBorder="1" applyAlignment="1" applyProtection="1">
      <alignment horizontal="right"/>
    </xf>
    <xf numFmtId="2" fontId="2722" fillId="2714" borderId="2715" xfId="4" applyNumberFormat="1" applyFont="1" applyFill="1" applyBorder="1" applyAlignment="1" applyProtection="1">
      <alignment horizontal="right"/>
    </xf>
    <xf numFmtId="2" fontId="2723" fillId="2715" borderId="2716" xfId="4" applyNumberFormat="1" applyFont="1" applyFill="1" applyBorder="1" applyAlignment="1" applyProtection="1">
      <alignment horizontal="right"/>
    </xf>
    <xf numFmtId="2" fontId="2724" fillId="2716" borderId="2717" xfId="4" applyNumberFormat="1" applyFont="1" applyFill="1" applyBorder="1" applyAlignment="1" applyProtection="1">
      <alignment horizontal="right"/>
    </xf>
    <xf numFmtId="2" fontId="2725" fillId="2717" borderId="2718" xfId="4" applyNumberFormat="1" applyFont="1" applyFill="1" applyBorder="1" applyAlignment="1" applyProtection="1">
      <alignment horizontal="right"/>
    </xf>
    <xf numFmtId="2" fontId="2726" fillId="2718" borderId="2719" xfId="4" applyNumberFormat="1" applyFont="1" applyFill="1" applyBorder="1" applyAlignment="1" applyProtection="1">
      <alignment horizontal="right"/>
    </xf>
    <xf numFmtId="2" fontId="2727" fillId="2719" borderId="2720" xfId="4" applyNumberFormat="1" applyFont="1" applyFill="1" applyBorder="1" applyAlignment="1" applyProtection="1">
      <alignment horizontal="right"/>
    </xf>
    <xf numFmtId="2" fontId="2728" fillId="2720" borderId="2721" xfId="4" applyNumberFormat="1" applyFont="1" applyFill="1" applyBorder="1" applyAlignment="1" applyProtection="1">
      <alignment horizontal="right"/>
    </xf>
    <xf numFmtId="2" fontId="2729" fillId="2721" borderId="2722" xfId="4" applyNumberFormat="1" applyFont="1" applyFill="1" applyBorder="1" applyAlignment="1" applyProtection="1">
      <alignment horizontal="right"/>
    </xf>
    <xf numFmtId="2" fontId="2730" fillId="2722" borderId="2723" xfId="4" applyNumberFormat="1" applyFont="1" applyFill="1" applyBorder="1" applyAlignment="1" applyProtection="1">
      <alignment horizontal="right"/>
    </xf>
    <xf numFmtId="2" fontId="2731" fillId="2723" borderId="2724" xfId="4" applyNumberFormat="1" applyFont="1" applyFill="1" applyBorder="1" applyAlignment="1" applyProtection="1">
      <alignment horizontal="right"/>
    </xf>
    <xf numFmtId="2" fontId="2732" fillId="2724" borderId="2725" xfId="4" applyNumberFormat="1" applyFont="1" applyFill="1" applyBorder="1" applyAlignment="1" applyProtection="1">
      <alignment horizontal="right"/>
    </xf>
    <xf numFmtId="2" fontId="2733" fillId="2725" borderId="2726" xfId="4" applyNumberFormat="1" applyFont="1" applyFill="1" applyBorder="1" applyAlignment="1" applyProtection="1">
      <alignment horizontal="right"/>
    </xf>
    <xf numFmtId="2" fontId="2734" fillId="2726" borderId="2727" xfId="4" applyNumberFormat="1" applyFont="1" applyFill="1" applyBorder="1" applyAlignment="1" applyProtection="1">
      <alignment horizontal="right"/>
    </xf>
    <xf numFmtId="2" fontId="2735" fillId="2727" borderId="2728" xfId="4" applyNumberFormat="1" applyFont="1" applyFill="1" applyBorder="1" applyAlignment="1" applyProtection="1">
      <alignment horizontal="right"/>
    </xf>
    <xf numFmtId="2" fontId="2736" fillId="2728" borderId="2729" xfId="4" applyNumberFormat="1" applyFont="1" applyFill="1" applyBorder="1" applyAlignment="1" applyProtection="1">
      <alignment horizontal="right"/>
    </xf>
    <xf numFmtId="2" fontId="2737" fillId="2729" borderId="2730" xfId="4" applyNumberFormat="1" applyFont="1" applyFill="1" applyBorder="1" applyAlignment="1" applyProtection="1">
      <alignment horizontal="right"/>
    </xf>
    <xf numFmtId="2" fontId="2738" fillId="2730" borderId="2731" xfId="4" applyNumberFormat="1" applyFont="1" applyFill="1" applyBorder="1" applyAlignment="1" applyProtection="1">
      <alignment horizontal="right"/>
    </xf>
    <xf numFmtId="2" fontId="2739" fillId="2731" borderId="2732" xfId="4" applyNumberFormat="1" applyFont="1" applyFill="1" applyBorder="1" applyAlignment="1" applyProtection="1">
      <alignment horizontal="right"/>
    </xf>
    <xf numFmtId="2" fontId="2740" fillId="2732" borderId="2733" xfId="4" applyNumberFormat="1" applyFont="1" applyFill="1" applyBorder="1" applyAlignment="1" applyProtection="1">
      <alignment horizontal="right"/>
    </xf>
    <xf numFmtId="2" fontId="2741" fillId="2733" borderId="2734" xfId="4" applyNumberFormat="1" applyFont="1" applyFill="1" applyBorder="1" applyAlignment="1" applyProtection="1">
      <alignment horizontal="right"/>
    </xf>
    <xf numFmtId="2" fontId="2742" fillId="2734" borderId="2735" xfId="4" applyNumberFormat="1" applyFont="1" applyFill="1" applyBorder="1" applyAlignment="1" applyProtection="1">
      <alignment horizontal="right"/>
    </xf>
    <xf numFmtId="2" fontId="2743" fillId="2735" borderId="2736" xfId="4" applyNumberFormat="1" applyFont="1" applyFill="1" applyBorder="1" applyAlignment="1" applyProtection="1">
      <alignment horizontal="right"/>
    </xf>
    <xf numFmtId="2" fontId="2744" fillId="2736" borderId="2737" xfId="4" applyNumberFormat="1" applyFont="1" applyFill="1" applyBorder="1" applyAlignment="1" applyProtection="1">
      <alignment horizontal="right"/>
    </xf>
    <xf numFmtId="2" fontId="2745" fillId="2737" borderId="2738" xfId="4" applyNumberFormat="1" applyFont="1" applyFill="1" applyBorder="1" applyAlignment="1" applyProtection="1">
      <alignment horizontal="right"/>
    </xf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17" fillId="3009" borderId="3010" xfId="3" applyNumberFormat="1" applyFont="1" applyFill="1" applyBorder="1" applyAlignment="1">
      <alignment horizontal="center" vertical="top" wrapText="1"/>
    </xf>
    <xf numFmtId="0" fontId="3018" fillId="3010" borderId="3011" xfId="2" applyFont="1" applyFill="1" applyBorder="1" applyAlignment="1">
      <alignment horizontal="center"/>
    </xf>
    <xf numFmtId="4" fontId="3019" fillId="3011" borderId="3012" xfId="4" applyNumberFormat="1" applyFont="1" applyFill="1" applyBorder="1" applyAlignment="1" applyProtection="1">
      <alignment horizontal="right" vertical="center"/>
    </xf>
    <xf numFmtId="4" fontId="3020" fillId="3012" borderId="3013" xfId="4" applyNumberFormat="1" applyFont="1" applyFill="1" applyBorder="1" applyAlignment="1" applyProtection="1">
      <alignment horizontal="right" vertical="center"/>
    </xf>
    <xf numFmtId="4" fontId="3021" fillId="3013" borderId="3014" xfId="4" applyNumberFormat="1" applyFont="1" applyFill="1" applyBorder="1" applyAlignment="1" applyProtection="1">
      <alignment horizontal="right" vertical="center"/>
    </xf>
    <xf numFmtId="4" fontId="3022" fillId="3014" borderId="3015" xfId="4" applyNumberFormat="1" applyFont="1" applyFill="1" applyBorder="1" applyAlignment="1" applyProtection="1">
      <alignment horizontal="right" vertical="center"/>
    </xf>
    <xf numFmtId="4" fontId="3023" fillId="3015" borderId="3016" xfId="4" applyNumberFormat="1" applyFont="1" applyFill="1" applyBorder="1" applyAlignment="1" applyProtection="1">
      <alignment horizontal="right" vertical="center"/>
    </xf>
    <xf numFmtId="4" fontId="3024" fillId="3016" borderId="3017" xfId="4" applyNumberFormat="1" applyFont="1" applyFill="1" applyBorder="1" applyAlignment="1" applyProtection="1">
      <alignment horizontal="right" vertical="center"/>
    </xf>
    <xf numFmtId="4" fontId="3025" fillId="3017" borderId="3018" xfId="4" applyNumberFormat="1" applyFont="1" applyFill="1" applyBorder="1" applyAlignment="1" applyProtection="1">
      <alignment horizontal="right" vertical="center"/>
    </xf>
    <xf numFmtId="4" fontId="3026" fillId="3018" borderId="3019" xfId="4" applyNumberFormat="1" applyFont="1" applyFill="1" applyBorder="1" applyAlignment="1" applyProtection="1">
      <alignment horizontal="right" vertical="center"/>
    </xf>
    <xf numFmtId="4" fontId="3027" fillId="3019" borderId="3020" xfId="4" applyNumberFormat="1" applyFont="1" applyFill="1" applyBorder="1" applyAlignment="1" applyProtection="1">
      <alignment horizontal="right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1.7265625" defaultRowHeight="14.5"/>
  <cols>
    <col min="1" max="1" width="10.81640625" style="1" customWidth="1"/>
    <col min="2" max="2" width="65.1796875" style="1" customWidth="1"/>
    <col min="3" max="1025" width="11.7265625" style="1"/>
  </cols>
  <sheetData>
    <row r="2" spans="1:75" ht="15" customHeight="1">
      <c r="A2" s="3032" t="s">
        <v>0</v>
      </c>
      <c r="B2" s="3032" t="s">
        <v>1</v>
      </c>
      <c r="C2" s="3036" t="s">
        <v>58</v>
      </c>
      <c r="D2" s="3030"/>
      <c r="E2" s="3030"/>
      <c r="F2" s="3030"/>
      <c r="G2" s="3030"/>
      <c r="H2" s="3030"/>
      <c r="I2" s="3030"/>
      <c r="J2" s="3030"/>
      <c r="K2" s="3030"/>
      <c r="L2" s="3030"/>
      <c r="M2" s="3030"/>
      <c r="N2" s="3030"/>
      <c r="O2" s="3030"/>
      <c r="P2" s="3030"/>
      <c r="Q2" s="3030"/>
      <c r="R2" s="3030"/>
      <c r="S2" s="3030"/>
      <c r="T2" s="3030"/>
      <c r="U2" s="3030"/>
      <c r="V2" s="3030"/>
      <c r="W2" s="3030"/>
      <c r="X2" s="3030"/>
      <c r="Y2" s="3030"/>
      <c r="Z2" s="3030"/>
      <c r="AA2" s="3030"/>
      <c r="AB2" s="3030"/>
      <c r="AC2" s="3030"/>
      <c r="AD2" s="3030"/>
      <c r="AE2" s="3030"/>
      <c r="AF2" s="3030"/>
      <c r="AG2" s="3030"/>
      <c r="AH2" s="3030"/>
      <c r="AI2" s="3030"/>
      <c r="AJ2" s="3030"/>
      <c r="AK2" s="3030"/>
      <c r="AL2" s="3030"/>
      <c r="AM2" s="3030"/>
      <c r="AN2" s="3030"/>
      <c r="AO2" s="3030"/>
      <c r="AP2" s="3030"/>
      <c r="AQ2" s="3030"/>
      <c r="AR2" s="3030"/>
      <c r="AS2" s="3030"/>
      <c r="AT2" s="3030"/>
      <c r="AU2" s="3030"/>
      <c r="AV2" s="3030"/>
      <c r="AW2" s="3030"/>
      <c r="AX2" s="3030"/>
      <c r="AY2" s="3030"/>
      <c r="AZ2" s="3030"/>
      <c r="BA2" s="3030"/>
      <c r="BB2" s="3030"/>
      <c r="BC2" s="3030"/>
      <c r="BD2" s="3030"/>
      <c r="BE2" s="3030"/>
      <c r="BF2" s="3030"/>
      <c r="BG2" s="3030"/>
      <c r="BH2" s="3030"/>
      <c r="BI2" s="3030"/>
      <c r="BJ2" s="3030"/>
      <c r="BK2" s="3034" t="s">
        <v>2</v>
      </c>
    </row>
    <row r="3" spans="1:75" ht="18" customHeight="1">
      <c r="A3" s="3032"/>
      <c r="B3" s="3032"/>
      <c r="C3" s="3030" t="s">
        <v>3</v>
      </c>
      <c r="D3" s="3030"/>
      <c r="E3" s="3030"/>
      <c r="F3" s="3030"/>
      <c r="G3" s="3030"/>
      <c r="H3" s="3030"/>
      <c r="I3" s="3030"/>
      <c r="J3" s="3030"/>
      <c r="K3" s="3030"/>
      <c r="L3" s="3030"/>
      <c r="M3" s="3030"/>
      <c r="N3" s="3030"/>
      <c r="O3" s="3030"/>
      <c r="P3" s="3030"/>
      <c r="Q3" s="3030"/>
      <c r="R3" s="3030"/>
      <c r="S3" s="3030"/>
      <c r="T3" s="3030"/>
      <c r="U3" s="3030"/>
      <c r="V3" s="3030"/>
      <c r="W3" s="3030" t="s">
        <v>4</v>
      </c>
      <c r="X3" s="3030"/>
      <c r="Y3" s="3030"/>
      <c r="Z3" s="3030"/>
      <c r="AA3" s="3030"/>
      <c r="AB3" s="3030"/>
      <c r="AC3" s="3030"/>
      <c r="AD3" s="3030"/>
      <c r="AE3" s="3030"/>
      <c r="AF3" s="3030"/>
      <c r="AG3" s="3030"/>
      <c r="AH3" s="3030"/>
      <c r="AI3" s="3030"/>
      <c r="AJ3" s="3030"/>
      <c r="AK3" s="3030"/>
      <c r="AL3" s="3030"/>
      <c r="AM3" s="3030"/>
      <c r="AN3" s="3030"/>
      <c r="AO3" s="3030"/>
      <c r="AP3" s="3030"/>
      <c r="AQ3" s="3030" t="s">
        <v>5</v>
      </c>
      <c r="AR3" s="3030"/>
      <c r="AS3" s="3030"/>
      <c r="AT3" s="3030"/>
      <c r="AU3" s="3030"/>
      <c r="AV3" s="3030"/>
      <c r="AW3" s="3030"/>
      <c r="AX3" s="3030"/>
      <c r="AY3" s="3030"/>
      <c r="AZ3" s="3030"/>
      <c r="BA3" s="3030"/>
      <c r="BB3" s="3030"/>
      <c r="BC3" s="3030"/>
      <c r="BD3" s="3030"/>
      <c r="BE3" s="3030"/>
      <c r="BF3" s="3030"/>
      <c r="BG3" s="3030"/>
      <c r="BH3" s="3030"/>
      <c r="BI3" s="3030"/>
      <c r="BJ3" s="3030"/>
      <c r="BK3" s="3034"/>
    </row>
    <row r="4" spans="1:75">
      <c r="A4" s="3032"/>
      <c r="B4" s="3032"/>
      <c r="C4" s="3031" t="s">
        <v>6</v>
      </c>
      <c r="D4" s="3031"/>
      <c r="E4" s="3031"/>
      <c r="F4" s="3031"/>
      <c r="G4" s="3031"/>
      <c r="H4" s="3031"/>
      <c r="I4" s="3031"/>
      <c r="J4" s="3031"/>
      <c r="K4" s="3031"/>
      <c r="L4" s="3031"/>
      <c r="M4" s="3031" t="s">
        <v>7</v>
      </c>
      <c r="N4" s="3031"/>
      <c r="O4" s="3031"/>
      <c r="P4" s="3031"/>
      <c r="Q4" s="3031"/>
      <c r="R4" s="3031"/>
      <c r="S4" s="3031"/>
      <c r="T4" s="3031"/>
      <c r="U4" s="3031"/>
      <c r="V4" s="3031"/>
      <c r="W4" s="3031" t="s">
        <v>6</v>
      </c>
      <c r="X4" s="3031"/>
      <c r="Y4" s="3031"/>
      <c r="Z4" s="3031"/>
      <c r="AA4" s="3031"/>
      <c r="AB4" s="3031"/>
      <c r="AC4" s="3031"/>
      <c r="AD4" s="3031"/>
      <c r="AE4" s="3031"/>
      <c r="AF4" s="3031"/>
      <c r="AG4" s="3031" t="s">
        <v>7</v>
      </c>
      <c r="AH4" s="3031"/>
      <c r="AI4" s="3031"/>
      <c r="AJ4" s="3031"/>
      <c r="AK4" s="3031"/>
      <c r="AL4" s="3031"/>
      <c r="AM4" s="3031"/>
      <c r="AN4" s="3031"/>
      <c r="AO4" s="3031"/>
      <c r="AP4" s="3031"/>
      <c r="AQ4" s="3031" t="s">
        <v>6</v>
      </c>
      <c r="AR4" s="3031"/>
      <c r="AS4" s="3031"/>
      <c r="AT4" s="3031"/>
      <c r="AU4" s="3031"/>
      <c r="AV4" s="3031"/>
      <c r="AW4" s="3031"/>
      <c r="AX4" s="3031"/>
      <c r="AY4" s="3031"/>
      <c r="AZ4" s="3031"/>
      <c r="BA4" s="3031" t="s">
        <v>7</v>
      </c>
      <c r="BB4" s="3031"/>
      <c r="BC4" s="3031"/>
      <c r="BD4" s="3031"/>
      <c r="BE4" s="3031"/>
      <c r="BF4" s="3031"/>
      <c r="BG4" s="3031"/>
      <c r="BH4" s="3031"/>
      <c r="BI4" s="3031"/>
      <c r="BJ4" s="3031"/>
      <c r="BK4" s="3034"/>
    </row>
    <row r="5" spans="1:75" ht="15" customHeight="1">
      <c r="A5" s="3032"/>
      <c r="B5" s="3032"/>
      <c r="C5" s="3030" t="s">
        <v>8</v>
      </c>
      <c r="D5" s="3030"/>
      <c r="E5" s="3030"/>
      <c r="F5" s="3030"/>
      <c r="G5" s="3030"/>
      <c r="H5" s="3030" t="s">
        <v>9</v>
      </c>
      <c r="I5" s="3030"/>
      <c r="J5" s="3030"/>
      <c r="K5" s="3030"/>
      <c r="L5" s="3030"/>
      <c r="M5" s="3030" t="s">
        <v>8</v>
      </c>
      <c r="N5" s="3030"/>
      <c r="O5" s="3030"/>
      <c r="P5" s="3030"/>
      <c r="Q5" s="3030"/>
      <c r="R5" s="3030" t="s">
        <v>9</v>
      </c>
      <c r="S5" s="3030"/>
      <c r="T5" s="3030"/>
      <c r="U5" s="3030"/>
      <c r="V5" s="3030"/>
      <c r="W5" s="3030" t="s">
        <v>8</v>
      </c>
      <c r="X5" s="3030"/>
      <c r="Y5" s="3030"/>
      <c r="Z5" s="3030"/>
      <c r="AA5" s="3030"/>
      <c r="AB5" s="3030" t="s">
        <v>9</v>
      </c>
      <c r="AC5" s="3030"/>
      <c r="AD5" s="3030"/>
      <c r="AE5" s="3030"/>
      <c r="AF5" s="3030"/>
      <c r="AG5" s="3030" t="s">
        <v>8</v>
      </c>
      <c r="AH5" s="3030"/>
      <c r="AI5" s="3030"/>
      <c r="AJ5" s="3030"/>
      <c r="AK5" s="3030"/>
      <c r="AL5" s="3030" t="s">
        <v>9</v>
      </c>
      <c r="AM5" s="3030"/>
      <c r="AN5" s="3030"/>
      <c r="AO5" s="3030"/>
      <c r="AP5" s="3030"/>
      <c r="AQ5" s="3030" t="s">
        <v>8</v>
      </c>
      <c r="AR5" s="3030"/>
      <c r="AS5" s="3030"/>
      <c r="AT5" s="3030"/>
      <c r="AU5" s="3030"/>
      <c r="AV5" s="3030" t="s">
        <v>9</v>
      </c>
      <c r="AW5" s="3030"/>
      <c r="AX5" s="3030"/>
      <c r="AY5" s="3030"/>
      <c r="AZ5" s="3030"/>
      <c r="BA5" s="3030" t="s">
        <v>8</v>
      </c>
      <c r="BB5" s="3030"/>
      <c r="BC5" s="3030"/>
      <c r="BD5" s="3030"/>
      <c r="BE5" s="3030"/>
      <c r="BF5" s="3030" t="s">
        <v>9</v>
      </c>
      <c r="BG5" s="3030"/>
      <c r="BH5" s="3030"/>
      <c r="BI5" s="3030"/>
      <c r="BJ5" s="3030"/>
      <c r="BK5" s="3034"/>
    </row>
    <row r="6" spans="1:75" ht="15" customHeight="1">
      <c r="A6" s="3033"/>
      <c r="B6" s="3033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035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1632.2437175600001</v>
      </c>
      <c r="E9" s="32">
        <v>302.48596076000001</v>
      </c>
      <c r="F9" s="33">
        <v>0</v>
      </c>
      <c r="G9" s="34">
        <v>0</v>
      </c>
      <c r="H9" s="35">
        <v>25.472744649999999</v>
      </c>
      <c r="I9" s="36">
        <v>4250.3785734700004</v>
      </c>
      <c r="J9" s="37">
        <v>1981.51836278</v>
      </c>
      <c r="K9" s="38">
        <v>0</v>
      </c>
      <c r="L9" s="39">
        <v>149.47446095000001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15.513888939999999</v>
      </c>
      <c r="S9" s="46">
        <v>56.565450589999998</v>
      </c>
      <c r="T9" s="47">
        <v>78.547484659999995</v>
      </c>
      <c r="U9" s="48">
        <v>0</v>
      </c>
      <c r="V9" s="49">
        <v>28.51775327</v>
      </c>
      <c r="W9" s="50">
        <v>0</v>
      </c>
      <c r="X9" s="51">
        <v>19.540860899999998</v>
      </c>
      <c r="Y9" s="52">
        <v>0</v>
      </c>
      <c r="Z9" s="53">
        <v>0</v>
      </c>
      <c r="AA9" s="54">
        <v>0</v>
      </c>
      <c r="AB9" s="55">
        <v>1.7104680000000001</v>
      </c>
      <c r="AC9" s="56">
        <v>35.488416600000001</v>
      </c>
      <c r="AD9" s="57">
        <v>7.3162494499999999</v>
      </c>
      <c r="AE9" s="58">
        <v>0</v>
      </c>
      <c r="AF9" s="59">
        <v>28.844899860000002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1.3621260399999999</v>
      </c>
      <c r="AM9" s="66">
        <v>58.192304610000001</v>
      </c>
      <c r="AN9" s="67">
        <v>17.513893150000001</v>
      </c>
      <c r="AO9" s="68">
        <v>0</v>
      </c>
      <c r="AP9" s="69">
        <v>10.861645709999999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17.612335099999999</v>
      </c>
      <c r="AW9" s="76">
        <v>589.31749794999996</v>
      </c>
      <c r="AX9" s="77">
        <v>27.494494620000001</v>
      </c>
      <c r="AY9" s="78">
        <v>0</v>
      </c>
      <c r="AZ9" s="79">
        <v>68.447173340000006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7.6621814600000002</v>
      </c>
      <c r="BG9" s="86">
        <v>6.9608606399999999</v>
      </c>
      <c r="BH9" s="87">
        <v>4.8395750599999996</v>
      </c>
      <c r="BI9" s="88">
        <v>0</v>
      </c>
      <c r="BJ9" s="89">
        <v>11.22126458</v>
      </c>
      <c r="BK9" s="90">
        <f>SUM(C9:BJ9)</f>
        <v>9435.1046446999972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0.19679105</v>
      </c>
      <c r="E10" s="94">
        <v>0</v>
      </c>
      <c r="F10" s="95">
        <v>0</v>
      </c>
      <c r="G10" s="96">
        <v>0</v>
      </c>
      <c r="H10" s="97">
        <v>0.27830231999999999</v>
      </c>
      <c r="I10" s="98">
        <v>16.742955760000001</v>
      </c>
      <c r="J10" s="99">
        <v>1.76472E-3</v>
      </c>
      <c r="K10" s="100">
        <v>0</v>
      </c>
      <c r="L10" s="101">
        <v>1.07888009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0.16516096999999999</v>
      </c>
      <c r="S10" s="108">
        <v>0.27051006</v>
      </c>
      <c r="T10" s="109">
        <v>0</v>
      </c>
      <c r="U10" s="110">
        <v>0</v>
      </c>
      <c r="V10" s="111">
        <v>0.38914144000000001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3.0605150000000001E-2</v>
      </c>
      <c r="AC10" s="118">
        <v>5.4177929999999999E-2</v>
      </c>
      <c r="AD10" s="119">
        <v>0</v>
      </c>
      <c r="AE10" s="120">
        <v>0</v>
      </c>
      <c r="AF10" s="121">
        <v>0.12539088000000001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9.78855E-2</v>
      </c>
      <c r="AM10" s="128">
        <v>0.44604158999999999</v>
      </c>
      <c r="AN10" s="129">
        <v>0</v>
      </c>
      <c r="AO10" s="130">
        <v>0</v>
      </c>
      <c r="AP10" s="131">
        <v>0.19212908000000001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0.78349310999999999</v>
      </c>
      <c r="AW10" s="138">
        <v>5.58181204</v>
      </c>
      <c r="AX10" s="139">
        <v>0</v>
      </c>
      <c r="AY10" s="140">
        <v>0</v>
      </c>
      <c r="AZ10" s="141">
        <v>2.2494918699999999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0.36285198000000002</v>
      </c>
      <c r="BG10" s="148">
        <v>0</v>
      </c>
      <c r="BH10" s="149">
        <v>7.9598680000000005E-2</v>
      </c>
      <c r="BI10" s="150">
        <v>0</v>
      </c>
      <c r="BJ10" s="151">
        <v>0.88066100999999997</v>
      </c>
      <c r="BK10" s="152">
        <f>SUM(C10:BJ10)</f>
        <v>30.007645229999998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0.60462201000000004</v>
      </c>
      <c r="E11" s="156">
        <v>0</v>
      </c>
      <c r="F11" s="157">
        <v>0</v>
      </c>
      <c r="G11" s="158">
        <v>0</v>
      </c>
      <c r="H11" s="159">
        <v>0.22588728999999999</v>
      </c>
      <c r="I11" s="160">
        <v>235.92497911999999</v>
      </c>
      <c r="J11" s="161">
        <v>23.29532025</v>
      </c>
      <c r="K11" s="162">
        <v>0</v>
      </c>
      <c r="L11" s="163">
        <v>0.80556923999999996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9.8852839999999997E-2</v>
      </c>
      <c r="S11" s="170">
        <v>3.30095844</v>
      </c>
      <c r="T11" s="171">
        <v>11.641501269999999</v>
      </c>
      <c r="U11" s="172">
        <v>0</v>
      </c>
      <c r="V11" s="173">
        <v>11.60503082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0</v>
      </c>
      <c r="AC11" s="180">
        <v>0.34402633999999999</v>
      </c>
      <c r="AD11" s="181">
        <v>0.53744899000000002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9.5803399999999997E-3</v>
      </c>
      <c r="AM11" s="190">
        <v>1.0127702700000001</v>
      </c>
      <c r="AN11" s="191">
        <v>1.01287058</v>
      </c>
      <c r="AO11" s="192">
        <v>0</v>
      </c>
      <c r="AP11" s="193">
        <v>5.6213550000000001E-2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0.75250028000000002</v>
      </c>
      <c r="AW11" s="200">
        <v>161.36691354000001</v>
      </c>
      <c r="AX11" s="201">
        <v>1.0250486700000001</v>
      </c>
      <c r="AY11" s="202">
        <v>0</v>
      </c>
      <c r="AZ11" s="203">
        <v>1.3463198000000001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0.49103896000000002</v>
      </c>
      <c r="BG11" s="210">
        <v>0.72009519</v>
      </c>
      <c r="BH11" s="211">
        <v>0.45007986999999999</v>
      </c>
      <c r="BI11" s="212">
        <v>0</v>
      </c>
      <c r="BJ11" s="213">
        <v>0.77139959999999996</v>
      </c>
      <c r="BK11" s="214">
        <f>SUM(C11:BJ11)</f>
        <v>457.39902726000008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1633.04513062</v>
      </c>
      <c r="E12" s="7">
        <f t="shared" si="0"/>
        <v>302.48596076000001</v>
      </c>
      <c r="F12" s="7">
        <f t="shared" si="0"/>
        <v>0</v>
      </c>
      <c r="G12" s="7">
        <f t="shared" si="0"/>
        <v>0</v>
      </c>
      <c r="H12" s="7">
        <f t="shared" si="0"/>
        <v>25.97693426</v>
      </c>
      <c r="I12" s="7">
        <f t="shared" si="0"/>
        <v>4503.0465083500003</v>
      </c>
      <c r="J12" s="7">
        <f t="shared" si="0"/>
        <v>2004.81544775</v>
      </c>
      <c r="K12" s="7">
        <f t="shared" si="0"/>
        <v>0</v>
      </c>
      <c r="L12" s="7">
        <f t="shared" si="0"/>
        <v>151.35891028000003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15.777902749999999</v>
      </c>
      <c r="S12" s="7">
        <f t="shared" si="0"/>
        <v>60.136919089999999</v>
      </c>
      <c r="T12" s="7">
        <f t="shared" si="0"/>
        <v>90.188985930000001</v>
      </c>
      <c r="U12" s="7">
        <f t="shared" si="0"/>
        <v>0</v>
      </c>
      <c r="V12" s="7">
        <f t="shared" si="0"/>
        <v>40.511925529999999</v>
      </c>
      <c r="W12" s="7">
        <f t="shared" si="0"/>
        <v>0</v>
      </c>
      <c r="X12" s="7">
        <f t="shared" si="0"/>
        <v>19.540860899999998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1.7410731500000001</v>
      </c>
      <c r="AC12" s="7">
        <f t="shared" si="0"/>
        <v>35.886620870000002</v>
      </c>
      <c r="AD12" s="7">
        <f t="shared" si="0"/>
        <v>7.8536984399999996</v>
      </c>
      <c r="AE12" s="7">
        <f t="shared" si="0"/>
        <v>0</v>
      </c>
      <c r="AF12" s="7">
        <f t="shared" si="0"/>
        <v>28.970290740000003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1.4695918800000001</v>
      </c>
      <c r="AM12" s="7">
        <f t="shared" si="0"/>
        <v>59.651116469999998</v>
      </c>
      <c r="AN12" s="7">
        <f t="shared" si="0"/>
        <v>18.526763730000003</v>
      </c>
      <c r="AO12" s="7">
        <f t="shared" si="0"/>
        <v>0</v>
      </c>
      <c r="AP12" s="7">
        <f t="shared" si="0"/>
        <v>11.109988340000001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19.148328489999997</v>
      </c>
      <c r="AW12" s="7">
        <f t="shared" si="0"/>
        <v>756.26622353000005</v>
      </c>
      <c r="AX12" s="7">
        <f t="shared" si="0"/>
        <v>28.519543290000001</v>
      </c>
      <c r="AY12" s="7">
        <f t="shared" si="0"/>
        <v>0</v>
      </c>
      <c r="AZ12" s="7">
        <f t="shared" si="0"/>
        <v>72.04298501000001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8.5160723999999988</v>
      </c>
      <c r="BG12" s="7">
        <f t="shared" si="0"/>
        <v>7.6809558300000003</v>
      </c>
      <c r="BH12" s="7">
        <f t="shared" si="0"/>
        <v>5.3692536099999995</v>
      </c>
      <c r="BI12" s="7">
        <f t="shared" si="0"/>
        <v>0</v>
      </c>
      <c r="BJ12" s="7">
        <f t="shared" si="0"/>
        <v>12.873325190000001</v>
      </c>
      <c r="BK12" s="7">
        <f t="shared" si="0"/>
        <v>9922.5113171899975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0.75421254000000004</v>
      </c>
      <c r="E15" s="221">
        <v>0</v>
      </c>
      <c r="F15" s="222">
        <v>0</v>
      </c>
      <c r="G15" s="223">
        <v>0</v>
      </c>
      <c r="H15" s="224">
        <v>2.3922439400000002</v>
      </c>
      <c r="I15" s="225">
        <v>2.6839494400000001</v>
      </c>
      <c r="J15" s="226">
        <v>0</v>
      </c>
      <c r="K15" s="227">
        <v>0</v>
      </c>
      <c r="L15" s="228">
        <v>3.4652777399999999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0.68524481000000004</v>
      </c>
      <c r="S15" s="235">
        <v>5.2524664200000002</v>
      </c>
      <c r="T15" s="236">
        <v>0</v>
      </c>
      <c r="U15" s="237">
        <v>0</v>
      </c>
      <c r="V15" s="238">
        <v>0.40713543000000002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6.5318870000000001E-2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1.79454E-2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1.5630879499999999</v>
      </c>
      <c r="AW15" s="265">
        <v>23.433421689999999</v>
      </c>
      <c r="AX15" s="266">
        <v>8.2388000000000003E-4</v>
      </c>
      <c r="AY15" s="267">
        <v>0</v>
      </c>
      <c r="AZ15" s="268">
        <v>3.6534117099999999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0.57793369000000006</v>
      </c>
      <c r="BG15" s="275">
        <v>0.67591040000000002</v>
      </c>
      <c r="BH15" s="276">
        <v>0</v>
      </c>
      <c r="BI15" s="277">
        <v>0</v>
      </c>
      <c r="BJ15" s="278">
        <v>0.63360693000000001</v>
      </c>
      <c r="BK15" s="279">
        <f>SUM(C15:BJ15)</f>
        <v>46.261990839999996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0.75421254000000004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2.3922439400000002</v>
      </c>
      <c r="I16" s="7">
        <f t="shared" si="1"/>
        <v>2.6839494400000001</v>
      </c>
      <c r="J16" s="7">
        <f t="shared" si="1"/>
        <v>0</v>
      </c>
      <c r="K16" s="7">
        <f t="shared" si="1"/>
        <v>0</v>
      </c>
      <c r="L16" s="7">
        <f t="shared" si="1"/>
        <v>3.4652777399999999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0.68524481000000004</v>
      </c>
      <c r="S16" s="7">
        <f t="shared" si="1"/>
        <v>5.2524664200000002</v>
      </c>
      <c r="T16" s="7">
        <f t="shared" si="1"/>
        <v>0</v>
      </c>
      <c r="U16" s="7">
        <f t="shared" si="1"/>
        <v>0</v>
      </c>
      <c r="V16" s="7">
        <f t="shared" si="1"/>
        <v>0.40713543000000002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6.5318870000000001E-2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1.79454E-2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1.5630879499999999</v>
      </c>
      <c r="AW16" s="7">
        <f t="shared" si="1"/>
        <v>23.433421689999999</v>
      </c>
      <c r="AX16" s="7">
        <f t="shared" si="1"/>
        <v>8.2388000000000003E-4</v>
      </c>
      <c r="AY16" s="7">
        <f t="shared" si="1"/>
        <v>0</v>
      </c>
      <c r="AZ16" s="7">
        <f t="shared" si="1"/>
        <v>3.6534117099999999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0.57793369000000006</v>
      </c>
      <c r="BG16" s="7">
        <f t="shared" si="1"/>
        <v>0.67591040000000002</v>
      </c>
      <c r="BH16" s="7">
        <f t="shared" si="1"/>
        <v>0</v>
      </c>
      <c r="BI16" s="7">
        <f t="shared" si="1"/>
        <v>0</v>
      </c>
      <c r="BJ16" s="7">
        <f t="shared" si="1"/>
        <v>0.63360693000000001</v>
      </c>
      <c r="BK16" s="7">
        <f t="shared" si="1"/>
        <v>46.261990839999996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104.09186335</v>
      </c>
      <c r="E31" s="481">
        <v>0</v>
      </c>
      <c r="F31" s="482">
        <v>0</v>
      </c>
      <c r="G31" s="483">
        <v>0</v>
      </c>
      <c r="H31" s="484">
        <v>6.7761772100000002</v>
      </c>
      <c r="I31" s="485">
        <v>694.16240469000002</v>
      </c>
      <c r="J31" s="486">
        <v>5.858841E-2</v>
      </c>
      <c r="K31" s="487">
        <v>0</v>
      </c>
      <c r="L31" s="488">
        <v>35.208728919999999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2.94235354</v>
      </c>
      <c r="S31" s="495">
        <v>18.264704949999999</v>
      </c>
      <c r="T31" s="496">
        <v>10.37419483</v>
      </c>
      <c r="U31" s="497">
        <v>0</v>
      </c>
      <c r="V31" s="498">
        <v>3.2250192000000002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0.94332053999999999</v>
      </c>
      <c r="AC31" s="505">
        <v>0.51698111000000002</v>
      </c>
      <c r="AD31" s="506">
        <v>0</v>
      </c>
      <c r="AE31" s="507">
        <v>0</v>
      </c>
      <c r="AF31" s="508">
        <v>2.33487636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0.82379245999999995</v>
      </c>
      <c r="AM31" s="515">
        <v>2.081291E-2</v>
      </c>
      <c r="AN31" s="516">
        <v>0</v>
      </c>
      <c r="AO31" s="517">
        <v>0</v>
      </c>
      <c r="AP31" s="518">
        <v>0.41295883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50.25430497</v>
      </c>
      <c r="AW31" s="525">
        <v>8.8638622799999993</v>
      </c>
      <c r="AX31" s="526">
        <v>2.3157000000000001E-4</v>
      </c>
      <c r="AY31" s="527">
        <v>0</v>
      </c>
      <c r="AZ31" s="528">
        <v>86.892296389999998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31.787975299999999</v>
      </c>
      <c r="BG31" s="535">
        <v>18.169954440000001</v>
      </c>
      <c r="BH31" s="536">
        <v>10.1130154</v>
      </c>
      <c r="BI31" s="537">
        <v>0</v>
      </c>
      <c r="BJ31" s="538">
        <v>26.284105889999999</v>
      </c>
      <c r="BK31" s="539">
        <f t="shared" ref="BK31:BK36" si="5">SUM(C31:BJ31)</f>
        <v>1112.52252355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1.1350141</v>
      </c>
      <c r="E32" s="543">
        <v>0</v>
      </c>
      <c r="F32" s="544">
        <v>0</v>
      </c>
      <c r="G32" s="545">
        <v>0</v>
      </c>
      <c r="H32" s="546">
        <v>1.6328077299999999</v>
      </c>
      <c r="I32" s="547">
        <v>0.21635244000000001</v>
      </c>
      <c r="J32" s="548">
        <v>0</v>
      </c>
      <c r="K32" s="549">
        <v>0</v>
      </c>
      <c r="L32" s="550">
        <v>1.3373237899999999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0.69445345999999997</v>
      </c>
      <c r="S32" s="557">
        <v>0.2242219</v>
      </c>
      <c r="T32" s="558">
        <v>0</v>
      </c>
      <c r="U32" s="559">
        <v>0</v>
      </c>
      <c r="V32" s="560">
        <v>0.16151724000000001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0.12934224</v>
      </c>
      <c r="AC32" s="567">
        <v>0</v>
      </c>
      <c r="AD32" s="568">
        <v>0</v>
      </c>
      <c r="AE32" s="569">
        <v>0</v>
      </c>
      <c r="AF32" s="570">
        <v>6.2122959999999998E-2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0.10537364</v>
      </c>
      <c r="AM32" s="577">
        <v>0</v>
      </c>
      <c r="AN32" s="578">
        <v>0</v>
      </c>
      <c r="AO32" s="579">
        <v>0</v>
      </c>
      <c r="AP32" s="580">
        <v>2.2342600000000001E-3</v>
      </c>
      <c r="AQ32" s="581">
        <v>0</v>
      </c>
      <c r="AR32" s="582">
        <v>1.3006000000000001E-4</v>
      </c>
      <c r="AS32" s="583">
        <v>0</v>
      </c>
      <c r="AT32" s="584">
        <v>0</v>
      </c>
      <c r="AU32" s="585">
        <v>0</v>
      </c>
      <c r="AV32" s="586">
        <v>26.075201700000001</v>
      </c>
      <c r="AW32" s="587">
        <v>2.24391162</v>
      </c>
      <c r="AX32" s="588">
        <v>0</v>
      </c>
      <c r="AY32" s="589">
        <v>0</v>
      </c>
      <c r="AZ32" s="590">
        <v>7.1116141099999997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5.8491106100000003</v>
      </c>
      <c r="BG32" s="597">
        <v>0.80331620999999998</v>
      </c>
      <c r="BH32" s="598">
        <v>0</v>
      </c>
      <c r="BI32" s="599">
        <v>0</v>
      </c>
      <c r="BJ32" s="600">
        <v>4.7514703899999997</v>
      </c>
      <c r="BK32" s="601">
        <f t="shared" si="5"/>
        <v>52.535518459999992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42.631894549999998</v>
      </c>
      <c r="E33" s="605">
        <v>50.372685570000002</v>
      </c>
      <c r="F33" s="606">
        <v>0</v>
      </c>
      <c r="G33" s="607">
        <v>0</v>
      </c>
      <c r="H33" s="608">
        <v>8.4865049700000004</v>
      </c>
      <c r="I33" s="609">
        <v>574.67231081</v>
      </c>
      <c r="J33" s="610">
        <v>217.73564533000001</v>
      </c>
      <c r="K33" s="611">
        <v>0</v>
      </c>
      <c r="L33" s="612">
        <v>48.438959519999997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5.6572279700000001</v>
      </c>
      <c r="S33" s="619">
        <v>12.93446752</v>
      </c>
      <c r="T33" s="620">
        <v>39.275559090000002</v>
      </c>
      <c r="U33" s="621">
        <v>0</v>
      </c>
      <c r="V33" s="622">
        <v>4.65352327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0.16735896</v>
      </c>
      <c r="AC33" s="629">
        <v>7.5609653100000003</v>
      </c>
      <c r="AD33" s="630">
        <v>0.35026316000000002</v>
      </c>
      <c r="AE33" s="631">
        <v>0</v>
      </c>
      <c r="AF33" s="632">
        <v>2.2785903799999998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0.36000425000000003</v>
      </c>
      <c r="AM33" s="639">
        <v>87.659190589999994</v>
      </c>
      <c r="AN33" s="640">
        <v>5.9329707000000003</v>
      </c>
      <c r="AO33" s="641">
        <v>0</v>
      </c>
      <c r="AP33" s="642">
        <v>1.7785359599999999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79.658042010000003</v>
      </c>
      <c r="AW33" s="649">
        <v>69.967495589999999</v>
      </c>
      <c r="AX33" s="650">
        <v>2.5124308399999999</v>
      </c>
      <c r="AY33" s="651">
        <v>0</v>
      </c>
      <c r="AZ33" s="652">
        <v>99.31332931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62.901977559999999</v>
      </c>
      <c r="BG33" s="659">
        <v>7.0532916200000004</v>
      </c>
      <c r="BH33" s="660">
        <v>6.5532525000000001</v>
      </c>
      <c r="BI33" s="661">
        <v>0</v>
      </c>
      <c r="BJ33" s="662">
        <v>35.772221709999997</v>
      </c>
      <c r="BK33" s="663">
        <f t="shared" si="5"/>
        <v>1474.67869905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0.84796895999999999</v>
      </c>
      <c r="E34" s="667">
        <v>0</v>
      </c>
      <c r="F34" s="668">
        <v>0</v>
      </c>
      <c r="G34" s="669">
        <v>0</v>
      </c>
      <c r="H34" s="670">
        <v>1.2888522499999999</v>
      </c>
      <c r="I34" s="671">
        <v>40.939243359999999</v>
      </c>
      <c r="J34" s="672">
        <v>10.06077071</v>
      </c>
      <c r="K34" s="673">
        <v>0</v>
      </c>
      <c r="L34" s="674">
        <v>11.97964075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0.94358872000000005</v>
      </c>
      <c r="S34" s="681">
        <v>2.0083844900000001</v>
      </c>
      <c r="T34" s="682">
        <v>6.9330624600000004</v>
      </c>
      <c r="U34" s="683">
        <v>0</v>
      </c>
      <c r="V34" s="684">
        <v>0.73223514999999995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1.1082411700000001</v>
      </c>
      <c r="AC34" s="691">
        <v>1.5280595800000001</v>
      </c>
      <c r="AD34" s="692">
        <v>0</v>
      </c>
      <c r="AE34" s="693">
        <v>0</v>
      </c>
      <c r="AF34" s="694">
        <v>2.1310682999999999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1.07231517</v>
      </c>
      <c r="AM34" s="701">
        <v>0.13231164000000001</v>
      </c>
      <c r="AN34" s="702">
        <v>0</v>
      </c>
      <c r="AO34" s="703">
        <v>0</v>
      </c>
      <c r="AP34" s="704">
        <v>1.1496571499999999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23.240809850000002</v>
      </c>
      <c r="AW34" s="711">
        <v>24.87907229</v>
      </c>
      <c r="AX34" s="712">
        <v>1.217E-5</v>
      </c>
      <c r="AY34" s="713">
        <v>0</v>
      </c>
      <c r="AZ34" s="714">
        <v>40.944103390000002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4.5640259700000003</v>
      </c>
      <c r="BG34" s="721">
        <v>0.24189735000000001</v>
      </c>
      <c r="BH34" s="722">
        <v>0.41412874999999999</v>
      </c>
      <c r="BI34" s="723">
        <v>0</v>
      </c>
      <c r="BJ34" s="724">
        <v>4.9507854099999999</v>
      </c>
      <c r="BK34" s="725">
        <f t="shared" si="5"/>
        <v>182.09023503999998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0.67208754000000004</v>
      </c>
      <c r="E35" s="729">
        <v>0</v>
      </c>
      <c r="F35" s="730">
        <v>0</v>
      </c>
      <c r="G35" s="731">
        <v>0</v>
      </c>
      <c r="H35" s="732">
        <v>3.2752533000000001</v>
      </c>
      <c r="I35" s="733">
        <v>9.2857905699999996</v>
      </c>
      <c r="J35" s="734">
        <v>0</v>
      </c>
      <c r="K35" s="735">
        <v>0</v>
      </c>
      <c r="L35" s="736">
        <v>8.6350574099999999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1.5905662899999999</v>
      </c>
      <c r="S35" s="743">
        <v>0.19341073</v>
      </c>
      <c r="T35" s="744">
        <v>0.70801667999999995</v>
      </c>
      <c r="U35" s="745">
        <v>0</v>
      </c>
      <c r="V35" s="746">
        <v>1.19104787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0.80324534000000003</v>
      </c>
      <c r="AC35" s="753">
        <v>7.3933879999999993E-2</v>
      </c>
      <c r="AD35" s="754">
        <v>0</v>
      </c>
      <c r="AE35" s="755">
        <v>0</v>
      </c>
      <c r="AF35" s="756">
        <v>3.3030941500000002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0.32198083</v>
      </c>
      <c r="AM35" s="763">
        <v>0</v>
      </c>
      <c r="AN35" s="764">
        <v>0</v>
      </c>
      <c r="AO35" s="765">
        <v>0</v>
      </c>
      <c r="AP35" s="766">
        <v>0.55141633000000001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5.9415127099999996</v>
      </c>
      <c r="AW35" s="773">
        <v>17.428726940000001</v>
      </c>
      <c r="AX35" s="774">
        <v>0</v>
      </c>
      <c r="AY35" s="775">
        <v>0</v>
      </c>
      <c r="AZ35" s="776">
        <v>21.681313859999999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4.6472907399999999</v>
      </c>
      <c r="BG35" s="783">
        <v>1.63788471</v>
      </c>
      <c r="BH35" s="784">
        <v>38.815812989999998</v>
      </c>
      <c r="BI35" s="785">
        <v>0</v>
      </c>
      <c r="BJ35" s="786">
        <v>7.6879308699999998</v>
      </c>
      <c r="BK35" s="787">
        <f t="shared" si="5"/>
        <v>128.44537373999998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0.59772988999999999</v>
      </c>
      <c r="E36" s="791">
        <v>0</v>
      </c>
      <c r="F36" s="792">
        <v>0</v>
      </c>
      <c r="G36" s="793">
        <v>0</v>
      </c>
      <c r="H36" s="794">
        <v>1.1250408700000001</v>
      </c>
      <c r="I36" s="795">
        <v>0.38394289999999998</v>
      </c>
      <c r="J36" s="796">
        <v>0.66371097999999995</v>
      </c>
      <c r="K36" s="797">
        <v>0</v>
      </c>
      <c r="L36" s="798">
        <v>8.0786363399999992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0.83815684000000001</v>
      </c>
      <c r="S36" s="805">
        <v>1.53685005</v>
      </c>
      <c r="T36" s="806">
        <v>0</v>
      </c>
      <c r="U36" s="807">
        <v>0</v>
      </c>
      <c r="V36" s="808">
        <v>4.8015432499999999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1.34269938</v>
      </c>
      <c r="AC36" s="815">
        <v>6.3683799399999996</v>
      </c>
      <c r="AD36" s="816">
        <v>2.9142336800000002</v>
      </c>
      <c r="AE36" s="817">
        <v>0</v>
      </c>
      <c r="AF36" s="818">
        <v>21.097971470000001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1.4336901500000001</v>
      </c>
      <c r="AM36" s="825">
        <v>0.39151105000000003</v>
      </c>
      <c r="AN36" s="826">
        <v>2.1882138200000001</v>
      </c>
      <c r="AO36" s="827">
        <v>0</v>
      </c>
      <c r="AP36" s="828">
        <v>9.3310022499999992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4.2080153100000004</v>
      </c>
      <c r="AW36" s="835">
        <v>40.022636779999999</v>
      </c>
      <c r="AX36" s="836">
        <v>0</v>
      </c>
      <c r="AY36" s="837">
        <v>0</v>
      </c>
      <c r="AZ36" s="838">
        <v>8.1168179899999995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1.2206752199999999</v>
      </c>
      <c r="BG36" s="845">
        <v>0.29265479999999999</v>
      </c>
      <c r="BH36" s="846">
        <v>5.9518250000000002E-2</v>
      </c>
      <c r="BI36" s="847">
        <v>0</v>
      </c>
      <c r="BJ36" s="848">
        <v>2.7157129599999998</v>
      </c>
      <c r="BK36" s="849">
        <f t="shared" si="5"/>
        <v>119.72934417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149.97655839000001</v>
      </c>
      <c r="E37" s="7">
        <f t="shared" si="6"/>
        <v>50.372685570000002</v>
      </c>
      <c r="F37" s="7">
        <f t="shared" si="6"/>
        <v>0</v>
      </c>
      <c r="G37" s="7">
        <f t="shared" si="6"/>
        <v>0</v>
      </c>
      <c r="H37" s="7">
        <f t="shared" si="6"/>
        <v>22.584636330000002</v>
      </c>
      <c r="I37" s="7">
        <f t="shared" si="6"/>
        <v>1319.66004477</v>
      </c>
      <c r="J37" s="7">
        <f t="shared" si="6"/>
        <v>228.51871543000001</v>
      </c>
      <c r="K37" s="7">
        <f t="shared" si="6"/>
        <v>0</v>
      </c>
      <c r="L37" s="7">
        <f t="shared" si="6"/>
        <v>113.67834673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12.666346819999999</v>
      </c>
      <c r="S37" s="7">
        <f t="shared" si="6"/>
        <v>35.162039639999989</v>
      </c>
      <c r="T37" s="7">
        <f t="shared" si="6"/>
        <v>57.290833060000004</v>
      </c>
      <c r="U37" s="7">
        <f t="shared" si="6"/>
        <v>0</v>
      </c>
      <c r="V37" s="7">
        <f t="shared" si="6"/>
        <v>14.764885980000001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4.49420763</v>
      </c>
      <c r="AC37" s="7">
        <f t="shared" si="6"/>
        <v>16.04831982</v>
      </c>
      <c r="AD37" s="7">
        <f t="shared" si="6"/>
        <v>3.2644968400000001</v>
      </c>
      <c r="AE37" s="7">
        <f t="shared" si="6"/>
        <v>0</v>
      </c>
      <c r="AF37" s="7">
        <f t="shared" si="6"/>
        <v>31.207723620000003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4.1171565000000001</v>
      </c>
      <c r="AM37" s="7">
        <f t="shared" si="6"/>
        <v>88.203826190000001</v>
      </c>
      <c r="AN37" s="7">
        <f t="shared" si="6"/>
        <v>8.1211845199999999</v>
      </c>
      <c r="AO37" s="7">
        <f t="shared" si="6"/>
        <v>0</v>
      </c>
      <c r="AP37" s="7">
        <f t="shared" si="6"/>
        <v>13.225804779999999</v>
      </c>
      <c r="AQ37" s="7">
        <f t="shared" si="6"/>
        <v>0</v>
      </c>
      <c r="AR37" s="7">
        <f t="shared" si="6"/>
        <v>1.3006000000000001E-4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189.37788655000003</v>
      </c>
      <c r="AW37" s="7">
        <f t="shared" si="6"/>
        <v>163.40570550000001</v>
      </c>
      <c r="AX37" s="7">
        <f t="shared" si="6"/>
        <v>2.5126745800000001</v>
      </c>
      <c r="AY37" s="7">
        <f t="shared" si="6"/>
        <v>0</v>
      </c>
      <c r="AZ37" s="7">
        <f t="shared" si="6"/>
        <v>264.05947505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110.97105540000001</v>
      </c>
      <c r="BG37" s="7">
        <f t="shared" si="6"/>
        <v>28.198999130000001</v>
      </c>
      <c r="BH37" s="7">
        <f t="shared" si="6"/>
        <v>55.955727889999999</v>
      </c>
      <c r="BI37" s="7">
        <f t="shared" si="6"/>
        <v>0</v>
      </c>
      <c r="BJ37" s="7">
        <f t="shared" si="6"/>
        <v>82.162227229999999</v>
      </c>
      <c r="BK37" s="7">
        <f t="shared" si="6"/>
        <v>3070.0016940099999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1783.7759015500001</v>
      </c>
      <c r="E38" s="7">
        <f t="shared" si="7"/>
        <v>352.85864633000006</v>
      </c>
      <c r="F38" s="7">
        <f t="shared" si="7"/>
        <v>0</v>
      </c>
      <c r="G38" s="7">
        <f t="shared" si="7"/>
        <v>0</v>
      </c>
      <c r="H38" s="7">
        <f t="shared" si="7"/>
        <v>50.953814530000002</v>
      </c>
      <c r="I38" s="7">
        <f t="shared" si="7"/>
        <v>5825.3905025599997</v>
      </c>
      <c r="J38" s="7">
        <f t="shared" si="7"/>
        <v>2233.3341631800004</v>
      </c>
      <c r="K38" s="7">
        <f t="shared" si="7"/>
        <v>0</v>
      </c>
      <c r="L38" s="7">
        <f t="shared" si="7"/>
        <v>268.50253475000005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29.129494380000001</v>
      </c>
      <c r="S38" s="7">
        <f t="shared" si="7"/>
        <v>100.55142515</v>
      </c>
      <c r="T38" s="7">
        <f t="shared" si="7"/>
        <v>147.47981898999998</v>
      </c>
      <c r="U38" s="7">
        <f t="shared" si="7"/>
        <v>0</v>
      </c>
      <c r="V38" s="7">
        <f t="shared" si="7"/>
        <v>55.683946939999991</v>
      </c>
      <c r="W38" s="7">
        <f t="shared" si="7"/>
        <v>0</v>
      </c>
      <c r="X38" s="7">
        <f t="shared" si="7"/>
        <v>19.540860899999998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6.3005996499999997</v>
      </c>
      <c r="AC38" s="7">
        <f t="shared" si="7"/>
        <v>51.934940690000005</v>
      </c>
      <c r="AD38" s="7">
        <f t="shared" si="7"/>
        <v>11.118195279999998</v>
      </c>
      <c r="AE38" s="7">
        <f t="shared" si="7"/>
        <v>0</v>
      </c>
      <c r="AF38" s="7">
        <f t="shared" si="7"/>
        <v>60.178014360000006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5.6046937799999998</v>
      </c>
      <c r="AM38" s="7">
        <f t="shared" si="7"/>
        <v>147.85494266000001</v>
      </c>
      <c r="AN38" s="7">
        <f t="shared" si="7"/>
        <v>26.647948250000002</v>
      </c>
      <c r="AO38" s="7">
        <f t="shared" si="7"/>
        <v>0</v>
      </c>
      <c r="AP38" s="7">
        <f t="shared" si="7"/>
        <v>24.335793119999998</v>
      </c>
      <c r="AQ38" s="7">
        <f t="shared" si="7"/>
        <v>0</v>
      </c>
      <c r="AR38" s="7">
        <f t="shared" si="7"/>
        <v>1.3006000000000001E-4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210.08930299000002</v>
      </c>
      <c r="AW38" s="7">
        <f t="shared" si="7"/>
        <v>943.10535072000005</v>
      </c>
      <c r="AX38" s="7">
        <f t="shared" si="7"/>
        <v>31.033041749999999</v>
      </c>
      <c r="AY38" s="7">
        <f t="shared" si="7"/>
        <v>0</v>
      </c>
      <c r="AZ38" s="7">
        <f t="shared" si="7"/>
        <v>339.75587177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120.06506149000001</v>
      </c>
      <c r="BG38" s="7">
        <f t="shared" si="7"/>
        <v>36.555865360000006</v>
      </c>
      <c r="BH38" s="7">
        <f t="shared" si="7"/>
        <v>61.324981499999993</v>
      </c>
      <c r="BI38" s="7">
        <f t="shared" si="7"/>
        <v>0</v>
      </c>
      <c r="BJ38" s="7">
        <f t="shared" si="7"/>
        <v>95.669159350000001</v>
      </c>
      <c r="BK38" s="7">
        <f t="shared" si="7"/>
        <v>13038.775002039998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1.2536375</v>
      </c>
      <c r="E42" s="859">
        <v>0</v>
      </c>
      <c r="F42" s="860">
        <v>0</v>
      </c>
      <c r="G42" s="861">
        <v>0</v>
      </c>
      <c r="H42" s="862">
        <v>41.44160565</v>
      </c>
      <c r="I42" s="863">
        <v>1.0751284000000001</v>
      </c>
      <c r="J42" s="864">
        <v>0</v>
      </c>
      <c r="K42" s="865">
        <v>0</v>
      </c>
      <c r="L42" s="866">
        <v>5.7681691400000004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31.053980620000001</v>
      </c>
      <c r="S42" s="873">
        <v>1.3494861</v>
      </c>
      <c r="T42" s="874">
        <v>0</v>
      </c>
      <c r="U42" s="875">
        <v>0</v>
      </c>
      <c r="V42" s="876">
        <v>2.98784428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90.471342699999994</v>
      </c>
      <c r="AC42" s="883">
        <v>4.1979389400000002</v>
      </c>
      <c r="AD42" s="884">
        <v>0</v>
      </c>
      <c r="AE42" s="885">
        <v>0</v>
      </c>
      <c r="AF42" s="886">
        <v>15.48354651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72.531393949999995</v>
      </c>
      <c r="AM42" s="893">
        <v>1.7684594</v>
      </c>
      <c r="AN42" s="894">
        <v>0</v>
      </c>
      <c r="AO42" s="895">
        <v>0</v>
      </c>
      <c r="AP42" s="896">
        <v>7.7540212400000001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340.04643284999997</v>
      </c>
      <c r="AW42" s="903">
        <v>24.103251149999998</v>
      </c>
      <c r="AX42" s="904">
        <v>0</v>
      </c>
      <c r="AY42" s="905">
        <v>0</v>
      </c>
      <c r="AZ42" s="906">
        <v>75.19593777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192.15298179999999</v>
      </c>
      <c r="BG42" s="913">
        <v>9.7585408600000001</v>
      </c>
      <c r="BH42" s="914">
        <v>0</v>
      </c>
      <c r="BI42" s="915">
        <v>0</v>
      </c>
      <c r="BJ42" s="916">
        <v>35.655678000000002</v>
      </c>
      <c r="BK42" s="917">
        <f>SUM(C42:BJ42)</f>
        <v>954.04937685999994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1.13412381</v>
      </c>
      <c r="E43" s="921">
        <v>0</v>
      </c>
      <c r="F43" s="922">
        <v>0</v>
      </c>
      <c r="G43" s="923">
        <v>0</v>
      </c>
      <c r="H43" s="924">
        <v>8.8354303600000001</v>
      </c>
      <c r="I43" s="925">
        <v>0</v>
      </c>
      <c r="J43" s="926">
        <v>0</v>
      </c>
      <c r="K43" s="927">
        <v>0</v>
      </c>
      <c r="L43" s="928">
        <v>0.53403785000000004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5.71908101</v>
      </c>
      <c r="S43" s="935">
        <v>0</v>
      </c>
      <c r="T43" s="936">
        <v>0</v>
      </c>
      <c r="U43" s="937">
        <v>0</v>
      </c>
      <c r="V43" s="938">
        <v>0.38518448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0.92704279000000001</v>
      </c>
      <c r="AC43" s="945">
        <v>0</v>
      </c>
      <c r="AD43" s="946">
        <v>0</v>
      </c>
      <c r="AE43" s="947">
        <v>0</v>
      </c>
      <c r="AF43" s="948">
        <v>1.8015800000000001E-3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0.56622503000000002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229.60419501999999</v>
      </c>
      <c r="AW43" s="965">
        <v>0.81654490000000002</v>
      </c>
      <c r="AX43" s="966">
        <v>0</v>
      </c>
      <c r="AY43" s="967">
        <v>0</v>
      </c>
      <c r="AZ43" s="968">
        <v>14.82444155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190.65576587999999</v>
      </c>
      <c r="BG43" s="975">
        <v>0.29385067999999998</v>
      </c>
      <c r="BH43" s="976">
        <v>0</v>
      </c>
      <c r="BI43" s="977">
        <v>0</v>
      </c>
      <c r="BJ43" s="978">
        <v>3.00888358</v>
      </c>
      <c r="BK43" s="979">
        <f>SUM(C43:BJ43)</f>
        <v>457.30660851999994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2.3877613100000001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50.277036010000003</v>
      </c>
      <c r="I44" s="7">
        <f t="shared" si="8"/>
        <v>1.0751284000000001</v>
      </c>
      <c r="J44" s="7">
        <f t="shared" si="8"/>
        <v>0</v>
      </c>
      <c r="K44" s="7">
        <f t="shared" si="8"/>
        <v>0</v>
      </c>
      <c r="L44" s="7">
        <f t="shared" si="8"/>
        <v>6.3022069900000002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36.773061630000001</v>
      </c>
      <c r="S44" s="7">
        <f t="shared" si="8"/>
        <v>1.3494861</v>
      </c>
      <c r="T44" s="7">
        <f t="shared" si="8"/>
        <v>0</v>
      </c>
      <c r="U44" s="7">
        <f t="shared" si="8"/>
        <v>0</v>
      </c>
      <c r="V44" s="7">
        <f t="shared" si="8"/>
        <v>3.37302876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91.398385489999995</v>
      </c>
      <c r="AC44" s="7">
        <f t="shared" si="8"/>
        <v>4.1979389400000002</v>
      </c>
      <c r="AD44" s="7">
        <f t="shared" si="8"/>
        <v>0</v>
      </c>
      <c r="AE44" s="7">
        <f t="shared" si="8"/>
        <v>0</v>
      </c>
      <c r="AF44" s="7">
        <f t="shared" si="8"/>
        <v>15.48534809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73.097618979999993</v>
      </c>
      <c r="AM44" s="7">
        <f t="shared" si="8"/>
        <v>1.7684594</v>
      </c>
      <c r="AN44" s="7">
        <f t="shared" si="8"/>
        <v>0</v>
      </c>
      <c r="AO44" s="7">
        <f t="shared" si="8"/>
        <v>0</v>
      </c>
      <c r="AP44" s="7">
        <f t="shared" si="8"/>
        <v>7.7540212400000001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569.65062786999999</v>
      </c>
      <c r="AW44" s="7">
        <f t="shared" si="8"/>
        <v>24.919796049999999</v>
      </c>
      <c r="AX44" s="7">
        <f t="shared" si="8"/>
        <v>0</v>
      </c>
      <c r="AY44" s="7">
        <f t="shared" si="8"/>
        <v>0</v>
      </c>
      <c r="AZ44" s="7">
        <f t="shared" si="8"/>
        <v>90.020379320000004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382.80874768000001</v>
      </c>
      <c r="BG44" s="7">
        <f t="shared" si="8"/>
        <v>10.05239154</v>
      </c>
      <c r="BH44" s="7">
        <f t="shared" si="8"/>
        <v>0</v>
      </c>
      <c r="BI44" s="7">
        <f t="shared" si="8"/>
        <v>0</v>
      </c>
      <c r="BJ44" s="7">
        <f t="shared" si="8"/>
        <v>38.664561580000004</v>
      </c>
      <c r="BK44" s="7">
        <f t="shared" si="8"/>
        <v>1411.3559853799998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0.64072399999999996</v>
      </c>
      <c r="E47" s="986">
        <v>0</v>
      </c>
      <c r="F47" s="987">
        <v>0</v>
      </c>
      <c r="G47" s="988">
        <v>0</v>
      </c>
      <c r="H47" s="989">
        <v>0.27655078999999999</v>
      </c>
      <c r="I47" s="990">
        <v>10.89575168</v>
      </c>
      <c r="J47" s="991">
        <v>0</v>
      </c>
      <c r="K47" s="992">
        <v>0</v>
      </c>
      <c r="L47" s="993">
        <v>6.7794370700000002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0.31279529</v>
      </c>
      <c r="S47" s="1000">
        <v>0.11297625</v>
      </c>
      <c r="T47" s="1001">
        <v>0</v>
      </c>
      <c r="U47" s="1002">
        <v>0</v>
      </c>
      <c r="V47" s="1003">
        <v>3.1543050000000003E-2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9.4277139999999995E-2</v>
      </c>
      <c r="AC47" s="1010">
        <v>3.9785699999999998E-3</v>
      </c>
      <c r="AD47" s="1011">
        <v>0</v>
      </c>
      <c r="AE47" s="1012">
        <v>0</v>
      </c>
      <c r="AF47" s="1013">
        <v>0.31990296000000001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4.7915840000000001E-2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1.18542926</v>
      </c>
      <c r="AW47" s="1030">
        <v>2.8916140000000001</v>
      </c>
      <c r="AX47" s="1031">
        <v>0</v>
      </c>
      <c r="AY47" s="1032">
        <v>0</v>
      </c>
      <c r="AZ47" s="1033">
        <v>5.2013095299999996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0.40699823000000002</v>
      </c>
      <c r="BG47" s="1040">
        <v>6.4684599999999997E-3</v>
      </c>
      <c r="BH47" s="1041">
        <v>0</v>
      </c>
      <c r="BI47" s="1042">
        <v>0</v>
      </c>
      <c r="BJ47" s="1043">
        <v>0.67780868000000005</v>
      </c>
      <c r="BK47" s="1044">
        <f t="shared" ref="BK47:BK64" si="9">SUM(C47:BJ47)</f>
        <v>29.885480800000003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1.33805946</v>
      </c>
      <c r="E48" s="1048">
        <v>0</v>
      </c>
      <c r="F48" s="1049">
        <v>0</v>
      </c>
      <c r="G48" s="1050">
        <v>0</v>
      </c>
      <c r="H48" s="1051">
        <v>10.66900175</v>
      </c>
      <c r="I48" s="1052">
        <v>78.573498029999996</v>
      </c>
      <c r="J48" s="1053">
        <v>0</v>
      </c>
      <c r="K48" s="1054">
        <v>0</v>
      </c>
      <c r="L48" s="1055">
        <v>19.86278149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6.9405819700000002</v>
      </c>
      <c r="S48" s="1062">
        <v>8.8986000700000005</v>
      </c>
      <c r="T48" s="1063">
        <v>19.734016059999998</v>
      </c>
      <c r="U48" s="1064">
        <v>0</v>
      </c>
      <c r="V48" s="1065">
        <v>7.6143127399999999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24.444271189999998</v>
      </c>
      <c r="AC48" s="1072">
        <v>10.33286363</v>
      </c>
      <c r="AD48" s="1073">
        <v>0</v>
      </c>
      <c r="AE48" s="1074">
        <v>0</v>
      </c>
      <c r="AF48" s="1075">
        <v>50.672059990000001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30.466190009999998</v>
      </c>
      <c r="AM48" s="1082">
        <v>3.2061340199999999</v>
      </c>
      <c r="AN48" s="1083">
        <v>0</v>
      </c>
      <c r="AO48" s="1084">
        <v>0</v>
      </c>
      <c r="AP48" s="1085">
        <v>37.000750859999997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102.85379210000001</v>
      </c>
      <c r="AW48" s="1092">
        <v>34.996258429999997</v>
      </c>
      <c r="AX48" s="1093">
        <v>0</v>
      </c>
      <c r="AY48" s="1094">
        <v>0</v>
      </c>
      <c r="AZ48" s="1095">
        <v>301.29597041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82.757633760000004</v>
      </c>
      <c r="BG48" s="1102">
        <v>19.05139179</v>
      </c>
      <c r="BH48" s="1103">
        <v>0</v>
      </c>
      <c r="BI48" s="1104">
        <v>0</v>
      </c>
      <c r="BJ48" s="1105">
        <v>119.39730402000001</v>
      </c>
      <c r="BK48" s="1106">
        <f t="shared" si="9"/>
        <v>970.10547178000002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0.77179523000000005</v>
      </c>
      <c r="E49" s="1110">
        <v>0</v>
      </c>
      <c r="F49" s="1111">
        <v>0</v>
      </c>
      <c r="G49" s="1112">
        <v>0</v>
      </c>
      <c r="H49" s="1113">
        <v>5.11095597</v>
      </c>
      <c r="I49" s="1114">
        <v>8.9541014200000006</v>
      </c>
      <c r="J49" s="1115">
        <v>0</v>
      </c>
      <c r="K49" s="1116">
        <v>0</v>
      </c>
      <c r="L49" s="1117">
        <v>6.2539584599999998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3.60253793</v>
      </c>
      <c r="S49" s="1124">
        <v>2.9022629700000002</v>
      </c>
      <c r="T49" s="1125">
        <v>0</v>
      </c>
      <c r="U49" s="1126">
        <v>0</v>
      </c>
      <c r="V49" s="1127">
        <v>3.2717973900000001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20.857701280000001</v>
      </c>
      <c r="AC49" s="1134">
        <v>2.1934897499999999</v>
      </c>
      <c r="AD49" s="1135">
        <v>0</v>
      </c>
      <c r="AE49" s="1136">
        <v>0</v>
      </c>
      <c r="AF49" s="1137">
        <v>15.229818140000001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20.018234700000001</v>
      </c>
      <c r="AM49" s="1144">
        <v>1.8300877499999999</v>
      </c>
      <c r="AN49" s="1145">
        <v>0</v>
      </c>
      <c r="AO49" s="1146">
        <v>0</v>
      </c>
      <c r="AP49" s="1147">
        <v>9.4325626200000006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43.137633790000002</v>
      </c>
      <c r="AW49" s="1154">
        <v>9.3975891199999992</v>
      </c>
      <c r="AX49" s="1155">
        <v>3.06069E-3</v>
      </c>
      <c r="AY49" s="1156">
        <v>0</v>
      </c>
      <c r="AZ49" s="1157">
        <v>72.193917229999997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29.076049179999998</v>
      </c>
      <c r="BG49" s="1164">
        <v>5.9855859699999998</v>
      </c>
      <c r="BH49" s="1165">
        <v>3.0335689999999998E-2</v>
      </c>
      <c r="BI49" s="1166">
        <v>0</v>
      </c>
      <c r="BJ49" s="1167">
        <v>27.310473609999999</v>
      </c>
      <c r="BK49" s="1168">
        <f t="shared" si="9"/>
        <v>287.56394889000001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0.10086499</v>
      </c>
      <c r="E50" s="1172">
        <v>0</v>
      </c>
      <c r="F50" s="1173">
        <v>0</v>
      </c>
      <c r="G50" s="1174">
        <v>0</v>
      </c>
      <c r="H50" s="1175">
        <v>0.34759785999999998</v>
      </c>
      <c r="I50" s="1176">
        <v>0</v>
      </c>
      <c r="J50" s="1177">
        <v>0</v>
      </c>
      <c r="K50" s="1178">
        <v>0</v>
      </c>
      <c r="L50" s="1179">
        <v>0.20658014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0.28980674000000001</v>
      </c>
      <c r="S50" s="1186">
        <v>0</v>
      </c>
      <c r="T50" s="1187">
        <v>0</v>
      </c>
      <c r="U50" s="1188">
        <v>0</v>
      </c>
      <c r="V50" s="1189">
        <v>1.9959810000000001E-2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1.4022990000000001E-2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7.6784464100000003</v>
      </c>
      <c r="AW50" s="1216">
        <v>0.35670308000000001</v>
      </c>
      <c r="AX50" s="1217">
        <v>0</v>
      </c>
      <c r="AY50" s="1218">
        <v>0</v>
      </c>
      <c r="AZ50" s="1219">
        <v>0.52848086000000005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3.7465582999999998</v>
      </c>
      <c r="BG50" s="1226">
        <v>0</v>
      </c>
      <c r="BH50" s="1227">
        <v>0</v>
      </c>
      <c r="BI50" s="1228">
        <v>0</v>
      </c>
      <c r="BJ50" s="1229">
        <v>0.88896304000000004</v>
      </c>
      <c r="BK50" s="1230">
        <f t="shared" si="9"/>
        <v>14.177984220000003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0.12525918</v>
      </c>
      <c r="E51" s="1234">
        <v>0</v>
      </c>
      <c r="F51" s="1235">
        <v>0</v>
      </c>
      <c r="G51" s="1236">
        <v>0</v>
      </c>
      <c r="H51" s="1237">
        <v>1.34543755</v>
      </c>
      <c r="I51" s="1238">
        <v>1.0308629999999999E-2</v>
      </c>
      <c r="J51" s="1239">
        <v>0</v>
      </c>
      <c r="K51" s="1240">
        <v>0</v>
      </c>
      <c r="L51" s="1241">
        <v>1.4089230399999999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0.98271861000000005</v>
      </c>
      <c r="S51" s="1248">
        <v>0</v>
      </c>
      <c r="T51" s="1249">
        <v>0</v>
      </c>
      <c r="U51" s="1250">
        <v>0</v>
      </c>
      <c r="V51" s="1251">
        <v>3.2422510000000002E-2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21.780346210000001</v>
      </c>
      <c r="AC51" s="1258">
        <v>2.3178895100000001</v>
      </c>
      <c r="AD51" s="1259">
        <v>0.20316862999999999</v>
      </c>
      <c r="AE51" s="1260">
        <v>0</v>
      </c>
      <c r="AF51" s="1261">
        <v>21.584451260000002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19.181197560000001</v>
      </c>
      <c r="AM51" s="1268">
        <v>1.7099104300000001</v>
      </c>
      <c r="AN51" s="1269">
        <v>0</v>
      </c>
      <c r="AO51" s="1270">
        <v>0</v>
      </c>
      <c r="AP51" s="1271">
        <v>11.291778799999999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2.72948112</v>
      </c>
      <c r="AW51" s="1278">
        <v>0.26011860999999997</v>
      </c>
      <c r="AX51" s="1279">
        <v>0</v>
      </c>
      <c r="AY51" s="1280">
        <v>0</v>
      </c>
      <c r="AZ51" s="1281">
        <v>3.5851793299999999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1.1359597699999999</v>
      </c>
      <c r="BG51" s="1288">
        <v>0</v>
      </c>
      <c r="BH51" s="1289">
        <v>0</v>
      </c>
      <c r="BI51" s="1290">
        <v>0</v>
      </c>
      <c r="BJ51" s="1291">
        <v>0.62831230999999998</v>
      </c>
      <c r="BK51" s="1292">
        <f t="shared" si="9"/>
        <v>90.312863060000012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1.11528816</v>
      </c>
      <c r="E52" s="1296">
        <v>0</v>
      </c>
      <c r="F52" s="1297">
        <v>0</v>
      </c>
      <c r="G52" s="1298">
        <v>0</v>
      </c>
      <c r="H52" s="1299">
        <v>16.485863930000001</v>
      </c>
      <c r="I52" s="1300">
        <v>18.626153120000001</v>
      </c>
      <c r="J52" s="1301">
        <v>0</v>
      </c>
      <c r="K52" s="1302">
        <v>0</v>
      </c>
      <c r="L52" s="1303">
        <v>9.8351682599999997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8.5008534699999991</v>
      </c>
      <c r="S52" s="1310">
        <v>0.69061026000000003</v>
      </c>
      <c r="T52" s="1311">
        <v>0</v>
      </c>
      <c r="U52" s="1312">
        <v>0</v>
      </c>
      <c r="V52" s="1313">
        <v>2.52784137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62.983796470000001</v>
      </c>
      <c r="AC52" s="1320">
        <v>1.36872588</v>
      </c>
      <c r="AD52" s="1321">
        <v>0</v>
      </c>
      <c r="AE52" s="1322">
        <v>0</v>
      </c>
      <c r="AF52" s="1323">
        <v>28.13434458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53.753673569999997</v>
      </c>
      <c r="AM52" s="1330">
        <v>1.76360921</v>
      </c>
      <c r="AN52" s="1331">
        <v>0</v>
      </c>
      <c r="AO52" s="1332">
        <v>0</v>
      </c>
      <c r="AP52" s="1333">
        <v>13.81968576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377.37370374</v>
      </c>
      <c r="AW52" s="1340">
        <v>29.893969259999999</v>
      </c>
      <c r="AX52" s="1341">
        <v>0</v>
      </c>
      <c r="AY52" s="1342">
        <v>0</v>
      </c>
      <c r="AZ52" s="1343">
        <v>107.89354179999999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97.577669839999999</v>
      </c>
      <c r="BG52" s="1350">
        <v>3.2074352799999999</v>
      </c>
      <c r="BH52" s="1351">
        <v>1.8199999999999999E-6</v>
      </c>
      <c r="BI52" s="1352">
        <v>0</v>
      </c>
      <c r="BJ52" s="1353">
        <v>32.682817319999998</v>
      </c>
      <c r="BK52" s="1354">
        <f t="shared" si="9"/>
        <v>868.23475309999992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0.17116902000000001</v>
      </c>
      <c r="E53" s="1358">
        <v>0</v>
      </c>
      <c r="F53" s="1359">
        <v>0</v>
      </c>
      <c r="G53" s="1360">
        <v>0</v>
      </c>
      <c r="H53" s="1361">
        <v>2.6041718299999999</v>
      </c>
      <c r="I53" s="1362">
        <v>5.47789E-3</v>
      </c>
      <c r="J53" s="1363">
        <v>0</v>
      </c>
      <c r="K53" s="1364">
        <v>0</v>
      </c>
      <c r="L53" s="1365">
        <v>0.77058495000000005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1.80130067</v>
      </c>
      <c r="S53" s="1372">
        <v>4.4713379999999997E-2</v>
      </c>
      <c r="T53" s="1373">
        <v>0</v>
      </c>
      <c r="U53" s="1374">
        <v>0</v>
      </c>
      <c r="V53" s="1375">
        <v>0.20573553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31.959596449999999</v>
      </c>
      <c r="AC53" s="1382">
        <v>0.95588874999999995</v>
      </c>
      <c r="AD53" s="1383">
        <v>0</v>
      </c>
      <c r="AE53" s="1384">
        <v>0</v>
      </c>
      <c r="AF53" s="1385">
        <v>21.528158399999999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32.519445449999999</v>
      </c>
      <c r="AM53" s="1392">
        <v>2.23900824</v>
      </c>
      <c r="AN53" s="1393">
        <v>0.16883756999999999</v>
      </c>
      <c r="AO53" s="1394">
        <v>0</v>
      </c>
      <c r="AP53" s="1395">
        <v>10.7487534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8.1871558400000009</v>
      </c>
      <c r="AW53" s="1402">
        <v>1.08223216</v>
      </c>
      <c r="AX53" s="1403">
        <v>0</v>
      </c>
      <c r="AY53" s="1404">
        <v>0</v>
      </c>
      <c r="AZ53" s="1405">
        <v>5.3439461699999997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3.5835126399999999</v>
      </c>
      <c r="BG53" s="1412">
        <v>3.9996150000000001E-2</v>
      </c>
      <c r="BH53" s="1413">
        <v>0</v>
      </c>
      <c r="BI53" s="1414">
        <v>0</v>
      </c>
      <c r="BJ53" s="1415">
        <v>1.0664680799999999</v>
      </c>
      <c r="BK53" s="1416">
        <f t="shared" si="9"/>
        <v>125.02615256999997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7.2491700000000006E-2</v>
      </c>
      <c r="E54" s="1420">
        <v>0</v>
      </c>
      <c r="F54" s="1421">
        <v>0</v>
      </c>
      <c r="G54" s="1422">
        <v>0</v>
      </c>
      <c r="H54" s="1423">
        <v>1.5100731199999999</v>
      </c>
      <c r="I54" s="1424">
        <v>2.5319925900000002</v>
      </c>
      <c r="J54" s="1425">
        <v>0</v>
      </c>
      <c r="K54" s="1426">
        <v>0</v>
      </c>
      <c r="L54" s="1427">
        <v>1.2489632799999999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1.12444419</v>
      </c>
      <c r="S54" s="1434">
        <v>1.028193E-2</v>
      </c>
      <c r="T54" s="1435">
        <v>0</v>
      </c>
      <c r="U54" s="1436">
        <v>0</v>
      </c>
      <c r="V54" s="1437">
        <v>0.44087728999999998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10.429989279999999</v>
      </c>
      <c r="AC54" s="1444">
        <v>0.27488488999999999</v>
      </c>
      <c r="AD54" s="1445">
        <v>0</v>
      </c>
      <c r="AE54" s="1446">
        <v>0</v>
      </c>
      <c r="AF54" s="1447">
        <v>12.16008343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9.6469739699999995</v>
      </c>
      <c r="AM54" s="1454">
        <v>0.36878536000000001</v>
      </c>
      <c r="AN54" s="1455">
        <v>0</v>
      </c>
      <c r="AO54" s="1456">
        <v>0</v>
      </c>
      <c r="AP54" s="1457">
        <v>4.4706941699999998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3.2247137700000001</v>
      </c>
      <c r="AW54" s="1464">
        <v>6.746895E-2</v>
      </c>
      <c r="AX54" s="1465">
        <v>0</v>
      </c>
      <c r="AY54" s="1466">
        <v>0</v>
      </c>
      <c r="AZ54" s="1467">
        <v>1.8230180300000001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1.5890579600000001</v>
      </c>
      <c r="BG54" s="1474">
        <v>5.1230000000000004E-4</v>
      </c>
      <c r="BH54" s="1475">
        <v>0</v>
      </c>
      <c r="BI54" s="1476">
        <v>0</v>
      </c>
      <c r="BJ54" s="1477">
        <v>0.65840611000000004</v>
      </c>
      <c r="BK54" s="1478">
        <f t="shared" si="9"/>
        <v>51.65371231999999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1.4307943599999999</v>
      </c>
      <c r="E55" s="1482">
        <v>0</v>
      </c>
      <c r="F55" s="1483">
        <v>0</v>
      </c>
      <c r="G55" s="1484">
        <v>0</v>
      </c>
      <c r="H55" s="1485">
        <v>4.0189599400000002</v>
      </c>
      <c r="I55" s="1486">
        <v>10.58801674</v>
      </c>
      <c r="J55" s="1487">
        <v>0</v>
      </c>
      <c r="K55" s="1488">
        <v>0</v>
      </c>
      <c r="L55" s="1489">
        <v>2.9832698500000001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2.4603207500000002</v>
      </c>
      <c r="S55" s="1496">
        <v>2.1677038400000002</v>
      </c>
      <c r="T55" s="1497">
        <v>0</v>
      </c>
      <c r="U55" s="1498">
        <v>0</v>
      </c>
      <c r="V55" s="1499">
        <v>0.74310308000000003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0.73279108000000004</v>
      </c>
      <c r="AC55" s="1506">
        <v>9.2996999999999996E-2</v>
      </c>
      <c r="AD55" s="1507">
        <v>0</v>
      </c>
      <c r="AE55" s="1508">
        <v>0</v>
      </c>
      <c r="AF55" s="1509">
        <v>0.76664767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0.57569784000000002</v>
      </c>
      <c r="AM55" s="1516">
        <v>1.120083E-2</v>
      </c>
      <c r="AN55" s="1517">
        <v>0</v>
      </c>
      <c r="AO55" s="1518">
        <v>0</v>
      </c>
      <c r="AP55" s="1519">
        <v>0.15360405999999999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54.652312019999997</v>
      </c>
      <c r="AW55" s="1526">
        <v>2.3622971499999998</v>
      </c>
      <c r="AX55" s="1527">
        <v>0</v>
      </c>
      <c r="AY55" s="1528">
        <v>0</v>
      </c>
      <c r="AZ55" s="1529">
        <v>14.915673549999999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28.071978999999999</v>
      </c>
      <c r="BG55" s="1536">
        <v>2.63532345</v>
      </c>
      <c r="BH55" s="1537">
        <v>3.3041639999999997E-2</v>
      </c>
      <c r="BI55" s="1538">
        <v>0</v>
      </c>
      <c r="BJ55" s="1539">
        <v>7.9813336499999998</v>
      </c>
      <c r="BK55" s="1540">
        <f t="shared" si="9"/>
        <v>137.37706749999998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2.8917851699999999</v>
      </c>
      <c r="E56" s="1544">
        <v>0</v>
      </c>
      <c r="F56" s="1545">
        <v>0</v>
      </c>
      <c r="G56" s="1546">
        <v>0</v>
      </c>
      <c r="H56" s="1547">
        <v>46.466566270000001</v>
      </c>
      <c r="I56" s="1548">
        <v>296.62639529</v>
      </c>
      <c r="J56" s="1549">
        <v>0</v>
      </c>
      <c r="K56" s="1550">
        <v>0</v>
      </c>
      <c r="L56" s="1551">
        <v>27.62549302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34.370180380000001</v>
      </c>
      <c r="S56" s="1558">
        <v>50.127969290000003</v>
      </c>
      <c r="T56" s="1559">
        <v>4.4050310000000002E-2</v>
      </c>
      <c r="U56" s="1560">
        <v>0</v>
      </c>
      <c r="V56" s="1561">
        <v>13.73341924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39.488208819999997</v>
      </c>
      <c r="AC56" s="1568">
        <v>8.3468210700000007</v>
      </c>
      <c r="AD56" s="1569">
        <v>0</v>
      </c>
      <c r="AE56" s="1570">
        <v>0</v>
      </c>
      <c r="AF56" s="1571">
        <v>29.32592781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42.11765501</v>
      </c>
      <c r="AM56" s="1578">
        <v>2.5535730299999999</v>
      </c>
      <c r="AN56" s="1579">
        <v>0</v>
      </c>
      <c r="AO56" s="1580">
        <v>0</v>
      </c>
      <c r="AP56" s="1581">
        <v>21.615775670000001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469.40769877999998</v>
      </c>
      <c r="AW56" s="1588">
        <v>61.51560508</v>
      </c>
      <c r="AX56" s="1589">
        <v>0</v>
      </c>
      <c r="AY56" s="1590">
        <v>0</v>
      </c>
      <c r="AZ56" s="1591">
        <v>368.28423074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410.59754934</v>
      </c>
      <c r="BG56" s="1598">
        <v>95.988881899999996</v>
      </c>
      <c r="BH56" s="1599">
        <v>3.4660589700000002</v>
      </c>
      <c r="BI56" s="1600">
        <v>0</v>
      </c>
      <c r="BJ56" s="1601">
        <v>258.58307764</v>
      </c>
      <c r="BK56" s="1602">
        <f t="shared" si="9"/>
        <v>2283.17692283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1.7466696399999999</v>
      </c>
      <c r="E57" s="1606">
        <v>0</v>
      </c>
      <c r="F57" s="1607">
        <v>0</v>
      </c>
      <c r="G57" s="1608">
        <v>0</v>
      </c>
      <c r="H57" s="1609">
        <v>41.040685410000002</v>
      </c>
      <c r="I57" s="1610">
        <v>143.21354063999999</v>
      </c>
      <c r="J57" s="1611">
        <v>0</v>
      </c>
      <c r="K57" s="1612">
        <v>0</v>
      </c>
      <c r="L57" s="1613">
        <v>24.322230950000002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23.871804399999998</v>
      </c>
      <c r="S57" s="1620">
        <v>9.7641043199999995</v>
      </c>
      <c r="T57" s="1621">
        <v>0</v>
      </c>
      <c r="U57" s="1622">
        <v>0</v>
      </c>
      <c r="V57" s="1623">
        <v>9.3617952199999994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137.94853914000001</v>
      </c>
      <c r="AC57" s="1630">
        <v>4.2927406499999998</v>
      </c>
      <c r="AD57" s="1631">
        <v>0</v>
      </c>
      <c r="AE57" s="1632">
        <v>0</v>
      </c>
      <c r="AF57" s="1633">
        <v>65.512494399999994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133.69183709999999</v>
      </c>
      <c r="AM57" s="1640">
        <v>4.5583508899999998</v>
      </c>
      <c r="AN57" s="1641">
        <v>0</v>
      </c>
      <c r="AO57" s="1642">
        <v>0</v>
      </c>
      <c r="AP57" s="1643">
        <v>37.948999899999997</v>
      </c>
      <c r="AQ57" s="1644">
        <v>0</v>
      </c>
      <c r="AR57" s="1645">
        <v>1.1084E-4</v>
      </c>
      <c r="AS57" s="1646">
        <v>0</v>
      </c>
      <c r="AT57" s="1647">
        <v>0</v>
      </c>
      <c r="AU57" s="1648">
        <v>0</v>
      </c>
      <c r="AV57" s="1649">
        <v>242.70061041</v>
      </c>
      <c r="AW57" s="1650">
        <v>16.990187280000001</v>
      </c>
      <c r="AX57" s="1651">
        <v>0</v>
      </c>
      <c r="AY57" s="1652">
        <v>0</v>
      </c>
      <c r="AZ57" s="1653">
        <v>129.74444911000001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161.74489374000001</v>
      </c>
      <c r="BG57" s="1660">
        <v>4.7463115900000004</v>
      </c>
      <c r="BH57" s="1661">
        <v>1.7918590000000002E-2</v>
      </c>
      <c r="BI57" s="1662">
        <v>0</v>
      </c>
      <c r="BJ57" s="1663">
        <v>88.532280439999994</v>
      </c>
      <c r="BK57" s="1664">
        <f t="shared" si="9"/>
        <v>1281.7505546599998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0.13070614</v>
      </c>
      <c r="E58" s="1668">
        <v>0</v>
      </c>
      <c r="F58" s="1669">
        <v>0</v>
      </c>
      <c r="G58" s="1670">
        <v>0</v>
      </c>
      <c r="H58" s="1671">
        <v>1.0797163599999999</v>
      </c>
      <c r="I58" s="1672">
        <v>7.8125829999999993E-2</v>
      </c>
      <c r="J58" s="1673">
        <v>0</v>
      </c>
      <c r="K58" s="1674">
        <v>0</v>
      </c>
      <c r="L58" s="1675">
        <v>1.06480693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0.64324174999999995</v>
      </c>
      <c r="S58" s="1682">
        <v>0</v>
      </c>
      <c r="T58" s="1683">
        <v>0</v>
      </c>
      <c r="U58" s="1684">
        <v>0</v>
      </c>
      <c r="V58" s="1685">
        <v>0.37911616999999997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24.362108079999999</v>
      </c>
      <c r="AC58" s="1692">
        <v>3.2610815199999998</v>
      </c>
      <c r="AD58" s="1693">
        <v>0</v>
      </c>
      <c r="AE58" s="1694">
        <v>0</v>
      </c>
      <c r="AF58" s="1695">
        <v>18.427618769999999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25.430665019999999</v>
      </c>
      <c r="AM58" s="1702">
        <v>1.9463651900000001</v>
      </c>
      <c r="AN58" s="1703">
        <v>0</v>
      </c>
      <c r="AO58" s="1704">
        <v>0</v>
      </c>
      <c r="AP58" s="1705">
        <v>9.9594059300000009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3.7663212399999999</v>
      </c>
      <c r="AW58" s="1712">
        <v>2.9806249999999999E-2</v>
      </c>
      <c r="AX58" s="1713">
        <v>0</v>
      </c>
      <c r="AY58" s="1714">
        <v>0</v>
      </c>
      <c r="AZ58" s="1715">
        <v>1.8528852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1.88837846</v>
      </c>
      <c r="BG58" s="1722">
        <v>0.25755507999999999</v>
      </c>
      <c r="BH58" s="1723">
        <v>9.2428730000000001E-2</v>
      </c>
      <c r="BI58" s="1724">
        <v>0</v>
      </c>
      <c r="BJ58" s="1725">
        <v>0.60047435000000005</v>
      </c>
      <c r="BK58" s="1726">
        <f t="shared" si="9"/>
        <v>95.25080699999998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0.28565233000000001</v>
      </c>
      <c r="E59" s="1730">
        <v>0</v>
      </c>
      <c r="F59" s="1731">
        <v>0</v>
      </c>
      <c r="G59" s="1732">
        <v>0</v>
      </c>
      <c r="H59" s="1733">
        <v>4.4587854099999999</v>
      </c>
      <c r="I59" s="1734">
        <v>0.15492732000000001</v>
      </c>
      <c r="J59" s="1735">
        <v>0</v>
      </c>
      <c r="K59" s="1736">
        <v>0</v>
      </c>
      <c r="L59" s="1737">
        <v>1.4262385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2.7583640900000002</v>
      </c>
      <c r="S59" s="1744">
        <v>0.11420896</v>
      </c>
      <c r="T59" s="1745">
        <v>0</v>
      </c>
      <c r="U59" s="1746">
        <v>0</v>
      </c>
      <c r="V59" s="1747">
        <v>0.71032207000000003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62.839011489999997</v>
      </c>
      <c r="AC59" s="1754">
        <v>5.63453845</v>
      </c>
      <c r="AD59" s="1755">
        <v>0</v>
      </c>
      <c r="AE59" s="1756">
        <v>0</v>
      </c>
      <c r="AF59" s="1757">
        <v>29.153733039999999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57.283518579999999</v>
      </c>
      <c r="AM59" s="1764">
        <v>1.4218191099999999</v>
      </c>
      <c r="AN59" s="1765">
        <v>0</v>
      </c>
      <c r="AO59" s="1766">
        <v>0</v>
      </c>
      <c r="AP59" s="1767">
        <v>11.52428136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17.673831270000001</v>
      </c>
      <c r="AW59" s="1774">
        <v>0.18777863</v>
      </c>
      <c r="AX59" s="1775">
        <v>0</v>
      </c>
      <c r="AY59" s="1776">
        <v>0</v>
      </c>
      <c r="AZ59" s="1777">
        <v>6.9247186200000002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7.8117342900000004</v>
      </c>
      <c r="BG59" s="1784">
        <v>1.57643271</v>
      </c>
      <c r="BH59" s="1785">
        <v>0</v>
      </c>
      <c r="BI59" s="1786">
        <v>0</v>
      </c>
      <c r="BJ59" s="1787">
        <v>4.1016120000000003</v>
      </c>
      <c r="BK59" s="1788">
        <f t="shared" si="9"/>
        <v>216.04150822999998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0.81907993000000001</v>
      </c>
      <c r="E60" s="1792">
        <v>0</v>
      </c>
      <c r="F60" s="1793">
        <v>0</v>
      </c>
      <c r="G60" s="1794">
        <v>0</v>
      </c>
      <c r="H60" s="1795">
        <v>3.6953129300000001</v>
      </c>
      <c r="I60" s="1796">
        <v>37.578138350000003</v>
      </c>
      <c r="J60" s="1797">
        <v>0</v>
      </c>
      <c r="K60" s="1798">
        <v>0</v>
      </c>
      <c r="L60" s="1799">
        <v>5.6632913599999997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3.0812755900000002</v>
      </c>
      <c r="S60" s="1806">
        <v>10.61084127</v>
      </c>
      <c r="T60" s="1807">
        <v>1.0059259</v>
      </c>
      <c r="U60" s="1808">
        <v>0</v>
      </c>
      <c r="V60" s="1809">
        <v>5.53680415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14.92939273</v>
      </c>
      <c r="AC60" s="1816">
        <v>3.4192634499999999</v>
      </c>
      <c r="AD60" s="1817">
        <v>0</v>
      </c>
      <c r="AE60" s="1818">
        <v>0</v>
      </c>
      <c r="AF60" s="1819">
        <v>31.338621880000002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17.600622260000002</v>
      </c>
      <c r="AM60" s="1826">
        <v>5.1075692999999998</v>
      </c>
      <c r="AN60" s="1827">
        <v>0</v>
      </c>
      <c r="AO60" s="1828">
        <v>0</v>
      </c>
      <c r="AP60" s="1829">
        <v>30.307202140000001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80.736009429999996</v>
      </c>
      <c r="AW60" s="1836">
        <v>19.3827821</v>
      </c>
      <c r="AX60" s="1837">
        <v>0</v>
      </c>
      <c r="AY60" s="1838">
        <v>0</v>
      </c>
      <c r="AZ60" s="1839">
        <v>234.27152185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75.952160890000002</v>
      </c>
      <c r="BG60" s="1846">
        <v>24.724339130000001</v>
      </c>
      <c r="BH60" s="1847">
        <v>3.1997970000000001E-2</v>
      </c>
      <c r="BI60" s="1848">
        <v>0</v>
      </c>
      <c r="BJ60" s="1849">
        <v>114.73835089000001</v>
      </c>
      <c r="BK60" s="1850">
        <f t="shared" si="9"/>
        <v>720.53050350000001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2.29497368</v>
      </c>
      <c r="E61" s="1854">
        <v>0</v>
      </c>
      <c r="F61" s="1855">
        <v>0</v>
      </c>
      <c r="G61" s="1856">
        <v>0</v>
      </c>
      <c r="H61" s="1857">
        <v>17.284972870000001</v>
      </c>
      <c r="I61" s="1858">
        <v>44.531790039999997</v>
      </c>
      <c r="J61" s="1859">
        <v>0</v>
      </c>
      <c r="K61" s="1860">
        <v>0</v>
      </c>
      <c r="L61" s="1861">
        <v>8.3770645300000002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9.5118427800000003</v>
      </c>
      <c r="S61" s="1868">
        <v>22.061862900000001</v>
      </c>
      <c r="T61" s="1869">
        <v>0.29708904000000003</v>
      </c>
      <c r="U61" s="1870">
        <v>0</v>
      </c>
      <c r="V61" s="1871">
        <v>3.5141243000000002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29.943913640000002</v>
      </c>
      <c r="AC61" s="1878">
        <v>1.29241849</v>
      </c>
      <c r="AD61" s="1879">
        <v>0</v>
      </c>
      <c r="AE61" s="1880">
        <v>0</v>
      </c>
      <c r="AF61" s="1881">
        <v>9.9495301400000002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19.203218639999999</v>
      </c>
      <c r="AM61" s="1888">
        <v>0.38517498999999999</v>
      </c>
      <c r="AN61" s="1889">
        <v>0.32754454999999999</v>
      </c>
      <c r="AO61" s="1890">
        <v>0</v>
      </c>
      <c r="AP61" s="1891">
        <v>1.6377872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42.557962150000002</v>
      </c>
      <c r="AW61" s="1898">
        <v>1.29983399</v>
      </c>
      <c r="AX61" s="1899">
        <v>0</v>
      </c>
      <c r="AY61" s="1900">
        <v>0</v>
      </c>
      <c r="AZ61" s="1901">
        <v>13.378182130000001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14.60185231</v>
      </c>
      <c r="BG61" s="1908">
        <v>3.00029608</v>
      </c>
      <c r="BH61" s="1909">
        <v>0.22855671</v>
      </c>
      <c r="BI61" s="1910">
        <v>0</v>
      </c>
      <c r="BJ61" s="1911">
        <v>5.4059995000000001</v>
      </c>
      <c r="BK61" s="1912">
        <f t="shared" si="9"/>
        <v>251.08599065999996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7.6308460299999998</v>
      </c>
      <c r="I62" s="1920">
        <v>8.1330900000000008E-3</v>
      </c>
      <c r="J62" s="1921">
        <v>0</v>
      </c>
      <c r="K62" s="1922">
        <v>0</v>
      </c>
      <c r="L62" s="1923">
        <v>1.6884996699999999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4.9687749600000002</v>
      </c>
      <c r="S62" s="1930">
        <v>1.01E-5</v>
      </c>
      <c r="T62" s="1931">
        <v>0</v>
      </c>
      <c r="U62" s="1932">
        <v>0</v>
      </c>
      <c r="V62" s="1933">
        <v>0.32557974000000001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8.2404770299999992</v>
      </c>
      <c r="AC62" s="1940">
        <v>5.857565E-2</v>
      </c>
      <c r="AD62" s="1941">
        <v>0</v>
      </c>
      <c r="AE62" s="1942">
        <v>0</v>
      </c>
      <c r="AF62" s="1943">
        <v>2.0108037799999998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4.5453357099999998</v>
      </c>
      <c r="AM62" s="1950">
        <v>4.3171870000000001E-2</v>
      </c>
      <c r="AN62" s="1951">
        <v>0</v>
      </c>
      <c r="AO62" s="1952">
        <v>0</v>
      </c>
      <c r="AP62" s="1953">
        <v>0.18533874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13.99411248</v>
      </c>
      <c r="AW62" s="1960">
        <v>0.92348127000000002</v>
      </c>
      <c r="AX62" s="1961">
        <v>0</v>
      </c>
      <c r="AY62" s="1962">
        <v>0</v>
      </c>
      <c r="AZ62" s="1963">
        <v>8.3405646299999994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2.76482223</v>
      </c>
      <c r="BG62" s="1970">
        <v>0</v>
      </c>
      <c r="BH62" s="1971">
        <v>0</v>
      </c>
      <c r="BI62" s="1972">
        <v>0</v>
      </c>
      <c r="BJ62" s="1973">
        <v>0.12293735</v>
      </c>
      <c r="BK62" s="1974">
        <f t="shared" si="9"/>
        <v>55.851464330000006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0.44952276000000002</v>
      </c>
      <c r="E63" s="1978">
        <v>0</v>
      </c>
      <c r="F63" s="1979">
        <v>0</v>
      </c>
      <c r="G63" s="1980">
        <v>0</v>
      </c>
      <c r="H63" s="1981">
        <v>10.3693952</v>
      </c>
      <c r="I63" s="1982">
        <v>24.556066250000001</v>
      </c>
      <c r="J63" s="1983">
        <v>0</v>
      </c>
      <c r="K63" s="1984">
        <v>0</v>
      </c>
      <c r="L63" s="1985">
        <v>4.27234611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4.09223888</v>
      </c>
      <c r="S63" s="1992">
        <v>5.8823161500000003</v>
      </c>
      <c r="T63" s="1993">
        <v>0</v>
      </c>
      <c r="U63" s="1994">
        <v>0</v>
      </c>
      <c r="V63" s="1995">
        <v>1.21494887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0.15639525000000001</v>
      </c>
      <c r="AC63" s="2002">
        <v>0</v>
      </c>
      <c r="AD63" s="2003">
        <v>0</v>
      </c>
      <c r="AE63" s="2004">
        <v>0</v>
      </c>
      <c r="AF63" s="2005">
        <v>0.20359879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0.10947771000000001</v>
      </c>
      <c r="AM63" s="2012">
        <v>0</v>
      </c>
      <c r="AN63" s="2013">
        <v>0</v>
      </c>
      <c r="AO63" s="2014">
        <v>0</v>
      </c>
      <c r="AP63" s="2015">
        <v>2.2255009999999999E-2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12.64998808</v>
      </c>
      <c r="AW63" s="2022">
        <v>0.30077076000000003</v>
      </c>
      <c r="AX63" s="2023">
        <v>0</v>
      </c>
      <c r="AY63" s="2024">
        <v>0</v>
      </c>
      <c r="AZ63" s="2025">
        <v>3.3164824099999999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4.6933666799999996</v>
      </c>
      <c r="BG63" s="2032">
        <v>0.76392643999999998</v>
      </c>
      <c r="BH63" s="2033">
        <v>0</v>
      </c>
      <c r="BI63" s="2034">
        <v>0</v>
      </c>
      <c r="BJ63" s="2035">
        <v>1.9753681999999999</v>
      </c>
      <c r="BK63" s="2036">
        <f t="shared" si="9"/>
        <v>75.028463550000026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0.22834428000000001</v>
      </c>
      <c r="E64" s="2040">
        <v>0</v>
      </c>
      <c r="F64" s="2041">
        <v>0</v>
      </c>
      <c r="G64" s="2042">
        <v>0</v>
      </c>
      <c r="H64" s="2043">
        <v>7.8472803300000002</v>
      </c>
      <c r="I64" s="2044">
        <v>0.78644073999999997</v>
      </c>
      <c r="J64" s="2045">
        <v>0</v>
      </c>
      <c r="K64" s="2046">
        <v>0</v>
      </c>
      <c r="L64" s="2047">
        <v>7.1484336500000003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5.8265528599999996</v>
      </c>
      <c r="S64" s="2054">
        <v>8.6104810000000004E-2</v>
      </c>
      <c r="T64" s="2055">
        <v>0</v>
      </c>
      <c r="U64" s="2056">
        <v>0</v>
      </c>
      <c r="V64" s="2057">
        <v>1.6234592299999999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34.74490325</v>
      </c>
      <c r="AC64" s="2064">
        <v>1.4044708400000001</v>
      </c>
      <c r="AD64" s="2065">
        <v>0</v>
      </c>
      <c r="AE64" s="2066">
        <v>0</v>
      </c>
      <c r="AF64" s="2067">
        <v>13.70476472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39.130483290000001</v>
      </c>
      <c r="AM64" s="2074">
        <v>1.9020591099999999</v>
      </c>
      <c r="AN64" s="2075">
        <v>0</v>
      </c>
      <c r="AO64" s="2076">
        <v>0</v>
      </c>
      <c r="AP64" s="2077">
        <v>9.6618829099999992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21.603518869999998</v>
      </c>
      <c r="AW64" s="2084">
        <v>1.70816971</v>
      </c>
      <c r="AX64" s="2085">
        <v>0</v>
      </c>
      <c r="AY64" s="2086">
        <v>0</v>
      </c>
      <c r="AZ64" s="2087">
        <v>10.02302972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12.085738320000001</v>
      </c>
      <c r="BG64" s="2094">
        <v>0.41283905999999998</v>
      </c>
      <c r="BH64" s="2095">
        <v>0</v>
      </c>
      <c r="BI64" s="2096">
        <v>0</v>
      </c>
      <c r="BJ64" s="2097">
        <v>6.4620536700000004</v>
      </c>
      <c r="BK64" s="2098">
        <f t="shared" si="9"/>
        <v>176.39052937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14.613180029999999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182.24217354999996</v>
      </c>
      <c r="I65" s="7">
        <f t="shared" si="10"/>
        <v>677.7188576499999</v>
      </c>
      <c r="J65" s="7">
        <f t="shared" si="10"/>
        <v>0</v>
      </c>
      <c r="K65" s="7">
        <f t="shared" si="10"/>
        <v>0</v>
      </c>
      <c r="L65" s="7">
        <f t="shared" si="10"/>
        <v>130.93807125999999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115.13963530999999</v>
      </c>
      <c r="S65" s="7">
        <f t="shared" si="10"/>
        <v>113.47456649999999</v>
      </c>
      <c r="T65" s="7">
        <f t="shared" si="10"/>
        <v>21.081081309999998</v>
      </c>
      <c r="U65" s="7">
        <f t="shared" si="10"/>
        <v>0</v>
      </c>
      <c r="V65" s="7">
        <f t="shared" si="10"/>
        <v>51.287161760000004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525.93571853000014</v>
      </c>
      <c r="AC65" s="7">
        <f t="shared" si="10"/>
        <v>45.250628100000007</v>
      </c>
      <c r="AD65" s="7">
        <f t="shared" si="10"/>
        <v>0.20316862999999999</v>
      </c>
      <c r="AE65" s="7">
        <f t="shared" si="10"/>
        <v>0</v>
      </c>
      <c r="AF65" s="7">
        <f t="shared" si="10"/>
        <v>350.02255975999998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505.33616525000002</v>
      </c>
      <c r="AM65" s="7">
        <f t="shared" si="10"/>
        <v>29.046819330000002</v>
      </c>
      <c r="AN65" s="7">
        <f t="shared" si="10"/>
        <v>0.49638211999999998</v>
      </c>
      <c r="AO65" s="7">
        <f t="shared" si="10"/>
        <v>0</v>
      </c>
      <c r="AP65" s="7">
        <f t="shared" si="10"/>
        <v>209.78075852999999</v>
      </c>
      <c r="AQ65" s="7">
        <f t="shared" si="10"/>
        <v>0</v>
      </c>
      <c r="AR65" s="7">
        <f t="shared" si="10"/>
        <v>1.1084E-4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1506.11272076</v>
      </c>
      <c r="AW65" s="7">
        <f t="shared" si="10"/>
        <v>183.64666582999999</v>
      </c>
      <c r="AX65" s="7">
        <f t="shared" si="10"/>
        <v>3.06069E-3</v>
      </c>
      <c r="AY65" s="7">
        <f t="shared" si="10"/>
        <v>0</v>
      </c>
      <c r="AZ65" s="7">
        <f t="shared" si="10"/>
        <v>1288.91710132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940.08591494000007</v>
      </c>
      <c r="BG65" s="7">
        <f t="shared" si="10"/>
        <v>162.39729539000001</v>
      </c>
      <c r="BH65" s="7">
        <f t="shared" si="10"/>
        <v>3.9003401199999996</v>
      </c>
      <c r="BI65" s="7">
        <f t="shared" si="10"/>
        <v>0</v>
      </c>
      <c r="BJ65" s="7">
        <f t="shared" si="10"/>
        <v>671.8140408600002</v>
      </c>
      <c r="BK65" s="7">
        <f t="shared" si="10"/>
        <v>7729.4441783700004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17.000941340000004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232.51920955999998</v>
      </c>
      <c r="I66" s="7">
        <f t="shared" si="11"/>
        <v>678.79398604999983</v>
      </c>
      <c r="J66" s="7">
        <f t="shared" si="11"/>
        <v>0</v>
      </c>
      <c r="K66" s="7">
        <f t="shared" si="11"/>
        <v>0</v>
      </c>
      <c r="L66" s="7">
        <f t="shared" si="11"/>
        <v>137.24027824999999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151.91269693999996</v>
      </c>
      <c r="S66" s="7">
        <f t="shared" si="11"/>
        <v>114.82405259999999</v>
      </c>
      <c r="T66" s="7">
        <f t="shared" si="11"/>
        <v>21.081081309999998</v>
      </c>
      <c r="U66" s="7">
        <f t="shared" si="11"/>
        <v>0</v>
      </c>
      <c r="V66" s="7">
        <f t="shared" si="11"/>
        <v>54.66019052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617.33410402000004</v>
      </c>
      <c r="AC66" s="7">
        <f t="shared" si="11"/>
        <v>49.448567040000007</v>
      </c>
      <c r="AD66" s="7">
        <f t="shared" si="11"/>
        <v>0.20316862999999999</v>
      </c>
      <c r="AE66" s="7">
        <f t="shared" si="11"/>
        <v>0</v>
      </c>
      <c r="AF66" s="7">
        <f t="shared" si="11"/>
        <v>365.50790784999998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578.43378423000001</v>
      </c>
      <c r="AM66" s="7">
        <f t="shared" si="11"/>
        <v>30.815278730000003</v>
      </c>
      <c r="AN66" s="7">
        <f t="shared" si="11"/>
        <v>0.49638211999999998</v>
      </c>
      <c r="AO66" s="7">
        <f t="shared" si="11"/>
        <v>0</v>
      </c>
      <c r="AP66" s="7">
        <f t="shared" si="11"/>
        <v>217.53477977</v>
      </c>
      <c r="AQ66" s="7">
        <f t="shared" si="11"/>
        <v>0</v>
      </c>
      <c r="AR66" s="7">
        <f t="shared" si="11"/>
        <v>1.1084E-4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2075.7633486300001</v>
      </c>
      <c r="AW66" s="7">
        <f t="shared" si="11"/>
        <v>208.56646187999996</v>
      </c>
      <c r="AX66" s="7">
        <f t="shared" si="11"/>
        <v>3.06069E-3</v>
      </c>
      <c r="AY66" s="7">
        <f t="shared" si="11"/>
        <v>0</v>
      </c>
      <c r="AZ66" s="7">
        <f t="shared" si="11"/>
        <v>1378.9374806399999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1322.89466262</v>
      </c>
      <c r="BG66" s="7">
        <f t="shared" si="11"/>
        <v>172.44968693000004</v>
      </c>
      <c r="BH66" s="7">
        <f t="shared" si="11"/>
        <v>3.9003401199999996</v>
      </c>
      <c r="BI66" s="7">
        <f t="shared" si="11"/>
        <v>0</v>
      </c>
      <c r="BJ66" s="7">
        <f t="shared" si="11"/>
        <v>710.47860244000026</v>
      </c>
      <c r="BK66" s="7">
        <f t="shared" si="11"/>
        <v>9140.8001637500001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0.75405803999999998</v>
      </c>
      <c r="E70" s="2108">
        <v>0</v>
      </c>
      <c r="F70" s="2109">
        <v>0</v>
      </c>
      <c r="G70" s="2110">
        <v>0</v>
      </c>
      <c r="H70" s="2111">
        <v>6.2598064000000004</v>
      </c>
      <c r="I70" s="2112">
        <v>90.394559139999998</v>
      </c>
      <c r="J70" s="2113">
        <v>0</v>
      </c>
      <c r="K70" s="2114">
        <v>0</v>
      </c>
      <c r="L70" s="2115">
        <v>12.64772668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3.3484421700000002</v>
      </c>
      <c r="S70" s="2122">
        <v>1.07640844</v>
      </c>
      <c r="T70" s="2123">
        <v>0</v>
      </c>
      <c r="U70" s="2124">
        <v>0</v>
      </c>
      <c r="V70" s="2125">
        <v>2.95096778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48.98660194</v>
      </c>
      <c r="AC70" s="2132">
        <v>2.1811396099999998</v>
      </c>
      <c r="AD70" s="2133">
        <v>0</v>
      </c>
      <c r="AE70" s="2134">
        <v>0</v>
      </c>
      <c r="AF70" s="2135">
        <v>38.607770090000002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45.462477739999997</v>
      </c>
      <c r="AM70" s="2142">
        <v>3.78171831</v>
      </c>
      <c r="AN70" s="2143">
        <v>0</v>
      </c>
      <c r="AO70" s="2144">
        <v>0</v>
      </c>
      <c r="AP70" s="2145">
        <v>20.677254250000001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62.835641299999999</v>
      </c>
      <c r="AW70" s="2152">
        <v>11.15148993</v>
      </c>
      <c r="AX70" s="2153">
        <v>0</v>
      </c>
      <c r="AY70" s="2154">
        <v>0</v>
      </c>
      <c r="AZ70" s="2155">
        <v>122.74132928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33.66732047</v>
      </c>
      <c r="BG70" s="2162">
        <v>9.9828628300000002</v>
      </c>
      <c r="BH70" s="2163">
        <v>0</v>
      </c>
      <c r="BI70" s="2164">
        <v>0</v>
      </c>
      <c r="BJ70" s="2165">
        <v>47.078666239999997</v>
      </c>
      <c r="BK70" s="2166">
        <f>SUM(C70:BJ70)</f>
        <v>564.58624064000003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1.328203E-2</v>
      </c>
      <c r="E71" s="2170">
        <v>0</v>
      </c>
      <c r="F71" s="2171">
        <v>0</v>
      </c>
      <c r="G71" s="2172">
        <v>0</v>
      </c>
      <c r="H71" s="2173">
        <v>0.23652856</v>
      </c>
      <c r="I71" s="2174">
        <v>7.6975000000000003E-4</v>
      </c>
      <c r="J71" s="2175">
        <v>0</v>
      </c>
      <c r="K71" s="2176">
        <v>0</v>
      </c>
      <c r="L71" s="2177">
        <v>3.9256050000000001E-2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7.7508939999999998E-2</v>
      </c>
      <c r="S71" s="2184">
        <v>0</v>
      </c>
      <c r="T71" s="2185">
        <v>0</v>
      </c>
      <c r="U71" s="2186">
        <v>0</v>
      </c>
      <c r="V71" s="2187">
        <v>0.15344927999999999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0.86162890000000003</v>
      </c>
      <c r="AC71" s="2194">
        <v>0.12436329</v>
      </c>
      <c r="AD71" s="2195">
        <v>0</v>
      </c>
      <c r="AE71" s="2196">
        <v>0</v>
      </c>
      <c r="AF71" s="2197">
        <v>0.56496073000000002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0.71615987999999997</v>
      </c>
      <c r="AM71" s="2204">
        <v>0</v>
      </c>
      <c r="AN71" s="2205">
        <v>0</v>
      </c>
      <c r="AO71" s="2206">
        <v>0</v>
      </c>
      <c r="AP71" s="2207">
        <v>0.43495446999999998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1.45686428</v>
      </c>
      <c r="AW71" s="2214">
        <v>1.3056586999999999</v>
      </c>
      <c r="AX71" s="2215">
        <v>0</v>
      </c>
      <c r="AY71" s="2216">
        <v>0</v>
      </c>
      <c r="AZ71" s="2217">
        <v>3.04020096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0.41383996000000001</v>
      </c>
      <c r="BG71" s="2224">
        <v>0</v>
      </c>
      <c r="BH71" s="2225">
        <v>0</v>
      </c>
      <c r="BI71" s="2226">
        <v>0</v>
      </c>
      <c r="BJ71" s="2227">
        <v>0.50689382999999999</v>
      </c>
      <c r="BK71" s="2228">
        <f>SUM(C71:BJ71)</f>
        <v>9.9463196099999998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0.76734006999999993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6.4963349600000004</v>
      </c>
      <c r="I72" s="7">
        <f t="shared" si="12"/>
        <v>90.395328890000002</v>
      </c>
      <c r="J72" s="7">
        <f t="shared" si="12"/>
        <v>0</v>
      </c>
      <c r="K72" s="7">
        <f t="shared" si="12"/>
        <v>0</v>
      </c>
      <c r="L72" s="7">
        <f t="shared" si="12"/>
        <v>12.68698273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3.4259511100000002</v>
      </c>
      <c r="S72" s="7">
        <f t="shared" si="12"/>
        <v>1.07640844</v>
      </c>
      <c r="T72" s="7">
        <f t="shared" si="12"/>
        <v>0</v>
      </c>
      <c r="U72" s="7">
        <f t="shared" si="12"/>
        <v>0</v>
      </c>
      <c r="V72" s="7">
        <f t="shared" si="12"/>
        <v>3.1044170599999998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49.848230839999999</v>
      </c>
      <c r="AC72" s="7">
        <f t="shared" si="12"/>
        <v>2.3055028999999996</v>
      </c>
      <c r="AD72" s="7">
        <f t="shared" si="12"/>
        <v>0</v>
      </c>
      <c r="AE72" s="7">
        <f t="shared" si="12"/>
        <v>0</v>
      </c>
      <c r="AF72" s="7">
        <f t="shared" si="12"/>
        <v>39.172730820000005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46.178637619999996</v>
      </c>
      <c r="AM72" s="7">
        <f t="shared" si="12"/>
        <v>3.78171831</v>
      </c>
      <c r="AN72" s="7">
        <f t="shared" si="12"/>
        <v>0</v>
      </c>
      <c r="AO72" s="7">
        <f t="shared" si="12"/>
        <v>0</v>
      </c>
      <c r="AP72" s="7">
        <f t="shared" si="12"/>
        <v>21.112208720000002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64.292505579999997</v>
      </c>
      <c r="AW72" s="7">
        <f t="shared" si="12"/>
        <v>12.457148630000001</v>
      </c>
      <c r="AX72" s="7">
        <f t="shared" si="12"/>
        <v>0</v>
      </c>
      <c r="AY72" s="7">
        <f t="shared" si="12"/>
        <v>0</v>
      </c>
      <c r="AZ72" s="7">
        <f t="shared" si="12"/>
        <v>125.78153024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34.081160429999997</v>
      </c>
      <c r="BG72" s="7">
        <f t="shared" si="12"/>
        <v>9.9828628300000002</v>
      </c>
      <c r="BH72" s="7">
        <f t="shared" si="12"/>
        <v>0</v>
      </c>
      <c r="BI72" s="7">
        <f t="shared" si="12"/>
        <v>0</v>
      </c>
      <c r="BJ72" s="7">
        <f t="shared" si="12"/>
        <v>47.58556007</v>
      </c>
      <c r="BK72" s="7">
        <f t="shared" si="12"/>
        <v>574.53256025000007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0.76734006999999993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6.4963349600000004</v>
      </c>
      <c r="I73" s="7">
        <f t="shared" si="13"/>
        <v>90.395328890000002</v>
      </c>
      <c r="J73" s="7">
        <f t="shared" si="13"/>
        <v>0</v>
      </c>
      <c r="K73" s="7">
        <f t="shared" si="13"/>
        <v>0</v>
      </c>
      <c r="L73" s="7">
        <f t="shared" si="13"/>
        <v>12.68698273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3.4259511100000002</v>
      </c>
      <c r="S73" s="7">
        <f t="shared" si="13"/>
        <v>1.07640844</v>
      </c>
      <c r="T73" s="7">
        <f t="shared" si="13"/>
        <v>0</v>
      </c>
      <c r="U73" s="7">
        <f t="shared" si="13"/>
        <v>0</v>
      </c>
      <c r="V73" s="7">
        <f t="shared" si="13"/>
        <v>3.1044170599999998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49.848230839999999</v>
      </c>
      <c r="AC73" s="7">
        <f t="shared" si="13"/>
        <v>2.3055028999999996</v>
      </c>
      <c r="AD73" s="7">
        <f t="shared" si="13"/>
        <v>0</v>
      </c>
      <c r="AE73" s="7">
        <f t="shared" si="13"/>
        <v>0</v>
      </c>
      <c r="AF73" s="7">
        <f t="shared" si="13"/>
        <v>39.172730820000005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46.178637619999996</v>
      </c>
      <c r="AM73" s="7">
        <f t="shared" si="13"/>
        <v>3.78171831</v>
      </c>
      <c r="AN73" s="7">
        <f t="shared" si="13"/>
        <v>0</v>
      </c>
      <c r="AO73" s="7">
        <f t="shared" si="13"/>
        <v>0</v>
      </c>
      <c r="AP73" s="7">
        <f t="shared" si="13"/>
        <v>21.112208720000002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64.292505579999997</v>
      </c>
      <c r="AW73" s="7">
        <f t="shared" si="13"/>
        <v>12.457148630000001</v>
      </c>
      <c r="AX73" s="7">
        <f t="shared" si="13"/>
        <v>0</v>
      </c>
      <c r="AY73" s="7">
        <f t="shared" si="13"/>
        <v>0</v>
      </c>
      <c r="AZ73" s="7">
        <f t="shared" si="13"/>
        <v>125.78153024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34.081160429999997</v>
      </c>
      <c r="BG73" s="7">
        <f t="shared" si="13"/>
        <v>9.9828628300000002</v>
      </c>
      <c r="BH73" s="7">
        <f t="shared" si="13"/>
        <v>0</v>
      </c>
      <c r="BI73" s="7">
        <f t="shared" si="13"/>
        <v>0</v>
      </c>
      <c r="BJ73" s="7">
        <f t="shared" si="13"/>
        <v>47.58556007</v>
      </c>
      <c r="BK73" s="7">
        <f t="shared" si="13"/>
        <v>574.53256025000007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0</v>
      </c>
      <c r="AS77" s="2278">
        <v>0</v>
      </c>
      <c r="AT77" s="2279">
        <v>0</v>
      </c>
      <c r="AU77" s="2280">
        <v>0</v>
      </c>
      <c r="AV77" s="2281">
        <v>15.03803875</v>
      </c>
      <c r="AW77" s="2282">
        <v>49.094848630000001</v>
      </c>
      <c r="AX77" s="2283">
        <v>0</v>
      </c>
      <c r="AY77" s="2284">
        <v>0</v>
      </c>
      <c r="AZ77" s="2285">
        <v>28.02866453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7.7039309999999999</v>
      </c>
      <c r="BG77" s="2292">
        <v>0.88221495000000005</v>
      </c>
      <c r="BH77" s="2293">
        <v>0</v>
      </c>
      <c r="BI77" s="2294">
        <v>0</v>
      </c>
      <c r="BJ77" s="2295">
        <v>7.7474510600000004</v>
      </c>
      <c r="BK77" s="2296">
        <f>SUM(C77:BJ77)</f>
        <v>108.49514892000001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15.03803875</v>
      </c>
      <c r="AW78" s="7">
        <f t="shared" si="14"/>
        <v>49.094848630000001</v>
      </c>
      <c r="AX78" s="7">
        <f t="shared" si="14"/>
        <v>0</v>
      </c>
      <c r="AY78" s="7">
        <f t="shared" si="14"/>
        <v>0</v>
      </c>
      <c r="AZ78" s="7">
        <f t="shared" si="14"/>
        <v>28.02866453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7.7039309999999999</v>
      </c>
      <c r="BG78" s="7">
        <f t="shared" si="14"/>
        <v>0.88221495000000005</v>
      </c>
      <c r="BH78" s="7">
        <f t="shared" si="14"/>
        <v>0</v>
      </c>
      <c r="BI78" s="7">
        <f t="shared" si="14"/>
        <v>0</v>
      </c>
      <c r="BJ78" s="7">
        <f t="shared" si="14"/>
        <v>7.7474510600000004</v>
      </c>
      <c r="BK78" s="7">
        <f t="shared" si="14"/>
        <v>108.49514892000001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554.32557480000003</v>
      </c>
      <c r="AS81" s="2343">
        <v>0</v>
      </c>
      <c r="AT81" s="2344">
        <v>0</v>
      </c>
      <c r="AU81" s="2345">
        <v>0</v>
      </c>
      <c r="AV81" s="2346">
        <v>1.52055783</v>
      </c>
      <c r="AW81" s="2347">
        <v>26.66232493</v>
      </c>
      <c r="AX81" s="2348">
        <v>0</v>
      </c>
      <c r="AY81" s="2349">
        <v>0</v>
      </c>
      <c r="AZ81" s="2350">
        <v>25.619024830000001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2.06795404</v>
      </c>
      <c r="BG81" s="2357">
        <v>0</v>
      </c>
      <c r="BH81" s="2358">
        <v>0</v>
      </c>
      <c r="BI81" s="2359">
        <v>0</v>
      </c>
      <c r="BJ81" s="2360">
        <v>0.21813255000000001</v>
      </c>
      <c r="BK81" s="2361">
        <f>SUM(C81:BJ81)</f>
        <v>610.41356898000004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544.46066231999998</v>
      </c>
      <c r="AS82" s="2405">
        <v>0</v>
      </c>
      <c r="AT82" s="2406">
        <v>0</v>
      </c>
      <c r="AU82" s="2407">
        <v>0</v>
      </c>
      <c r="AV82" s="2408">
        <v>0.84229262000000005</v>
      </c>
      <c r="AW82" s="2409">
        <v>182.86961228999999</v>
      </c>
      <c r="AX82" s="2410">
        <v>0</v>
      </c>
      <c r="AY82" s="2411">
        <v>0</v>
      </c>
      <c r="AZ82" s="2412">
        <v>1.6345263800000001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0.60477364</v>
      </c>
      <c r="BG82" s="2419">
        <v>5.3336439999999996</v>
      </c>
      <c r="BH82" s="2420">
        <v>0</v>
      </c>
      <c r="BI82" s="2421">
        <v>0</v>
      </c>
      <c r="BJ82" s="2422">
        <v>0.76956409000000003</v>
      </c>
      <c r="BK82" s="2423">
        <f>SUM(C82:BJ82)</f>
        <v>736.51507533999995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498.68237203000001</v>
      </c>
      <c r="AS83" s="2467">
        <v>0</v>
      </c>
      <c r="AT83" s="2468">
        <v>0</v>
      </c>
      <c r="AU83" s="2469">
        <v>0</v>
      </c>
      <c r="AV83" s="2470">
        <v>1.1141130699999999</v>
      </c>
      <c r="AW83" s="2471">
        <v>592.86569411999994</v>
      </c>
      <c r="AX83" s="2472">
        <v>0</v>
      </c>
      <c r="AY83" s="2473">
        <v>0</v>
      </c>
      <c r="AZ83" s="2474">
        <v>8.3275636100000003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0.68022347999999999</v>
      </c>
      <c r="BG83" s="2481">
        <v>0.4133694</v>
      </c>
      <c r="BH83" s="2482">
        <v>0</v>
      </c>
      <c r="BI83" s="2483">
        <v>0</v>
      </c>
      <c r="BJ83" s="2484">
        <v>0.79330666000000005</v>
      </c>
      <c r="BK83" s="2485">
        <f>SUM(C83:BJ83)</f>
        <v>1102.8766423699999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550.54138506000004</v>
      </c>
      <c r="AS84" s="2529">
        <v>0</v>
      </c>
      <c r="AT84" s="2530">
        <v>0</v>
      </c>
      <c r="AU84" s="2531">
        <v>0</v>
      </c>
      <c r="AV84" s="2532">
        <v>0.67444720999999996</v>
      </c>
      <c r="AW84" s="2533">
        <v>109.42505073</v>
      </c>
      <c r="AX84" s="2534">
        <v>0</v>
      </c>
      <c r="AY84" s="2535">
        <v>0</v>
      </c>
      <c r="AZ84" s="2536">
        <v>24.641063039999999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0.40869195000000003</v>
      </c>
      <c r="BG84" s="2543">
        <v>3.7331785200000001</v>
      </c>
      <c r="BH84" s="2544">
        <v>0</v>
      </c>
      <c r="BI84" s="2545">
        <v>0</v>
      </c>
      <c r="BJ84" s="2546">
        <v>7.6380439999999994E-2</v>
      </c>
      <c r="BK84" s="2547">
        <f>SUM(C84:BJ84)</f>
        <v>689.50019695000003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70</v>
      </c>
      <c r="C85" s="7">
        <f t="shared" ref="C85:BK85" si="15">SUM(C81:C84)</f>
        <v>0</v>
      </c>
      <c r="D85" s="7">
        <f t="shared" si="15"/>
        <v>0</v>
      </c>
      <c r="E85" s="7">
        <f t="shared" si="15"/>
        <v>0</v>
      </c>
      <c r="F85" s="7">
        <f t="shared" si="15"/>
        <v>0</v>
      </c>
      <c r="G85" s="7">
        <f t="shared" si="15"/>
        <v>0</v>
      </c>
      <c r="H85" s="7">
        <f t="shared" si="15"/>
        <v>0</v>
      </c>
      <c r="I85" s="7">
        <f t="shared" si="15"/>
        <v>0</v>
      </c>
      <c r="J85" s="7">
        <f t="shared" si="15"/>
        <v>0</v>
      </c>
      <c r="K85" s="7">
        <f t="shared" si="15"/>
        <v>0</v>
      </c>
      <c r="L85" s="7">
        <f t="shared" si="15"/>
        <v>0</v>
      </c>
      <c r="M85" s="7">
        <f t="shared" si="15"/>
        <v>0</v>
      </c>
      <c r="N85" s="7">
        <f t="shared" si="15"/>
        <v>0</v>
      </c>
      <c r="O85" s="7">
        <f t="shared" si="15"/>
        <v>0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7">
        <f t="shared" si="15"/>
        <v>0</v>
      </c>
      <c r="W85" s="7">
        <f t="shared" si="15"/>
        <v>0</v>
      </c>
      <c r="X85" s="7">
        <f t="shared" si="15"/>
        <v>0</v>
      </c>
      <c r="Y85" s="7">
        <f t="shared" si="15"/>
        <v>0</v>
      </c>
      <c r="Z85" s="7">
        <f t="shared" si="15"/>
        <v>0</v>
      </c>
      <c r="AA85" s="7">
        <f t="shared" si="15"/>
        <v>0</v>
      </c>
      <c r="AB85" s="7">
        <f t="shared" si="15"/>
        <v>0</v>
      </c>
      <c r="AC85" s="7">
        <f t="shared" si="15"/>
        <v>0</v>
      </c>
      <c r="AD85" s="7">
        <f t="shared" si="15"/>
        <v>0</v>
      </c>
      <c r="AE85" s="7">
        <f t="shared" si="15"/>
        <v>0</v>
      </c>
      <c r="AF85" s="7">
        <f t="shared" si="15"/>
        <v>0</v>
      </c>
      <c r="AG85" s="7">
        <f t="shared" si="15"/>
        <v>0</v>
      </c>
      <c r="AH85" s="7">
        <f t="shared" si="15"/>
        <v>0</v>
      </c>
      <c r="AI85" s="7">
        <f t="shared" si="15"/>
        <v>0</v>
      </c>
      <c r="AJ85" s="7">
        <f t="shared" si="15"/>
        <v>0</v>
      </c>
      <c r="AK85" s="7">
        <f t="shared" si="15"/>
        <v>0</v>
      </c>
      <c r="AL85" s="7">
        <f t="shared" si="15"/>
        <v>0</v>
      </c>
      <c r="AM85" s="7">
        <f t="shared" si="15"/>
        <v>0</v>
      </c>
      <c r="AN85" s="7">
        <f t="shared" si="15"/>
        <v>0</v>
      </c>
      <c r="AO85" s="7">
        <f t="shared" si="15"/>
        <v>0</v>
      </c>
      <c r="AP85" s="7">
        <f t="shared" si="15"/>
        <v>0</v>
      </c>
      <c r="AQ85" s="7">
        <f t="shared" si="15"/>
        <v>0</v>
      </c>
      <c r="AR85" s="7">
        <f t="shared" si="15"/>
        <v>2148.0099942099996</v>
      </c>
      <c r="AS85" s="7">
        <f t="shared" si="15"/>
        <v>0</v>
      </c>
      <c r="AT85" s="7">
        <f t="shared" si="15"/>
        <v>0</v>
      </c>
      <c r="AU85" s="7">
        <f t="shared" si="15"/>
        <v>0</v>
      </c>
      <c r="AV85" s="7">
        <f t="shared" si="15"/>
        <v>4.1514107300000003</v>
      </c>
      <c r="AW85" s="7">
        <f t="shared" si="15"/>
        <v>911.82268206999993</v>
      </c>
      <c r="AX85" s="7">
        <f t="shared" si="15"/>
        <v>0</v>
      </c>
      <c r="AY85" s="7">
        <f t="shared" si="15"/>
        <v>0</v>
      </c>
      <c r="AZ85" s="7">
        <f t="shared" si="15"/>
        <v>60.222177860000002</v>
      </c>
      <c r="BA85" s="7">
        <f t="shared" si="15"/>
        <v>0</v>
      </c>
      <c r="BB85" s="7">
        <f t="shared" si="15"/>
        <v>0</v>
      </c>
      <c r="BC85" s="7">
        <f t="shared" si="15"/>
        <v>0</v>
      </c>
      <c r="BD85" s="7">
        <f t="shared" si="15"/>
        <v>0</v>
      </c>
      <c r="BE85" s="7">
        <f t="shared" si="15"/>
        <v>0</v>
      </c>
      <c r="BF85" s="7">
        <f t="shared" si="15"/>
        <v>3.7616431100000001</v>
      </c>
      <c r="BG85" s="7">
        <f t="shared" si="15"/>
        <v>9.4801919199999993</v>
      </c>
      <c r="BH85" s="7">
        <f t="shared" si="15"/>
        <v>0</v>
      </c>
      <c r="BI85" s="7">
        <f t="shared" si="15"/>
        <v>0</v>
      </c>
      <c r="BJ85" s="7">
        <f t="shared" si="15"/>
        <v>1.8573837399999999</v>
      </c>
      <c r="BK85" s="7">
        <f t="shared" si="15"/>
        <v>3139.3054836399997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549" t="s">
        <v>128</v>
      </c>
      <c r="C86" s="7">
        <f t="shared" ref="C86:BK86" si="16">SUM(C77:C85)/2</f>
        <v>0</v>
      </c>
      <c r="D86" s="7">
        <f t="shared" si="16"/>
        <v>0</v>
      </c>
      <c r="E86" s="7">
        <f t="shared" si="16"/>
        <v>0</v>
      </c>
      <c r="F86" s="7">
        <f t="shared" si="16"/>
        <v>0</v>
      </c>
      <c r="G86" s="7">
        <f t="shared" si="16"/>
        <v>0</v>
      </c>
      <c r="H86" s="7">
        <f t="shared" si="16"/>
        <v>0</v>
      </c>
      <c r="I86" s="7">
        <f t="shared" si="16"/>
        <v>0</v>
      </c>
      <c r="J86" s="7">
        <f t="shared" si="16"/>
        <v>0</v>
      </c>
      <c r="K86" s="7">
        <f t="shared" si="16"/>
        <v>0</v>
      </c>
      <c r="L86" s="7">
        <f t="shared" si="16"/>
        <v>0</v>
      </c>
      <c r="M86" s="7">
        <f t="shared" si="16"/>
        <v>0</v>
      </c>
      <c r="N86" s="7">
        <f t="shared" si="16"/>
        <v>0</v>
      </c>
      <c r="O86" s="7">
        <f t="shared" si="16"/>
        <v>0</v>
      </c>
      <c r="P86" s="7">
        <f t="shared" si="16"/>
        <v>0</v>
      </c>
      <c r="Q86" s="7">
        <f t="shared" si="16"/>
        <v>0</v>
      </c>
      <c r="R86" s="7">
        <f t="shared" si="16"/>
        <v>0</v>
      </c>
      <c r="S86" s="7">
        <f t="shared" si="16"/>
        <v>0</v>
      </c>
      <c r="T86" s="7">
        <f t="shared" si="16"/>
        <v>0</v>
      </c>
      <c r="U86" s="7">
        <f t="shared" si="16"/>
        <v>0</v>
      </c>
      <c r="V86" s="7">
        <f t="shared" si="16"/>
        <v>0</v>
      </c>
      <c r="W86" s="7">
        <f t="shared" si="16"/>
        <v>0</v>
      </c>
      <c r="X86" s="7">
        <f t="shared" si="16"/>
        <v>0</v>
      </c>
      <c r="Y86" s="7">
        <f t="shared" si="16"/>
        <v>0</v>
      </c>
      <c r="Z86" s="7">
        <f t="shared" si="16"/>
        <v>0</v>
      </c>
      <c r="AA86" s="7">
        <f t="shared" si="16"/>
        <v>0</v>
      </c>
      <c r="AB86" s="7">
        <f t="shared" si="16"/>
        <v>0</v>
      </c>
      <c r="AC86" s="7">
        <f t="shared" si="16"/>
        <v>0</v>
      </c>
      <c r="AD86" s="7">
        <f t="shared" si="16"/>
        <v>0</v>
      </c>
      <c r="AE86" s="7">
        <f t="shared" si="16"/>
        <v>0</v>
      </c>
      <c r="AF86" s="7">
        <f t="shared" si="16"/>
        <v>0</v>
      </c>
      <c r="AG86" s="7">
        <f t="shared" si="16"/>
        <v>0</v>
      </c>
      <c r="AH86" s="7">
        <f t="shared" si="16"/>
        <v>0</v>
      </c>
      <c r="AI86" s="7">
        <f t="shared" si="16"/>
        <v>0</v>
      </c>
      <c r="AJ86" s="7">
        <f t="shared" si="16"/>
        <v>0</v>
      </c>
      <c r="AK86" s="7">
        <f t="shared" si="16"/>
        <v>0</v>
      </c>
      <c r="AL86" s="7">
        <f t="shared" si="16"/>
        <v>0</v>
      </c>
      <c r="AM86" s="7">
        <f t="shared" si="16"/>
        <v>0</v>
      </c>
      <c r="AN86" s="7">
        <f t="shared" si="16"/>
        <v>0</v>
      </c>
      <c r="AO86" s="7">
        <f t="shared" si="16"/>
        <v>0</v>
      </c>
      <c r="AP86" s="7">
        <f t="shared" si="16"/>
        <v>0</v>
      </c>
      <c r="AQ86" s="7">
        <f t="shared" si="16"/>
        <v>0</v>
      </c>
      <c r="AR86" s="7">
        <f t="shared" si="16"/>
        <v>2148.0099942099996</v>
      </c>
      <c r="AS86" s="7">
        <f t="shared" si="16"/>
        <v>0</v>
      </c>
      <c r="AT86" s="7">
        <f t="shared" si="16"/>
        <v>0</v>
      </c>
      <c r="AU86" s="7">
        <f t="shared" si="16"/>
        <v>0</v>
      </c>
      <c r="AV86" s="7">
        <f t="shared" si="16"/>
        <v>19.18944948</v>
      </c>
      <c r="AW86" s="7">
        <f t="shared" si="16"/>
        <v>960.91753069999982</v>
      </c>
      <c r="AX86" s="7">
        <f t="shared" si="16"/>
        <v>0</v>
      </c>
      <c r="AY86" s="7">
        <f t="shared" si="16"/>
        <v>0</v>
      </c>
      <c r="AZ86" s="7">
        <f t="shared" si="16"/>
        <v>88.250842390000003</v>
      </c>
      <c r="BA86" s="7">
        <f t="shared" si="16"/>
        <v>0</v>
      </c>
      <c r="BB86" s="7">
        <f t="shared" si="16"/>
        <v>0</v>
      </c>
      <c r="BC86" s="7">
        <f t="shared" si="16"/>
        <v>0</v>
      </c>
      <c r="BD86" s="7">
        <f t="shared" si="16"/>
        <v>0</v>
      </c>
      <c r="BE86" s="7">
        <f t="shared" si="16"/>
        <v>0</v>
      </c>
      <c r="BF86" s="7">
        <f t="shared" si="16"/>
        <v>11.46557411</v>
      </c>
      <c r="BG86" s="7">
        <f t="shared" si="16"/>
        <v>10.362406869999999</v>
      </c>
      <c r="BH86" s="7">
        <f t="shared" si="16"/>
        <v>0</v>
      </c>
      <c r="BI86" s="7">
        <f t="shared" si="16"/>
        <v>0</v>
      </c>
      <c r="BJ86" s="7">
        <f t="shared" si="16"/>
        <v>9.6048348000000008</v>
      </c>
      <c r="BK86" s="7">
        <f t="shared" si="16"/>
        <v>3247.8006325599999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551" t="s">
        <v>129</v>
      </c>
      <c r="B88" s="2550" t="s">
        <v>15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553" t="s">
        <v>61</v>
      </c>
      <c r="B89" s="255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554" t="s">
        <v>73</v>
      </c>
      <c r="C90" s="2555">
        <v>0</v>
      </c>
      <c r="D90" s="2556">
        <v>0</v>
      </c>
      <c r="E90" s="2557">
        <v>0</v>
      </c>
      <c r="F90" s="2558">
        <v>0</v>
      </c>
      <c r="G90" s="2559">
        <v>0</v>
      </c>
      <c r="H90" s="2560">
        <v>0</v>
      </c>
      <c r="I90" s="2561">
        <v>0</v>
      </c>
      <c r="J90" s="2562">
        <v>0</v>
      </c>
      <c r="K90" s="2563">
        <v>0</v>
      </c>
      <c r="L90" s="2564">
        <v>0</v>
      </c>
      <c r="M90" s="2565">
        <v>0</v>
      </c>
      <c r="N90" s="2566">
        <v>0</v>
      </c>
      <c r="O90" s="2567">
        <v>0</v>
      </c>
      <c r="P90" s="2568">
        <v>0</v>
      </c>
      <c r="Q90" s="2569">
        <v>0</v>
      </c>
      <c r="R90" s="2570">
        <v>0</v>
      </c>
      <c r="S90" s="2571">
        <v>0</v>
      </c>
      <c r="T90" s="2572">
        <v>0</v>
      </c>
      <c r="U90" s="2573">
        <v>0</v>
      </c>
      <c r="V90" s="2574">
        <v>0</v>
      </c>
      <c r="W90" s="2575">
        <v>0</v>
      </c>
      <c r="X90" s="2576">
        <v>0</v>
      </c>
      <c r="Y90" s="2577">
        <v>0</v>
      </c>
      <c r="Z90" s="2578">
        <v>0</v>
      </c>
      <c r="AA90" s="2579">
        <v>0</v>
      </c>
      <c r="AB90" s="2580">
        <v>0</v>
      </c>
      <c r="AC90" s="2581">
        <v>0</v>
      </c>
      <c r="AD90" s="2582">
        <v>0</v>
      </c>
      <c r="AE90" s="2583">
        <v>0</v>
      </c>
      <c r="AF90" s="2584">
        <v>0</v>
      </c>
      <c r="AG90" s="2585">
        <v>0</v>
      </c>
      <c r="AH90" s="2586">
        <v>0</v>
      </c>
      <c r="AI90" s="2587">
        <v>0</v>
      </c>
      <c r="AJ90" s="2588">
        <v>0</v>
      </c>
      <c r="AK90" s="2589">
        <v>0</v>
      </c>
      <c r="AL90" s="2590">
        <v>0</v>
      </c>
      <c r="AM90" s="2591">
        <v>0</v>
      </c>
      <c r="AN90" s="2592">
        <v>0</v>
      </c>
      <c r="AO90" s="2593">
        <v>0</v>
      </c>
      <c r="AP90" s="2594">
        <v>0</v>
      </c>
      <c r="AQ90" s="2595">
        <v>0</v>
      </c>
      <c r="AR90" s="2596">
        <v>0</v>
      </c>
      <c r="AS90" s="2597">
        <v>0</v>
      </c>
      <c r="AT90" s="2598">
        <v>0</v>
      </c>
      <c r="AU90" s="2599">
        <v>0</v>
      </c>
      <c r="AV90" s="2600">
        <v>0</v>
      </c>
      <c r="AW90" s="2601">
        <v>0</v>
      </c>
      <c r="AX90" s="2602">
        <v>0</v>
      </c>
      <c r="AY90" s="2603">
        <v>0</v>
      </c>
      <c r="AZ90" s="2604">
        <v>0</v>
      </c>
      <c r="BA90" s="2605">
        <v>0</v>
      </c>
      <c r="BB90" s="2606">
        <v>0</v>
      </c>
      <c r="BC90" s="2607">
        <v>0</v>
      </c>
      <c r="BD90" s="2608">
        <v>0</v>
      </c>
      <c r="BE90" s="2609">
        <v>0</v>
      </c>
      <c r="BF90" s="2610">
        <v>0</v>
      </c>
      <c r="BG90" s="2611">
        <v>0</v>
      </c>
      <c r="BH90" s="2612">
        <v>0</v>
      </c>
      <c r="BI90" s="2613">
        <v>0</v>
      </c>
      <c r="BJ90" s="2614">
        <v>0</v>
      </c>
      <c r="BK90" s="2615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66</v>
      </c>
      <c r="C91" s="7">
        <f t="shared" ref="C91:BK91" si="17">SUM(C90:C90)</f>
        <v>0</v>
      </c>
      <c r="D91" s="7">
        <f t="shared" si="17"/>
        <v>0</v>
      </c>
      <c r="E91" s="7">
        <f t="shared" si="17"/>
        <v>0</v>
      </c>
      <c r="F91" s="7">
        <f t="shared" si="17"/>
        <v>0</v>
      </c>
      <c r="G91" s="7">
        <f t="shared" si="17"/>
        <v>0</v>
      </c>
      <c r="H91" s="7">
        <f t="shared" si="17"/>
        <v>0</v>
      </c>
      <c r="I91" s="7">
        <f t="shared" si="17"/>
        <v>0</v>
      </c>
      <c r="J91" s="7">
        <f t="shared" si="17"/>
        <v>0</v>
      </c>
      <c r="K91" s="7">
        <f t="shared" si="17"/>
        <v>0</v>
      </c>
      <c r="L91" s="7">
        <f t="shared" si="17"/>
        <v>0</v>
      </c>
      <c r="M91" s="7">
        <f t="shared" si="17"/>
        <v>0</v>
      </c>
      <c r="N91" s="7">
        <f t="shared" si="17"/>
        <v>0</v>
      </c>
      <c r="O91" s="7">
        <f t="shared" si="17"/>
        <v>0</v>
      </c>
      <c r="P91" s="7">
        <f t="shared" si="17"/>
        <v>0</v>
      </c>
      <c r="Q91" s="7">
        <f t="shared" si="17"/>
        <v>0</v>
      </c>
      <c r="R91" s="7">
        <f t="shared" si="17"/>
        <v>0</v>
      </c>
      <c r="S91" s="7">
        <f t="shared" si="17"/>
        <v>0</v>
      </c>
      <c r="T91" s="7">
        <f t="shared" si="17"/>
        <v>0</v>
      </c>
      <c r="U91" s="7">
        <f t="shared" si="17"/>
        <v>0</v>
      </c>
      <c r="V91" s="7">
        <f t="shared" si="17"/>
        <v>0</v>
      </c>
      <c r="W91" s="7">
        <f t="shared" si="17"/>
        <v>0</v>
      </c>
      <c r="X91" s="7">
        <f t="shared" si="17"/>
        <v>0</v>
      </c>
      <c r="Y91" s="7">
        <f t="shared" si="17"/>
        <v>0</v>
      </c>
      <c r="Z91" s="7">
        <f t="shared" si="17"/>
        <v>0</v>
      </c>
      <c r="AA91" s="7">
        <f t="shared" si="17"/>
        <v>0</v>
      </c>
      <c r="AB91" s="7">
        <f t="shared" si="17"/>
        <v>0</v>
      </c>
      <c r="AC91" s="7">
        <f t="shared" si="17"/>
        <v>0</v>
      </c>
      <c r="AD91" s="7">
        <f t="shared" si="17"/>
        <v>0</v>
      </c>
      <c r="AE91" s="7">
        <f t="shared" si="17"/>
        <v>0</v>
      </c>
      <c r="AF91" s="7">
        <f t="shared" si="17"/>
        <v>0</v>
      </c>
      <c r="AG91" s="7">
        <f t="shared" si="17"/>
        <v>0</v>
      </c>
      <c r="AH91" s="7">
        <f t="shared" si="17"/>
        <v>0</v>
      </c>
      <c r="AI91" s="7">
        <f t="shared" si="17"/>
        <v>0</v>
      </c>
      <c r="AJ91" s="7">
        <f t="shared" si="17"/>
        <v>0</v>
      </c>
      <c r="AK91" s="7">
        <f t="shared" si="17"/>
        <v>0</v>
      </c>
      <c r="AL91" s="7">
        <f t="shared" si="17"/>
        <v>0</v>
      </c>
      <c r="AM91" s="7">
        <f t="shared" si="17"/>
        <v>0</v>
      </c>
      <c r="AN91" s="7">
        <f t="shared" si="17"/>
        <v>0</v>
      </c>
      <c r="AO91" s="7">
        <f t="shared" si="17"/>
        <v>0</v>
      </c>
      <c r="AP91" s="7">
        <f t="shared" si="17"/>
        <v>0</v>
      </c>
      <c r="AQ91" s="7">
        <f t="shared" si="17"/>
        <v>0</v>
      </c>
      <c r="AR91" s="7">
        <f t="shared" si="17"/>
        <v>0</v>
      </c>
      <c r="AS91" s="7">
        <f t="shared" si="17"/>
        <v>0</v>
      </c>
      <c r="AT91" s="7">
        <f t="shared" si="17"/>
        <v>0</v>
      </c>
      <c r="AU91" s="7">
        <f t="shared" si="17"/>
        <v>0</v>
      </c>
      <c r="AV91" s="7">
        <f t="shared" si="17"/>
        <v>0</v>
      </c>
      <c r="AW91" s="7">
        <f t="shared" si="17"/>
        <v>0</v>
      </c>
      <c r="AX91" s="7">
        <f t="shared" si="17"/>
        <v>0</v>
      </c>
      <c r="AY91" s="7">
        <f t="shared" si="17"/>
        <v>0</v>
      </c>
      <c r="AZ91" s="7">
        <f t="shared" si="17"/>
        <v>0</v>
      </c>
      <c r="BA91" s="7">
        <f t="shared" si="17"/>
        <v>0</v>
      </c>
      <c r="BB91" s="7">
        <f t="shared" si="17"/>
        <v>0</v>
      </c>
      <c r="BC91" s="7">
        <f t="shared" si="17"/>
        <v>0</v>
      </c>
      <c r="BD91" s="7">
        <f t="shared" si="17"/>
        <v>0</v>
      </c>
      <c r="BE91" s="7">
        <f t="shared" si="17"/>
        <v>0</v>
      </c>
      <c r="BF91" s="7">
        <f t="shared" si="17"/>
        <v>0</v>
      </c>
      <c r="BG91" s="7">
        <f t="shared" si="17"/>
        <v>0</v>
      </c>
      <c r="BH91" s="7">
        <f t="shared" si="17"/>
        <v>0</v>
      </c>
      <c r="BI91" s="7">
        <f t="shared" si="17"/>
        <v>0</v>
      </c>
      <c r="BJ91" s="7">
        <f t="shared" si="17"/>
        <v>0</v>
      </c>
      <c r="BK91" s="7">
        <f t="shared" si="17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17" t="s">
        <v>130</v>
      </c>
      <c r="C92" s="7">
        <f t="shared" ref="C92:BK92" si="18">SUM(C90:C91)/2</f>
        <v>0</v>
      </c>
      <c r="D92" s="7">
        <f t="shared" si="18"/>
        <v>0</v>
      </c>
      <c r="E92" s="7">
        <f t="shared" si="18"/>
        <v>0</v>
      </c>
      <c r="F92" s="7">
        <f t="shared" si="18"/>
        <v>0</v>
      </c>
      <c r="G92" s="7">
        <f t="shared" si="18"/>
        <v>0</v>
      </c>
      <c r="H92" s="7">
        <f t="shared" si="18"/>
        <v>0</v>
      </c>
      <c r="I92" s="7">
        <f t="shared" si="18"/>
        <v>0</v>
      </c>
      <c r="J92" s="7">
        <f t="shared" si="18"/>
        <v>0</v>
      </c>
      <c r="K92" s="7">
        <f t="shared" si="18"/>
        <v>0</v>
      </c>
      <c r="L92" s="7">
        <f t="shared" si="18"/>
        <v>0</v>
      </c>
      <c r="M92" s="7">
        <f t="shared" si="18"/>
        <v>0</v>
      </c>
      <c r="N92" s="7">
        <f t="shared" si="18"/>
        <v>0</v>
      </c>
      <c r="O92" s="7">
        <f t="shared" si="18"/>
        <v>0</v>
      </c>
      <c r="P92" s="7">
        <f t="shared" si="18"/>
        <v>0</v>
      </c>
      <c r="Q92" s="7">
        <f t="shared" si="18"/>
        <v>0</v>
      </c>
      <c r="R92" s="7">
        <f t="shared" si="18"/>
        <v>0</v>
      </c>
      <c r="S92" s="7">
        <f t="shared" si="18"/>
        <v>0</v>
      </c>
      <c r="T92" s="7">
        <f t="shared" si="18"/>
        <v>0</v>
      </c>
      <c r="U92" s="7">
        <f t="shared" si="18"/>
        <v>0</v>
      </c>
      <c r="V92" s="7">
        <f t="shared" si="18"/>
        <v>0</v>
      </c>
      <c r="W92" s="7">
        <f t="shared" si="18"/>
        <v>0</v>
      </c>
      <c r="X92" s="7">
        <f t="shared" si="18"/>
        <v>0</v>
      </c>
      <c r="Y92" s="7">
        <f t="shared" si="18"/>
        <v>0</v>
      </c>
      <c r="Z92" s="7">
        <f t="shared" si="18"/>
        <v>0</v>
      </c>
      <c r="AA92" s="7">
        <f t="shared" si="18"/>
        <v>0</v>
      </c>
      <c r="AB92" s="7">
        <f t="shared" si="18"/>
        <v>0</v>
      </c>
      <c r="AC92" s="7">
        <f t="shared" si="18"/>
        <v>0</v>
      </c>
      <c r="AD92" s="7">
        <f t="shared" si="18"/>
        <v>0</v>
      </c>
      <c r="AE92" s="7">
        <f t="shared" si="18"/>
        <v>0</v>
      </c>
      <c r="AF92" s="7">
        <f t="shared" si="18"/>
        <v>0</v>
      </c>
      <c r="AG92" s="7">
        <f t="shared" si="18"/>
        <v>0</v>
      </c>
      <c r="AH92" s="7">
        <f t="shared" si="18"/>
        <v>0</v>
      </c>
      <c r="AI92" s="7">
        <f t="shared" si="18"/>
        <v>0</v>
      </c>
      <c r="AJ92" s="7">
        <f t="shared" si="18"/>
        <v>0</v>
      </c>
      <c r="AK92" s="7">
        <f t="shared" si="18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  <c r="AP92" s="7">
        <f t="shared" si="18"/>
        <v>0</v>
      </c>
      <c r="AQ92" s="7">
        <f t="shared" si="18"/>
        <v>0</v>
      </c>
      <c r="AR92" s="7">
        <f t="shared" si="18"/>
        <v>0</v>
      </c>
      <c r="AS92" s="7">
        <f t="shared" si="18"/>
        <v>0</v>
      </c>
      <c r="AT92" s="7">
        <f t="shared" si="18"/>
        <v>0</v>
      </c>
      <c r="AU92" s="7">
        <f t="shared" si="18"/>
        <v>0</v>
      </c>
      <c r="AV92" s="7">
        <f t="shared" si="18"/>
        <v>0</v>
      </c>
      <c r="AW92" s="7">
        <f t="shared" si="18"/>
        <v>0</v>
      </c>
      <c r="AX92" s="7">
        <f t="shared" si="18"/>
        <v>0</v>
      </c>
      <c r="AY92" s="7">
        <f t="shared" si="18"/>
        <v>0</v>
      </c>
      <c r="AZ92" s="7">
        <f t="shared" si="18"/>
        <v>0</v>
      </c>
      <c r="BA92" s="7">
        <f t="shared" si="18"/>
        <v>0</v>
      </c>
      <c r="BB92" s="7">
        <f t="shared" si="18"/>
        <v>0</v>
      </c>
      <c r="BC92" s="7">
        <f t="shared" si="18"/>
        <v>0</v>
      </c>
      <c r="BD92" s="7">
        <f t="shared" si="18"/>
        <v>0</v>
      </c>
      <c r="BE92" s="7">
        <f t="shared" si="18"/>
        <v>0</v>
      </c>
      <c r="BF92" s="7">
        <f t="shared" si="18"/>
        <v>0</v>
      </c>
      <c r="BG92" s="7">
        <f t="shared" si="18"/>
        <v>0</v>
      </c>
      <c r="BH92" s="7">
        <f t="shared" si="18"/>
        <v>0</v>
      </c>
      <c r="BI92" s="7">
        <f t="shared" si="18"/>
        <v>0</v>
      </c>
      <c r="BJ92" s="7">
        <f t="shared" si="18"/>
        <v>0</v>
      </c>
      <c r="BK92" s="7">
        <f t="shared" si="18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618" t="s">
        <v>2</v>
      </c>
      <c r="C94" s="7">
        <f t="shared" ref="C94:BK94" si="19">SUM(,C38,C66,C73,C86,C92)</f>
        <v>0</v>
      </c>
      <c r="D94" s="7">
        <f t="shared" si="19"/>
        <v>1801.5441829600002</v>
      </c>
      <c r="E94" s="7">
        <f t="shared" si="19"/>
        <v>352.85864633000006</v>
      </c>
      <c r="F94" s="7">
        <f t="shared" si="19"/>
        <v>0</v>
      </c>
      <c r="G94" s="7">
        <f t="shared" si="19"/>
        <v>0</v>
      </c>
      <c r="H94" s="7">
        <f t="shared" si="19"/>
        <v>289.96935904999998</v>
      </c>
      <c r="I94" s="7">
        <f t="shared" si="19"/>
        <v>6594.5798175</v>
      </c>
      <c r="J94" s="7">
        <f t="shared" si="19"/>
        <v>2233.3341631800004</v>
      </c>
      <c r="K94" s="7">
        <f t="shared" si="19"/>
        <v>0</v>
      </c>
      <c r="L94" s="7">
        <f t="shared" si="19"/>
        <v>418.42979573000008</v>
      </c>
      <c r="M94" s="7">
        <f t="shared" si="19"/>
        <v>0</v>
      </c>
      <c r="N94" s="7">
        <f t="shared" si="19"/>
        <v>0</v>
      </c>
      <c r="O94" s="7">
        <f t="shared" si="19"/>
        <v>0</v>
      </c>
      <c r="P94" s="7">
        <f t="shared" si="19"/>
        <v>0</v>
      </c>
      <c r="Q94" s="7">
        <f t="shared" si="19"/>
        <v>0</v>
      </c>
      <c r="R94" s="7">
        <f t="shared" si="19"/>
        <v>184.46814242999997</v>
      </c>
      <c r="S94" s="7">
        <f t="shared" si="19"/>
        <v>216.45188618999998</v>
      </c>
      <c r="T94" s="7">
        <f t="shared" si="19"/>
        <v>168.56090029999999</v>
      </c>
      <c r="U94" s="7">
        <f t="shared" si="19"/>
        <v>0</v>
      </c>
      <c r="V94" s="7">
        <f t="shared" si="19"/>
        <v>113.44855451999999</v>
      </c>
      <c r="W94" s="7">
        <f t="shared" si="19"/>
        <v>0</v>
      </c>
      <c r="X94" s="7">
        <f t="shared" si="19"/>
        <v>19.540860899999998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673.48293451000006</v>
      </c>
      <c r="AC94" s="7">
        <f t="shared" si="19"/>
        <v>103.68901063000001</v>
      </c>
      <c r="AD94" s="7">
        <f t="shared" si="19"/>
        <v>11.321363909999999</v>
      </c>
      <c r="AE94" s="7">
        <f t="shared" si="19"/>
        <v>0</v>
      </c>
      <c r="AF94" s="7">
        <f t="shared" si="19"/>
        <v>464.85865303000003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9"/>
        <v>630.21711563000008</v>
      </c>
      <c r="AM94" s="7">
        <f t="shared" si="19"/>
        <v>182.4519397</v>
      </c>
      <c r="AN94" s="7">
        <f t="shared" si="19"/>
        <v>27.144330370000002</v>
      </c>
      <c r="AO94" s="7">
        <f t="shared" si="19"/>
        <v>0</v>
      </c>
      <c r="AP94" s="7">
        <f t="shared" si="19"/>
        <v>262.98278161000002</v>
      </c>
      <c r="AQ94" s="7">
        <f t="shared" si="19"/>
        <v>0</v>
      </c>
      <c r="AR94" s="7">
        <f t="shared" si="19"/>
        <v>2148.0102351099995</v>
      </c>
      <c r="AS94" s="7">
        <f t="shared" si="19"/>
        <v>0</v>
      </c>
      <c r="AT94" s="7">
        <f t="shared" si="19"/>
        <v>0</v>
      </c>
      <c r="AU94" s="7">
        <f t="shared" si="19"/>
        <v>0</v>
      </c>
      <c r="AV94" s="7">
        <f t="shared" si="19"/>
        <v>2369.33460668</v>
      </c>
      <c r="AW94" s="7">
        <f t="shared" si="19"/>
        <v>2125.0464919299998</v>
      </c>
      <c r="AX94" s="7">
        <f t="shared" si="19"/>
        <v>31.036102440000001</v>
      </c>
      <c r="AY94" s="7">
        <f t="shared" si="19"/>
        <v>0</v>
      </c>
      <c r="AZ94" s="7">
        <f t="shared" si="19"/>
        <v>1932.7257250399998</v>
      </c>
      <c r="BA94" s="7">
        <f t="shared" si="19"/>
        <v>0</v>
      </c>
      <c r="BB94" s="7">
        <f t="shared" si="19"/>
        <v>0</v>
      </c>
      <c r="BC94" s="7">
        <f t="shared" si="19"/>
        <v>0</v>
      </c>
      <c r="BD94" s="7">
        <f t="shared" si="19"/>
        <v>0</v>
      </c>
      <c r="BE94" s="7">
        <f t="shared" si="19"/>
        <v>0</v>
      </c>
      <c r="BF94" s="7">
        <f t="shared" si="19"/>
        <v>1488.50645865</v>
      </c>
      <c r="BG94" s="7">
        <f t="shared" si="19"/>
        <v>229.35082199000004</v>
      </c>
      <c r="BH94" s="7">
        <f t="shared" si="19"/>
        <v>65.225321619999988</v>
      </c>
      <c r="BI94" s="7">
        <f t="shared" si="19"/>
        <v>0</v>
      </c>
      <c r="BJ94" s="7">
        <f t="shared" si="19"/>
        <v>863.33815666000032</v>
      </c>
      <c r="BK94" s="7">
        <f t="shared" si="19"/>
        <v>26001.908358599998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 ht="20" customHeight="1">
      <c r="A96" s="2620" t="s">
        <v>131</v>
      </c>
      <c r="B96" s="2619" t="s">
        <v>132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2622" t="s">
        <v>61</v>
      </c>
      <c r="B97" s="2621" t="s">
        <v>132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2623" t="s">
        <v>133</v>
      </c>
      <c r="C98" s="2624">
        <v>0</v>
      </c>
      <c r="D98" s="2625">
        <v>0</v>
      </c>
      <c r="E98" s="2626">
        <v>0</v>
      </c>
      <c r="F98" s="2627">
        <v>0</v>
      </c>
      <c r="G98" s="2628">
        <v>0</v>
      </c>
      <c r="H98" s="2629">
        <v>3.3482804499999999</v>
      </c>
      <c r="I98" s="2630">
        <v>1.7246279999999999E-2</v>
      </c>
      <c r="J98" s="2631">
        <v>0</v>
      </c>
      <c r="K98" s="2632">
        <v>0</v>
      </c>
      <c r="L98" s="2633">
        <v>1.17655267</v>
      </c>
      <c r="M98" s="2634">
        <v>0</v>
      </c>
      <c r="N98" s="2635">
        <v>0</v>
      </c>
      <c r="O98" s="2636">
        <v>0</v>
      </c>
      <c r="P98" s="2637">
        <v>0</v>
      </c>
      <c r="Q98" s="2638">
        <v>0</v>
      </c>
      <c r="R98" s="2639">
        <v>1.97824065</v>
      </c>
      <c r="S98" s="2640">
        <v>0</v>
      </c>
      <c r="T98" s="2641">
        <v>0</v>
      </c>
      <c r="U98" s="2642">
        <v>0</v>
      </c>
      <c r="V98" s="2643">
        <v>0.27840941000000002</v>
      </c>
      <c r="W98" s="2644">
        <v>0</v>
      </c>
      <c r="X98" s="2645">
        <v>0</v>
      </c>
      <c r="Y98" s="2646">
        <v>0</v>
      </c>
      <c r="Z98" s="2647">
        <v>0</v>
      </c>
      <c r="AA98" s="2648">
        <v>0</v>
      </c>
      <c r="AB98" s="2649">
        <v>13.79000448</v>
      </c>
      <c r="AC98" s="2650">
        <v>0.37124114000000003</v>
      </c>
      <c r="AD98" s="2651">
        <v>0</v>
      </c>
      <c r="AE98" s="2652">
        <v>0</v>
      </c>
      <c r="AF98" s="2653">
        <v>2.85112481</v>
      </c>
      <c r="AG98" s="2654">
        <v>0</v>
      </c>
      <c r="AH98" s="2655">
        <v>0</v>
      </c>
      <c r="AI98" s="2656">
        <v>0</v>
      </c>
      <c r="AJ98" s="2657">
        <v>0</v>
      </c>
      <c r="AK98" s="2658">
        <v>0</v>
      </c>
      <c r="AL98" s="2659">
        <v>9.5606242600000009</v>
      </c>
      <c r="AM98" s="2660">
        <v>7.6471460000000005E-2</v>
      </c>
      <c r="AN98" s="2661">
        <v>0</v>
      </c>
      <c r="AO98" s="2662">
        <v>0</v>
      </c>
      <c r="AP98" s="2663">
        <v>0.43223033</v>
      </c>
      <c r="AQ98" s="2664">
        <v>0</v>
      </c>
      <c r="AR98" s="2665">
        <v>0</v>
      </c>
      <c r="AS98" s="2666">
        <v>0</v>
      </c>
      <c r="AT98" s="2667">
        <v>0</v>
      </c>
      <c r="AU98" s="2668">
        <v>0</v>
      </c>
      <c r="AV98" s="2669">
        <v>6.58631381</v>
      </c>
      <c r="AW98" s="2670">
        <v>0.33747516999999999</v>
      </c>
      <c r="AX98" s="2671">
        <v>0</v>
      </c>
      <c r="AY98" s="2672">
        <v>0</v>
      </c>
      <c r="AZ98" s="2673">
        <v>2.0158822199999999</v>
      </c>
      <c r="BA98" s="2674">
        <v>0</v>
      </c>
      <c r="BB98" s="2675">
        <v>0</v>
      </c>
      <c r="BC98" s="2676">
        <v>0</v>
      </c>
      <c r="BD98" s="2677">
        <v>0</v>
      </c>
      <c r="BE98" s="2678">
        <v>0</v>
      </c>
      <c r="BF98" s="2679">
        <v>1.90680988</v>
      </c>
      <c r="BG98" s="2680">
        <v>3.2453950000000002E-2</v>
      </c>
      <c r="BH98" s="2681">
        <v>0</v>
      </c>
      <c r="BI98" s="2682">
        <v>0</v>
      </c>
      <c r="BJ98" s="2683">
        <v>0.22870343000000001</v>
      </c>
      <c r="BK98" s="2684">
        <f>SUM(C98:BJ98)</f>
        <v>44.988064400000006</v>
      </c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6" t="s">
        <v>66</v>
      </c>
      <c r="C99" s="7">
        <f t="shared" ref="C99:BK99" si="20">SUM(C98:C98)</f>
        <v>0</v>
      </c>
      <c r="D99" s="7">
        <f t="shared" si="20"/>
        <v>0</v>
      </c>
      <c r="E99" s="7">
        <f t="shared" si="20"/>
        <v>0</v>
      </c>
      <c r="F99" s="7">
        <f t="shared" si="20"/>
        <v>0</v>
      </c>
      <c r="G99" s="7">
        <f t="shared" si="20"/>
        <v>0</v>
      </c>
      <c r="H99" s="7">
        <f t="shared" si="20"/>
        <v>3.3482804499999999</v>
      </c>
      <c r="I99" s="7">
        <f t="shared" si="20"/>
        <v>1.7246279999999999E-2</v>
      </c>
      <c r="J99" s="7">
        <f t="shared" si="20"/>
        <v>0</v>
      </c>
      <c r="K99" s="7">
        <f t="shared" si="20"/>
        <v>0</v>
      </c>
      <c r="L99" s="7">
        <f t="shared" si="20"/>
        <v>1.17655267</v>
      </c>
      <c r="M99" s="7">
        <f t="shared" si="20"/>
        <v>0</v>
      </c>
      <c r="N99" s="7">
        <f t="shared" si="20"/>
        <v>0</v>
      </c>
      <c r="O99" s="7">
        <f t="shared" si="20"/>
        <v>0</v>
      </c>
      <c r="P99" s="7">
        <f t="shared" si="20"/>
        <v>0</v>
      </c>
      <c r="Q99" s="7">
        <f t="shared" si="20"/>
        <v>0</v>
      </c>
      <c r="R99" s="7">
        <f t="shared" si="20"/>
        <v>1.97824065</v>
      </c>
      <c r="S99" s="7">
        <f t="shared" si="20"/>
        <v>0</v>
      </c>
      <c r="T99" s="7">
        <f t="shared" si="20"/>
        <v>0</v>
      </c>
      <c r="U99" s="7">
        <f t="shared" si="20"/>
        <v>0</v>
      </c>
      <c r="V99" s="7">
        <f t="shared" si="20"/>
        <v>0.27840941000000002</v>
      </c>
      <c r="W99" s="7">
        <f t="shared" si="20"/>
        <v>0</v>
      </c>
      <c r="X99" s="7">
        <f t="shared" si="20"/>
        <v>0</v>
      </c>
      <c r="Y99" s="7">
        <f t="shared" si="20"/>
        <v>0</v>
      </c>
      <c r="Z99" s="7">
        <f t="shared" si="20"/>
        <v>0</v>
      </c>
      <c r="AA99" s="7">
        <f t="shared" si="20"/>
        <v>0</v>
      </c>
      <c r="AB99" s="7">
        <f t="shared" si="20"/>
        <v>13.79000448</v>
      </c>
      <c r="AC99" s="7">
        <f t="shared" si="20"/>
        <v>0.37124114000000003</v>
      </c>
      <c r="AD99" s="7">
        <f t="shared" si="20"/>
        <v>0</v>
      </c>
      <c r="AE99" s="7">
        <f t="shared" si="20"/>
        <v>0</v>
      </c>
      <c r="AF99" s="7">
        <f t="shared" si="20"/>
        <v>2.85112481</v>
      </c>
      <c r="AG99" s="7">
        <f t="shared" si="20"/>
        <v>0</v>
      </c>
      <c r="AH99" s="7">
        <f t="shared" si="20"/>
        <v>0</v>
      </c>
      <c r="AI99" s="7">
        <f t="shared" si="20"/>
        <v>0</v>
      </c>
      <c r="AJ99" s="7">
        <f t="shared" si="20"/>
        <v>0</v>
      </c>
      <c r="AK99" s="7">
        <f t="shared" si="20"/>
        <v>0</v>
      </c>
      <c r="AL99" s="7">
        <f t="shared" si="20"/>
        <v>9.5606242600000009</v>
      </c>
      <c r="AM99" s="7">
        <f t="shared" si="20"/>
        <v>7.6471460000000005E-2</v>
      </c>
      <c r="AN99" s="7">
        <f t="shared" si="20"/>
        <v>0</v>
      </c>
      <c r="AO99" s="7">
        <f t="shared" si="20"/>
        <v>0</v>
      </c>
      <c r="AP99" s="7">
        <f t="shared" si="20"/>
        <v>0.43223033</v>
      </c>
      <c r="AQ99" s="7">
        <f t="shared" si="20"/>
        <v>0</v>
      </c>
      <c r="AR99" s="7">
        <f t="shared" si="20"/>
        <v>0</v>
      </c>
      <c r="AS99" s="7">
        <f t="shared" si="20"/>
        <v>0</v>
      </c>
      <c r="AT99" s="7">
        <f t="shared" si="20"/>
        <v>0</v>
      </c>
      <c r="AU99" s="7">
        <f t="shared" si="20"/>
        <v>0</v>
      </c>
      <c r="AV99" s="7">
        <f t="shared" si="20"/>
        <v>6.58631381</v>
      </c>
      <c r="AW99" s="7">
        <f t="shared" si="20"/>
        <v>0.33747516999999999</v>
      </c>
      <c r="AX99" s="7">
        <f t="shared" si="20"/>
        <v>0</v>
      </c>
      <c r="AY99" s="7">
        <f t="shared" si="20"/>
        <v>0</v>
      </c>
      <c r="AZ99" s="7">
        <f t="shared" si="20"/>
        <v>2.0158822199999999</v>
      </c>
      <c r="BA99" s="7">
        <f t="shared" si="20"/>
        <v>0</v>
      </c>
      <c r="BB99" s="7">
        <f t="shared" si="20"/>
        <v>0</v>
      </c>
      <c r="BC99" s="7">
        <f t="shared" si="20"/>
        <v>0</v>
      </c>
      <c r="BD99" s="7">
        <f t="shared" si="20"/>
        <v>0</v>
      </c>
      <c r="BE99" s="7">
        <f t="shared" si="20"/>
        <v>0</v>
      </c>
      <c r="BF99" s="7">
        <f t="shared" si="20"/>
        <v>1.90680988</v>
      </c>
      <c r="BG99" s="7">
        <f t="shared" si="20"/>
        <v>3.2453950000000002E-2</v>
      </c>
      <c r="BH99" s="7">
        <f t="shared" si="20"/>
        <v>0</v>
      </c>
      <c r="BI99" s="7">
        <f t="shared" si="20"/>
        <v>0</v>
      </c>
      <c r="BJ99" s="7">
        <f t="shared" si="20"/>
        <v>0.22870343000000001</v>
      </c>
      <c r="BK99" s="7">
        <f t="shared" si="20"/>
        <v>44.988064400000006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685" t="s">
        <v>134</v>
      </c>
      <c r="C100" s="7">
        <f t="shared" ref="C100:BK100" si="21">SUM(C98:C99)/2</f>
        <v>0</v>
      </c>
      <c r="D100" s="7">
        <f t="shared" si="21"/>
        <v>0</v>
      </c>
      <c r="E100" s="7">
        <f t="shared" si="21"/>
        <v>0</v>
      </c>
      <c r="F100" s="7">
        <f t="shared" si="21"/>
        <v>0</v>
      </c>
      <c r="G100" s="7">
        <f t="shared" si="21"/>
        <v>0</v>
      </c>
      <c r="H100" s="7">
        <f t="shared" si="21"/>
        <v>3.3482804499999999</v>
      </c>
      <c r="I100" s="7">
        <f t="shared" si="21"/>
        <v>1.7246279999999999E-2</v>
      </c>
      <c r="J100" s="7">
        <f t="shared" si="21"/>
        <v>0</v>
      </c>
      <c r="K100" s="7">
        <f t="shared" si="21"/>
        <v>0</v>
      </c>
      <c r="L100" s="7">
        <f t="shared" si="21"/>
        <v>1.17655267</v>
      </c>
      <c r="M100" s="7">
        <f t="shared" si="21"/>
        <v>0</v>
      </c>
      <c r="N100" s="7">
        <f t="shared" si="21"/>
        <v>0</v>
      </c>
      <c r="O100" s="7">
        <f t="shared" si="21"/>
        <v>0</v>
      </c>
      <c r="P100" s="7">
        <f t="shared" si="21"/>
        <v>0</v>
      </c>
      <c r="Q100" s="7">
        <f t="shared" si="21"/>
        <v>0</v>
      </c>
      <c r="R100" s="7">
        <f t="shared" si="21"/>
        <v>1.97824065</v>
      </c>
      <c r="S100" s="7">
        <f t="shared" si="21"/>
        <v>0</v>
      </c>
      <c r="T100" s="7">
        <f t="shared" si="21"/>
        <v>0</v>
      </c>
      <c r="U100" s="7">
        <f t="shared" si="21"/>
        <v>0</v>
      </c>
      <c r="V100" s="7">
        <f t="shared" si="21"/>
        <v>0.27840941000000002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13.79000448</v>
      </c>
      <c r="AC100" s="7">
        <f t="shared" si="21"/>
        <v>0.37124114000000003</v>
      </c>
      <c r="AD100" s="7">
        <f t="shared" si="21"/>
        <v>0</v>
      </c>
      <c r="AE100" s="7">
        <f t="shared" si="21"/>
        <v>0</v>
      </c>
      <c r="AF100" s="7">
        <f t="shared" si="21"/>
        <v>2.85112481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1"/>
        <v>9.5606242600000009</v>
      </c>
      <c r="AM100" s="7">
        <f t="shared" si="21"/>
        <v>7.6471460000000005E-2</v>
      </c>
      <c r="AN100" s="7">
        <f t="shared" si="21"/>
        <v>0</v>
      </c>
      <c r="AO100" s="7">
        <f t="shared" si="21"/>
        <v>0</v>
      </c>
      <c r="AP100" s="7">
        <f t="shared" si="21"/>
        <v>0.43223033</v>
      </c>
      <c r="AQ100" s="7">
        <f t="shared" si="21"/>
        <v>0</v>
      </c>
      <c r="AR100" s="7">
        <f t="shared" si="21"/>
        <v>0</v>
      </c>
      <c r="AS100" s="7">
        <f t="shared" si="21"/>
        <v>0</v>
      </c>
      <c r="AT100" s="7">
        <f t="shared" si="21"/>
        <v>0</v>
      </c>
      <c r="AU100" s="7">
        <f t="shared" si="21"/>
        <v>0</v>
      </c>
      <c r="AV100" s="7">
        <f t="shared" si="21"/>
        <v>6.58631381</v>
      </c>
      <c r="AW100" s="7">
        <f t="shared" si="21"/>
        <v>0.33747516999999999</v>
      </c>
      <c r="AX100" s="7">
        <f t="shared" si="21"/>
        <v>0</v>
      </c>
      <c r="AY100" s="7">
        <f t="shared" si="21"/>
        <v>0</v>
      </c>
      <c r="AZ100" s="7">
        <f t="shared" si="21"/>
        <v>2.0158822199999999</v>
      </c>
      <c r="BA100" s="7">
        <f t="shared" si="21"/>
        <v>0</v>
      </c>
      <c r="BB100" s="7">
        <f t="shared" si="21"/>
        <v>0</v>
      </c>
      <c r="BC100" s="7">
        <f t="shared" si="21"/>
        <v>0</v>
      </c>
      <c r="BD100" s="7">
        <f t="shared" si="21"/>
        <v>0</v>
      </c>
      <c r="BE100" s="7">
        <f t="shared" si="21"/>
        <v>0</v>
      </c>
      <c r="BF100" s="7">
        <f t="shared" si="21"/>
        <v>1.90680988</v>
      </c>
      <c r="BG100" s="7">
        <f t="shared" si="21"/>
        <v>3.2453950000000002E-2</v>
      </c>
      <c r="BH100" s="7">
        <f t="shared" si="21"/>
        <v>0</v>
      </c>
      <c r="BI100" s="7">
        <f t="shared" si="21"/>
        <v>0</v>
      </c>
      <c r="BJ100" s="7">
        <f t="shared" si="21"/>
        <v>0.22870343000000001</v>
      </c>
      <c r="BK100" s="7">
        <f t="shared" si="21"/>
        <v>44.988064400000006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2687" t="s">
        <v>135</v>
      </c>
      <c r="B107" s="3"/>
      <c r="C107" s="7"/>
      <c r="D107" s="7"/>
      <c r="E107" s="7"/>
      <c r="F107" s="7"/>
      <c r="G107" s="7"/>
      <c r="H107" s="7"/>
      <c r="I107" s="2691" t="s">
        <v>136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688" t="s">
        <v>137</v>
      </c>
      <c r="B108" s="3"/>
      <c r="C108" s="7"/>
      <c r="D108" s="7"/>
      <c r="E108" s="7"/>
      <c r="F108" s="7"/>
      <c r="G108" s="7"/>
      <c r="H108" s="7"/>
      <c r="I108" s="2692" t="s">
        <v>138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2693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694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689" t="s">
        <v>141</v>
      </c>
      <c r="B111" s="3"/>
      <c r="C111" s="7"/>
      <c r="D111" s="7"/>
      <c r="E111" s="7"/>
      <c r="F111" s="7"/>
      <c r="G111" s="7"/>
      <c r="H111" s="7"/>
      <c r="I111" s="2695" t="s">
        <v>142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690" t="s">
        <v>143</v>
      </c>
      <c r="B112" s="3"/>
      <c r="C112" s="7"/>
      <c r="D112" s="7"/>
      <c r="E112" s="7"/>
      <c r="F112" s="7"/>
      <c r="G112" s="7"/>
      <c r="H112" s="7"/>
      <c r="I112" s="2696" t="s">
        <v>144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037" t="s">
        <v>145</v>
      </c>
      <c r="B1" s="3037"/>
      <c r="C1" s="3037"/>
      <c r="D1" s="3037"/>
      <c r="E1" s="3037"/>
      <c r="F1" s="3037"/>
      <c r="G1" s="3037"/>
      <c r="H1" s="3037"/>
      <c r="I1" s="3037"/>
      <c r="J1" s="3037"/>
      <c r="K1" s="3037"/>
    </row>
    <row r="2" spans="1:1023">
      <c r="A2" s="3038" t="s">
        <v>146</v>
      </c>
      <c r="B2" s="3038"/>
      <c r="C2" s="3038"/>
      <c r="D2" s="3038"/>
      <c r="E2" s="3038"/>
      <c r="F2" s="3038"/>
      <c r="G2" s="3038"/>
      <c r="H2" s="3038"/>
      <c r="I2" s="3038"/>
      <c r="J2" s="3038"/>
      <c r="K2" s="3038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06">
        <v>1.2162399999999999E-3</v>
      </c>
      <c r="D4" s="2707">
        <v>2.1253910000000001E-2</v>
      </c>
      <c r="E4" s="2708">
        <v>0.68456293999999995</v>
      </c>
      <c r="F4" s="2709">
        <v>8.4485299999999992E-3</v>
      </c>
      <c r="G4" s="2710">
        <v>0</v>
      </c>
      <c r="H4" s="2711">
        <v>2.6036000000000001E-4</v>
      </c>
      <c r="I4" s="2712">
        <v>2.3008999999999999E-4</v>
      </c>
      <c r="J4" s="2713">
        <v>0.71597208000000001</v>
      </c>
      <c r="K4" s="2714">
        <v>1.8146900000000001E-3</v>
      </c>
    </row>
    <row r="5" spans="1:1023">
      <c r="A5" s="11">
        <v>2</v>
      </c>
      <c r="B5" s="13" t="s">
        <v>21</v>
      </c>
      <c r="C5" s="2949">
        <v>4.6861682599999996</v>
      </c>
      <c r="D5" s="2950">
        <v>52.853095340000003</v>
      </c>
      <c r="E5" s="2951">
        <v>94.120551809999995</v>
      </c>
      <c r="F5" s="2952">
        <v>4.1395789299999999</v>
      </c>
      <c r="G5" s="2953">
        <v>0</v>
      </c>
      <c r="H5" s="2954">
        <v>0.85259337999999996</v>
      </c>
      <c r="I5" s="2955">
        <v>0.27264917999999999</v>
      </c>
      <c r="J5" s="2956">
        <v>156.9246369</v>
      </c>
      <c r="K5" s="2957">
        <v>0.53328657000000002</v>
      </c>
    </row>
    <row r="6" spans="1:1023">
      <c r="A6" s="11">
        <v>3</v>
      </c>
      <c r="B6" s="12" t="s">
        <v>22</v>
      </c>
      <c r="C6" s="2733">
        <v>1.0189760000000001E-2</v>
      </c>
      <c r="D6" s="2734">
        <v>5.2644110000000001E-2</v>
      </c>
      <c r="E6" s="2735">
        <v>3.8556776699999999</v>
      </c>
      <c r="F6" s="2736">
        <v>2.976289E-2</v>
      </c>
      <c r="G6" s="2737">
        <v>0</v>
      </c>
      <c r="H6" s="2738">
        <v>5.0339E-3</v>
      </c>
      <c r="I6" s="2739">
        <v>3.6138000000000001E-4</v>
      </c>
      <c r="J6" s="2740">
        <v>3.9536696999999998</v>
      </c>
      <c r="K6" s="2741">
        <v>8.5463189999999994E-2</v>
      </c>
    </row>
    <row r="7" spans="1:1023">
      <c r="A7" s="11">
        <v>4</v>
      </c>
      <c r="B7" s="13" t="s">
        <v>23</v>
      </c>
      <c r="C7" s="2778">
        <v>7.9428507699999997</v>
      </c>
      <c r="D7" s="2779">
        <v>10.87619185</v>
      </c>
      <c r="E7" s="2780">
        <v>85.742323959999993</v>
      </c>
      <c r="F7" s="2781">
        <v>9.9930965700000005</v>
      </c>
      <c r="G7" s="2782">
        <v>0</v>
      </c>
      <c r="H7" s="2783">
        <v>0.23373276000000001</v>
      </c>
      <c r="I7" s="2784">
        <v>2.323627E-2</v>
      </c>
      <c r="J7" s="2785">
        <v>114.81143219</v>
      </c>
      <c r="K7" s="2786">
        <v>0.49680751000000001</v>
      </c>
    </row>
    <row r="8" spans="1:1023">
      <c r="A8" s="11">
        <v>5</v>
      </c>
      <c r="B8" s="13" t="s">
        <v>24</v>
      </c>
      <c r="C8" s="2814">
        <v>3.60286164</v>
      </c>
      <c r="D8" s="2815">
        <v>10.93642331</v>
      </c>
      <c r="E8" s="2816">
        <v>208.36819227999999</v>
      </c>
      <c r="F8" s="2817">
        <v>7.0192722099999996</v>
      </c>
      <c r="G8" s="2818">
        <v>0</v>
      </c>
      <c r="H8" s="2819">
        <v>0.35880282000000002</v>
      </c>
      <c r="I8" s="2820">
        <v>0.36010608999999999</v>
      </c>
      <c r="J8" s="2821">
        <v>230.64565834000001</v>
      </c>
      <c r="K8" s="2822">
        <v>0.67765863999999998</v>
      </c>
    </row>
    <row r="9" spans="1:1023">
      <c r="A9" s="11">
        <v>6</v>
      </c>
      <c r="B9" s="13" t="s">
        <v>25</v>
      </c>
      <c r="C9" s="2724">
        <v>1.01606983</v>
      </c>
      <c r="D9" s="2725">
        <v>2.39089134</v>
      </c>
      <c r="E9" s="2726">
        <v>31.269575679999999</v>
      </c>
      <c r="F9" s="2727">
        <v>1.3289999800000001</v>
      </c>
      <c r="G9" s="2728">
        <v>0</v>
      </c>
      <c r="H9" s="2729">
        <v>0.25391430999999998</v>
      </c>
      <c r="I9" s="2730">
        <v>0.79723891999999996</v>
      </c>
      <c r="J9" s="2731">
        <v>37.056690060000001</v>
      </c>
      <c r="K9" s="2732">
        <v>0.27927554999999998</v>
      </c>
    </row>
    <row r="10" spans="1:1023">
      <c r="A10" s="11">
        <v>7</v>
      </c>
      <c r="B10" s="13" t="s">
        <v>26</v>
      </c>
      <c r="C10" s="2787">
        <v>66.921340319999999</v>
      </c>
      <c r="D10" s="2788">
        <v>27.604614829999999</v>
      </c>
      <c r="E10" s="2789">
        <v>158.47217135</v>
      </c>
      <c r="F10" s="2790">
        <v>10.822473860000001</v>
      </c>
      <c r="G10" s="2791">
        <v>0</v>
      </c>
      <c r="H10" s="2792">
        <v>0.93525018000000004</v>
      </c>
      <c r="I10" s="2793">
        <v>8.419828E-2</v>
      </c>
      <c r="J10" s="2794">
        <v>264.84004883</v>
      </c>
      <c r="K10" s="2795">
        <v>0.46717872999999999</v>
      </c>
    </row>
    <row r="11" spans="1:1023">
      <c r="A11" s="11">
        <v>8</v>
      </c>
      <c r="B11" s="12" t="s">
        <v>27</v>
      </c>
      <c r="C11" s="2715">
        <v>2.9851579999999999E-2</v>
      </c>
      <c r="D11" s="2716">
        <v>0.3066004</v>
      </c>
      <c r="E11" s="2717">
        <v>0.94928239999999997</v>
      </c>
      <c r="F11" s="2718">
        <v>0.11656853</v>
      </c>
      <c r="G11" s="2719">
        <v>0</v>
      </c>
      <c r="H11" s="2720">
        <v>0</v>
      </c>
      <c r="I11" s="2721">
        <v>1.3795999999999999E-2</v>
      </c>
      <c r="J11" s="2722">
        <v>1.4160989100000001</v>
      </c>
      <c r="K11" s="2723">
        <v>2.4908119999999999E-2</v>
      </c>
    </row>
    <row r="12" spans="1:1023">
      <c r="A12" s="11">
        <v>9</v>
      </c>
      <c r="B12" s="12" t="s">
        <v>28</v>
      </c>
      <c r="C12" s="3003">
        <v>5.9000000000000003E-6</v>
      </c>
      <c r="D12" s="3004">
        <v>0.41554753999999999</v>
      </c>
      <c r="E12" s="3005">
        <v>0.12996848</v>
      </c>
      <c r="F12" s="3006">
        <v>1.59819E-3</v>
      </c>
      <c r="G12" s="3007">
        <v>0</v>
      </c>
      <c r="H12" s="3008">
        <v>0</v>
      </c>
      <c r="I12" s="3009">
        <v>4.8199999999999996E-6</v>
      </c>
      <c r="J12" s="3010">
        <v>0.54712492000000001</v>
      </c>
      <c r="K12" s="3011">
        <v>0</v>
      </c>
    </row>
    <row r="13" spans="1:1023">
      <c r="A13" s="11">
        <v>10</v>
      </c>
      <c r="B13" s="13" t="s">
        <v>29</v>
      </c>
      <c r="C13" s="2796">
        <v>1.40222804</v>
      </c>
      <c r="D13" s="2797">
        <v>6.3879052400000003</v>
      </c>
      <c r="E13" s="2798">
        <v>50.671083539999998</v>
      </c>
      <c r="F13" s="2799">
        <v>2.31023552</v>
      </c>
      <c r="G13" s="2800">
        <v>0</v>
      </c>
      <c r="H13" s="2801">
        <v>0.14326264</v>
      </c>
      <c r="I13" s="2802">
        <v>6.4259940000000002E-2</v>
      </c>
      <c r="J13" s="2803">
        <v>60.978974919999999</v>
      </c>
      <c r="K13" s="2804">
        <v>0.44732409000000001</v>
      </c>
    </row>
    <row r="14" spans="1:1023">
      <c r="A14" s="11">
        <v>11</v>
      </c>
      <c r="B14" s="13" t="s">
        <v>30</v>
      </c>
      <c r="C14" s="2832">
        <v>534.77146202999995</v>
      </c>
      <c r="D14" s="2833">
        <v>199.85415445000001</v>
      </c>
      <c r="E14" s="2834">
        <v>724.51226494000002</v>
      </c>
      <c r="F14" s="2835">
        <v>49.345375990000001</v>
      </c>
      <c r="G14" s="2836">
        <v>0</v>
      </c>
      <c r="H14" s="2837">
        <v>1.31896261</v>
      </c>
      <c r="I14" s="2838">
        <v>13.34130409</v>
      </c>
      <c r="J14" s="2839">
        <v>1523.14352411</v>
      </c>
      <c r="K14" s="2840">
        <v>2.1592166000000002</v>
      </c>
    </row>
    <row r="15" spans="1:1023">
      <c r="A15" s="11">
        <v>12</v>
      </c>
      <c r="B15" s="13" t="s">
        <v>31</v>
      </c>
      <c r="C15" s="2805">
        <v>197.64700712000001</v>
      </c>
      <c r="D15" s="2806">
        <v>13.01108726</v>
      </c>
      <c r="E15" s="2807">
        <v>122.58641507999999</v>
      </c>
      <c r="F15" s="2808">
        <v>4.8164599099999998</v>
      </c>
      <c r="G15" s="2809">
        <v>0</v>
      </c>
      <c r="H15" s="2810">
        <v>1.14801029</v>
      </c>
      <c r="I15" s="2811">
        <v>9.7213353799999993</v>
      </c>
      <c r="J15" s="2812">
        <v>348.93031503999998</v>
      </c>
      <c r="K15" s="2813">
        <v>1.25972178</v>
      </c>
    </row>
    <row r="16" spans="1:1023">
      <c r="A16" s="11">
        <v>13</v>
      </c>
      <c r="B16" s="13" t="s">
        <v>32</v>
      </c>
      <c r="C16" s="2742">
        <v>0.43197497000000001</v>
      </c>
      <c r="D16" s="2743">
        <v>88.930194630000003</v>
      </c>
      <c r="E16" s="2744">
        <v>27.815763960000002</v>
      </c>
      <c r="F16" s="2745">
        <v>0.92683543999999995</v>
      </c>
      <c r="G16" s="2746">
        <v>0</v>
      </c>
      <c r="H16" s="2747">
        <v>0.20022624999999999</v>
      </c>
      <c r="I16" s="2748">
        <v>2.8912429999999999E-2</v>
      </c>
      <c r="J16" s="2749">
        <v>118.33390769</v>
      </c>
      <c r="K16" s="2750">
        <v>0.37879030000000002</v>
      </c>
    </row>
    <row r="17" spans="1:11">
      <c r="A17" s="11">
        <v>14</v>
      </c>
      <c r="B17" s="13" t="s">
        <v>33</v>
      </c>
      <c r="C17" s="2958">
        <v>0.25421629000000001</v>
      </c>
      <c r="D17" s="2959">
        <v>1.6320858</v>
      </c>
      <c r="E17" s="2960">
        <v>26.389454220000001</v>
      </c>
      <c r="F17" s="2961">
        <v>0.95822993000000001</v>
      </c>
      <c r="G17" s="2962">
        <v>0</v>
      </c>
      <c r="H17" s="2963">
        <v>2.599168E-2</v>
      </c>
      <c r="I17" s="2964">
        <v>1.046216E-2</v>
      </c>
      <c r="J17" s="2965">
        <v>29.270440079999997</v>
      </c>
      <c r="K17" s="2966">
        <v>4.743932E-2</v>
      </c>
    </row>
    <row r="18" spans="1:11">
      <c r="A18" s="11">
        <v>15</v>
      </c>
      <c r="B18" s="13" t="s">
        <v>34</v>
      </c>
      <c r="C18" s="2940">
        <v>25.11034901</v>
      </c>
      <c r="D18" s="2941">
        <v>19.51195293</v>
      </c>
      <c r="E18" s="2942">
        <v>380.62622647000001</v>
      </c>
      <c r="F18" s="2943">
        <v>19.582413089999999</v>
      </c>
      <c r="G18" s="2944">
        <v>0</v>
      </c>
      <c r="H18" s="2945">
        <v>1.0022050600000001</v>
      </c>
      <c r="I18" s="2946">
        <v>2.2956129199999999</v>
      </c>
      <c r="J18" s="2947">
        <v>448.12875947999999</v>
      </c>
      <c r="K18" s="2948">
        <v>0.50484001999999994</v>
      </c>
    </row>
    <row r="19" spans="1:11">
      <c r="A19" s="11">
        <v>16</v>
      </c>
      <c r="B19" s="13" t="s">
        <v>35</v>
      </c>
      <c r="C19" s="2895">
        <v>293.64960556</v>
      </c>
      <c r="D19" s="2896">
        <v>144.09038328</v>
      </c>
      <c r="E19" s="2897">
        <v>555.73911429999998</v>
      </c>
      <c r="F19" s="2898">
        <v>35.092885320000001</v>
      </c>
      <c r="G19" s="2899">
        <v>0</v>
      </c>
      <c r="H19" s="2900">
        <v>6.4201838100000002</v>
      </c>
      <c r="I19" s="2901">
        <v>5.5065603699999999</v>
      </c>
      <c r="J19" s="2902">
        <v>1040.4987326299999</v>
      </c>
      <c r="K19" s="2903">
        <v>3.2070449399999998</v>
      </c>
    </row>
    <row r="20" spans="1:11">
      <c r="A20" s="11">
        <v>17</v>
      </c>
      <c r="B20" s="13" t="s">
        <v>36</v>
      </c>
      <c r="C20" s="2967">
        <v>19.446515290000001</v>
      </c>
      <c r="D20" s="2968">
        <v>37.966931670000001</v>
      </c>
      <c r="E20" s="2969">
        <v>325.865906</v>
      </c>
      <c r="F20" s="2970">
        <v>10.44775465</v>
      </c>
      <c r="G20" s="2971">
        <v>0</v>
      </c>
      <c r="H20" s="2972">
        <v>1.22471285</v>
      </c>
      <c r="I20" s="2973">
        <v>1.10413691</v>
      </c>
      <c r="J20" s="2974">
        <v>396.05595736999999</v>
      </c>
      <c r="K20" s="2975">
        <v>0.53744910999999995</v>
      </c>
    </row>
    <row r="21" spans="1:11">
      <c r="A21" s="11">
        <v>18</v>
      </c>
      <c r="B21" s="12" t="s">
        <v>37</v>
      </c>
      <c r="C21" s="2823">
        <v>0</v>
      </c>
      <c r="D21" s="2824">
        <v>2.0512799999999999E-3</v>
      </c>
      <c r="E21" s="2825">
        <v>6.1284199999999999E-3</v>
      </c>
      <c r="F21" s="2826">
        <v>0</v>
      </c>
      <c r="G21" s="2827">
        <v>0</v>
      </c>
      <c r="H21" s="2828">
        <v>0</v>
      </c>
      <c r="I21" s="2829">
        <v>0</v>
      </c>
      <c r="J21" s="2830">
        <v>8.1796999999999998E-3</v>
      </c>
      <c r="K21" s="2831">
        <v>0</v>
      </c>
    </row>
    <row r="22" spans="1:11">
      <c r="A22" s="11">
        <v>19</v>
      </c>
      <c r="B22" s="13" t="s">
        <v>38</v>
      </c>
      <c r="C22" s="2985">
        <v>154.40968599000001</v>
      </c>
      <c r="D22" s="2986">
        <v>106.25802975000001</v>
      </c>
      <c r="E22" s="2987">
        <v>326.77389069999998</v>
      </c>
      <c r="F22" s="2988">
        <v>17.090279540000001</v>
      </c>
      <c r="G22" s="2989">
        <v>0</v>
      </c>
      <c r="H22" s="2990">
        <v>1.5028103500000001</v>
      </c>
      <c r="I22" s="2991">
        <v>0.53568199999999999</v>
      </c>
      <c r="J22" s="2992">
        <v>606.57037833000004</v>
      </c>
      <c r="K22" s="2993">
        <v>1.1099505999999999</v>
      </c>
    </row>
    <row r="23" spans="1:11">
      <c r="A23" s="11">
        <v>20</v>
      </c>
      <c r="B23" s="13" t="s">
        <v>39</v>
      </c>
      <c r="C23" s="3021">
        <v>5715.5226617199996</v>
      </c>
      <c r="D23" s="3022">
        <v>819.07588234000002</v>
      </c>
      <c r="E23" s="3023">
        <v>1979.0714500700001</v>
      </c>
      <c r="F23" s="3024">
        <v>111.75440903000001</v>
      </c>
      <c r="G23" s="3025">
        <v>0</v>
      </c>
      <c r="H23" s="3026">
        <v>65.312145799999996</v>
      </c>
      <c r="I23" s="3027">
        <v>3045.4637012100002</v>
      </c>
      <c r="J23" s="3028">
        <v>11736.200250170001</v>
      </c>
      <c r="K23" s="3029">
        <v>13.287675910000001</v>
      </c>
    </row>
    <row r="24" spans="1:11">
      <c r="A24" s="11">
        <v>21</v>
      </c>
      <c r="B24" s="12" t="s">
        <v>40</v>
      </c>
      <c r="C24" s="2769">
        <v>3.0738430000000001E-2</v>
      </c>
      <c r="D24" s="2770">
        <v>1.1725650000000001E-2</v>
      </c>
      <c r="E24" s="2771">
        <v>1.19607405</v>
      </c>
      <c r="F24" s="2772">
        <v>7.1551600000000007E-2</v>
      </c>
      <c r="G24" s="2773">
        <v>0</v>
      </c>
      <c r="H24" s="2774">
        <v>1.98007E-3</v>
      </c>
      <c r="I24" s="2775">
        <v>2.55829E-3</v>
      </c>
      <c r="J24" s="2776">
        <v>1.31462809</v>
      </c>
      <c r="K24" s="2777">
        <v>8.3547000000000005E-4</v>
      </c>
    </row>
    <row r="25" spans="1:11">
      <c r="A25" s="11">
        <v>22</v>
      </c>
      <c r="B25" s="13" t="s">
        <v>41</v>
      </c>
      <c r="C25" s="2931">
        <v>2.6032620899999999</v>
      </c>
      <c r="D25" s="2932">
        <v>1.23758553</v>
      </c>
      <c r="E25" s="2933">
        <v>5.5051845100000003</v>
      </c>
      <c r="F25" s="2934">
        <v>0.22408401999999999</v>
      </c>
      <c r="G25" s="2935">
        <v>0</v>
      </c>
      <c r="H25" s="2936">
        <v>0.45249192999999999</v>
      </c>
      <c r="I25" s="2937">
        <v>1.88546E-3</v>
      </c>
      <c r="J25" s="2938">
        <v>10.02449354</v>
      </c>
      <c r="K25" s="2939">
        <v>3.2255069999999997E-2</v>
      </c>
    </row>
    <row r="26" spans="1:11">
      <c r="A26" s="11">
        <v>23</v>
      </c>
      <c r="B26" s="12" t="s">
        <v>42</v>
      </c>
      <c r="C26" s="2994">
        <v>7.8884599999999999E-3</v>
      </c>
      <c r="D26" s="2995">
        <v>8.9482299999999997E-3</v>
      </c>
      <c r="E26" s="2996">
        <v>3.1956994999999999</v>
      </c>
      <c r="F26" s="2997">
        <v>2.38315118</v>
      </c>
      <c r="G26" s="2998">
        <v>0</v>
      </c>
      <c r="H26" s="2999">
        <v>5.0259999999999997E-4</v>
      </c>
      <c r="I26" s="3000">
        <v>7.3969999999999998E-5</v>
      </c>
      <c r="J26" s="3001">
        <v>5.59626395</v>
      </c>
      <c r="K26" s="3002">
        <v>1.7342779999999999E-2</v>
      </c>
    </row>
    <row r="27" spans="1:11">
      <c r="A27" s="11">
        <v>24</v>
      </c>
      <c r="B27" s="12" t="s">
        <v>43</v>
      </c>
      <c r="C27" s="2868">
        <v>3.1417889999999997E-2</v>
      </c>
      <c r="D27" s="2869">
        <v>0.10198992</v>
      </c>
      <c r="E27" s="2870">
        <v>4.5353290199999998</v>
      </c>
      <c r="F27" s="2871">
        <v>6.2597390000000003E-2</v>
      </c>
      <c r="G27" s="2872">
        <v>0</v>
      </c>
      <c r="H27" s="2873">
        <v>0.19240694999999999</v>
      </c>
      <c r="I27" s="2874">
        <v>3.1619999999999999E-5</v>
      </c>
      <c r="J27" s="2875">
        <v>4.9237728000000001</v>
      </c>
      <c r="K27" s="2876">
        <v>1.0723099999999999E-3</v>
      </c>
    </row>
    <row r="28" spans="1:11">
      <c r="A28" s="11">
        <v>25</v>
      </c>
      <c r="B28" s="13" t="s">
        <v>44</v>
      </c>
      <c r="C28" s="2850">
        <v>609.76639634000003</v>
      </c>
      <c r="D28" s="2851">
        <v>502.04703257</v>
      </c>
      <c r="E28" s="2852">
        <v>380.40410939999998</v>
      </c>
      <c r="F28" s="2853">
        <v>15.92436784</v>
      </c>
      <c r="G28" s="2854">
        <v>0</v>
      </c>
      <c r="H28" s="2855">
        <v>4.7959674000000003</v>
      </c>
      <c r="I28" s="2856">
        <v>36.38639663</v>
      </c>
      <c r="J28" s="2857">
        <v>1549.32427018</v>
      </c>
      <c r="K28" s="2858">
        <v>2.7067500899999999</v>
      </c>
    </row>
    <row r="29" spans="1:11">
      <c r="A29" s="11">
        <v>26</v>
      </c>
      <c r="B29" s="13" t="s">
        <v>45</v>
      </c>
      <c r="C29" s="2859">
        <v>100.92494809999999</v>
      </c>
      <c r="D29" s="2860">
        <v>25.071760820000002</v>
      </c>
      <c r="E29" s="2861">
        <v>239.59989745999999</v>
      </c>
      <c r="F29" s="2862">
        <v>6.3185440599999998</v>
      </c>
      <c r="G29" s="2863">
        <v>0</v>
      </c>
      <c r="H29" s="2864">
        <v>0.94867367000000002</v>
      </c>
      <c r="I29" s="2865">
        <v>0.17537032</v>
      </c>
      <c r="J29" s="2866">
        <v>373.03919443000001</v>
      </c>
      <c r="K29" s="2867">
        <v>0.64930869000000002</v>
      </c>
    </row>
    <row r="30" spans="1:11">
      <c r="A30" s="11">
        <v>27</v>
      </c>
      <c r="B30" s="13" t="s">
        <v>46</v>
      </c>
      <c r="C30" s="2877">
        <v>5.9586321800000004</v>
      </c>
      <c r="D30" s="2878">
        <v>17.909336760000002</v>
      </c>
      <c r="E30" s="2879">
        <v>342.44024072999997</v>
      </c>
      <c r="F30" s="2880">
        <v>16.222035829999999</v>
      </c>
      <c r="G30" s="2881">
        <v>0</v>
      </c>
      <c r="H30" s="2882">
        <v>1.31843719</v>
      </c>
      <c r="I30" s="2883">
        <v>0.74499375999999995</v>
      </c>
      <c r="J30" s="2884">
        <v>384.59367645999998</v>
      </c>
      <c r="K30" s="2885">
        <v>1.83500584</v>
      </c>
    </row>
    <row r="31" spans="1:11">
      <c r="A31" s="11">
        <v>28</v>
      </c>
      <c r="B31" s="13" t="s">
        <v>47</v>
      </c>
      <c r="C31" s="2697">
        <v>1.90365184</v>
      </c>
      <c r="D31" s="2698">
        <v>0.36261462999999999</v>
      </c>
      <c r="E31" s="2699">
        <v>5.6152206900000001</v>
      </c>
      <c r="F31" s="2700">
        <v>0.15085688999999999</v>
      </c>
      <c r="G31" s="2701">
        <v>0</v>
      </c>
      <c r="H31" s="2702">
        <v>4.5305129999999999E-2</v>
      </c>
      <c r="I31" s="2703">
        <v>1.8424349999999999E-2</v>
      </c>
      <c r="J31" s="2704">
        <v>8.0960735199999991</v>
      </c>
      <c r="K31" s="2705">
        <v>5.8495369999999998E-2</v>
      </c>
    </row>
    <row r="32" spans="1:11">
      <c r="A32" s="11">
        <v>29</v>
      </c>
      <c r="B32" s="13" t="s">
        <v>48</v>
      </c>
      <c r="C32" s="2904">
        <v>3.8646753899999999</v>
      </c>
      <c r="D32" s="2905">
        <v>8.9819314899999991</v>
      </c>
      <c r="E32" s="2906">
        <v>107.78307529</v>
      </c>
      <c r="F32" s="2907">
        <v>3.4201244499999999</v>
      </c>
      <c r="G32" s="2908">
        <v>0</v>
      </c>
      <c r="H32" s="2909">
        <v>0.62604663000000005</v>
      </c>
      <c r="I32" s="2910">
        <v>4.9158420000000001E-2</v>
      </c>
      <c r="J32" s="2911">
        <v>124.72501166000001</v>
      </c>
      <c r="K32" s="2912">
        <v>1.21825535</v>
      </c>
    </row>
    <row r="33" spans="1:14">
      <c r="A33" s="11">
        <v>30</v>
      </c>
      <c r="B33" s="13" t="s">
        <v>49</v>
      </c>
      <c r="C33" s="2913">
        <v>9.4318413200000002</v>
      </c>
      <c r="D33" s="2914">
        <v>38.317342580000002</v>
      </c>
      <c r="E33" s="2915">
        <v>227.72933485999999</v>
      </c>
      <c r="F33" s="2916">
        <v>11.2395508</v>
      </c>
      <c r="G33" s="2917">
        <v>0</v>
      </c>
      <c r="H33" s="2918">
        <v>2.2112650500000002</v>
      </c>
      <c r="I33" s="2919">
        <v>1.2065377799999999</v>
      </c>
      <c r="J33" s="2920">
        <v>290.13587238000002</v>
      </c>
      <c r="K33" s="2921">
        <v>1.45219085</v>
      </c>
    </row>
    <row r="34" spans="1:14">
      <c r="A34" s="11">
        <v>31</v>
      </c>
      <c r="B34" s="12" t="s">
        <v>50</v>
      </c>
      <c r="C34" s="2841">
        <v>1.465267E-2</v>
      </c>
      <c r="D34" s="2842">
        <v>5.0883200000000003E-3</v>
      </c>
      <c r="E34" s="2843">
        <v>7.8695827899999999</v>
      </c>
      <c r="F34" s="2844">
        <v>0.19115530999999999</v>
      </c>
      <c r="G34" s="2845">
        <v>0</v>
      </c>
      <c r="H34" s="2846">
        <v>2.7966129999999999E-2</v>
      </c>
      <c r="I34" s="2847">
        <v>1.11103E-3</v>
      </c>
      <c r="J34" s="2848">
        <v>8.1095562399999999</v>
      </c>
      <c r="K34" s="2849">
        <v>9.7409640000000006E-2</v>
      </c>
    </row>
    <row r="35" spans="1:14">
      <c r="A35" s="11">
        <v>32</v>
      </c>
      <c r="B35" s="13" t="s">
        <v>51</v>
      </c>
      <c r="C35" s="2976">
        <v>868.85733827000001</v>
      </c>
      <c r="D35" s="2977">
        <v>399.31214354999997</v>
      </c>
      <c r="E35" s="2978">
        <v>398.35337322999999</v>
      </c>
      <c r="F35" s="2979">
        <v>19.106001020000001</v>
      </c>
      <c r="G35" s="2980">
        <v>0</v>
      </c>
      <c r="H35" s="2981">
        <v>5.3136126600000004</v>
      </c>
      <c r="I35" s="2982">
        <v>12.41851357</v>
      </c>
      <c r="J35" s="2983">
        <v>1703.3609822999999</v>
      </c>
      <c r="K35" s="2984">
        <v>3.1960000700000002</v>
      </c>
    </row>
    <row r="36" spans="1:14">
      <c r="A36" s="11">
        <v>33</v>
      </c>
      <c r="B36" s="13" t="s">
        <v>52</v>
      </c>
      <c r="C36" s="2886">
        <v>48.212427609999999</v>
      </c>
      <c r="D36" s="2887">
        <v>94.687074480000007</v>
      </c>
      <c r="E36" s="2888">
        <v>333.55793395000001</v>
      </c>
      <c r="F36" s="2889">
        <v>13.295106260000001</v>
      </c>
      <c r="G36" s="2890">
        <v>0</v>
      </c>
      <c r="H36" s="2891">
        <v>1.71034054</v>
      </c>
      <c r="I36" s="2892">
        <v>2.7484063700000001</v>
      </c>
      <c r="J36" s="2893">
        <v>494.21128922000003</v>
      </c>
      <c r="K36" s="2894">
        <v>1.6039024900000001</v>
      </c>
    </row>
    <row r="37" spans="1:14">
      <c r="A37" s="11">
        <v>34</v>
      </c>
      <c r="B37" s="13" t="s">
        <v>53</v>
      </c>
      <c r="C37" s="2760">
        <v>0.16560258999999999</v>
      </c>
      <c r="D37" s="2761">
        <v>0.23631025999999999</v>
      </c>
      <c r="E37" s="2762">
        <v>11.332999839999999</v>
      </c>
      <c r="F37" s="2763">
        <v>0.27469436000000003</v>
      </c>
      <c r="G37" s="2764">
        <v>0</v>
      </c>
      <c r="H37" s="2765">
        <v>7.7298569999999997E-2</v>
      </c>
      <c r="I37" s="2766">
        <v>1.71196E-3</v>
      </c>
      <c r="J37" s="2767">
        <v>12.088617579999999</v>
      </c>
      <c r="K37" s="2768">
        <v>1.417817E-2</v>
      </c>
    </row>
    <row r="38" spans="1:14">
      <c r="A38" s="11">
        <v>35</v>
      </c>
      <c r="B38" s="13" t="s">
        <v>54</v>
      </c>
      <c r="C38" s="3012">
        <v>394.72401816000001</v>
      </c>
      <c r="D38" s="3013">
        <v>112.79397182</v>
      </c>
      <c r="E38" s="3014">
        <v>923.48689621000005</v>
      </c>
      <c r="F38" s="3015">
        <v>36.575280480000004</v>
      </c>
      <c r="G38" s="3016">
        <v>0</v>
      </c>
      <c r="H38" s="3017">
        <v>1.92295365</v>
      </c>
      <c r="I38" s="3018">
        <v>1.14768081</v>
      </c>
      <c r="J38" s="3019">
        <v>1470.65080113</v>
      </c>
      <c r="K38" s="3020">
        <v>2.1378533700000002</v>
      </c>
    </row>
    <row r="39" spans="1:14">
      <c r="A39" s="11">
        <v>36</v>
      </c>
      <c r="B39" s="13" t="s">
        <v>55</v>
      </c>
      <c r="C39" s="2922">
        <v>0.86431407000000005</v>
      </c>
      <c r="D39" s="2923">
        <v>7.8928913300000003</v>
      </c>
      <c r="E39" s="2924">
        <v>45.865255740000002</v>
      </c>
      <c r="F39" s="2925">
        <v>2.9046347799999999</v>
      </c>
      <c r="G39" s="2926">
        <v>0</v>
      </c>
      <c r="H39" s="2927">
        <v>0.47031577000000002</v>
      </c>
      <c r="I39" s="2928">
        <v>8.8449009999999995E-2</v>
      </c>
      <c r="J39" s="2929">
        <v>58.085860709999999</v>
      </c>
      <c r="K39" s="2930">
        <v>0.82762155999999998</v>
      </c>
    </row>
    <row r="40" spans="1:14">
      <c r="A40" s="11">
        <v>37</v>
      </c>
      <c r="B40" s="13" t="s">
        <v>56</v>
      </c>
      <c r="C40" s="2751">
        <v>848.29325146999997</v>
      </c>
      <c r="D40" s="2752">
        <v>365.10801566999999</v>
      </c>
      <c r="E40" s="2753">
        <v>998.67995231999998</v>
      </c>
      <c r="F40" s="2754">
        <v>160.38414584</v>
      </c>
      <c r="G40" s="2755">
        <v>0</v>
      </c>
      <c r="H40" s="2756">
        <v>7.4414859299999998</v>
      </c>
      <c r="I40" s="2757">
        <v>4.6903918600000001</v>
      </c>
      <c r="J40" s="2758">
        <v>2384.5972430900001</v>
      </c>
      <c r="K40" s="2759">
        <v>3.6337416400000002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039" t="s">
        <v>18</v>
      </c>
      <c r="B42" s="3040" t="s">
        <v>18</v>
      </c>
      <c r="C42" s="3041">
        <v>9922.5113171800003</v>
      </c>
      <c r="D42" s="3042">
        <v>3116.26368486</v>
      </c>
      <c r="E42" s="3043">
        <v>9140.8001638700007</v>
      </c>
      <c r="F42" s="3044">
        <v>574.53256023999995</v>
      </c>
      <c r="G42" s="3045">
        <v>0</v>
      </c>
      <c r="H42" s="3046">
        <v>108.49514893</v>
      </c>
      <c r="I42" s="3047">
        <v>3139.3054836599999</v>
      </c>
      <c r="J42" s="3048">
        <v>26001.908358739998</v>
      </c>
      <c r="K42" s="3049">
        <v>44.98806441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2023-12-11T11:36:00Z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