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codeName="ThisWorkbook"/>
  <mc:AlternateContent xmlns:mc="http://schemas.openxmlformats.org/markup-compatibility/2006">
    <mc:Choice Requires="x15">
      <x15ac:absPath xmlns:x15ac="http://schemas.microsoft.com/office/spreadsheetml/2010/11/ac" url="D:\RTA\Monthly\Nov 2021\09.12.2021\AMC UPLOAD\"/>
    </mc:Choice>
  </mc:AlternateContent>
  <xr:revisionPtr revIDLastSave="0" documentId="8_{11EE3F69-3E0A-4394-925A-673A4C22319C}" xr6:coauthVersionLast="47" xr6:coauthVersionMax="47" xr10:uidLastSave="{00000000-0000-0000-0000-000000000000}"/>
  <bookViews>
    <workbookView xWindow="-120" yWindow="-120" windowWidth="20730" windowHeight="11160" tabRatio="675" xr2:uid="{00000000-000D-0000-FFFF-FFFF00000000}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'!$B$4:$N$41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K40" i="8" l="1"/>
  <c r="BK8" i="8" l="1"/>
  <c r="BK9" i="8"/>
  <c r="L60" i="8" l="1"/>
  <c r="M60" i="8"/>
  <c r="N60" i="8"/>
  <c r="O60" i="8"/>
  <c r="P60" i="8"/>
  <c r="Q60" i="8"/>
  <c r="R60" i="8"/>
  <c r="S60" i="8"/>
  <c r="T60" i="8"/>
  <c r="U60" i="8"/>
  <c r="V60" i="8"/>
  <c r="W60" i="8"/>
  <c r="X60" i="8"/>
  <c r="Y60" i="8"/>
  <c r="Z60" i="8"/>
  <c r="AA60" i="8"/>
  <c r="AB60" i="8"/>
  <c r="AC60" i="8"/>
  <c r="AD60" i="8"/>
  <c r="AE60" i="8"/>
  <c r="AF60" i="8"/>
  <c r="AG60" i="8"/>
  <c r="AH60" i="8"/>
  <c r="AI60" i="8"/>
  <c r="AJ60" i="8"/>
  <c r="AK60" i="8"/>
  <c r="AL60" i="8"/>
  <c r="AM60" i="8"/>
  <c r="AN60" i="8"/>
  <c r="AO60" i="8"/>
  <c r="AP60" i="8"/>
  <c r="AQ60" i="8"/>
  <c r="AR60" i="8"/>
  <c r="AS60" i="8"/>
  <c r="AT60" i="8"/>
  <c r="AU60" i="8"/>
  <c r="AV60" i="8"/>
  <c r="AW60" i="8"/>
  <c r="AX60" i="8"/>
  <c r="AY60" i="8"/>
  <c r="AZ60" i="8"/>
  <c r="BA60" i="8"/>
  <c r="BB60" i="8"/>
  <c r="BC60" i="8"/>
  <c r="BD60" i="8"/>
  <c r="BE60" i="8"/>
  <c r="BF60" i="8"/>
  <c r="BG60" i="8"/>
  <c r="BH60" i="8"/>
  <c r="BI60" i="8"/>
  <c r="BJ60" i="8"/>
  <c r="BK65" i="8" l="1"/>
  <c r="BK64" i="8"/>
  <c r="BK63" i="8"/>
  <c r="BK62" i="8"/>
  <c r="BK12" i="8" l="1"/>
  <c r="BK13" i="8" s="1"/>
  <c r="BK66" i="8"/>
  <c r="BK54" i="8"/>
  <c r="BK55" i="8" s="1"/>
  <c r="BK36" i="8"/>
  <c r="BK35" i="8"/>
  <c r="BK29" i="8"/>
  <c r="BK26" i="8"/>
  <c r="BJ10" i="8"/>
  <c r="BI10" i="8"/>
  <c r="BH10" i="8"/>
  <c r="BG10" i="8"/>
  <c r="BF10" i="8"/>
  <c r="BE10" i="8"/>
  <c r="BD10" i="8"/>
  <c r="BC10" i="8"/>
  <c r="BB10" i="8"/>
  <c r="BA10" i="8"/>
  <c r="AZ10" i="8"/>
  <c r="AY10" i="8"/>
  <c r="AX10" i="8"/>
  <c r="AW10" i="8"/>
  <c r="AV10" i="8"/>
  <c r="AU10" i="8"/>
  <c r="AT10" i="8"/>
  <c r="AS10" i="8"/>
  <c r="AR10" i="8"/>
  <c r="AQ10" i="8"/>
  <c r="AP10" i="8"/>
  <c r="AO10" i="8"/>
  <c r="AN10" i="8"/>
  <c r="AM10" i="8"/>
  <c r="AL10" i="8"/>
  <c r="AK10" i="8"/>
  <c r="AJ10" i="8"/>
  <c r="AI10" i="8"/>
  <c r="AH10" i="8"/>
  <c r="AG10" i="8"/>
  <c r="AF10" i="8"/>
  <c r="AE10" i="8"/>
  <c r="AD10" i="8"/>
  <c r="AC10" i="8"/>
  <c r="AB10" i="8"/>
  <c r="AA10" i="8"/>
  <c r="Z10" i="8"/>
  <c r="Y10" i="8"/>
  <c r="X10" i="8"/>
  <c r="W10" i="8"/>
  <c r="V10" i="8"/>
  <c r="U10" i="8"/>
  <c r="T10" i="8"/>
  <c r="S10" i="8"/>
  <c r="R10" i="8"/>
  <c r="Q10" i="8"/>
  <c r="P10" i="8"/>
  <c r="O10" i="8"/>
  <c r="N10" i="8"/>
  <c r="M10" i="8"/>
  <c r="L10" i="8"/>
  <c r="K10" i="8"/>
  <c r="J10" i="8"/>
  <c r="I10" i="8"/>
  <c r="H10" i="8"/>
  <c r="G10" i="8"/>
  <c r="F10" i="8"/>
  <c r="E10" i="8"/>
  <c r="D10" i="8"/>
  <c r="C10" i="8"/>
  <c r="BK10" i="8" l="1"/>
  <c r="BK37" i="8"/>
  <c r="C30" i="8" l="1"/>
  <c r="D30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R30" i="8"/>
  <c r="S30" i="8"/>
  <c r="T30" i="8"/>
  <c r="U30" i="8"/>
  <c r="V30" i="8"/>
  <c r="W30" i="8"/>
  <c r="X30" i="8"/>
  <c r="Y30" i="8"/>
  <c r="Z30" i="8"/>
  <c r="AA30" i="8"/>
  <c r="AB30" i="8"/>
  <c r="AC30" i="8"/>
  <c r="AD30" i="8"/>
  <c r="AE30" i="8"/>
  <c r="AF30" i="8"/>
  <c r="AG30" i="8"/>
  <c r="AH30" i="8"/>
  <c r="AI30" i="8"/>
  <c r="AJ30" i="8"/>
  <c r="AK30" i="8"/>
  <c r="AL30" i="8"/>
  <c r="AM30" i="8"/>
  <c r="AN30" i="8"/>
  <c r="AO30" i="8"/>
  <c r="AP30" i="8"/>
  <c r="AQ30" i="8"/>
  <c r="AR30" i="8"/>
  <c r="AS30" i="8"/>
  <c r="AT30" i="8"/>
  <c r="AU30" i="8"/>
  <c r="AV30" i="8"/>
  <c r="AW30" i="8"/>
  <c r="AX30" i="8"/>
  <c r="AZ30" i="8"/>
  <c r="BF30" i="8"/>
  <c r="BG30" i="8"/>
  <c r="BH30" i="8"/>
  <c r="BJ30" i="8"/>
  <c r="BK15" i="8"/>
  <c r="BK16" i="8" s="1"/>
  <c r="BJ66" i="8" l="1"/>
  <c r="BI66" i="8"/>
  <c r="BH66" i="8"/>
  <c r="BG66" i="8"/>
  <c r="BF66" i="8"/>
  <c r="AZ66" i="8"/>
  <c r="AY66" i="8"/>
  <c r="AX66" i="8"/>
  <c r="AW66" i="8"/>
  <c r="AV66" i="8"/>
  <c r="BB66" i="8" l="1"/>
  <c r="BD66" i="8"/>
  <c r="BA66" i="8"/>
  <c r="BC66" i="8"/>
  <c r="BE66" i="8"/>
  <c r="BK77" i="8" l="1"/>
  <c r="BJ67" i="8" l="1"/>
  <c r="BI67" i="8"/>
  <c r="BH67" i="8"/>
  <c r="BG67" i="8"/>
  <c r="BF67" i="8"/>
  <c r="BE67" i="8"/>
  <c r="BD67" i="8"/>
  <c r="BC67" i="8"/>
  <c r="BB67" i="8"/>
  <c r="BA67" i="8"/>
  <c r="AZ67" i="8"/>
  <c r="AY67" i="8"/>
  <c r="AX67" i="8"/>
  <c r="AW67" i="8"/>
  <c r="AV67" i="8"/>
  <c r="K60" i="8"/>
  <c r="J60" i="8"/>
  <c r="I60" i="8"/>
  <c r="H60" i="8"/>
  <c r="G60" i="8"/>
  <c r="F60" i="8"/>
  <c r="E60" i="8"/>
  <c r="D60" i="8"/>
  <c r="C60" i="8"/>
  <c r="BJ49" i="8"/>
  <c r="BG49" i="8"/>
  <c r="BF49" i="8"/>
  <c r="AZ49" i="8"/>
  <c r="AW49" i="8"/>
  <c r="AV49" i="8"/>
  <c r="AU49" i="8"/>
  <c r="AT49" i="8"/>
  <c r="AS49" i="8"/>
  <c r="AR49" i="8"/>
  <c r="AQ49" i="8"/>
  <c r="AP49" i="8"/>
  <c r="AO49" i="8"/>
  <c r="AN49" i="8"/>
  <c r="AM49" i="8"/>
  <c r="AL49" i="8"/>
  <c r="AK49" i="8"/>
  <c r="AJ49" i="8"/>
  <c r="AI49" i="8"/>
  <c r="AH49" i="8"/>
  <c r="AG49" i="8"/>
  <c r="AF49" i="8"/>
  <c r="AE49" i="8"/>
  <c r="AD49" i="8"/>
  <c r="AC49" i="8"/>
  <c r="AB49" i="8"/>
  <c r="AA49" i="8"/>
  <c r="Z49" i="8"/>
  <c r="Y49" i="8"/>
  <c r="X49" i="8"/>
  <c r="W49" i="8"/>
  <c r="V49" i="8"/>
  <c r="U49" i="8"/>
  <c r="T49" i="8"/>
  <c r="S49" i="8"/>
  <c r="R49" i="8"/>
  <c r="Q49" i="8"/>
  <c r="P49" i="8"/>
  <c r="O49" i="8"/>
  <c r="N49" i="8"/>
  <c r="M49" i="8"/>
  <c r="L49" i="8"/>
  <c r="K49" i="8"/>
  <c r="J49" i="8"/>
  <c r="I49" i="8"/>
  <c r="H49" i="8"/>
  <c r="G49" i="8"/>
  <c r="F49" i="8"/>
  <c r="E49" i="8"/>
  <c r="D49" i="8"/>
  <c r="C49" i="8"/>
  <c r="BJ22" i="8"/>
  <c r="BI22" i="8"/>
  <c r="BH22" i="8"/>
  <c r="BG22" i="8"/>
  <c r="BF22" i="8"/>
  <c r="BE22" i="8"/>
  <c r="BD22" i="8"/>
  <c r="BC22" i="8"/>
  <c r="BB22" i="8"/>
  <c r="BA22" i="8"/>
  <c r="AZ22" i="8"/>
  <c r="AY22" i="8"/>
  <c r="AX22" i="8"/>
  <c r="AW22" i="8"/>
  <c r="AV22" i="8"/>
  <c r="AU22" i="8"/>
  <c r="AT22" i="8"/>
  <c r="AS22" i="8"/>
  <c r="AR22" i="8"/>
  <c r="AQ22" i="8"/>
  <c r="AP22" i="8"/>
  <c r="AO22" i="8"/>
  <c r="AN22" i="8"/>
  <c r="AM22" i="8"/>
  <c r="AL22" i="8"/>
  <c r="AK22" i="8"/>
  <c r="AJ22" i="8"/>
  <c r="AI22" i="8"/>
  <c r="AH22" i="8"/>
  <c r="AG22" i="8"/>
  <c r="AF22" i="8"/>
  <c r="AE22" i="8"/>
  <c r="AD22" i="8"/>
  <c r="AC22" i="8"/>
  <c r="AB22" i="8"/>
  <c r="AA22" i="8"/>
  <c r="Z22" i="8"/>
  <c r="Y22" i="8"/>
  <c r="X22" i="8"/>
  <c r="W22" i="8"/>
  <c r="V22" i="8"/>
  <c r="U22" i="8"/>
  <c r="T22" i="8"/>
  <c r="S22" i="8"/>
  <c r="R22" i="8"/>
  <c r="Q22" i="8"/>
  <c r="P22" i="8"/>
  <c r="O22" i="8"/>
  <c r="N22" i="8"/>
  <c r="M22" i="8"/>
  <c r="L22" i="8"/>
  <c r="K22" i="8"/>
  <c r="J22" i="8"/>
  <c r="I22" i="8"/>
  <c r="H22" i="8"/>
  <c r="G22" i="8"/>
  <c r="F22" i="8"/>
  <c r="E22" i="8"/>
  <c r="D22" i="8"/>
  <c r="C22" i="8"/>
  <c r="BK71" i="8"/>
  <c r="BK59" i="8"/>
  <c r="BK21" i="8"/>
  <c r="BK22" i="8" s="1"/>
  <c r="BK24" i="8" l="1"/>
  <c r="BA30" i="8"/>
  <c r="BC30" i="8"/>
  <c r="BE30" i="8"/>
  <c r="BB30" i="8"/>
  <c r="BD30" i="8"/>
  <c r="BK60" i="8"/>
  <c r="BK67" i="8" s="1"/>
  <c r="BK78" i="8"/>
  <c r="BK72" i="8"/>
  <c r="BK18" i="8"/>
  <c r="BK19" i="8" s="1"/>
  <c r="D66" i="8"/>
  <c r="D67" i="8" s="1"/>
  <c r="E66" i="8"/>
  <c r="E67" i="8" s="1"/>
  <c r="F66" i="8"/>
  <c r="F67" i="8" s="1"/>
  <c r="G66" i="8"/>
  <c r="G67" i="8" s="1"/>
  <c r="H66" i="8"/>
  <c r="H67" i="8" s="1"/>
  <c r="I66" i="8"/>
  <c r="I67" i="8" s="1"/>
  <c r="J66" i="8"/>
  <c r="J67" i="8" s="1"/>
  <c r="K66" i="8"/>
  <c r="K67" i="8" s="1"/>
  <c r="L66" i="8"/>
  <c r="L67" i="8" s="1"/>
  <c r="M66" i="8"/>
  <c r="M67" i="8" s="1"/>
  <c r="N66" i="8"/>
  <c r="N67" i="8" s="1"/>
  <c r="O66" i="8"/>
  <c r="O67" i="8" s="1"/>
  <c r="P66" i="8"/>
  <c r="P67" i="8" s="1"/>
  <c r="Q66" i="8"/>
  <c r="Q67" i="8" s="1"/>
  <c r="R66" i="8"/>
  <c r="R67" i="8" s="1"/>
  <c r="S66" i="8"/>
  <c r="S67" i="8" s="1"/>
  <c r="T66" i="8"/>
  <c r="T67" i="8" s="1"/>
  <c r="U66" i="8"/>
  <c r="U67" i="8" s="1"/>
  <c r="V66" i="8"/>
  <c r="V67" i="8" s="1"/>
  <c r="W66" i="8"/>
  <c r="W67" i="8" s="1"/>
  <c r="X66" i="8"/>
  <c r="X67" i="8" s="1"/>
  <c r="Y66" i="8"/>
  <c r="Y67" i="8" s="1"/>
  <c r="Z66" i="8"/>
  <c r="Z67" i="8" s="1"/>
  <c r="AA66" i="8"/>
  <c r="AA67" i="8" s="1"/>
  <c r="AB66" i="8"/>
  <c r="AB67" i="8" s="1"/>
  <c r="AC66" i="8"/>
  <c r="AC67" i="8" s="1"/>
  <c r="AD66" i="8"/>
  <c r="AD67" i="8" s="1"/>
  <c r="AE66" i="8"/>
  <c r="AE67" i="8" s="1"/>
  <c r="AF66" i="8"/>
  <c r="AF67" i="8" s="1"/>
  <c r="AG66" i="8"/>
  <c r="AG67" i="8" s="1"/>
  <c r="AH66" i="8"/>
  <c r="AH67" i="8" s="1"/>
  <c r="AI66" i="8"/>
  <c r="AI67" i="8" s="1"/>
  <c r="AJ66" i="8"/>
  <c r="AJ67" i="8" s="1"/>
  <c r="AK66" i="8"/>
  <c r="AK67" i="8" s="1"/>
  <c r="AL66" i="8"/>
  <c r="AL67" i="8" s="1"/>
  <c r="AM66" i="8"/>
  <c r="AM67" i="8" s="1"/>
  <c r="AN66" i="8"/>
  <c r="AN67" i="8" s="1"/>
  <c r="AO66" i="8"/>
  <c r="AO67" i="8" s="1"/>
  <c r="AP66" i="8"/>
  <c r="AP67" i="8" s="1"/>
  <c r="AQ66" i="8"/>
  <c r="AQ67" i="8" s="1"/>
  <c r="AR66" i="8"/>
  <c r="AR67" i="8" s="1"/>
  <c r="AS66" i="8"/>
  <c r="AS67" i="8" s="1"/>
  <c r="AT66" i="8"/>
  <c r="AT67" i="8" s="1"/>
  <c r="AU66" i="8"/>
  <c r="AU67" i="8" s="1"/>
  <c r="C66" i="8"/>
  <c r="D55" i="8"/>
  <c r="E55" i="8"/>
  <c r="F55" i="8"/>
  <c r="G55" i="8"/>
  <c r="H55" i="8"/>
  <c r="I55" i="8"/>
  <c r="J55" i="8"/>
  <c r="K55" i="8"/>
  <c r="L55" i="8"/>
  <c r="M55" i="8"/>
  <c r="N55" i="8"/>
  <c r="O55" i="8"/>
  <c r="P55" i="8"/>
  <c r="Q55" i="8"/>
  <c r="R55" i="8"/>
  <c r="S55" i="8"/>
  <c r="T55" i="8"/>
  <c r="U55" i="8"/>
  <c r="V55" i="8"/>
  <c r="W55" i="8"/>
  <c r="X55" i="8"/>
  <c r="Y55" i="8"/>
  <c r="Z55" i="8"/>
  <c r="AA55" i="8"/>
  <c r="AB55" i="8"/>
  <c r="AC55" i="8"/>
  <c r="AD55" i="8"/>
  <c r="AE55" i="8"/>
  <c r="AF55" i="8"/>
  <c r="AG55" i="8"/>
  <c r="AH55" i="8"/>
  <c r="AI55" i="8"/>
  <c r="AJ55" i="8"/>
  <c r="AK55" i="8"/>
  <c r="AL55" i="8"/>
  <c r="AM55" i="8"/>
  <c r="AN55" i="8"/>
  <c r="AO55" i="8"/>
  <c r="AP55" i="8"/>
  <c r="AQ55" i="8"/>
  <c r="AR55" i="8"/>
  <c r="AS55" i="8"/>
  <c r="AT55" i="8"/>
  <c r="AU55" i="8"/>
  <c r="AV55" i="8"/>
  <c r="AW55" i="8"/>
  <c r="AX55" i="8"/>
  <c r="AY55" i="8"/>
  <c r="AZ55" i="8"/>
  <c r="BA55" i="8"/>
  <c r="BB55" i="8"/>
  <c r="BC55" i="8"/>
  <c r="BD55" i="8"/>
  <c r="BE55" i="8"/>
  <c r="BF55" i="8"/>
  <c r="BG55" i="8"/>
  <c r="BH55" i="8"/>
  <c r="BI55" i="8"/>
  <c r="BJ55" i="8"/>
  <c r="D37" i="8"/>
  <c r="E37" i="8"/>
  <c r="F37" i="8"/>
  <c r="G37" i="8"/>
  <c r="H37" i="8"/>
  <c r="I37" i="8"/>
  <c r="J37" i="8"/>
  <c r="K37" i="8"/>
  <c r="L37" i="8"/>
  <c r="M37" i="8"/>
  <c r="N37" i="8"/>
  <c r="O37" i="8"/>
  <c r="P37" i="8"/>
  <c r="Q37" i="8"/>
  <c r="R37" i="8"/>
  <c r="S37" i="8"/>
  <c r="T37" i="8"/>
  <c r="U37" i="8"/>
  <c r="V37" i="8"/>
  <c r="W37" i="8"/>
  <c r="X37" i="8"/>
  <c r="Y37" i="8"/>
  <c r="Z37" i="8"/>
  <c r="AA37" i="8"/>
  <c r="AB37" i="8"/>
  <c r="AC37" i="8"/>
  <c r="AD37" i="8"/>
  <c r="AE37" i="8"/>
  <c r="AF37" i="8"/>
  <c r="AG37" i="8"/>
  <c r="AH37" i="8"/>
  <c r="AI37" i="8"/>
  <c r="AJ37" i="8"/>
  <c r="AK37" i="8"/>
  <c r="AL37" i="8"/>
  <c r="AM37" i="8"/>
  <c r="AN37" i="8"/>
  <c r="AO37" i="8"/>
  <c r="AP37" i="8"/>
  <c r="AQ37" i="8"/>
  <c r="AR37" i="8"/>
  <c r="AS37" i="8"/>
  <c r="AT37" i="8"/>
  <c r="AU37" i="8"/>
  <c r="AV37" i="8"/>
  <c r="AW37" i="8"/>
  <c r="AX37" i="8"/>
  <c r="AY37" i="8"/>
  <c r="AZ37" i="8"/>
  <c r="BA37" i="8"/>
  <c r="BB37" i="8"/>
  <c r="BC37" i="8"/>
  <c r="BD37" i="8"/>
  <c r="BE37" i="8"/>
  <c r="BF37" i="8"/>
  <c r="BG37" i="8"/>
  <c r="BH37" i="8"/>
  <c r="BI37" i="8"/>
  <c r="BJ37" i="8"/>
  <c r="D19" i="8"/>
  <c r="E19" i="8"/>
  <c r="F19" i="8"/>
  <c r="G19" i="8"/>
  <c r="H19" i="8"/>
  <c r="I19" i="8"/>
  <c r="J19" i="8"/>
  <c r="K19" i="8"/>
  <c r="L19" i="8"/>
  <c r="M19" i="8"/>
  <c r="N19" i="8"/>
  <c r="O19" i="8"/>
  <c r="P19" i="8"/>
  <c r="Q19" i="8"/>
  <c r="R19" i="8"/>
  <c r="S19" i="8"/>
  <c r="T19" i="8"/>
  <c r="U19" i="8"/>
  <c r="V19" i="8"/>
  <c r="W19" i="8"/>
  <c r="X19" i="8"/>
  <c r="Y19" i="8"/>
  <c r="Z19" i="8"/>
  <c r="AA19" i="8"/>
  <c r="AB19" i="8"/>
  <c r="AC19" i="8"/>
  <c r="AD19" i="8"/>
  <c r="AE19" i="8"/>
  <c r="AF19" i="8"/>
  <c r="AG19" i="8"/>
  <c r="AH19" i="8"/>
  <c r="AI19" i="8"/>
  <c r="AJ19" i="8"/>
  <c r="AK19" i="8"/>
  <c r="AL19" i="8"/>
  <c r="AM19" i="8"/>
  <c r="AN19" i="8"/>
  <c r="AO19" i="8"/>
  <c r="AP19" i="8"/>
  <c r="AQ19" i="8"/>
  <c r="AR19" i="8"/>
  <c r="AS19" i="8"/>
  <c r="AT19" i="8"/>
  <c r="AU19" i="8"/>
  <c r="AV19" i="8"/>
  <c r="AW19" i="8"/>
  <c r="AX19" i="8"/>
  <c r="AY19" i="8"/>
  <c r="AZ19" i="8"/>
  <c r="BA19" i="8"/>
  <c r="BB19" i="8"/>
  <c r="BC19" i="8"/>
  <c r="BD19" i="8"/>
  <c r="BE19" i="8"/>
  <c r="BF19" i="8"/>
  <c r="BG19" i="8"/>
  <c r="BH19" i="8"/>
  <c r="BI19" i="8"/>
  <c r="BJ19" i="8"/>
  <c r="C19" i="8"/>
  <c r="D16" i="8"/>
  <c r="E16" i="8"/>
  <c r="F16" i="8"/>
  <c r="G16" i="8"/>
  <c r="H16" i="8"/>
  <c r="I16" i="8"/>
  <c r="J16" i="8"/>
  <c r="K16" i="8"/>
  <c r="L16" i="8"/>
  <c r="M16" i="8"/>
  <c r="N16" i="8"/>
  <c r="O16" i="8"/>
  <c r="P16" i="8"/>
  <c r="Q16" i="8"/>
  <c r="R16" i="8"/>
  <c r="S16" i="8"/>
  <c r="T16" i="8"/>
  <c r="U16" i="8"/>
  <c r="V16" i="8"/>
  <c r="W16" i="8"/>
  <c r="X16" i="8"/>
  <c r="Y16" i="8"/>
  <c r="Z16" i="8"/>
  <c r="AA16" i="8"/>
  <c r="AB16" i="8"/>
  <c r="AC16" i="8"/>
  <c r="AD16" i="8"/>
  <c r="AE16" i="8"/>
  <c r="AF16" i="8"/>
  <c r="AG16" i="8"/>
  <c r="AH16" i="8"/>
  <c r="AI16" i="8"/>
  <c r="AJ16" i="8"/>
  <c r="AK16" i="8"/>
  <c r="AL16" i="8"/>
  <c r="AM16" i="8"/>
  <c r="AN16" i="8"/>
  <c r="AO16" i="8"/>
  <c r="AP16" i="8"/>
  <c r="AQ16" i="8"/>
  <c r="AR16" i="8"/>
  <c r="AS16" i="8"/>
  <c r="AT16" i="8"/>
  <c r="AU16" i="8"/>
  <c r="AV16" i="8"/>
  <c r="AW16" i="8"/>
  <c r="AX16" i="8"/>
  <c r="AY16" i="8"/>
  <c r="AZ16" i="8"/>
  <c r="BA16" i="8"/>
  <c r="BB16" i="8"/>
  <c r="BC16" i="8"/>
  <c r="BD16" i="8"/>
  <c r="BE16" i="8"/>
  <c r="BF16" i="8"/>
  <c r="BG16" i="8"/>
  <c r="BH16" i="8"/>
  <c r="BI16" i="8"/>
  <c r="BJ16" i="8"/>
  <c r="C16" i="8"/>
  <c r="C55" i="8"/>
  <c r="D13" i="8"/>
  <c r="E13" i="8"/>
  <c r="F13" i="8"/>
  <c r="G13" i="8"/>
  <c r="H13" i="8"/>
  <c r="I13" i="8"/>
  <c r="J13" i="8"/>
  <c r="K13" i="8"/>
  <c r="L13" i="8"/>
  <c r="M13" i="8"/>
  <c r="N13" i="8"/>
  <c r="O13" i="8"/>
  <c r="P13" i="8"/>
  <c r="Q13" i="8"/>
  <c r="R13" i="8"/>
  <c r="S13" i="8"/>
  <c r="T13" i="8"/>
  <c r="U13" i="8"/>
  <c r="V13" i="8"/>
  <c r="W13" i="8"/>
  <c r="X13" i="8"/>
  <c r="Y13" i="8"/>
  <c r="Z13" i="8"/>
  <c r="AA13" i="8"/>
  <c r="AB13" i="8"/>
  <c r="AC13" i="8"/>
  <c r="AD13" i="8"/>
  <c r="AE13" i="8"/>
  <c r="AF13" i="8"/>
  <c r="AG13" i="8"/>
  <c r="AH13" i="8"/>
  <c r="AI13" i="8"/>
  <c r="AJ13" i="8"/>
  <c r="AK13" i="8"/>
  <c r="AL13" i="8"/>
  <c r="AM13" i="8"/>
  <c r="AN13" i="8"/>
  <c r="AO13" i="8"/>
  <c r="AP13" i="8"/>
  <c r="AQ13" i="8"/>
  <c r="AR13" i="8"/>
  <c r="AS13" i="8"/>
  <c r="AT13" i="8"/>
  <c r="AU13" i="8"/>
  <c r="AV13" i="8"/>
  <c r="AW13" i="8"/>
  <c r="AX13" i="8"/>
  <c r="AY13" i="8"/>
  <c r="AZ13" i="8"/>
  <c r="BA13" i="8"/>
  <c r="BB13" i="8"/>
  <c r="BC13" i="8"/>
  <c r="BD13" i="8"/>
  <c r="BE13" i="8"/>
  <c r="BF13" i="8"/>
  <c r="BG13" i="8"/>
  <c r="BH13" i="8"/>
  <c r="BI13" i="8"/>
  <c r="BJ13" i="8"/>
  <c r="C13" i="8"/>
  <c r="C37" i="8"/>
  <c r="AX49" i="8" l="1"/>
  <c r="BK25" i="8"/>
  <c r="BK39" i="8"/>
  <c r="C67" i="8"/>
  <c r="BJ31" i="8"/>
  <c r="BH31" i="8"/>
  <c r="BF31" i="8"/>
  <c r="BD31" i="8"/>
  <c r="BB31" i="8"/>
  <c r="AZ31" i="8"/>
  <c r="AX31" i="8"/>
  <c r="AV31" i="8"/>
  <c r="AT31" i="8"/>
  <c r="AR31" i="8"/>
  <c r="AP31" i="8"/>
  <c r="AN31" i="8"/>
  <c r="AL31" i="8"/>
  <c r="AJ31" i="8"/>
  <c r="AH31" i="8"/>
  <c r="AF31" i="8"/>
  <c r="AD31" i="8"/>
  <c r="AB31" i="8"/>
  <c r="Z31" i="8"/>
  <c r="X31" i="8"/>
  <c r="V31" i="8"/>
  <c r="T31" i="8"/>
  <c r="R31" i="8"/>
  <c r="P31" i="8"/>
  <c r="N31" i="8"/>
  <c r="L31" i="8"/>
  <c r="J31" i="8"/>
  <c r="H31" i="8"/>
  <c r="F31" i="8"/>
  <c r="D31" i="8"/>
  <c r="BG31" i="8"/>
  <c r="BE31" i="8"/>
  <c r="BC31" i="8"/>
  <c r="BA31" i="8"/>
  <c r="AW31" i="8"/>
  <c r="AU31" i="8"/>
  <c r="AS31" i="8"/>
  <c r="AQ31" i="8"/>
  <c r="AO31" i="8"/>
  <c r="AM31" i="8"/>
  <c r="AK31" i="8"/>
  <c r="AI31" i="8"/>
  <c r="AG31" i="8"/>
  <c r="AE31" i="8"/>
  <c r="AC31" i="8"/>
  <c r="AA31" i="8"/>
  <c r="Y31" i="8"/>
  <c r="W31" i="8"/>
  <c r="U31" i="8"/>
  <c r="S31" i="8"/>
  <c r="Q31" i="8"/>
  <c r="O31" i="8"/>
  <c r="M31" i="8"/>
  <c r="K31" i="8"/>
  <c r="I31" i="8"/>
  <c r="G31" i="8"/>
  <c r="E31" i="8"/>
  <c r="AW50" i="8"/>
  <c r="AU50" i="8"/>
  <c r="AS50" i="8"/>
  <c r="AQ50" i="8"/>
  <c r="AO50" i="8"/>
  <c r="AM50" i="8"/>
  <c r="AK50" i="8"/>
  <c r="AI50" i="8"/>
  <c r="AG50" i="8"/>
  <c r="AE50" i="8"/>
  <c r="AC50" i="8"/>
  <c r="AA50" i="8"/>
  <c r="Y50" i="8"/>
  <c r="W50" i="8"/>
  <c r="U50" i="8"/>
  <c r="S50" i="8"/>
  <c r="Q50" i="8"/>
  <c r="O50" i="8"/>
  <c r="M50" i="8"/>
  <c r="K50" i="8"/>
  <c r="I50" i="8"/>
  <c r="G50" i="8"/>
  <c r="E50" i="8"/>
  <c r="AX50" i="8"/>
  <c r="AV50" i="8"/>
  <c r="AT50" i="8"/>
  <c r="AR50" i="8"/>
  <c r="AP50" i="8"/>
  <c r="AN50" i="8"/>
  <c r="AL50" i="8"/>
  <c r="AJ50" i="8"/>
  <c r="AH50" i="8"/>
  <c r="AF50" i="8"/>
  <c r="AD50" i="8"/>
  <c r="AB50" i="8"/>
  <c r="Z50" i="8"/>
  <c r="X50" i="8"/>
  <c r="V50" i="8"/>
  <c r="T50" i="8"/>
  <c r="R50" i="8"/>
  <c r="P50" i="8"/>
  <c r="N50" i="8"/>
  <c r="L50" i="8"/>
  <c r="J50" i="8"/>
  <c r="H50" i="8"/>
  <c r="F50" i="8"/>
  <c r="D50" i="8"/>
  <c r="BG50" i="8"/>
  <c r="BJ50" i="8"/>
  <c r="BF50" i="8"/>
  <c r="AZ50" i="8"/>
  <c r="C50" i="8"/>
  <c r="C31" i="8"/>
  <c r="BB49" i="8" l="1"/>
  <c r="BB50" i="8" s="1"/>
  <c r="BB74" i="8" s="1"/>
  <c r="BA49" i="8"/>
  <c r="BA50" i="8" s="1"/>
  <c r="BA74" i="8" s="1"/>
  <c r="BC49" i="8"/>
  <c r="BC50" i="8" s="1"/>
  <c r="BC74" i="8" s="1"/>
  <c r="BE49" i="8"/>
  <c r="BE50" i="8" s="1"/>
  <c r="BE74" i="8" s="1"/>
  <c r="BK28" i="8"/>
  <c r="BK27" i="8"/>
  <c r="AY30" i="8"/>
  <c r="AY31" i="8" s="1"/>
  <c r="BK41" i="8"/>
  <c r="BH49" i="8"/>
  <c r="BH50" i="8" s="1"/>
  <c r="BH74" i="8" s="1"/>
  <c r="I74" i="8"/>
  <c r="Q74" i="8"/>
  <c r="AK74" i="8"/>
  <c r="AS74" i="8"/>
  <c r="W74" i="8"/>
  <c r="E74" i="8"/>
  <c r="M74" i="8"/>
  <c r="U74" i="8"/>
  <c r="AG74" i="8"/>
  <c r="AO74" i="8"/>
  <c r="AW74" i="8"/>
  <c r="BG74" i="8"/>
  <c r="G74" i="8"/>
  <c r="K74" i="8"/>
  <c r="O74" i="8"/>
  <c r="S74" i="8"/>
  <c r="AA74" i="8"/>
  <c r="AI74" i="8"/>
  <c r="AM74" i="8"/>
  <c r="AQ74" i="8"/>
  <c r="AU74" i="8"/>
  <c r="Y74" i="8"/>
  <c r="AC74" i="8"/>
  <c r="AE74" i="8"/>
  <c r="D74" i="8"/>
  <c r="H74" i="8"/>
  <c r="L74" i="8"/>
  <c r="P74" i="8"/>
  <c r="T74" i="8"/>
  <c r="X74" i="8"/>
  <c r="AB74" i="8"/>
  <c r="AF74" i="8"/>
  <c r="AJ74" i="8"/>
  <c r="AN74" i="8"/>
  <c r="AR74" i="8"/>
  <c r="AV74" i="8"/>
  <c r="F74" i="8"/>
  <c r="J74" i="8"/>
  <c r="N74" i="8"/>
  <c r="R74" i="8"/>
  <c r="V74" i="8"/>
  <c r="Z74" i="8"/>
  <c r="AD74" i="8"/>
  <c r="AH74" i="8"/>
  <c r="AL74" i="8"/>
  <c r="AP74" i="8"/>
  <c r="AT74" i="8"/>
  <c r="AX74" i="8"/>
  <c r="AZ74" i="8"/>
  <c r="BJ74" i="8"/>
  <c r="BF74" i="8"/>
  <c r="C74" i="8"/>
  <c r="BK30" i="8" l="1"/>
  <c r="BK31" i="8" s="1"/>
  <c r="BD49" i="8"/>
  <c r="BD50" i="8" s="1"/>
  <c r="BD74" i="8" s="1"/>
  <c r="AY49" i="8"/>
  <c r="AY50" i="8" s="1"/>
  <c r="AY74" i="8" s="1"/>
  <c r="BK43" i="8"/>
  <c r="BK42" i="8"/>
  <c r="BK44" i="8" l="1"/>
  <c r="BK46" i="8"/>
  <c r="BK45" i="8" l="1"/>
  <c r="BK47" i="8" l="1"/>
  <c r="BK48" i="8" l="1"/>
  <c r="BK49" i="8" s="1"/>
  <c r="BK50" i="8" s="1"/>
  <c r="BK74" i="8" s="1"/>
  <c r="BI49" i="8"/>
  <c r="BI50" i="8" s="1"/>
  <c r="BI74" i="8" s="1"/>
</calcChain>
</file>

<file path=xl/sharedStrings.xml><?xml version="1.0" encoding="utf-8"?>
<sst xmlns="http://schemas.openxmlformats.org/spreadsheetml/2006/main" count="170" uniqueCount="134">
  <si>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</si>
  <si>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</si>
  <si>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</si>
  <si>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</si>
  <si>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</si>
  <si>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</si>
  <si>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</si>
  <si>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</si>
  <si>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</si>
  <si>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</si>
  <si>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</si>
  <si>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</si>
  <si>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</si>
  <si>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</si>
  <si>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</si>
  <si>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</si>
  <si>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</si>
  <si>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</si>
  <si>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</si>
  <si>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</si>
  <si>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</si>
  <si>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</si>
  <si>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</si>
  <si>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</si>
  <si>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</si>
  <si>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</si>
  <si>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</si>
  <si>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</si>
  <si>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</si>
  <si>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</si>
  <si>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</si>
  <si>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</si>
  <si>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</si>
  <si>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</si>
  <si>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</si>
  <si>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</si>
  <si>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</si>
  <si>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</si>
  <si>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</si>
  <si>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</si>
  <si>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</si>
  <si>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</si>
  <si>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</si>
  <si>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</si>
  <si>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</si>
  <si>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</si>
  <si>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</si>
  <si>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</si>
  <si>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</si>
  <si>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</si>
  <si>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</si>
  <si>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</si>
  <si>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</si>
  <si>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</si>
  <si>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</si>
  <si>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</si>
  <si>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</si>
  <si>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</si>
  <si>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</si>
  <si>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</si>
  <si>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</si>
  <si>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</si>
  <si>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</si>
  <si>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</si>
  <si>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</si>
  <si>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</si>
  <si>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</si>
  <si>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</si>
  <si>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</si>
  <si>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</si>
  <si>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</si>
  <si>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</si>
  <si>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</si>
  <si>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</si>
  <si>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</si>
  <si>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</si>
  <si>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</si>
  <si>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</si>
  <si>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</si>
  <si>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</si>
  <si>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</si>
  <si>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</si>
  <si>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</si>
  <si>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</si>
  <si>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</si>
  <si>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</si>
  <si>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</si>
  <si>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</si>
  <si>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</si>
  <si>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</si>
  <si>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</si>
  <si>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</si>
  <si>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</si>
  <si>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</si>
  <si>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</si>
  <si>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</si>
  <si>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</si>
  <si>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</si>
  <si>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</si>
  <si>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</si>
  <si>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LIC Mutual Fund (All figures in Rs. Crore)</t>
  </si>
  <si>
    <t>T30</t>
  </si>
  <si>
    <t>B30</t>
  </si>
  <si>
    <t>S.No</t>
  </si>
  <si>
    <t>Telangana</t>
  </si>
  <si>
    <t>LIC MF Govt. Securities Fund</t>
  </si>
  <si>
    <t>LIC MF Banking and PSU Debt Fund</t>
  </si>
  <si>
    <t>LIC MF Bond Fund</t>
  </si>
  <si>
    <t>LIC MF Debt Hybrid Fund</t>
  </si>
  <si>
    <t>LIC MF Savings Fund</t>
  </si>
  <si>
    <t>LIC MF Short Term Debt Fund</t>
  </si>
  <si>
    <t>LIC MF Ultra Short Term Fund</t>
  </si>
  <si>
    <t>LIC MF Tax Plan</t>
  </si>
  <si>
    <t>LIC MF UNIT LINKED INSURANCE SCHEME</t>
  </si>
  <si>
    <t>LIC MF Arbitrage Fund</t>
  </si>
  <si>
    <t>LIC MF Banking and Financial Services Fund</t>
  </si>
  <si>
    <t>LIC MF Childrens Gift Fund</t>
  </si>
  <si>
    <t>LIC MF Index Fund-Sensex Plan</t>
  </si>
  <si>
    <t>LIC MF Infrastructure Fund</t>
  </si>
  <si>
    <t>LIC MF Large and Midcap Fund</t>
  </si>
  <si>
    <t>LIC MF Large Cap Fund</t>
  </si>
  <si>
    <t>LIC MF Equity Hybrid Fund</t>
  </si>
  <si>
    <t>LIC MF Exchange Traded Fund - Nifty 50</t>
  </si>
  <si>
    <t>LIC MF Exchange Traded Fund Sensex</t>
  </si>
  <si>
    <t>LIC MF Exchange Traded Fund - Nifty 100</t>
  </si>
  <si>
    <t>LIC MF G-Sec Long Term Exchange Traded Fund</t>
  </si>
  <si>
    <t>LIC MF Liquid Fund</t>
  </si>
  <si>
    <t>LIC MF Overnight Fund</t>
  </si>
  <si>
    <t>LIC MF Flexi Cap Fund</t>
  </si>
  <si>
    <t>Scheme Category/ Scheme Name</t>
  </si>
  <si>
    <t>LIC MF Index Fund-Nifty Plan</t>
  </si>
  <si>
    <t>LIC Mutual Fund: Net Average Assets Under Management (AAUM) as on 30/11/2021 (All figures in Rs. Crore)</t>
  </si>
  <si>
    <t>Table showing State wise /Union Territory wise contribution to AAUM of category of schemes as on 30.11.2021</t>
  </si>
  <si>
    <t>LIC MF Balanced Advantage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</si>
</sst>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000000"/>
    <numFmt numFmtId="165" formatCode="#,##0.00000000"/>
    <numFmt numFmtId="166" formatCode="0.000000000"/>
    <numFmt numFmtId="167" formatCode="_(* #,##0.00000000_);_(* \(#,##0.00000000\);_(* &quot;-&quot;??_);_(@_)"/>
  </numFmts>
  <fonts count="16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</cellStyleXfs>
  <cellXfs count="97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0" fillId="0" borderId="0" xfId="0" applyNumberFormat="1"/>
    <xf numFmtId="4" fontId="13" fillId="0" borderId="0" xfId="0" applyNumberFormat="1" applyFont="1" applyFill="1" applyBorder="1"/>
    <xf numFmtId="2" fontId="13" fillId="0" borderId="1" xfId="0" applyNumberFormat="1" applyFont="1" applyFill="1" applyBorder="1" applyAlignment="1">
      <alignment horizontal="right"/>
    </xf>
    <xf numFmtId="4" fontId="0" fillId="0" borderId="0" xfId="0" applyNumberFormat="1"/>
    <xf numFmtId="2" fontId="15" fillId="0" borderId="1" xfId="0" applyNumberFormat="1" applyFont="1" applyFill="1" applyBorder="1"/>
    <xf numFmtId="165" fontId="0" fillId="0" borderId="0" xfId="0" applyNumberFormat="1"/>
    <xf numFmtId="166" fontId="0" fillId="0" borderId="0" xfId="0" applyNumberFormat="1"/>
    <xf numFmtId="11" fontId="0" fillId="0" borderId="0" xfId="0" applyNumberFormat="1"/>
    <xf numFmtId="2" fontId="13" fillId="0" borderId="0" xfId="0" applyNumberFormat="1" applyFont="1" applyFill="1" applyBorder="1"/>
    <xf numFmtId="43" fontId="13" fillId="0" borderId="0" xfId="4" applyFont="1" applyFill="1" applyBorder="1"/>
    <xf numFmtId="43" fontId="0" fillId="0" borderId="0" xfId="4" applyFont="1"/>
    <xf numFmtId="43" fontId="13" fillId="0" borderId="0" xfId="0" applyNumberFormat="1" applyFont="1" applyFill="1" applyBorder="1"/>
    <xf numFmtId="167" fontId="13" fillId="0" borderId="0" xfId="0" applyNumberFormat="1" applyFont="1" applyFill="1" applyBorder="1"/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18" xfId="1" applyNumberFormat="1" applyFont="1" applyFill="1" applyBorder="1" applyAlignment="1">
      <alignment horizontal="center" vertical="center" wrapText="1"/>
    </xf>
    <xf numFmtId="49" fontId="11" fillId="0" borderId="19" xfId="1" applyNumberFormat="1" applyFont="1" applyFill="1" applyBorder="1" applyAlignment="1">
      <alignment horizontal="center" vertical="center" wrapText="1"/>
    </xf>
    <xf numFmtId="49" fontId="11" fillId="0" borderId="20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5">
    <cellStyle name="Comma" xfId="4" builtinId="3"/>
    <cellStyle name="Normal" xfId="0" builtinId="0"/>
    <cellStyle name="Normal 2" xfId="1" xr:uid="{00000000-0005-0000-0000-000002000000}"/>
    <cellStyle name="Normal 2 2" xfId="2" xr:uid="{00000000-0005-0000-0000-000003000000}"/>
    <cellStyle name="Normal 3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C93"/>
  <sheetViews>
    <sheetView tabSelected="1" workbookViewId="0">
      <selection activeCell="C7" sqref="C7:BK7"/>
    </sheetView>
  </sheetViews>
  <sheetFormatPr defaultColWidth="9.140625" defaultRowHeight="12.75" x14ac:dyDescent="0.2"/>
  <cols>
    <col min="1" max="1" width="8.28515625" style="24" bestFit="1" customWidth="1"/>
    <col min="2" max="2" width="37.28515625" style="24" customWidth="1"/>
    <col min="3" max="4" width="5.28515625" style="24" customWidth="1"/>
    <col min="5" max="5" width="5.28515625" style="24" bestFit="1" customWidth="1"/>
    <col min="6" max="7" width="5.28515625" style="24" customWidth="1"/>
    <col min="8" max="8" width="6.42578125" style="24" customWidth="1"/>
    <col min="9" max="10" width="8.7109375" style="24" bestFit="1" customWidth="1"/>
    <col min="11" max="11" width="5.28515625" style="24" customWidth="1"/>
    <col min="12" max="12" width="7.5703125" style="24" customWidth="1"/>
    <col min="13" max="17" width="5.28515625" style="24" customWidth="1"/>
    <col min="18" max="18" width="6.42578125" style="24" customWidth="1"/>
    <col min="19" max="20" width="7.5703125" style="24" customWidth="1"/>
    <col min="21" max="21" width="5.28515625" style="24" customWidth="1"/>
    <col min="22" max="22" width="6.42578125" style="24" customWidth="1"/>
    <col min="23" max="27" width="5.28515625" style="24" customWidth="1"/>
    <col min="28" max="28" width="6.42578125" style="24" customWidth="1"/>
    <col min="29" max="29" width="7.5703125" style="24" customWidth="1"/>
    <col min="30" max="31" width="5.28515625" style="24" customWidth="1"/>
    <col min="32" max="32" width="6.5703125" style="24" bestFit="1" customWidth="1"/>
    <col min="33" max="37" width="5.28515625" style="24" customWidth="1"/>
    <col min="38" max="38" width="6.42578125" style="24" customWidth="1"/>
    <col min="39" max="39" width="5.28515625" style="24" customWidth="1"/>
    <col min="40" max="40" width="6.5703125" style="24" bestFit="1" customWidth="1"/>
    <col min="41" max="47" width="5.28515625" style="24" customWidth="1"/>
    <col min="48" max="48" width="8.7109375" style="24" customWidth="1"/>
    <col min="49" max="49" width="8.7109375" style="24" bestFit="1" customWidth="1"/>
    <col min="50" max="50" width="8.7109375" style="24" customWidth="1"/>
    <col min="51" max="51" width="5.28515625" style="24" customWidth="1"/>
    <col min="52" max="52" width="8.7109375" style="24" bestFit="1" customWidth="1"/>
    <col min="53" max="57" width="5.28515625" style="24" customWidth="1"/>
    <col min="58" max="58" width="8.7109375" style="24" customWidth="1"/>
    <col min="59" max="60" width="7.5703125" style="24" customWidth="1"/>
    <col min="61" max="61" width="5.28515625" style="24" customWidth="1"/>
    <col min="62" max="62" width="7.5703125" style="24" customWidth="1"/>
    <col min="63" max="63" width="17" style="24" bestFit="1" customWidth="1"/>
    <col min="64" max="64" width="14" style="24" bestFit="1" customWidth="1"/>
    <col min="65" max="65" width="10.42578125" style="24" bestFit="1" customWidth="1"/>
    <col min="66" max="66" width="17.42578125" style="24" bestFit="1" customWidth="1"/>
    <col min="67" max="16384" width="9.140625" style="24"/>
  </cols>
  <sheetData>
    <row r="1" spans="1:107" s="11" customFormat="1" ht="19.5" thickBot="1" x14ac:dyDescent="0.35">
      <c r="A1" s="83" t="s">
        <v>103</v>
      </c>
      <c r="B1" s="72" t="s">
        <v>129</v>
      </c>
      <c r="C1" s="63" t="s">
        <v>131</v>
      </c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  <c r="BD1" s="64"/>
      <c r="BE1" s="64"/>
      <c r="BF1" s="64"/>
      <c r="BG1" s="64"/>
      <c r="BH1" s="64"/>
      <c r="BI1" s="64"/>
      <c r="BJ1" s="64"/>
      <c r="BK1" s="65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</row>
    <row r="2" spans="1:107" s="13" customFormat="1" ht="18.75" thickBot="1" x14ac:dyDescent="0.4">
      <c r="A2" s="84"/>
      <c r="B2" s="73"/>
      <c r="C2" s="77" t="s">
        <v>28</v>
      </c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9"/>
      <c r="W2" s="77" t="s">
        <v>24</v>
      </c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9"/>
      <c r="AQ2" s="77" t="s">
        <v>25</v>
      </c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9"/>
      <c r="BK2" s="69" t="s">
        <v>22</v>
      </c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</row>
    <row r="3" spans="1:107" s="15" customFormat="1" ht="18.75" thickBot="1" x14ac:dyDescent="0.4">
      <c r="A3" s="84"/>
      <c r="B3" s="73"/>
      <c r="C3" s="66" t="s">
        <v>101</v>
      </c>
      <c r="D3" s="67"/>
      <c r="E3" s="67"/>
      <c r="F3" s="67"/>
      <c r="G3" s="67"/>
      <c r="H3" s="67"/>
      <c r="I3" s="67"/>
      <c r="J3" s="67"/>
      <c r="K3" s="67"/>
      <c r="L3" s="68"/>
      <c r="M3" s="66" t="s">
        <v>102</v>
      </c>
      <c r="N3" s="67"/>
      <c r="O3" s="67"/>
      <c r="P3" s="67"/>
      <c r="Q3" s="67"/>
      <c r="R3" s="67"/>
      <c r="S3" s="67"/>
      <c r="T3" s="67"/>
      <c r="U3" s="67"/>
      <c r="V3" s="68"/>
      <c r="W3" s="66" t="s">
        <v>101</v>
      </c>
      <c r="X3" s="67"/>
      <c r="Y3" s="67"/>
      <c r="Z3" s="67"/>
      <c r="AA3" s="67"/>
      <c r="AB3" s="67"/>
      <c r="AC3" s="67"/>
      <c r="AD3" s="67"/>
      <c r="AE3" s="67"/>
      <c r="AF3" s="68"/>
      <c r="AG3" s="66" t="s">
        <v>102</v>
      </c>
      <c r="AH3" s="67"/>
      <c r="AI3" s="67"/>
      <c r="AJ3" s="67"/>
      <c r="AK3" s="67"/>
      <c r="AL3" s="67"/>
      <c r="AM3" s="67"/>
      <c r="AN3" s="67"/>
      <c r="AO3" s="67"/>
      <c r="AP3" s="68"/>
      <c r="AQ3" s="66" t="s">
        <v>101</v>
      </c>
      <c r="AR3" s="67"/>
      <c r="AS3" s="67"/>
      <c r="AT3" s="67"/>
      <c r="AU3" s="67"/>
      <c r="AV3" s="67"/>
      <c r="AW3" s="67"/>
      <c r="AX3" s="67"/>
      <c r="AY3" s="67"/>
      <c r="AZ3" s="68"/>
      <c r="BA3" s="66" t="s">
        <v>102</v>
      </c>
      <c r="BB3" s="67"/>
      <c r="BC3" s="67"/>
      <c r="BD3" s="67"/>
      <c r="BE3" s="67"/>
      <c r="BF3" s="67"/>
      <c r="BG3" s="67"/>
      <c r="BH3" s="67"/>
      <c r="BI3" s="67"/>
      <c r="BJ3" s="68"/>
      <c r="BK3" s="70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</row>
    <row r="4" spans="1:107" s="15" customFormat="1" ht="18" x14ac:dyDescent="0.35">
      <c r="A4" s="84"/>
      <c r="B4" s="73"/>
      <c r="C4" s="60" t="s">
        <v>34</v>
      </c>
      <c r="D4" s="61"/>
      <c r="E4" s="61"/>
      <c r="F4" s="61"/>
      <c r="G4" s="62"/>
      <c r="H4" s="57" t="s">
        <v>35</v>
      </c>
      <c r="I4" s="58"/>
      <c r="J4" s="58"/>
      <c r="K4" s="58"/>
      <c r="L4" s="59"/>
      <c r="M4" s="60" t="s">
        <v>34</v>
      </c>
      <c r="N4" s="61"/>
      <c r="O4" s="61"/>
      <c r="P4" s="61"/>
      <c r="Q4" s="62"/>
      <c r="R4" s="57" t="s">
        <v>35</v>
      </c>
      <c r="S4" s="58"/>
      <c r="T4" s="58"/>
      <c r="U4" s="58"/>
      <c r="V4" s="59"/>
      <c r="W4" s="60" t="s">
        <v>34</v>
      </c>
      <c r="X4" s="61"/>
      <c r="Y4" s="61"/>
      <c r="Z4" s="61"/>
      <c r="AA4" s="62"/>
      <c r="AB4" s="57" t="s">
        <v>35</v>
      </c>
      <c r="AC4" s="58"/>
      <c r="AD4" s="58"/>
      <c r="AE4" s="58"/>
      <c r="AF4" s="59"/>
      <c r="AG4" s="60" t="s">
        <v>34</v>
      </c>
      <c r="AH4" s="61"/>
      <c r="AI4" s="61"/>
      <c r="AJ4" s="61"/>
      <c r="AK4" s="62"/>
      <c r="AL4" s="57" t="s">
        <v>35</v>
      </c>
      <c r="AM4" s="58"/>
      <c r="AN4" s="58"/>
      <c r="AO4" s="58"/>
      <c r="AP4" s="59"/>
      <c r="AQ4" s="60" t="s">
        <v>34</v>
      </c>
      <c r="AR4" s="61"/>
      <c r="AS4" s="61"/>
      <c r="AT4" s="61"/>
      <c r="AU4" s="62"/>
      <c r="AV4" s="57" t="s">
        <v>35</v>
      </c>
      <c r="AW4" s="58"/>
      <c r="AX4" s="58"/>
      <c r="AY4" s="58"/>
      <c r="AZ4" s="59"/>
      <c r="BA4" s="60" t="s">
        <v>34</v>
      </c>
      <c r="BB4" s="61"/>
      <c r="BC4" s="61"/>
      <c r="BD4" s="61"/>
      <c r="BE4" s="62"/>
      <c r="BF4" s="57" t="s">
        <v>35</v>
      </c>
      <c r="BG4" s="58"/>
      <c r="BH4" s="58"/>
      <c r="BI4" s="58"/>
      <c r="BJ4" s="59"/>
      <c r="BK4" s="70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</row>
    <row r="5" spans="1:107" s="19" customFormat="1" ht="15" customHeight="1" x14ac:dyDescent="0.3">
      <c r="A5" s="85"/>
      <c r="B5" s="73"/>
      <c r="C5" s="7">
        <v>1</v>
      </c>
      <c r="D5" s="8">
        <v>2</v>
      </c>
      <c r="E5" s="8">
        <v>3</v>
      </c>
      <c r="F5" s="8">
        <v>4</v>
      </c>
      <c r="G5" s="9">
        <v>5</v>
      </c>
      <c r="H5" s="7">
        <v>1</v>
      </c>
      <c r="I5" s="8">
        <v>2</v>
      </c>
      <c r="J5" s="8">
        <v>3</v>
      </c>
      <c r="K5" s="8">
        <v>4</v>
      </c>
      <c r="L5" s="9">
        <v>5</v>
      </c>
      <c r="M5" s="7">
        <v>1</v>
      </c>
      <c r="N5" s="8">
        <v>2</v>
      </c>
      <c r="O5" s="8">
        <v>3</v>
      </c>
      <c r="P5" s="8">
        <v>4</v>
      </c>
      <c r="Q5" s="9">
        <v>5</v>
      </c>
      <c r="R5" s="7">
        <v>1</v>
      </c>
      <c r="S5" s="8">
        <v>2</v>
      </c>
      <c r="T5" s="8">
        <v>3</v>
      </c>
      <c r="U5" s="8">
        <v>4</v>
      </c>
      <c r="V5" s="9">
        <v>5</v>
      </c>
      <c r="W5" s="7">
        <v>1</v>
      </c>
      <c r="X5" s="8">
        <v>2</v>
      </c>
      <c r="Y5" s="8">
        <v>3</v>
      </c>
      <c r="Z5" s="8">
        <v>4</v>
      </c>
      <c r="AA5" s="9">
        <v>5</v>
      </c>
      <c r="AB5" s="7">
        <v>1</v>
      </c>
      <c r="AC5" s="8">
        <v>2</v>
      </c>
      <c r="AD5" s="8">
        <v>3</v>
      </c>
      <c r="AE5" s="8">
        <v>4</v>
      </c>
      <c r="AF5" s="9">
        <v>5</v>
      </c>
      <c r="AG5" s="7">
        <v>1</v>
      </c>
      <c r="AH5" s="8">
        <v>2</v>
      </c>
      <c r="AI5" s="8">
        <v>3</v>
      </c>
      <c r="AJ5" s="8">
        <v>4</v>
      </c>
      <c r="AK5" s="9">
        <v>5</v>
      </c>
      <c r="AL5" s="7">
        <v>1</v>
      </c>
      <c r="AM5" s="8">
        <v>2</v>
      </c>
      <c r="AN5" s="8">
        <v>3</v>
      </c>
      <c r="AO5" s="8">
        <v>4</v>
      </c>
      <c r="AP5" s="9">
        <v>5</v>
      </c>
      <c r="AQ5" s="7">
        <v>1</v>
      </c>
      <c r="AR5" s="8">
        <v>2</v>
      </c>
      <c r="AS5" s="8">
        <v>3</v>
      </c>
      <c r="AT5" s="8">
        <v>4</v>
      </c>
      <c r="AU5" s="9">
        <v>5</v>
      </c>
      <c r="AV5" s="7">
        <v>1</v>
      </c>
      <c r="AW5" s="8">
        <v>2</v>
      </c>
      <c r="AX5" s="8">
        <v>3</v>
      </c>
      <c r="AY5" s="8">
        <v>4</v>
      </c>
      <c r="AZ5" s="9">
        <v>5</v>
      </c>
      <c r="BA5" s="7">
        <v>1</v>
      </c>
      <c r="BB5" s="8">
        <v>2</v>
      </c>
      <c r="BC5" s="8">
        <v>3</v>
      </c>
      <c r="BD5" s="8">
        <v>4</v>
      </c>
      <c r="BE5" s="9">
        <v>5</v>
      </c>
      <c r="BF5" s="7">
        <v>1</v>
      </c>
      <c r="BG5" s="8">
        <v>2</v>
      </c>
      <c r="BH5" s="8">
        <v>3</v>
      </c>
      <c r="BI5" s="8">
        <v>4</v>
      </c>
      <c r="BJ5" s="9">
        <v>5</v>
      </c>
      <c r="BK5" s="71"/>
      <c r="BL5" s="16"/>
      <c r="BM5" s="16"/>
      <c r="BN5" s="16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</row>
    <row r="6" spans="1:107" x14ac:dyDescent="0.2">
      <c r="A6" s="22" t="s">
        <v>0</v>
      </c>
      <c r="B6" s="23" t="s">
        <v>6</v>
      </c>
      <c r="C6" s="74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6"/>
    </row>
    <row r="7" spans="1:107" x14ac:dyDescent="0.2">
      <c r="A7" s="22" t="s">
        <v>75</v>
      </c>
      <c r="B7" s="25" t="s">
        <v>11</v>
      </c>
      <c r="C7" s="74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6"/>
    </row>
    <row r="8" spans="1:107" x14ac:dyDescent="0.2">
      <c r="A8" s="22"/>
      <c r="B8" s="26" t="s">
        <v>126</v>
      </c>
      <c r="C8" s="27">
        <v>0</v>
      </c>
      <c r="D8" s="27">
        <v>23.292467915066666</v>
      </c>
      <c r="E8" s="27">
        <v>0</v>
      </c>
      <c r="F8" s="27">
        <v>0</v>
      </c>
      <c r="G8" s="27">
        <v>0</v>
      </c>
      <c r="H8" s="27">
        <v>13.516335432933337</v>
      </c>
      <c r="I8" s="27">
        <v>4410.9469713560702</v>
      </c>
      <c r="J8" s="27">
        <v>785.15720454956693</v>
      </c>
      <c r="K8" s="27">
        <v>0</v>
      </c>
      <c r="L8" s="27">
        <v>86.453183173333315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8.9613434026333287</v>
      </c>
      <c r="S8" s="27">
        <v>149.30487716036663</v>
      </c>
      <c r="T8" s="27">
        <v>108.82425296870001</v>
      </c>
      <c r="U8" s="27">
        <v>0</v>
      </c>
      <c r="V8" s="27">
        <v>26.637914297766674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4.4988410733333352E-2</v>
      </c>
      <c r="AC8" s="27">
        <v>17.986553681566669</v>
      </c>
      <c r="AD8" s="27">
        <v>0</v>
      </c>
      <c r="AE8" s="27">
        <v>0</v>
      </c>
      <c r="AF8" s="27">
        <v>0.63620690556666648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7.3807708466666649E-2</v>
      </c>
      <c r="AM8" s="27">
        <v>6.2576947833333355E-2</v>
      </c>
      <c r="AN8" s="27">
        <v>0</v>
      </c>
      <c r="AO8" s="27">
        <v>0</v>
      </c>
      <c r="AP8" s="27">
        <v>0.31830729706666666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14.573098300566636</v>
      </c>
      <c r="AW8" s="27">
        <v>1108.7491048986669</v>
      </c>
      <c r="AX8" s="27">
        <v>11.205198298833334</v>
      </c>
      <c r="AY8" s="27">
        <v>0</v>
      </c>
      <c r="AZ8" s="27">
        <v>76.410174471933402</v>
      </c>
      <c r="BA8" s="27">
        <v>0</v>
      </c>
      <c r="BB8" s="27">
        <v>0</v>
      </c>
      <c r="BC8" s="27">
        <v>0</v>
      </c>
      <c r="BD8" s="27">
        <v>0</v>
      </c>
      <c r="BE8" s="27">
        <v>0</v>
      </c>
      <c r="BF8" s="27">
        <v>8.3572695276666487</v>
      </c>
      <c r="BG8" s="27">
        <v>8.0682947848666604</v>
      </c>
      <c r="BH8" s="27">
        <v>5.7760063319333321</v>
      </c>
      <c r="BI8" s="27">
        <v>0</v>
      </c>
      <c r="BJ8" s="27">
        <v>9.2684105466999966</v>
      </c>
      <c r="BK8" s="28">
        <f t="shared" ref="BK8:BK9" si="0">SUM(C8:BJ8)</f>
        <v>6874.6245483688372</v>
      </c>
      <c r="BL8" s="45"/>
      <c r="BM8" s="53"/>
      <c r="BN8" s="56"/>
    </row>
    <row r="9" spans="1:107" x14ac:dyDescent="0.2">
      <c r="A9" s="22"/>
      <c r="B9" s="26" t="s">
        <v>127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8.0673838066666684E-2</v>
      </c>
      <c r="I9" s="27">
        <v>215.83418274496623</v>
      </c>
      <c r="J9" s="27">
        <v>19.496287943166671</v>
      </c>
      <c r="K9" s="27">
        <v>0</v>
      </c>
      <c r="L9" s="27">
        <v>0.14368764926666666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7.1305359233333337E-2</v>
      </c>
      <c r="S9" s="27">
        <v>4.0337396511333337</v>
      </c>
      <c r="T9" s="27">
        <v>5.9087671338666663</v>
      </c>
      <c r="U9" s="27">
        <v>0</v>
      </c>
      <c r="V9" s="27">
        <v>6.2410783378666679</v>
      </c>
      <c r="W9" s="27">
        <v>0</v>
      </c>
      <c r="X9" s="27">
        <v>0</v>
      </c>
      <c r="Y9" s="27">
        <v>0</v>
      </c>
      <c r="Z9" s="27">
        <v>0</v>
      </c>
      <c r="AA9" s="27">
        <v>0</v>
      </c>
      <c r="AB9" s="27">
        <v>0</v>
      </c>
      <c r="AC9" s="27">
        <v>44.763296459833327</v>
      </c>
      <c r="AD9" s="27">
        <v>0</v>
      </c>
      <c r="AE9" s="27">
        <v>0</v>
      </c>
      <c r="AF9" s="27">
        <v>0</v>
      </c>
      <c r="AG9" s="27">
        <v>0</v>
      </c>
      <c r="AH9" s="27">
        <v>0</v>
      </c>
      <c r="AI9" s="27">
        <v>0</v>
      </c>
      <c r="AJ9" s="27">
        <v>0</v>
      </c>
      <c r="AK9" s="27">
        <v>0</v>
      </c>
      <c r="AL9" s="27">
        <v>0</v>
      </c>
      <c r="AM9" s="27">
        <v>0</v>
      </c>
      <c r="AN9" s="27">
        <v>0</v>
      </c>
      <c r="AO9" s="27">
        <v>0</v>
      </c>
      <c r="AP9" s="27">
        <v>0</v>
      </c>
      <c r="AQ9" s="27">
        <v>0</v>
      </c>
      <c r="AR9" s="27">
        <v>0</v>
      </c>
      <c r="AS9" s="27">
        <v>0</v>
      </c>
      <c r="AT9" s="27">
        <v>0</v>
      </c>
      <c r="AU9" s="27">
        <v>0</v>
      </c>
      <c r="AV9" s="27">
        <v>0.34919261263333345</v>
      </c>
      <c r="AW9" s="27">
        <v>128.22196705056669</v>
      </c>
      <c r="AX9" s="27">
        <v>0</v>
      </c>
      <c r="AY9" s="27">
        <v>0</v>
      </c>
      <c r="AZ9" s="27">
        <v>0.56061947606666662</v>
      </c>
      <c r="BA9" s="27">
        <v>0</v>
      </c>
      <c r="BB9" s="27">
        <v>0</v>
      </c>
      <c r="BC9" s="27">
        <v>0</v>
      </c>
      <c r="BD9" s="27">
        <v>0</v>
      </c>
      <c r="BE9" s="27">
        <v>0</v>
      </c>
      <c r="BF9" s="27">
        <v>0.53780189149999991</v>
      </c>
      <c r="BG9" s="27">
        <v>8.436667000000001E-4</v>
      </c>
      <c r="BH9" s="27">
        <v>0</v>
      </c>
      <c r="BI9" s="27">
        <v>0</v>
      </c>
      <c r="BJ9" s="27">
        <v>1.0702641767999996</v>
      </c>
      <c r="BK9" s="28">
        <f t="shared" si="0"/>
        <v>427.31370799166621</v>
      </c>
      <c r="BL9" s="45"/>
      <c r="BM9" s="53"/>
    </row>
    <row r="10" spans="1:107" x14ac:dyDescent="0.2">
      <c r="A10" s="22"/>
      <c r="B10" s="29" t="s">
        <v>84</v>
      </c>
      <c r="C10" s="30">
        <f>SUM(C8:C9)</f>
        <v>0</v>
      </c>
      <c r="D10" s="30">
        <f t="shared" ref="D10:BK10" si="1">SUM(D8:D9)</f>
        <v>23.292467915066666</v>
      </c>
      <c r="E10" s="30">
        <f t="shared" si="1"/>
        <v>0</v>
      </c>
      <c r="F10" s="30">
        <f t="shared" si="1"/>
        <v>0</v>
      </c>
      <c r="G10" s="30">
        <f t="shared" si="1"/>
        <v>0</v>
      </c>
      <c r="H10" s="30">
        <f t="shared" si="1"/>
        <v>13.597009271000003</v>
      </c>
      <c r="I10" s="30">
        <f t="shared" si="1"/>
        <v>4626.781154101036</v>
      </c>
      <c r="J10" s="30">
        <f t="shared" si="1"/>
        <v>804.65349249273356</v>
      </c>
      <c r="K10" s="30">
        <f t="shared" si="1"/>
        <v>0</v>
      </c>
      <c r="L10" s="30">
        <f t="shared" si="1"/>
        <v>86.596870822599982</v>
      </c>
      <c r="M10" s="30">
        <f t="shared" si="1"/>
        <v>0</v>
      </c>
      <c r="N10" s="30">
        <f t="shared" si="1"/>
        <v>0</v>
      </c>
      <c r="O10" s="30">
        <f t="shared" si="1"/>
        <v>0</v>
      </c>
      <c r="P10" s="30">
        <f t="shared" si="1"/>
        <v>0</v>
      </c>
      <c r="Q10" s="30">
        <f t="shared" si="1"/>
        <v>0</v>
      </c>
      <c r="R10" s="30">
        <f t="shared" si="1"/>
        <v>9.0326487618666622</v>
      </c>
      <c r="S10" s="30">
        <f t="shared" si="1"/>
        <v>153.33861681149997</v>
      </c>
      <c r="T10" s="30">
        <f t="shared" si="1"/>
        <v>114.73302010256667</v>
      </c>
      <c r="U10" s="30">
        <f t="shared" si="1"/>
        <v>0</v>
      </c>
      <c r="V10" s="30">
        <f t="shared" si="1"/>
        <v>32.878992635633338</v>
      </c>
      <c r="W10" s="30">
        <f t="shared" si="1"/>
        <v>0</v>
      </c>
      <c r="X10" s="30">
        <f t="shared" si="1"/>
        <v>0</v>
      </c>
      <c r="Y10" s="30">
        <f t="shared" si="1"/>
        <v>0</v>
      </c>
      <c r="Z10" s="30">
        <f t="shared" si="1"/>
        <v>0</v>
      </c>
      <c r="AA10" s="30">
        <f t="shared" si="1"/>
        <v>0</v>
      </c>
      <c r="AB10" s="30">
        <f t="shared" si="1"/>
        <v>4.4988410733333352E-2</v>
      </c>
      <c r="AC10" s="30">
        <f t="shared" si="1"/>
        <v>62.749850141399996</v>
      </c>
      <c r="AD10" s="30">
        <f t="shared" si="1"/>
        <v>0</v>
      </c>
      <c r="AE10" s="30">
        <f t="shared" si="1"/>
        <v>0</v>
      </c>
      <c r="AF10" s="30">
        <f t="shared" si="1"/>
        <v>0.63620690556666648</v>
      </c>
      <c r="AG10" s="30">
        <f t="shared" si="1"/>
        <v>0</v>
      </c>
      <c r="AH10" s="30">
        <f t="shared" si="1"/>
        <v>0</v>
      </c>
      <c r="AI10" s="30">
        <f t="shared" si="1"/>
        <v>0</v>
      </c>
      <c r="AJ10" s="30">
        <f t="shared" si="1"/>
        <v>0</v>
      </c>
      <c r="AK10" s="30">
        <f t="shared" si="1"/>
        <v>0</v>
      </c>
      <c r="AL10" s="30">
        <f t="shared" si="1"/>
        <v>7.3807708466666649E-2</v>
      </c>
      <c r="AM10" s="30">
        <f t="shared" si="1"/>
        <v>6.2576947833333355E-2</v>
      </c>
      <c r="AN10" s="30">
        <f t="shared" si="1"/>
        <v>0</v>
      </c>
      <c r="AO10" s="30">
        <f t="shared" si="1"/>
        <v>0</v>
      </c>
      <c r="AP10" s="30">
        <f t="shared" si="1"/>
        <v>0.31830729706666666</v>
      </c>
      <c r="AQ10" s="30">
        <f t="shared" si="1"/>
        <v>0</v>
      </c>
      <c r="AR10" s="30">
        <f t="shared" si="1"/>
        <v>0</v>
      </c>
      <c r="AS10" s="30">
        <f t="shared" si="1"/>
        <v>0</v>
      </c>
      <c r="AT10" s="30">
        <f t="shared" si="1"/>
        <v>0</v>
      </c>
      <c r="AU10" s="30">
        <f t="shared" si="1"/>
        <v>0</v>
      </c>
      <c r="AV10" s="30">
        <f t="shared" si="1"/>
        <v>14.922290913199969</v>
      </c>
      <c r="AW10" s="30">
        <f t="shared" si="1"/>
        <v>1236.9710719492336</v>
      </c>
      <c r="AX10" s="30">
        <f t="shared" si="1"/>
        <v>11.205198298833334</v>
      </c>
      <c r="AY10" s="30">
        <f t="shared" si="1"/>
        <v>0</v>
      </c>
      <c r="AZ10" s="30">
        <f t="shared" si="1"/>
        <v>76.970793948000065</v>
      </c>
      <c r="BA10" s="30">
        <f t="shared" si="1"/>
        <v>0</v>
      </c>
      <c r="BB10" s="30">
        <f t="shared" si="1"/>
        <v>0</v>
      </c>
      <c r="BC10" s="30">
        <f t="shared" si="1"/>
        <v>0</v>
      </c>
      <c r="BD10" s="30">
        <f t="shared" si="1"/>
        <v>0</v>
      </c>
      <c r="BE10" s="30">
        <f t="shared" si="1"/>
        <v>0</v>
      </c>
      <c r="BF10" s="30">
        <f t="shared" si="1"/>
        <v>8.8950714191666478</v>
      </c>
      <c r="BG10" s="30">
        <f t="shared" si="1"/>
        <v>8.0691384515666602</v>
      </c>
      <c r="BH10" s="30">
        <f t="shared" si="1"/>
        <v>5.7760063319333321</v>
      </c>
      <c r="BI10" s="30">
        <f t="shared" si="1"/>
        <v>0</v>
      </c>
      <c r="BJ10" s="30">
        <f t="shared" si="1"/>
        <v>10.338674723499997</v>
      </c>
      <c r="BK10" s="30">
        <f t="shared" si="1"/>
        <v>7301.9382563605031</v>
      </c>
      <c r="BL10" s="45"/>
    </row>
    <row r="11" spans="1:107" x14ac:dyDescent="0.2">
      <c r="A11" s="22" t="s">
        <v>76</v>
      </c>
      <c r="B11" s="25" t="s">
        <v>3</v>
      </c>
      <c r="C11" s="80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2"/>
    </row>
    <row r="12" spans="1:107" x14ac:dyDescent="0.2">
      <c r="A12" s="22"/>
      <c r="B12" s="26" t="s">
        <v>105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2.4875183357666675</v>
      </c>
      <c r="I12" s="27">
        <v>3.360651741466667</v>
      </c>
      <c r="J12" s="27">
        <v>0</v>
      </c>
      <c r="K12" s="27">
        <v>0</v>
      </c>
      <c r="L12" s="27">
        <v>3.8805695991999993</v>
      </c>
      <c r="M12" s="27">
        <v>0</v>
      </c>
      <c r="N12" s="27">
        <v>0</v>
      </c>
      <c r="O12" s="27">
        <v>0</v>
      </c>
      <c r="P12" s="27">
        <v>0</v>
      </c>
      <c r="Q12" s="27">
        <v>0</v>
      </c>
      <c r="R12" s="27">
        <v>1.0563413193000004</v>
      </c>
      <c r="S12" s="27">
        <v>11.655514294566666</v>
      </c>
      <c r="T12" s="27">
        <v>16.367302265266698</v>
      </c>
      <c r="U12" s="27">
        <v>0</v>
      </c>
      <c r="V12" s="27">
        <v>0.46552656363333339</v>
      </c>
      <c r="W12" s="27">
        <v>0</v>
      </c>
      <c r="X12" s="27">
        <v>0</v>
      </c>
      <c r="Y12" s="27">
        <v>0</v>
      </c>
      <c r="Z12" s="27">
        <v>0</v>
      </c>
      <c r="AA12" s="27">
        <v>0</v>
      </c>
      <c r="AB12" s="27">
        <v>2.3960514500000002E-2</v>
      </c>
      <c r="AC12" s="27">
        <v>0</v>
      </c>
      <c r="AD12" s="27">
        <v>0</v>
      </c>
      <c r="AE12" s="27">
        <v>0</v>
      </c>
      <c r="AF12" s="27">
        <v>0</v>
      </c>
      <c r="AG12" s="27">
        <v>0</v>
      </c>
      <c r="AH12" s="27">
        <v>0</v>
      </c>
      <c r="AI12" s="27">
        <v>0</v>
      </c>
      <c r="AJ12" s="27">
        <v>0</v>
      </c>
      <c r="AK12" s="27">
        <v>0</v>
      </c>
      <c r="AL12" s="27">
        <v>6.3726766666666681E-5</v>
      </c>
      <c r="AM12" s="27">
        <v>0</v>
      </c>
      <c r="AN12" s="27">
        <v>0</v>
      </c>
      <c r="AO12" s="27">
        <v>0</v>
      </c>
      <c r="AP12" s="27">
        <v>0</v>
      </c>
      <c r="AQ12" s="27">
        <v>0</v>
      </c>
      <c r="AR12" s="27">
        <v>0</v>
      </c>
      <c r="AS12" s="27">
        <v>0</v>
      </c>
      <c r="AT12" s="27">
        <v>0</v>
      </c>
      <c r="AU12" s="27">
        <v>0</v>
      </c>
      <c r="AV12" s="27">
        <v>2.0692778246666679</v>
      </c>
      <c r="AW12" s="27">
        <v>14.833609685866662</v>
      </c>
      <c r="AX12" s="27">
        <v>5.7479708333333344E-3</v>
      </c>
      <c r="AY12" s="27">
        <v>0</v>
      </c>
      <c r="AZ12" s="27">
        <v>4.4118374994999989</v>
      </c>
      <c r="BA12" s="27">
        <v>0</v>
      </c>
      <c r="BB12" s="27">
        <v>0</v>
      </c>
      <c r="BC12" s="27">
        <v>0</v>
      </c>
      <c r="BD12" s="27">
        <v>0</v>
      </c>
      <c r="BE12" s="27">
        <v>0</v>
      </c>
      <c r="BF12" s="27">
        <v>0.86480174159999956</v>
      </c>
      <c r="BG12" s="27">
        <v>3.8234948928666674</v>
      </c>
      <c r="BH12" s="27">
        <v>2.0118110935</v>
      </c>
      <c r="BI12" s="27">
        <v>0</v>
      </c>
      <c r="BJ12" s="27">
        <v>1.1375180661666668</v>
      </c>
      <c r="BK12" s="30">
        <f>SUM(C12:BJ12)</f>
        <v>68.455547135466688</v>
      </c>
      <c r="BL12" s="45"/>
      <c r="BM12" s="53"/>
      <c r="BN12" s="56"/>
    </row>
    <row r="13" spans="1:107" x14ac:dyDescent="0.2">
      <c r="A13" s="22"/>
      <c r="B13" s="29" t="s">
        <v>85</v>
      </c>
      <c r="C13" s="30">
        <f>SUM(C12)</f>
        <v>0</v>
      </c>
      <c r="D13" s="30">
        <f t="shared" ref="D13:BK13" si="2">SUM(D12)</f>
        <v>0</v>
      </c>
      <c r="E13" s="30">
        <f t="shared" si="2"/>
        <v>0</v>
      </c>
      <c r="F13" s="30">
        <f t="shared" si="2"/>
        <v>0</v>
      </c>
      <c r="G13" s="30">
        <f t="shared" si="2"/>
        <v>0</v>
      </c>
      <c r="H13" s="30">
        <f t="shared" si="2"/>
        <v>2.4875183357666675</v>
      </c>
      <c r="I13" s="30">
        <f t="shared" si="2"/>
        <v>3.360651741466667</v>
      </c>
      <c r="J13" s="30">
        <f t="shared" si="2"/>
        <v>0</v>
      </c>
      <c r="K13" s="30">
        <f t="shared" si="2"/>
        <v>0</v>
      </c>
      <c r="L13" s="30">
        <f t="shared" si="2"/>
        <v>3.8805695991999993</v>
      </c>
      <c r="M13" s="30">
        <f t="shared" si="2"/>
        <v>0</v>
      </c>
      <c r="N13" s="30">
        <f t="shared" si="2"/>
        <v>0</v>
      </c>
      <c r="O13" s="30">
        <f t="shared" si="2"/>
        <v>0</v>
      </c>
      <c r="P13" s="30">
        <f t="shared" si="2"/>
        <v>0</v>
      </c>
      <c r="Q13" s="30">
        <f t="shared" si="2"/>
        <v>0</v>
      </c>
      <c r="R13" s="30">
        <f t="shared" si="2"/>
        <v>1.0563413193000004</v>
      </c>
      <c r="S13" s="30">
        <f t="shared" si="2"/>
        <v>11.655514294566666</v>
      </c>
      <c r="T13" s="30">
        <f t="shared" si="2"/>
        <v>16.367302265266698</v>
      </c>
      <c r="U13" s="30">
        <f t="shared" si="2"/>
        <v>0</v>
      </c>
      <c r="V13" s="30">
        <f t="shared" si="2"/>
        <v>0.46552656363333339</v>
      </c>
      <c r="W13" s="30">
        <f t="shared" si="2"/>
        <v>0</v>
      </c>
      <c r="X13" s="30">
        <f t="shared" si="2"/>
        <v>0</v>
      </c>
      <c r="Y13" s="30">
        <f t="shared" si="2"/>
        <v>0</v>
      </c>
      <c r="Z13" s="30">
        <f t="shared" si="2"/>
        <v>0</v>
      </c>
      <c r="AA13" s="30">
        <f t="shared" si="2"/>
        <v>0</v>
      </c>
      <c r="AB13" s="30">
        <f t="shared" si="2"/>
        <v>2.3960514500000002E-2</v>
      </c>
      <c r="AC13" s="30">
        <f t="shared" si="2"/>
        <v>0</v>
      </c>
      <c r="AD13" s="30">
        <f t="shared" si="2"/>
        <v>0</v>
      </c>
      <c r="AE13" s="30">
        <f t="shared" si="2"/>
        <v>0</v>
      </c>
      <c r="AF13" s="30">
        <f t="shared" si="2"/>
        <v>0</v>
      </c>
      <c r="AG13" s="30">
        <f t="shared" si="2"/>
        <v>0</v>
      </c>
      <c r="AH13" s="30">
        <f t="shared" si="2"/>
        <v>0</v>
      </c>
      <c r="AI13" s="30">
        <f t="shared" si="2"/>
        <v>0</v>
      </c>
      <c r="AJ13" s="30">
        <f t="shared" si="2"/>
        <v>0</v>
      </c>
      <c r="AK13" s="30">
        <f t="shared" si="2"/>
        <v>0</v>
      </c>
      <c r="AL13" s="30">
        <f t="shared" si="2"/>
        <v>6.3726766666666681E-5</v>
      </c>
      <c r="AM13" s="30">
        <f t="shared" si="2"/>
        <v>0</v>
      </c>
      <c r="AN13" s="30">
        <f t="shared" si="2"/>
        <v>0</v>
      </c>
      <c r="AO13" s="30">
        <f t="shared" si="2"/>
        <v>0</v>
      </c>
      <c r="AP13" s="30">
        <f t="shared" si="2"/>
        <v>0</v>
      </c>
      <c r="AQ13" s="30">
        <f t="shared" si="2"/>
        <v>0</v>
      </c>
      <c r="AR13" s="30">
        <f t="shared" si="2"/>
        <v>0</v>
      </c>
      <c r="AS13" s="30">
        <f t="shared" si="2"/>
        <v>0</v>
      </c>
      <c r="AT13" s="30">
        <f t="shared" si="2"/>
        <v>0</v>
      </c>
      <c r="AU13" s="30">
        <f t="shared" si="2"/>
        <v>0</v>
      </c>
      <c r="AV13" s="30">
        <f t="shared" si="2"/>
        <v>2.0692778246666679</v>
      </c>
      <c r="AW13" s="30">
        <f t="shared" si="2"/>
        <v>14.833609685866662</v>
      </c>
      <c r="AX13" s="30">
        <f t="shared" si="2"/>
        <v>5.7479708333333344E-3</v>
      </c>
      <c r="AY13" s="30">
        <f t="shared" si="2"/>
        <v>0</v>
      </c>
      <c r="AZ13" s="30">
        <f t="shared" si="2"/>
        <v>4.4118374994999989</v>
      </c>
      <c r="BA13" s="30">
        <f t="shared" si="2"/>
        <v>0</v>
      </c>
      <c r="BB13" s="30">
        <f t="shared" si="2"/>
        <v>0</v>
      </c>
      <c r="BC13" s="30">
        <f t="shared" si="2"/>
        <v>0</v>
      </c>
      <c r="BD13" s="30">
        <f t="shared" si="2"/>
        <v>0</v>
      </c>
      <c r="BE13" s="30">
        <f t="shared" si="2"/>
        <v>0</v>
      </c>
      <c r="BF13" s="30">
        <f t="shared" si="2"/>
        <v>0.86480174159999956</v>
      </c>
      <c r="BG13" s="30">
        <f t="shared" si="2"/>
        <v>3.8234948928666674</v>
      </c>
      <c r="BH13" s="30">
        <f t="shared" si="2"/>
        <v>2.0118110935</v>
      </c>
      <c r="BI13" s="30">
        <f t="shared" si="2"/>
        <v>0</v>
      </c>
      <c r="BJ13" s="30">
        <f t="shared" si="2"/>
        <v>1.1375180661666668</v>
      </c>
      <c r="BK13" s="30">
        <f t="shared" si="2"/>
        <v>68.455547135466688</v>
      </c>
    </row>
    <row r="14" spans="1:107" x14ac:dyDescent="0.2">
      <c r="A14" s="22" t="s">
        <v>77</v>
      </c>
      <c r="B14" s="25" t="s">
        <v>10</v>
      </c>
      <c r="C14" s="80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2"/>
    </row>
    <row r="15" spans="1:107" x14ac:dyDescent="0.2">
      <c r="A15" s="22"/>
      <c r="B15" s="31" t="s">
        <v>36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28">
        <f t="shared" ref="BK15" si="3">SUM(C15:BJ15)</f>
        <v>0</v>
      </c>
    </row>
    <row r="16" spans="1:107" x14ac:dyDescent="0.2">
      <c r="A16" s="22"/>
      <c r="B16" s="29" t="s">
        <v>92</v>
      </c>
      <c r="C16" s="30">
        <f t="shared" ref="C16:AH16" si="4">SUM(C15:C15)</f>
        <v>0</v>
      </c>
      <c r="D16" s="30">
        <f t="shared" si="4"/>
        <v>0</v>
      </c>
      <c r="E16" s="30">
        <f t="shared" si="4"/>
        <v>0</v>
      </c>
      <c r="F16" s="30">
        <f t="shared" si="4"/>
        <v>0</v>
      </c>
      <c r="G16" s="30">
        <f t="shared" si="4"/>
        <v>0</v>
      </c>
      <c r="H16" s="30">
        <f t="shared" si="4"/>
        <v>0</v>
      </c>
      <c r="I16" s="30">
        <f t="shared" si="4"/>
        <v>0</v>
      </c>
      <c r="J16" s="30">
        <f t="shared" si="4"/>
        <v>0</v>
      </c>
      <c r="K16" s="30">
        <f t="shared" si="4"/>
        <v>0</v>
      </c>
      <c r="L16" s="30">
        <f t="shared" si="4"/>
        <v>0</v>
      </c>
      <c r="M16" s="30">
        <f t="shared" si="4"/>
        <v>0</v>
      </c>
      <c r="N16" s="30">
        <f t="shared" si="4"/>
        <v>0</v>
      </c>
      <c r="O16" s="30">
        <f t="shared" si="4"/>
        <v>0</v>
      </c>
      <c r="P16" s="30">
        <f t="shared" si="4"/>
        <v>0</v>
      </c>
      <c r="Q16" s="30">
        <f t="shared" si="4"/>
        <v>0</v>
      </c>
      <c r="R16" s="30">
        <f t="shared" si="4"/>
        <v>0</v>
      </c>
      <c r="S16" s="30">
        <f t="shared" si="4"/>
        <v>0</v>
      </c>
      <c r="T16" s="30">
        <f t="shared" si="4"/>
        <v>0</v>
      </c>
      <c r="U16" s="30">
        <f t="shared" si="4"/>
        <v>0</v>
      </c>
      <c r="V16" s="30">
        <f t="shared" si="4"/>
        <v>0</v>
      </c>
      <c r="W16" s="30">
        <f t="shared" si="4"/>
        <v>0</v>
      </c>
      <c r="X16" s="30">
        <f t="shared" si="4"/>
        <v>0</v>
      </c>
      <c r="Y16" s="30">
        <f t="shared" si="4"/>
        <v>0</v>
      </c>
      <c r="Z16" s="30">
        <f t="shared" si="4"/>
        <v>0</v>
      </c>
      <c r="AA16" s="30">
        <f t="shared" si="4"/>
        <v>0</v>
      </c>
      <c r="AB16" s="30">
        <f t="shared" si="4"/>
        <v>0</v>
      </c>
      <c r="AC16" s="30">
        <f t="shared" si="4"/>
        <v>0</v>
      </c>
      <c r="AD16" s="30">
        <f t="shared" si="4"/>
        <v>0</v>
      </c>
      <c r="AE16" s="30">
        <f t="shared" si="4"/>
        <v>0</v>
      </c>
      <c r="AF16" s="30">
        <f t="shared" si="4"/>
        <v>0</v>
      </c>
      <c r="AG16" s="30">
        <f t="shared" si="4"/>
        <v>0</v>
      </c>
      <c r="AH16" s="30">
        <f t="shared" si="4"/>
        <v>0</v>
      </c>
      <c r="AI16" s="30">
        <f t="shared" ref="AI16:BK16" si="5">SUM(AI15:AI15)</f>
        <v>0</v>
      </c>
      <c r="AJ16" s="30">
        <f t="shared" si="5"/>
        <v>0</v>
      </c>
      <c r="AK16" s="30">
        <f t="shared" si="5"/>
        <v>0</v>
      </c>
      <c r="AL16" s="30">
        <f t="shared" si="5"/>
        <v>0</v>
      </c>
      <c r="AM16" s="30">
        <f t="shared" si="5"/>
        <v>0</v>
      </c>
      <c r="AN16" s="30">
        <f t="shared" si="5"/>
        <v>0</v>
      </c>
      <c r="AO16" s="30">
        <f t="shared" si="5"/>
        <v>0</v>
      </c>
      <c r="AP16" s="30">
        <f t="shared" si="5"/>
        <v>0</v>
      </c>
      <c r="AQ16" s="30">
        <f t="shared" si="5"/>
        <v>0</v>
      </c>
      <c r="AR16" s="30">
        <f t="shared" si="5"/>
        <v>0</v>
      </c>
      <c r="AS16" s="30">
        <f t="shared" si="5"/>
        <v>0</v>
      </c>
      <c r="AT16" s="30">
        <f t="shared" si="5"/>
        <v>0</v>
      </c>
      <c r="AU16" s="30">
        <f t="shared" si="5"/>
        <v>0</v>
      </c>
      <c r="AV16" s="30">
        <f t="shared" si="5"/>
        <v>0</v>
      </c>
      <c r="AW16" s="30">
        <f t="shared" si="5"/>
        <v>0</v>
      </c>
      <c r="AX16" s="30">
        <f t="shared" si="5"/>
        <v>0</v>
      </c>
      <c r="AY16" s="30">
        <f t="shared" si="5"/>
        <v>0</v>
      </c>
      <c r="AZ16" s="30">
        <f t="shared" si="5"/>
        <v>0</v>
      </c>
      <c r="BA16" s="30">
        <f t="shared" si="5"/>
        <v>0</v>
      </c>
      <c r="BB16" s="30">
        <f t="shared" si="5"/>
        <v>0</v>
      </c>
      <c r="BC16" s="30">
        <f t="shared" si="5"/>
        <v>0</v>
      </c>
      <c r="BD16" s="30">
        <f t="shared" si="5"/>
        <v>0</v>
      </c>
      <c r="BE16" s="30">
        <f t="shared" si="5"/>
        <v>0</v>
      </c>
      <c r="BF16" s="30">
        <f t="shared" si="5"/>
        <v>0</v>
      </c>
      <c r="BG16" s="30">
        <f t="shared" si="5"/>
        <v>0</v>
      </c>
      <c r="BH16" s="30">
        <f t="shared" si="5"/>
        <v>0</v>
      </c>
      <c r="BI16" s="30">
        <f t="shared" si="5"/>
        <v>0</v>
      </c>
      <c r="BJ16" s="30">
        <f t="shared" si="5"/>
        <v>0</v>
      </c>
      <c r="BK16" s="30">
        <f t="shared" si="5"/>
        <v>0</v>
      </c>
    </row>
    <row r="17" spans="1:66" x14ac:dyDescent="0.2">
      <c r="A17" s="22" t="s">
        <v>78</v>
      </c>
      <c r="B17" s="25" t="s">
        <v>12</v>
      </c>
      <c r="C17" s="80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2"/>
    </row>
    <row r="18" spans="1:66" x14ac:dyDescent="0.2">
      <c r="A18" s="22"/>
      <c r="B18" s="29" t="s">
        <v>36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28">
        <f t="shared" ref="BK18:BK21" si="6">SUM(C18:BJ18)</f>
        <v>0</v>
      </c>
    </row>
    <row r="19" spans="1:66" x14ac:dyDescent="0.2">
      <c r="A19" s="22"/>
      <c r="B19" s="29" t="s">
        <v>91</v>
      </c>
      <c r="C19" s="30">
        <f>SUM(C18)</f>
        <v>0</v>
      </c>
      <c r="D19" s="30">
        <f t="shared" ref="D19:BK19" si="7">SUM(D18)</f>
        <v>0</v>
      </c>
      <c r="E19" s="30">
        <f t="shared" si="7"/>
        <v>0</v>
      </c>
      <c r="F19" s="30">
        <f t="shared" si="7"/>
        <v>0</v>
      </c>
      <c r="G19" s="30">
        <f t="shared" si="7"/>
        <v>0</v>
      </c>
      <c r="H19" s="30">
        <f t="shared" si="7"/>
        <v>0</v>
      </c>
      <c r="I19" s="30">
        <f t="shared" si="7"/>
        <v>0</v>
      </c>
      <c r="J19" s="30">
        <f t="shared" si="7"/>
        <v>0</v>
      </c>
      <c r="K19" s="30">
        <f t="shared" si="7"/>
        <v>0</v>
      </c>
      <c r="L19" s="30">
        <f t="shared" si="7"/>
        <v>0</v>
      </c>
      <c r="M19" s="30">
        <f t="shared" si="7"/>
        <v>0</v>
      </c>
      <c r="N19" s="30">
        <f t="shared" si="7"/>
        <v>0</v>
      </c>
      <c r="O19" s="30">
        <f t="shared" si="7"/>
        <v>0</v>
      </c>
      <c r="P19" s="30">
        <f t="shared" si="7"/>
        <v>0</v>
      </c>
      <c r="Q19" s="30">
        <f t="shared" si="7"/>
        <v>0</v>
      </c>
      <c r="R19" s="30">
        <f t="shared" si="7"/>
        <v>0</v>
      </c>
      <c r="S19" s="30">
        <f t="shared" si="7"/>
        <v>0</v>
      </c>
      <c r="T19" s="30">
        <f t="shared" si="7"/>
        <v>0</v>
      </c>
      <c r="U19" s="30">
        <f t="shared" si="7"/>
        <v>0</v>
      </c>
      <c r="V19" s="30">
        <f t="shared" si="7"/>
        <v>0</v>
      </c>
      <c r="W19" s="30">
        <f t="shared" si="7"/>
        <v>0</v>
      </c>
      <c r="X19" s="30">
        <f t="shared" si="7"/>
        <v>0</v>
      </c>
      <c r="Y19" s="30">
        <f t="shared" si="7"/>
        <v>0</v>
      </c>
      <c r="Z19" s="30">
        <f t="shared" si="7"/>
        <v>0</v>
      </c>
      <c r="AA19" s="30">
        <f t="shared" si="7"/>
        <v>0</v>
      </c>
      <c r="AB19" s="30">
        <f t="shared" si="7"/>
        <v>0</v>
      </c>
      <c r="AC19" s="30">
        <f t="shared" si="7"/>
        <v>0</v>
      </c>
      <c r="AD19" s="30">
        <f t="shared" si="7"/>
        <v>0</v>
      </c>
      <c r="AE19" s="30">
        <f t="shared" si="7"/>
        <v>0</v>
      </c>
      <c r="AF19" s="30">
        <f t="shared" si="7"/>
        <v>0</v>
      </c>
      <c r="AG19" s="30">
        <f t="shared" si="7"/>
        <v>0</v>
      </c>
      <c r="AH19" s="30">
        <f t="shared" si="7"/>
        <v>0</v>
      </c>
      <c r="AI19" s="30">
        <f t="shared" si="7"/>
        <v>0</v>
      </c>
      <c r="AJ19" s="30">
        <f t="shared" si="7"/>
        <v>0</v>
      </c>
      <c r="AK19" s="30">
        <f t="shared" si="7"/>
        <v>0</v>
      </c>
      <c r="AL19" s="30">
        <f t="shared" si="7"/>
        <v>0</v>
      </c>
      <c r="AM19" s="30">
        <f t="shared" si="7"/>
        <v>0</v>
      </c>
      <c r="AN19" s="30">
        <f t="shared" si="7"/>
        <v>0</v>
      </c>
      <c r="AO19" s="30">
        <f t="shared" si="7"/>
        <v>0</v>
      </c>
      <c r="AP19" s="30">
        <f t="shared" si="7"/>
        <v>0</v>
      </c>
      <c r="AQ19" s="30">
        <f t="shared" si="7"/>
        <v>0</v>
      </c>
      <c r="AR19" s="30">
        <f t="shared" si="7"/>
        <v>0</v>
      </c>
      <c r="AS19" s="30">
        <f t="shared" si="7"/>
        <v>0</v>
      </c>
      <c r="AT19" s="30">
        <f t="shared" si="7"/>
        <v>0</v>
      </c>
      <c r="AU19" s="30">
        <f t="shared" si="7"/>
        <v>0</v>
      </c>
      <c r="AV19" s="30">
        <f t="shared" si="7"/>
        <v>0</v>
      </c>
      <c r="AW19" s="30">
        <f t="shared" si="7"/>
        <v>0</v>
      </c>
      <c r="AX19" s="30">
        <f t="shared" si="7"/>
        <v>0</v>
      </c>
      <c r="AY19" s="30">
        <f t="shared" si="7"/>
        <v>0</v>
      </c>
      <c r="AZ19" s="30">
        <f t="shared" si="7"/>
        <v>0</v>
      </c>
      <c r="BA19" s="30">
        <f t="shared" si="7"/>
        <v>0</v>
      </c>
      <c r="BB19" s="30">
        <f t="shared" si="7"/>
        <v>0</v>
      </c>
      <c r="BC19" s="30">
        <f t="shared" si="7"/>
        <v>0</v>
      </c>
      <c r="BD19" s="30">
        <f t="shared" si="7"/>
        <v>0</v>
      </c>
      <c r="BE19" s="30">
        <f t="shared" si="7"/>
        <v>0</v>
      </c>
      <c r="BF19" s="30">
        <f t="shared" si="7"/>
        <v>0</v>
      </c>
      <c r="BG19" s="30">
        <f t="shared" si="7"/>
        <v>0</v>
      </c>
      <c r="BH19" s="30">
        <f t="shared" si="7"/>
        <v>0</v>
      </c>
      <c r="BI19" s="30">
        <f t="shared" si="7"/>
        <v>0</v>
      </c>
      <c r="BJ19" s="30">
        <f t="shared" si="7"/>
        <v>0</v>
      </c>
      <c r="BK19" s="30">
        <f t="shared" si="7"/>
        <v>0</v>
      </c>
    </row>
    <row r="20" spans="1:66" x14ac:dyDescent="0.2">
      <c r="A20" s="22" t="s">
        <v>80</v>
      </c>
      <c r="B20" s="25" t="s">
        <v>96</v>
      </c>
      <c r="C20" s="80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2"/>
    </row>
    <row r="21" spans="1:66" x14ac:dyDescent="0.2">
      <c r="A21" s="22"/>
      <c r="B21" s="31" t="s">
        <v>36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  <c r="T21" s="30">
        <v>0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28">
        <f t="shared" si="6"/>
        <v>0</v>
      </c>
    </row>
    <row r="22" spans="1:66" x14ac:dyDescent="0.2">
      <c r="A22" s="22"/>
      <c r="B22" s="29" t="s">
        <v>90</v>
      </c>
      <c r="C22" s="30">
        <f>SUM(C21)</f>
        <v>0</v>
      </c>
      <c r="D22" s="30">
        <f t="shared" ref="D22:BK22" si="8">SUM(D21)</f>
        <v>0</v>
      </c>
      <c r="E22" s="30">
        <f t="shared" si="8"/>
        <v>0</v>
      </c>
      <c r="F22" s="30">
        <f t="shared" si="8"/>
        <v>0</v>
      </c>
      <c r="G22" s="30">
        <f t="shared" si="8"/>
        <v>0</v>
      </c>
      <c r="H22" s="30">
        <f t="shared" si="8"/>
        <v>0</v>
      </c>
      <c r="I22" s="30">
        <f t="shared" si="8"/>
        <v>0</v>
      </c>
      <c r="J22" s="30">
        <f t="shared" si="8"/>
        <v>0</v>
      </c>
      <c r="K22" s="30">
        <f t="shared" si="8"/>
        <v>0</v>
      </c>
      <c r="L22" s="30">
        <f t="shared" si="8"/>
        <v>0</v>
      </c>
      <c r="M22" s="30">
        <f t="shared" si="8"/>
        <v>0</v>
      </c>
      <c r="N22" s="30">
        <f t="shared" si="8"/>
        <v>0</v>
      </c>
      <c r="O22" s="30">
        <f t="shared" si="8"/>
        <v>0</v>
      </c>
      <c r="P22" s="30">
        <f t="shared" si="8"/>
        <v>0</v>
      </c>
      <c r="Q22" s="30">
        <f t="shared" si="8"/>
        <v>0</v>
      </c>
      <c r="R22" s="30">
        <f t="shared" si="8"/>
        <v>0</v>
      </c>
      <c r="S22" s="30">
        <f t="shared" si="8"/>
        <v>0</v>
      </c>
      <c r="T22" s="30">
        <f t="shared" si="8"/>
        <v>0</v>
      </c>
      <c r="U22" s="30">
        <f t="shared" si="8"/>
        <v>0</v>
      </c>
      <c r="V22" s="30">
        <f t="shared" si="8"/>
        <v>0</v>
      </c>
      <c r="W22" s="30">
        <f t="shared" si="8"/>
        <v>0</v>
      </c>
      <c r="X22" s="30">
        <f t="shared" si="8"/>
        <v>0</v>
      </c>
      <c r="Y22" s="30">
        <f t="shared" si="8"/>
        <v>0</v>
      </c>
      <c r="Z22" s="30">
        <f t="shared" si="8"/>
        <v>0</v>
      </c>
      <c r="AA22" s="30">
        <f t="shared" si="8"/>
        <v>0</v>
      </c>
      <c r="AB22" s="30">
        <f t="shared" si="8"/>
        <v>0</v>
      </c>
      <c r="AC22" s="30">
        <f t="shared" si="8"/>
        <v>0</v>
      </c>
      <c r="AD22" s="30">
        <f t="shared" si="8"/>
        <v>0</v>
      </c>
      <c r="AE22" s="30">
        <f t="shared" si="8"/>
        <v>0</v>
      </c>
      <c r="AF22" s="30">
        <f t="shared" si="8"/>
        <v>0</v>
      </c>
      <c r="AG22" s="30">
        <f t="shared" si="8"/>
        <v>0</v>
      </c>
      <c r="AH22" s="30">
        <f t="shared" si="8"/>
        <v>0</v>
      </c>
      <c r="AI22" s="30">
        <f t="shared" si="8"/>
        <v>0</v>
      </c>
      <c r="AJ22" s="30">
        <f t="shared" si="8"/>
        <v>0</v>
      </c>
      <c r="AK22" s="30">
        <f t="shared" si="8"/>
        <v>0</v>
      </c>
      <c r="AL22" s="30">
        <f t="shared" si="8"/>
        <v>0</v>
      </c>
      <c r="AM22" s="30">
        <f t="shared" si="8"/>
        <v>0</v>
      </c>
      <c r="AN22" s="30">
        <f t="shared" si="8"/>
        <v>0</v>
      </c>
      <c r="AO22" s="30">
        <f t="shared" si="8"/>
        <v>0</v>
      </c>
      <c r="AP22" s="30">
        <f t="shared" si="8"/>
        <v>0</v>
      </c>
      <c r="AQ22" s="30">
        <f t="shared" si="8"/>
        <v>0</v>
      </c>
      <c r="AR22" s="30">
        <f t="shared" si="8"/>
        <v>0</v>
      </c>
      <c r="AS22" s="30">
        <f t="shared" si="8"/>
        <v>0</v>
      </c>
      <c r="AT22" s="30">
        <f t="shared" si="8"/>
        <v>0</v>
      </c>
      <c r="AU22" s="30">
        <f t="shared" si="8"/>
        <v>0</v>
      </c>
      <c r="AV22" s="30">
        <f t="shared" si="8"/>
        <v>0</v>
      </c>
      <c r="AW22" s="30">
        <f t="shared" si="8"/>
        <v>0</v>
      </c>
      <c r="AX22" s="30">
        <f t="shared" si="8"/>
        <v>0</v>
      </c>
      <c r="AY22" s="30">
        <f t="shared" si="8"/>
        <v>0</v>
      </c>
      <c r="AZ22" s="30">
        <f t="shared" si="8"/>
        <v>0</v>
      </c>
      <c r="BA22" s="30">
        <f t="shared" si="8"/>
        <v>0</v>
      </c>
      <c r="BB22" s="30">
        <f t="shared" si="8"/>
        <v>0</v>
      </c>
      <c r="BC22" s="30">
        <f t="shared" si="8"/>
        <v>0</v>
      </c>
      <c r="BD22" s="30">
        <f t="shared" si="8"/>
        <v>0</v>
      </c>
      <c r="BE22" s="30">
        <f t="shared" si="8"/>
        <v>0</v>
      </c>
      <c r="BF22" s="30">
        <f t="shared" si="8"/>
        <v>0</v>
      </c>
      <c r="BG22" s="30">
        <f t="shared" si="8"/>
        <v>0</v>
      </c>
      <c r="BH22" s="30">
        <f t="shared" si="8"/>
        <v>0</v>
      </c>
      <c r="BI22" s="30">
        <f t="shared" si="8"/>
        <v>0</v>
      </c>
      <c r="BJ22" s="30">
        <f t="shared" si="8"/>
        <v>0</v>
      </c>
      <c r="BK22" s="30">
        <f t="shared" si="8"/>
        <v>0</v>
      </c>
    </row>
    <row r="23" spans="1:66" x14ac:dyDescent="0.2">
      <c r="A23" s="22" t="s">
        <v>81</v>
      </c>
      <c r="B23" s="25" t="s">
        <v>13</v>
      </c>
      <c r="C23" s="80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1"/>
      <c r="BJ23" s="81"/>
      <c r="BK23" s="82"/>
    </row>
    <row r="24" spans="1:66" x14ac:dyDescent="0.2">
      <c r="A24" s="22"/>
      <c r="B24" s="26" t="s">
        <v>106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7.5613466907000007</v>
      </c>
      <c r="I24" s="27">
        <v>1249.9219948323328</v>
      </c>
      <c r="J24" s="27">
        <v>30.800505347533335</v>
      </c>
      <c r="K24" s="27">
        <v>0</v>
      </c>
      <c r="L24" s="27">
        <v>43.516958362800004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3.7569315375666679</v>
      </c>
      <c r="S24" s="27">
        <v>25.140550002066668</v>
      </c>
      <c r="T24" s="27">
        <v>36.86711614273333</v>
      </c>
      <c r="U24" s="27">
        <v>0</v>
      </c>
      <c r="V24" s="27">
        <v>8.4826291118666681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5.0347782900000006E-2</v>
      </c>
      <c r="AC24" s="27">
        <v>6.532431623333336E-2</v>
      </c>
      <c r="AD24" s="27">
        <v>0</v>
      </c>
      <c r="AE24" s="27">
        <v>0</v>
      </c>
      <c r="AF24" s="27">
        <v>0.11318214049999999</v>
      </c>
      <c r="AG24" s="27">
        <v>0</v>
      </c>
      <c r="AH24" s="27">
        <v>0</v>
      </c>
      <c r="AI24" s="27">
        <v>0</v>
      </c>
      <c r="AJ24" s="27">
        <v>0</v>
      </c>
      <c r="AK24" s="27">
        <v>0</v>
      </c>
      <c r="AL24" s="27">
        <v>0.13563454889999998</v>
      </c>
      <c r="AM24" s="27">
        <v>0.11946605403333337</v>
      </c>
      <c r="AN24" s="27">
        <v>0</v>
      </c>
      <c r="AO24" s="27">
        <v>0</v>
      </c>
      <c r="AP24" s="27">
        <v>0.36457449036666673</v>
      </c>
      <c r="AQ24" s="27">
        <v>0</v>
      </c>
      <c r="AR24" s="27">
        <v>0</v>
      </c>
      <c r="AS24" s="27">
        <v>0</v>
      </c>
      <c r="AT24" s="27">
        <v>0</v>
      </c>
      <c r="AU24" s="27">
        <v>0</v>
      </c>
      <c r="AV24" s="27">
        <v>56.439773652633221</v>
      </c>
      <c r="AW24" s="27">
        <v>67.999689798433323</v>
      </c>
      <c r="AX24" s="27">
        <v>7.3032456133333326E-2</v>
      </c>
      <c r="AY24" s="48">
        <v>0</v>
      </c>
      <c r="AZ24" s="27">
        <v>138.12969250086672</v>
      </c>
      <c r="BA24" s="48">
        <v>0</v>
      </c>
      <c r="BB24" s="48">
        <v>0</v>
      </c>
      <c r="BC24" s="48">
        <v>0</v>
      </c>
      <c r="BD24" s="48">
        <v>0</v>
      </c>
      <c r="BE24" s="48">
        <v>0</v>
      </c>
      <c r="BF24" s="27">
        <v>42.113007200833607</v>
      </c>
      <c r="BG24" s="27">
        <v>56.315270029733327</v>
      </c>
      <c r="BH24" s="27">
        <v>11.760086714200003</v>
      </c>
      <c r="BI24" s="27">
        <v>0</v>
      </c>
      <c r="BJ24" s="27">
        <v>64.294297228499943</v>
      </c>
      <c r="BK24" s="28">
        <f t="shared" ref="BK24:BK29" si="9">SUM(C24:BJ24)</f>
        <v>1844.0214109418664</v>
      </c>
      <c r="BL24" s="45"/>
      <c r="BM24" s="53"/>
      <c r="BN24" s="56"/>
    </row>
    <row r="25" spans="1:66" x14ac:dyDescent="0.2">
      <c r="A25" s="22"/>
      <c r="B25" s="26" t="s">
        <v>107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0.84927995963333291</v>
      </c>
      <c r="I25" s="27">
        <v>23.000687181733216</v>
      </c>
      <c r="J25" s="27">
        <v>1.035857819133333</v>
      </c>
      <c r="K25" s="27">
        <v>0</v>
      </c>
      <c r="L25" s="27">
        <v>4.0395560612333332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0.38399436529999986</v>
      </c>
      <c r="S25" s="27">
        <v>0.87923862843333356</v>
      </c>
      <c r="T25" s="27">
        <v>0.33106235103333326</v>
      </c>
      <c r="U25" s="27">
        <v>0</v>
      </c>
      <c r="V25" s="27">
        <v>0.37058884253333335</v>
      </c>
      <c r="W25" s="27">
        <v>0</v>
      </c>
      <c r="X25" s="27">
        <v>0</v>
      </c>
      <c r="Y25" s="27">
        <v>0</v>
      </c>
      <c r="Z25" s="27">
        <v>0</v>
      </c>
      <c r="AA25" s="27">
        <v>0</v>
      </c>
      <c r="AB25" s="27">
        <v>5.428661663333334E-2</v>
      </c>
      <c r="AC25" s="27">
        <v>0</v>
      </c>
      <c r="AD25" s="27">
        <v>0</v>
      </c>
      <c r="AE25" s="27">
        <v>0</v>
      </c>
      <c r="AF25" s="27">
        <v>0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2.3360790000000006E-2</v>
      </c>
      <c r="AM25" s="27">
        <v>0</v>
      </c>
      <c r="AN25" s="27">
        <v>0</v>
      </c>
      <c r="AO25" s="27">
        <v>0</v>
      </c>
      <c r="AP25" s="27">
        <v>0</v>
      </c>
      <c r="AQ25" s="27">
        <v>0</v>
      </c>
      <c r="AR25" s="27">
        <v>0</v>
      </c>
      <c r="AS25" s="27">
        <v>0</v>
      </c>
      <c r="AT25" s="27">
        <v>0</v>
      </c>
      <c r="AU25" s="27">
        <v>0</v>
      </c>
      <c r="AV25" s="27">
        <v>18.749932065166725</v>
      </c>
      <c r="AW25" s="27">
        <v>21.479790646199987</v>
      </c>
      <c r="AX25" s="27">
        <v>1.1214699999999998E-5</v>
      </c>
      <c r="AY25" s="48">
        <v>0</v>
      </c>
      <c r="AZ25" s="27">
        <v>44.254354354766647</v>
      </c>
      <c r="BA25" s="48">
        <v>0</v>
      </c>
      <c r="BB25" s="48">
        <v>0</v>
      </c>
      <c r="BC25" s="48">
        <v>0</v>
      </c>
      <c r="BD25" s="48">
        <v>0</v>
      </c>
      <c r="BE25" s="48">
        <v>0</v>
      </c>
      <c r="BF25" s="27">
        <v>9.3422897574999997</v>
      </c>
      <c r="BG25" s="27">
        <v>0.30089560740000004</v>
      </c>
      <c r="BH25" s="27">
        <v>0.12560442483333334</v>
      </c>
      <c r="BI25" s="27">
        <v>0</v>
      </c>
      <c r="BJ25" s="27">
        <v>4.4697623304333307</v>
      </c>
      <c r="BK25" s="28">
        <f t="shared" si="9"/>
        <v>129.69055301666657</v>
      </c>
      <c r="BL25" s="45"/>
      <c r="BM25" s="53"/>
      <c r="BN25" s="56"/>
    </row>
    <row r="26" spans="1:66" x14ac:dyDescent="0.2">
      <c r="A26" s="22"/>
      <c r="B26" s="26" t="s">
        <v>108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1.6069213320333333</v>
      </c>
      <c r="I26" s="27">
        <v>0.9314166230333335</v>
      </c>
      <c r="J26" s="27">
        <v>0</v>
      </c>
      <c r="K26" s="27">
        <v>0</v>
      </c>
      <c r="L26" s="27">
        <v>1.6569481444999994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0.7396359438333332</v>
      </c>
      <c r="S26" s="27">
        <v>0.20852288779999995</v>
      </c>
      <c r="T26" s="27">
        <v>0</v>
      </c>
      <c r="U26" s="27">
        <v>0</v>
      </c>
      <c r="V26" s="27">
        <v>0.43834065169999997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1.6253060333333339E-3</v>
      </c>
      <c r="AC26" s="27">
        <v>0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>
        <v>2.9933330466666668E-2</v>
      </c>
      <c r="AM26" s="27">
        <v>0</v>
      </c>
      <c r="AN26" s="27">
        <v>0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23.444164051866601</v>
      </c>
      <c r="AW26" s="27">
        <v>2.0722110554666675</v>
      </c>
      <c r="AX26" s="48">
        <v>0</v>
      </c>
      <c r="AY26" s="48">
        <v>0</v>
      </c>
      <c r="AZ26" s="27">
        <v>13.590445768833334</v>
      </c>
      <c r="BA26" s="48">
        <v>0</v>
      </c>
      <c r="BB26" s="48">
        <v>0</v>
      </c>
      <c r="BC26" s="48">
        <v>0</v>
      </c>
      <c r="BD26" s="48">
        <v>0</v>
      </c>
      <c r="BE26" s="48">
        <v>0</v>
      </c>
      <c r="BF26" s="27">
        <v>13.77859755619999</v>
      </c>
      <c r="BG26" s="27">
        <v>1.1339373449666663</v>
      </c>
      <c r="BH26" s="27">
        <v>0</v>
      </c>
      <c r="BI26" s="27">
        <v>0</v>
      </c>
      <c r="BJ26" s="27">
        <v>7.6406911620997544</v>
      </c>
      <c r="BK26" s="28">
        <f t="shared" si="9"/>
        <v>67.273391158833007</v>
      </c>
      <c r="BL26" s="45"/>
      <c r="BM26" s="53"/>
      <c r="BN26" s="56"/>
    </row>
    <row r="27" spans="1:66" x14ac:dyDescent="0.2">
      <c r="A27" s="22"/>
      <c r="B27" s="26" t="s">
        <v>109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8.1700907656999924</v>
      </c>
      <c r="I27" s="27">
        <v>509.32242262363326</v>
      </c>
      <c r="J27" s="27">
        <v>486.9055196567603</v>
      </c>
      <c r="K27" s="27">
        <v>0</v>
      </c>
      <c r="L27" s="27">
        <v>49.500484386866667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5.1919253311000046</v>
      </c>
      <c r="S27" s="27">
        <v>4.1815678611666662</v>
      </c>
      <c r="T27" s="27">
        <v>39.104199708066673</v>
      </c>
      <c r="U27" s="27">
        <v>0</v>
      </c>
      <c r="V27" s="27">
        <v>8.3661697048999972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0.24794265263333334</v>
      </c>
      <c r="AC27" s="27">
        <v>1.6200660000000003E-3</v>
      </c>
      <c r="AD27" s="27">
        <v>0</v>
      </c>
      <c r="AE27" s="27">
        <v>0</v>
      </c>
      <c r="AF27" s="27">
        <v>0.59639968470000004</v>
      </c>
      <c r="AG27" s="27">
        <v>0</v>
      </c>
      <c r="AH27" s="27">
        <v>0</v>
      </c>
      <c r="AI27" s="27">
        <v>0</v>
      </c>
      <c r="AJ27" s="27">
        <v>0</v>
      </c>
      <c r="AK27" s="27">
        <v>0</v>
      </c>
      <c r="AL27" s="27">
        <v>0.19823975110000003</v>
      </c>
      <c r="AM27" s="27">
        <v>5.1078548333333348E-3</v>
      </c>
      <c r="AN27" s="27">
        <v>0</v>
      </c>
      <c r="AO27" s="27">
        <v>0</v>
      </c>
      <c r="AP27" s="27">
        <v>6.2337190999999993E-2</v>
      </c>
      <c r="AQ27" s="27">
        <v>0</v>
      </c>
      <c r="AR27" s="27">
        <v>0</v>
      </c>
      <c r="AS27" s="27">
        <v>0</v>
      </c>
      <c r="AT27" s="27">
        <v>0</v>
      </c>
      <c r="AU27" s="27">
        <v>0</v>
      </c>
      <c r="AV27" s="27">
        <v>74.654879507800075</v>
      </c>
      <c r="AW27" s="27">
        <v>74.321497063433299</v>
      </c>
      <c r="AX27" s="27">
        <v>7.3489152874666654</v>
      </c>
      <c r="AY27" s="48">
        <v>0</v>
      </c>
      <c r="AZ27" s="27">
        <v>142.95978397000033</v>
      </c>
      <c r="BA27" s="48">
        <v>0</v>
      </c>
      <c r="BB27" s="48">
        <v>0</v>
      </c>
      <c r="BC27" s="48">
        <v>0</v>
      </c>
      <c r="BD27" s="48">
        <v>0</v>
      </c>
      <c r="BE27" s="48">
        <v>0</v>
      </c>
      <c r="BF27" s="27">
        <v>68.824662401899829</v>
      </c>
      <c r="BG27" s="27">
        <v>35.357466223999978</v>
      </c>
      <c r="BH27" s="27">
        <v>71.048984092600023</v>
      </c>
      <c r="BI27" s="27">
        <v>0</v>
      </c>
      <c r="BJ27" s="27">
        <v>62.231327626499969</v>
      </c>
      <c r="BK27" s="28">
        <f t="shared" si="9"/>
        <v>1648.6015434121605</v>
      </c>
      <c r="BL27" s="45"/>
      <c r="BM27" s="53"/>
      <c r="BN27" s="56"/>
    </row>
    <row r="28" spans="1:66" x14ac:dyDescent="0.2">
      <c r="A28" s="22"/>
      <c r="B28" s="26" t="s">
        <v>110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1.9256243578000001</v>
      </c>
      <c r="I28" s="27">
        <v>47.494885134466671</v>
      </c>
      <c r="J28" s="27">
        <v>1.8532206515333329</v>
      </c>
      <c r="K28" s="27">
        <v>0</v>
      </c>
      <c r="L28" s="27">
        <v>10.000162660333332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27">
        <v>0.80708923793333331</v>
      </c>
      <c r="S28" s="27">
        <v>1.9897298529333336</v>
      </c>
      <c r="T28" s="27">
        <v>35.0759733079</v>
      </c>
      <c r="U28" s="27">
        <v>0</v>
      </c>
      <c r="V28" s="27">
        <v>1.8375942634999998</v>
      </c>
      <c r="W28" s="27">
        <v>0</v>
      </c>
      <c r="X28" s="27">
        <v>0</v>
      </c>
      <c r="Y28" s="27">
        <v>0</v>
      </c>
      <c r="Z28" s="27">
        <v>0</v>
      </c>
      <c r="AA28" s="27">
        <v>0</v>
      </c>
      <c r="AB28" s="27">
        <v>2.6468368666666669E-3</v>
      </c>
      <c r="AC28" s="27">
        <v>4.031285263333332E-2</v>
      </c>
      <c r="AD28" s="27">
        <v>0</v>
      </c>
      <c r="AE28" s="27">
        <v>0</v>
      </c>
      <c r="AF28" s="27">
        <v>0.47225212893333324</v>
      </c>
      <c r="AG28" s="27">
        <v>0</v>
      </c>
      <c r="AH28" s="27">
        <v>0</v>
      </c>
      <c r="AI28" s="27">
        <v>0</v>
      </c>
      <c r="AJ28" s="27">
        <v>0</v>
      </c>
      <c r="AK28" s="27">
        <v>0</v>
      </c>
      <c r="AL28" s="27">
        <v>1.7354370733333336E-2</v>
      </c>
      <c r="AM28" s="27">
        <v>0</v>
      </c>
      <c r="AN28" s="27">
        <v>0</v>
      </c>
      <c r="AO28" s="27">
        <v>0</v>
      </c>
      <c r="AP28" s="27">
        <v>0.23568342839999995</v>
      </c>
      <c r="AQ28" s="27">
        <v>0</v>
      </c>
      <c r="AR28" s="27">
        <v>0</v>
      </c>
      <c r="AS28" s="27">
        <v>0</v>
      </c>
      <c r="AT28" s="27">
        <v>0</v>
      </c>
      <c r="AU28" s="27">
        <v>0</v>
      </c>
      <c r="AV28" s="27">
        <v>11.285337103600003</v>
      </c>
      <c r="AW28" s="27">
        <v>20.572447406333325</v>
      </c>
      <c r="AX28" s="27">
        <v>8.3004606331999966</v>
      </c>
      <c r="AY28" s="48">
        <v>0</v>
      </c>
      <c r="AZ28" s="27">
        <v>52.7512859073667</v>
      </c>
      <c r="BA28" s="48">
        <v>0</v>
      </c>
      <c r="BB28" s="48">
        <v>0</v>
      </c>
      <c r="BC28" s="48">
        <v>0</v>
      </c>
      <c r="BD28" s="48">
        <v>0</v>
      </c>
      <c r="BE28" s="48">
        <v>0</v>
      </c>
      <c r="BF28" s="27">
        <v>9.9320758896333334</v>
      </c>
      <c r="BG28" s="27">
        <v>6.5402808750333321</v>
      </c>
      <c r="BH28" s="27">
        <v>74.636736249733303</v>
      </c>
      <c r="BI28" s="27">
        <v>0</v>
      </c>
      <c r="BJ28" s="27">
        <v>27.420859433299995</v>
      </c>
      <c r="BK28" s="28">
        <f t="shared" si="9"/>
        <v>313.19201258216663</v>
      </c>
      <c r="BL28" s="45"/>
      <c r="BM28" s="53"/>
      <c r="BN28" s="56"/>
    </row>
    <row r="29" spans="1:66" x14ac:dyDescent="0.2">
      <c r="A29" s="22"/>
      <c r="B29" s="26" t="s">
        <v>111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0.15841965684113363</v>
      </c>
      <c r="I29" s="27">
        <v>17.209141409333338</v>
      </c>
      <c r="J29" s="27">
        <v>25.559239170866835</v>
      </c>
      <c r="K29" s="27">
        <v>0</v>
      </c>
      <c r="L29" s="27">
        <v>0.57238028243333339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0.11994799723333335</v>
      </c>
      <c r="S29" s="27">
        <v>1.0217955230333333</v>
      </c>
      <c r="T29" s="27">
        <v>9.0073548200999998</v>
      </c>
      <c r="U29" s="27">
        <v>0</v>
      </c>
      <c r="V29" s="27">
        <v>0.37855714223333331</v>
      </c>
      <c r="W29" s="27">
        <v>0</v>
      </c>
      <c r="X29" s="27">
        <v>0</v>
      </c>
      <c r="Y29" s="27">
        <v>0</v>
      </c>
      <c r="Z29" s="27">
        <v>0</v>
      </c>
      <c r="AA29" s="27">
        <v>0</v>
      </c>
      <c r="AB29" s="27">
        <v>3.2320780000000002E-3</v>
      </c>
      <c r="AC29" s="27">
        <v>0</v>
      </c>
      <c r="AD29" s="27">
        <v>0</v>
      </c>
      <c r="AE29" s="27">
        <v>0</v>
      </c>
      <c r="AF29" s="27">
        <v>0</v>
      </c>
      <c r="AG29" s="27">
        <v>0</v>
      </c>
      <c r="AH29" s="27">
        <v>0</v>
      </c>
      <c r="AI29" s="27">
        <v>0</v>
      </c>
      <c r="AJ29" s="27">
        <v>0</v>
      </c>
      <c r="AK29" s="27">
        <v>0</v>
      </c>
      <c r="AL29" s="27">
        <v>4.1306122999999993E-2</v>
      </c>
      <c r="AM29" s="27">
        <v>0</v>
      </c>
      <c r="AN29" s="27">
        <v>0</v>
      </c>
      <c r="AO29" s="27">
        <v>0</v>
      </c>
      <c r="AP29" s="27">
        <v>3.2205178566666673E-2</v>
      </c>
      <c r="AQ29" s="27">
        <v>0</v>
      </c>
      <c r="AR29" s="27">
        <v>0</v>
      </c>
      <c r="AS29" s="27">
        <v>0</v>
      </c>
      <c r="AT29" s="27">
        <v>0</v>
      </c>
      <c r="AU29" s="27">
        <v>0</v>
      </c>
      <c r="AV29" s="27">
        <v>1.289329600900001</v>
      </c>
      <c r="AW29" s="27">
        <v>13.441954244366668</v>
      </c>
      <c r="AX29" s="27">
        <v>0.85865892266666666</v>
      </c>
      <c r="AY29" s="27">
        <v>0</v>
      </c>
      <c r="AZ29" s="27">
        <v>4.4485887838666685</v>
      </c>
      <c r="BA29" s="27">
        <v>0</v>
      </c>
      <c r="BB29" s="27">
        <v>0</v>
      </c>
      <c r="BC29" s="27">
        <v>0</v>
      </c>
      <c r="BD29" s="27">
        <v>0</v>
      </c>
      <c r="BE29" s="27">
        <v>0</v>
      </c>
      <c r="BF29" s="27">
        <v>1.3961750169000031</v>
      </c>
      <c r="BG29" s="27">
        <v>9.6243569066666645E-2</v>
      </c>
      <c r="BH29" s="27">
        <v>2.5267533065000007</v>
      </c>
      <c r="BI29" s="27">
        <v>0</v>
      </c>
      <c r="BJ29" s="27">
        <v>3.2237690338333329</v>
      </c>
      <c r="BK29" s="28">
        <f t="shared" si="9"/>
        <v>81.385051859741324</v>
      </c>
      <c r="BL29" s="45"/>
      <c r="BM29" s="53"/>
      <c r="BN29" s="56"/>
    </row>
    <row r="30" spans="1:66" x14ac:dyDescent="0.2">
      <c r="A30" s="22"/>
      <c r="B30" s="29" t="s">
        <v>89</v>
      </c>
      <c r="C30" s="30">
        <f t="shared" ref="C30:AH30" si="10">SUM(C24:C29)</f>
        <v>0</v>
      </c>
      <c r="D30" s="30">
        <f t="shared" si="10"/>
        <v>0</v>
      </c>
      <c r="E30" s="30">
        <f t="shared" si="10"/>
        <v>0</v>
      </c>
      <c r="F30" s="30">
        <f t="shared" si="10"/>
        <v>0</v>
      </c>
      <c r="G30" s="30">
        <f t="shared" si="10"/>
        <v>0</v>
      </c>
      <c r="H30" s="30">
        <f t="shared" si="10"/>
        <v>20.271682762707794</v>
      </c>
      <c r="I30" s="30">
        <f t="shared" si="10"/>
        <v>1847.8805478045324</v>
      </c>
      <c r="J30" s="30">
        <f t="shared" si="10"/>
        <v>546.15434264582711</v>
      </c>
      <c r="K30" s="30">
        <f t="shared" si="10"/>
        <v>0</v>
      </c>
      <c r="L30" s="30">
        <f t="shared" si="10"/>
        <v>109.28648989816666</v>
      </c>
      <c r="M30" s="30">
        <f t="shared" si="10"/>
        <v>0</v>
      </c>
      <c r="N30" s="30">
        <f t="shared" si="10"/>
        <v>0</v>
      </c>
      <c r="O30" s="30">
        <f t="shared" si="10"/>
        <v>0</v>
      </c>
      <c r="P30" s="30">
        <f t="shared" si="10"/>
        <v>0</v>
      </c>
      <c r="Q30" s="30">
        <f t="shared" si="10"/>
        <v>0</v>
      </c>
      <c r="R30" s="30">
        <f t="shared" si="10"/>
        <v>10.999524412966673</v>
      </c>
      <c r="S30" s="30">
        <f t="shared" si="10"/>
        <v>33.421404755433336</v>
      </c>
      <c r="T30" s="30">
        <f t="shared" si="10"/>
        <v>120.38570632983334</v>
      </c>
      <c r="U30" s="30">
        <f t="shared" si="10"/>
        <v>0</v>
      </c>
      <c r="V30" s="30">
        <f t="shared" si="10"/>
        <v>19.873879716733335</v>
      </c>
      <c r="W30" s="30">
        <f t="shared" si="10"/>
        <v>0</v>
      </c>
      <c r="X30" s="30">
        <f t="shared" si="10"/>
        <v>0</v>
      </c>
      <c r="Y30" s="30">
        <f t="shared" si="10"/>
        <v>0</v>
      </c>
      <c r="Z30" s="30">
        <f t="shared" si="10"/>
        <v>0</v>
      </c>
      <c r="AA30" s="30">
        <f t="shared" si="10"/>
        <v>0</v>
      </c>
      <c r="AB30" s="30">
        <f t="shared" si="10"/>
        <v>0.36008127306666671</v>
      </c>
      <c r="AC30" s="30">
        <f t="shared" si="10"/>
        <v>0.10725723486666669</v>
      </c>
      <c r="AD30" s="30">
        <f t="shared" si="10"/>
        <v>0</v>
      </c>
      <c r="AE30" s="30">
        <f t="shared" si="10"/>
        <v>0</v>
      </c>
      <c r="AF30" s="30">
        <f t="shared" si="10"/>
        <v>1.1818339541333334</v>
      </c>
      <c r="AG30" s="30">
        <f t="shared" si="10"/>
        <v>0</v>
      </c>
      <c r="AH30" s="30">
        <f t="shared" si="10"/>
        <v>0</v>
      </c>
      <c r="AI30" s="30">
        <f t="shared" ref="AI30:BK30" si="11">SUM(AI24:AI29)</f>
        <v>0</v>
      </c>
      <c r="AJ30" s="30">
        <f t="shared" si="11"/>
        <v>0</v>
      </c>
      <c r="AK30" s="30">
        <f t="shared" si="11"/>
        <v>0</v>
      </c>
      <c r="AL30" s="30">
        <f t="shared" si="11"/>
        <v>0.44582891419999998</v>
      </c>
      <c r="AM30" s="30">
        <f t="shared" si="11"/>
        <v>0.12457390886666669</v>
      </c>
      <c r="AN30" s="30">
        <f t="shared" si="11"/>
        <v>0</v>
      </c>
      <c r="AO30" s="30">
        <f t="shared" si="11"/>
        <v>0</v>
      </c>
      <c r="AP30" s="30">
        <f t="shared" si="11"/>
        <v>0.6948002883333334</v>
      </c>
      <c r="AQ30" s="30">
        <f t="shared" si="11"/>
        <v>0</v>
      </c>
      <c r="AR30" s="30">
        <f t="shared" si="11"/>
        <v>0</v>
      </c>
      <c r="AS30" s="30">
        <f t="shared" si="11"/>
        <v>0</v>
      </c>
      <c r="AT30" s="30">
        <f t="shared" si="11"/>
        <v>0</v>
      </c>
      <c r="AU30" s="30">
        <f t="shared" si="11"/>
        <v>0</v>
      </c>
      <c r="AV30" s="30">
        <f t="shared" si="11"/>
        <v>185.86341598196663</v>
      </c>
      <c r="AW30" s="30">
        <f t="shared" si="11"/>
        <v>199.88759021423326</v>
      </c>
      <c r="AX30" s="30">
        <f t="shared" si="11"/>
        <v>16.581078514166663</v>
      </c>
      <c r="AY30" s="30">
        <f t="shared" si="11"/>
        <v>0</v>
      </c>
      <c r="AZ30" s="30">
        <f t="shared" si="11"/>
        <v>396.1341512857004</v>
      </c>
      <c r="BA30" s="30">
        <f t="shared" si="11"/>
        <v>0</v>
      </c>
      <c r="BB30" s="30">
        <f t="shared" si="11"/>
        <v>0</v>
      </c>
      <c r="BC30" s="30">
        <f t="shared" si="11"/>
        <v>0</v>
      </c>
      <c r="BD30" s="30">
        <f t="shared" si="11"/>
        <v>0</v>
      </c>
      <c r="BE30" s="30">
        <f t="shared" si="11"/>
        <v>0</v>
      </c>
      <c r="BF30" s="30">
        <f t="shared" si="11"/>
        <v>145.38680782296674</v>
      </c>
      <c r="BG30" s="30">
        <f t="shared" si="11"/>
        <v>99.744093650199986</v>
      </c>
      <c r="BH30" s="30">
        <f t="shared" si="11"/>
        <v>160.09816478786669</v>
      </c>
      <c r="BI30" s="30">
        <v>0</v>
      </c>
      <c r="BJ30" s="30">
        <f t="shared" si="11"/>
        <v>169.2807068146663</v>
      </c>
      <c r="BK30" s="30">
        <f t="shared" si="11"/>
        <v>4084.1639629714346</v>
      </c>
      <c r="BL30" s="45"/>
      <c r="BM30" s="53"/>
    </row>
    <row r="31" spans="1:66" x14ac:dyDescent="0.2">
      <c r="A31" s="22"/>
      <c r="B31" s="32" t="s">
        <v>79</v>
      </c>
      <c r="C31" s="27">
        <f t="shared" ref="C31:AH31" si="12">C10+C13+C16+C19+C22+C30</f>
        <v>0</v>
      </c>
      <c r="D31" s="27">
        <f t="shared" si="12"/>
        <v>23.292467915066666</v>
      </c>
      <c r="E31" s="27">
        <f t="shared" si="12"/>
        <v>0</v>
      </c>
      <c r="F31" s="27">
        <f t="shared" si="12"/>
        <v>0</v>
      </c>
      <c r="G31" s="27">
        <f t="shared" si="12"/>
        <v>0</v>
      </c>
      <c r="H31" s="27">
        <f t="shared" si="12"/>
        <v>36.356210369474468</v>
      </c>
      <c r="I31" s="27">
        <f t="shared" si="12"/>
        <v>6478.0223536470348</v>
      </c>
      <c r="J31" s="27">
        <f t="shared" si="12"/>
        <v>1350.8078351385607</v>
      </c>
      <c r="K31" s="27">
        <f t="shared" si="12"/>
        <v>0</v>
      </c>
      <c r="L31" s="27">
        <f t="shared" si="12"/>
        <v>199.76393031996665</v>
      </c>
      <c r="M31" s="27">
        <f t="shared" si="12"/>
        <v>0</v>
      </c>
      <c r="N31" s="27">
        <f t="shared" si="12"/>
        <v>0</v>
      </c>
      <c r="O31" s="27">
        <f t="shared" si="12"/>
        <v>0</v>
      </c>
      <c r="P31" s="27">
        <f t="shared" si="12"/>
        <v>0</v>
      </c>
      <c r="Q31" s="27">
        <f t="shared" si="12"/>
        <v>0</v>
      </c>
      <c r="R31" s="27">
        <f t="shared" si="12"/>
        <v>21.088514494133335</v>
      </c>
      <c r="S31" s="27">
        <f t="shared" si="12"/>
        <v>198.41553586149999</v>
      </c>
      <c r="T31" s="27">
        <f t="shared" si="12"/>
        <v>251.48602869766671</v>
      </c>
      <c r="U31" s="27">
        <f t="shared" si="12"/>
        <v>0</v>
      </c>
      <c r="V31" s="27">
        <f t="shared" si="12"/>
        <v>53.218398916000005</v>
      </c>
      <c r="W31" s="27">
        <f t="shared" si="12"/>
        <v>0</v>
      </c>
      <c r="X31" s="27">
        <f t="shared" si="12"/>
        <v>0</v>
      </c>
      <c r="Y31" s="27">
        <f t="shared" si="12"/>
        <v>0</v>
      </c>
      <c r="Z31" s="27">
        <f t="shared" si="12"/>
        <v>0</v>
      </c>
      <c r="AA31" s="27">
        <f t="shared" si="12"/>
        <v>0</v>
      </c>
      <c r="AB31" s="27">
        <f t="shared" si="12"/>
        <v>0.42903019830000005</v>
      </c>
      <c r="AC31" s="27">
        <f t="shared" si="12"/>
        <v>62.857107376266661</v>
      </c>
      <c r="AD31" s="27">
        <f t="shared" si="12"/>
        <v>0</v>
      </c>
      <c r="AE31" s="27">
        <f t="shared" si="12"/>
        <v>0</v>
      </c>
      <c r="AF31" s="27">
        <f t="shared" si="12"/>
        <v>1.8180408597</v>
      </c>
      <c r="AG31" s="27">
        <f t="shared" si="12"/>
        <v>0</v>
      </c>
      <c r="AH31" s="27">
        <f t="shared" si="12"/>
        <v>0</v>
      </c>
      <c r="AI31" s="27">
        <f t="shared" ref="AI31:BK31" si="13">AI10+AI13+AI16+AI19+AI22+AI30</f>
        <v>0</v>
      </c>
      <c r="AJ31" s="27">
        <f t="shared" si="13"/>
        <v>0</v>
      </c>
      <c r="AK31" s="27">
        <f t="shared" si="13"/>
        <v>0</v>
      </c>
      <c r="AL31" s="27">
        <f t="shared" si="13"/>
        <v>0.51970034943333332</v>
      </c>
      <c r="AM31" s="27">
        <f t="shared" si="13"/>
        <v>0.18715085670000003</v>
      </c>
      <c r="AN31" s="27">
        <f t="shared" si="13"/>
        <v>0</v>
      </c>
      <c r="AO31" s="27">
        <f t="shared" si="13"/>
        <v>0</v>
      </c>
      <c r="AP31" s="27">
        <f t="shared" si="13"/>
        <v>1.0131075854</v>
      </c>
      <c r="AQ31" s="27">
        <f t="shared" si="13"/>
        <v>0</v>
      </c>
      <c r="AR31" s="27">
        <f t="shared" si="13"/>
        <v>0</v>
      </c>
      <c r="AS31" s="27">
        <f t="shared" si="13"/>
        <v>0</v>
      </c>
      <c r="AT31" s="27">
        <f t="shared" si="13"/>
        <v>0</v>
      </c>
      <c r="AU31" s="27">
        <f t="shared" si="13"/>
        <v>0</v>
      </c>
      <c r="AV31" s="27">
        <f t="shared" si="13"/>
        <v>202.85498471983325</v>
      </c>
      <c r="AW31" s="27">
        <f t="shared" si="13"/>
        <v>1451.6922718493336</v>
      </c>
      <c r="AX31" s="27">
        <f t="shared" si="13"/>
        <v>27.79202478383333</v>
      </c>
      <c r="AY31" s="27">
        <f t="shared" si="13"/>
        <v>0</v>
      </c>
      <c r="AZ31" s="27">
        <f t="shared" si="13"/>
        <v>477.51678273320044</v>
      </c>
      <c r="BA31" s="27">
        <f t="shared" si="13"/>
        <v>0</v>
      </c>
      <c r="BB31" s="27">
        <f t="shared" si="13"/>
        <v>0</v>
      </c>
      <c r="BC31" s="27">
        <f t="shared" si="13"/>
        <v>0</v>
      </c>
      <c r="BD31" s="27">
        <f t="shared" si="13"/>
        <v>0</v>
      </c>
      <c r="BE31" s="27">
        <f t="shared" si="13"/>
        <v>0</v>
      </c>
      <c r="BF31" s="27">
        <f t="shared" si="13"/>
        <v>155.1466809837334</v>
      </c>
      <c r="BG31" s="27">
        <f t="shared" si="13"/>
        <v>111.63672699463331</v>
      </c>
      <c r="BH31" s="27">
        <f t="shared" si="13"/>
        <v>167.88598221330003</v>
      </c>
      <c r="BI31" s="27">
        <v>0</v>
      </c>
      <c r="BJ31" s="27">
        <f t="shared" si="13"/>
        <v>180.75689960433297</v>
      </c>
      <c r="BK31" s="27">
        <f t="shared" si="13"/>
        <v>11454.557766467406</v>
      </c>
    </row>
    <row r="32" spans="1:66" ht="3.75" customHeight="1" x14ac:dyDescent="0.2">
      <c r="A32" s="22"/>
      <c r="B32" s="33"/>
      <c r="C32" s="80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81"/>
      <c r="BH32" s="81"/>
      <c r="BI32" s="81"/>
      <c r="BJ32" s="81"/>
      <c r="BK32" s="82"/>
    </row>
    <row r="33" spans="1:66" ht="25.5" x14ac:dyDescent="0.2">
      <c r="A33" s="22" t="s">
        <v>1</v>
      </c>
      <c r="B33" s="23" t="s">
        <v>7</v>
      </c>
      <c r="C33" s="80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1"/>
      <c r="BD33" s="81"/>
      <c r="BE33" s="81"/>
      <c r="BF33" s="81"/>
      <c r="BG33" s="81"/>
      <c r="BH33" s="81"/>
      <c r="BI33" s="81"/>
      <c r="BJ33" s="81"/>
      <c r="BK33" s="82"/>
    </row>
    <row r="34" spans="1:66" s="34" customFormat="1" x14ac:dyDescent="0.2">
      <c r="A34" s="22" t="s">
        <v>75</v>
      </c>
      <c r="B34" s="25" t="s">
        <v>2</v>
      </c>
      <c r="C34" s="88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89"/>
      <c r="AX34" s="89"/>
      <c r="AY34" s="89"/>
      <c r="AZ34" s="89"/>
      <c r="BA34" s="89"/>
      <c r="BB34" s="89"/>
      <c r="BC34" s="89"/>
      <c r="BD34" s="89"/>
      <c r="BE34" s="89"/>
      <c r="BF34" s="89"/>
      <c r="BG34" s="89"/>
      <c r="BH34" s="89"/>
      <c r="BI34" s="89"/>
      <c r="BJ34" s="89"/>
      <c r="BK34" s="90"/>
    </row>
    <row r="35" spans="1:66" s="34" customFormat="1" x14ac:dyDescent="0.2">
      <c r="A35" s="22"/>
      <c r="B35" s="26" t="s">
        <v>112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14.509579498633341</v>
      </c>
      <c r="I35" s="27">
        <v>1.1452604106666668</v>
      </c>
      <c r="J35" s="27">
        <v>0</v>
      </c>
      <c r="K35" s="27">
        <v>0</v>
      </c>
      <c r="L35" s="27">
        <v>2.1988939914999994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27">
        <v>14.013303850066674</v>
      </c>
      <c r="S35" s="27">
        <v>0.30927417646666666</v>
      </c>
      <c r="T35" s="27">
        <v>0</v>
      </c>
      <c r="U35" s="27">
        <v>0</v>
      </c>
      <c r="V35" s="27">
        <v>1.9587493333666659</v>
      </c>
      <c r="W35" s="27">
        <v>0</v>
      </c>
      <c r="X35" s="27">
        <v>0</v>
      </c>
      <c r="Y35" s="27">
        <v>0</v>
      </c>
      <c r="Z35" s="27">
        <v>0</v>
      </c>
      <c r="AA35" s="27">
        <v>0</v>
      </c>
      <c r="AB35" s="27">
        <v>1.2839671673666666</v>
      </c>
      <c r="AC35" s="27">
        <v>0</v>
      </c>
      <c r="AD35" s="27">
        <v>0</v>
      </c>
      <c r="AE35" s="27">
        <v>0</v>
      </c>
      <c r="AF35" s="27">
        <v>1.9163039400000002E-2</v>
      </c>
      <c r="AG35" s="27">
        <v>0</v>
      </c>
      <c r="AH35" s="27">
        <v>0</v>
      </c>
      <c r="AI35" s="27">
        <v>0</v>
      </c>
      <c r="AJ35" s="27">
        <v>0</v>
      </c>
      <c r="AK35" s="27">
        <v>0</v>
      </c>
      <c r="AL35" s="27">
        <v>2.0503578002</v>
      </c>
      <c r="AM35" s="27">
        <v>7.8523699999999994E-4</v>
      </c>
      <c r="AN35" s="27">
        <v>0</v>
      </c>
      <c r="AO35" s="27">
        <v>0</v>
      </c>
      <c r="AP35" s="27">
        <v>0.17439960590000003</v>
      </c>
      <c r="AQ35" s="27">
        <v>0</v>
      </c>
      <c r="AR35" s="27">
        <v>0</v>
      </c>
      <c r="AS35" s="27">
        <v>0</v>
      </c>
      <c r="AT35" s="27">
        <v>0</v>
      </c>
      <c r="AU35" s="27">
        <v>0</v>
      </c>
      <c r="AV35" s="27">
        <v>125.84264053066659</v>
      </c>
      <c r="AW35" s="27">
        <v>14.702457636930195</v>
      </c>
      <c r="AX35" s="27">
        <v>0</v>
      </c>
      <c r="AY35" s="27">
        <v>0</v>
      </c>
      <c r="AZ35" s="27">
        <v>38.193211929066699</v>
      </c>
      <c r="BA35" s="27">
        <v>0</v>
      </c>
      <c r="BB35" s="27">
        <v>0</v>
      </c>
      <c r="BC35" s="27">
        <v>0</v>
      </c>
      <c r="BD35" s="27">
        <v>0</v>
      </c>
      <c r="BE35" s="27">
        <v>0</v>
      </c>
      <c r="BF35" s="27">
        <v>150.24134918253412</v>
      </c>
      <c r="BG35" s="27">
        <v>9.3527341714666701</v>
      </c>
      <c r="BH35" s="48">
        <v>0</v>
      </c>
      <c r="BI35" s="48">
        <v>0</v>
      </c>
      <c r="BJ35" s="27">
        <v>35.86009269186664</v>
      </c>
      <c r="BK35" s="28">
        <f t="shared" ref="BK35:BK36" si="14">SUM(C35:BJ35)</f>
        <v>411.8562202530976</v>
      </c>
      <c r="BL35" s="45"/>
      <c r="BM35" s="53"/>
      <c r="BN35" s="56"/>
    </row>
    <row r="36" spans="1:66" s="34" customFormat="1" x14ac:dyDescent="0.2">
      <c r="A36" s="22"/>
      <c r="B36" s="26" t="s">
        <v>113</v>
      </c>
      <c r="C36" s="27">
        <v>0</v>
      </c>
      <c r="D36" s="27">
        <v>0</v>
      </c>
      <c r="E36" s="27">
        <v>0</v>
      </c>
      <c r="F36" s="27">
        <v>0</v>
      </c>
      <c r="G36" s="27">
        <v>0</v>
      </c>
      <c r="H36" s="27">
        <v>7.0169338486333288</v>
      </c>
      <c r="I36" s="27">
        <v>1.0125080224000003</v>
      </c>
      <c r="J36" s="27">
        <v>0</v>
      </c>
      <c r="K36" s="27">
        <v>0</v>
      </c>
      <c r="L36" s="27">
        <v>0.40281433339999989</v>
      </c>
      <c r="M36" s="27">
        <v>0</v>
      </c>
      <c r="N36" s="27">
        <v>0</v>
      </c>
      <c r="O36" s="27">
        <v>0</v>
      </c>
      <c r="P36" s="27">
        <v>0</v>
      </c>
      <c r="Q36" s="27">
        <v>0</v>
      </c>
      <c r="R36" s="27">
        <v>4.4129092303666662</v>
      </c>
      <c r="S36" s="27">
        <v>0</v>
      </c>
      <c r="T36" s="27">
        <v>0</v>
      </c>
      <c r="U36" s="27">
        <v>0</v>
      </c>
      <c r="V36" s="27">
        <v>0.24937911849999997</v>
      </c>
      <c r="W36" s="27">
        <v>0</v>
      </c>
      <c r="X36" s="27">
        <v>0</v>
      </c>
      <c r="Y36" s="27">
        <v>0</v>
      </c>
      <c r="Z36" s="27">
        <v>0</v>
      </c>
      <c r="AA36" s="27">
        <v>0</v>
      </c>
      <c r="AB36" s="27">
        <v>0.54795349889999978</v>
      </c>
      <c r="AC36" s="27">
        <v>0</v>
      </c>
      <c r="AD36" s="27">
        <v>0</v>
      </c>
      <c r="AE36" s="27">
        <v>0</v>
      </c>
      <c r="AF36" s="27">
        <v>0</v>
      </c>
      <c r="AG36" s="27">
        <v>0</v>
      </c>
      <c r="AH36" s="27">
        <v>0</v>
      </c>
      <c r="AI36" s="27">
        <v>0</v>
      </c>
      <c r="AJ36" s="27">
        <v>0</v>
      </c>
      <c r="AK36" s="27">
        <v>0</v>
      </c>
      <c r="AL36" s="27">
        <v>0.49436676209999986</v>
      </c>
      <c r="AM36" s="27">
        <v>0</v>
      </c>
      <c r="AN36" s="27">
        <v>0</v>
      </c>
      <c r="AO36" s="27">
        <v>0</v>
      </c>
      <c r="AP36" s="27">
        <v>0</v>
      </c>
      <c r="AQ36" s="27">
        <v>0</v>
      </c>
      <c r="AR36" s="27">
        <v>0</v>
      </c>
      <c r="AS36" s="27">
        <v>0</v>
      </c>
      <c r="AT36" s="27">
        <v>0</v>
      </c>
      <c r="AU36" s="27">
        <v>0</v>
      </c>
      <c r="AV36" s="27">
        <v>203.8483962031992</v>
      </c>
      <c r="AW36" s="27">
        <v>0.54747220150000009</v>
      </c>
      <c r="AX36" s="27">
        <v>0</v>
      </c>
      <c r="AY36" s="27">
        <v>0</v>
      </c>
      <c r="AZ36" s="27">
        <v>13.078951431666667</v>
      </c>
      <c r="BA36" s="27">
        <v>0</v>
      </c>
      <c r="BB36" s="27">
        <v>0</v>
      </c>
      <c r="BC36" s="27">
        <v>0</v>
      </c>
      <c r="BD36" s="27">
        <v>0</v>
      </c>
      <c r="BE36" s="27">
        <v>0</v>
      </c>
      <c r="BF36" s="27">
        <v>186.62860637463402</v>
      </c>
      <c r="BG36" s="27">
        <v>0.39809720899999995</v>
      </c>
      <c r="BH36" s="48">
        <v>0</v>
      </c>
      <c r="BI36" s="48">
        <v>0</v>
      </c>
      <c r="BJ36" s="27">
        <v>3.4046589558000009</v>
      </c>
      <c r="BK36" s="28">
        <f t="shared" si="14"/>
        <v>422.04304719009991</v>
      </c>
      <c r="BL36" s="45"/>
      <c r="BM36" s="53"/>
    </row>
    <row r="37" spans="1:66" s="34" customFormat="1" x14ac:dyDescent="0.2">
      <c r="A37" s="22"/>
      <c r="B37" s="29" t="s">
        <v>84</v>
      </c>
      <c r="C37" s="48">
        <f>SUM(C35:C36)</f>
        <v>0</v>
      </c>
      <c r="D37" s="48">
        <f t="shared" ref="D37:BK37" si="15">SUM(D35:D36)</f>
        <v>0</v>
      </c>
      <c r="E37" s="48">
        <f t="shared" si="15"/>
        <v>0</v>
      </c>
      <c r="F37" s="48">
        <f t="shared" si="15"/>
        <v>0</v>
      </c>
      <c r="G37" s="48">
        <f t="shared" si="15"/>
        <v>0</v>
      </c>
      <c r="H37" s="48">
        <f t="shared" si="15"/>
        <v>21.526513347266672</v>
      </c>
      <c r="I37" s="48">
        <f t="shared" si="15"/>
        <v>2.1577684330666669</v>
      </c>
      <c r="J37" s="48">
        <f t="shared" si="15"/>
        <v>0</v>
      </c>
      <c r="K37" s="48">
        <f t="shared" si="15"/>
        <v>0</v>
      </c>
      <c r="L37" s="48">
        <f t="shared" si="15"/>
        <v>2.6017083248999993</v>
      </c>
      <c r="M37" s="48">
        <f t="shared" si="15"/>
        <v>0</v>
      </c>
      <c r="N37" s="48">
        <f t="shared" si="15"/>
        <v>0</v>
      </c>
      <c r="O37" s="48">
        <f t="shared" si="15"/>
        <v>0</v>
      </c>
      <c r="P37" s="48">
        <f t="shared" si="15"/>
        <v>0</v>
      </c>
      <c r="Q37" s="48">
        <f t="shared" si="15"/>
        <v>0</v>
      </c>
      <c r="R37" s="48">
        <f t="shared" si="15"/>
        <v>18.426213080433339</v>
      </c>
      <c r="S37" s="48">
        <f t="shared" si="15"/>
        <v>0.30927417646666666</v>
      </c>
      <c r="T37" s="48">
        <f t="shared" si="15"/>
        <v>0</v>
      </c>
      <c r="U37" s="48">
        <f t="shared" si="15"/>
        <v>0</v>
      </c>
      <c r="V37" s="48">
        <f t="shared" si="15"/>
        <v>2.2081284518666657</v>
      </c>
      <c r="W37" s="48">
        <f t="shared" si="15"/>
        <v>0</v>
      </c>
      <c r="X37" s="48">
        <f t="shared" si="15"/>
        <v>0</v>
      </c>
      <c r="Y37" s="48">
        <f t="shared" si="15"/>
        <v>0</v>
      </c>
      <c r="Z37" s="48">
        <f t="shared" si="15"/>
        <v>0</v>
      </c>
      <c r="AA37" s="48">
        <f t="shared" si="15"/>
        <v>0</v>
      </c>
      <c r="AB37" s="48">
        <f t="shared" si="15"/>
        <v>1.8319206662666665</v>
      </c>
      <c r="AC37" s="48">
        <f t="shared" si="15"/>
        <v>0</v>
      </c>
      <c r="AD37" s="48">
        <f t="shared" si="15"/>
        <v>0</v>
      </c>
      <c r="AE37" s="48">
        <f t="shared" si="15"/>
        <v>0</v>
      </c>
      <c r="AF37" s="48">
        <f t="shared" si="15"/>
        <v>1.9163039400000002E-2</v>
      </c>
      <c r="AG37" s="48">
        <f t="shared" si="15"/>
        <v>0</v>
      </c>
      <c r="AH37" s="48">
        <f t="shared" si="15"/>
        <v>0</v>
      </c>
      <c r="AI37" s="48">
        <f t="shared" si="15"/>
        <v>0</v>
      </c>
      <c r="AJ37" s="48">
        <f t="shared" si="15"/>
        <v>0</v>
      </c>
      <c r="AK37" s="48">
        <f t="shared" si="15"/>
        <v>0</v>
      </c>
      <c r="AL37" s="48">
        <f t="shared" si="15"/>
        <v>2.5447245622999999</v>
      </c>
      <c r="AM37" s="48">
        <f t="shared" si="15"/>
        <v>7.8523699999999994E-4</v>
      </c>
      <c r="AN37" s="48">
        <f t="shared" si="15"/>
        <v>0</v>
      </c>
      <c r="AO37" s="48">
        <f t="shared" si="15"/>
        <v>0</v>
      </c>
      <c r="AP37" s="48">
        <f t="shared" si="15"/>
        <v>0.17439960590000003</v>
      </c>
      <c r="AQ37" s="48">
        <f t="shared" si="15"/>
        <v>0</v>
      </c>
      <c r="AR37" s="48">
        <f t="shared" si="15"/>
        <v>0</v>
      </c>
      <c r="AS37" s="48">
        <f t="shared" si="15"/>
        <v>0</v>
      </c>
      <c r="AT37" s="48">
        <f t="shared" si="15"/>
        <v>0</v>
      </c>
      <c r="AU37" s="48">
        <f t="shared" si="15"/>
        <v>0</v>
      </c>
      <c r="AV37" s="48">
        <f t="shared" si="15"/>
        <v>329.69103673386576</v>
      </c>
      <c r="AW37" s="48">
        <f t="shared" si="15"/>
        <v>15.249929838430194</v>
      </c>
      <c r="AX37" s="48">
        <f t="shared" si="15"/>
        <v>0</v>
      </c>
      <c r="AY37" s="48">
        <f t="shared" si="15"/>
        <v>0</v>
      </c>
      <c r="AZ37" s="48">
        <f t="shared" si="15"/>
        <v>51.272163360733366</v>
      </c>
      <c r="BA37" s="48">
        <f t="shared" si="15"/>
        <v>0</v>
      </c>
      <c r="BB37" s="48">
        <f t="shared" si="15"/>
        <v>0</v>
      </c>
      <c r="BC37" s="48">
        <f t="shared" si="15"/>
        <v>0</v>
      </c>
      <c r="BD37" s="48">
        <f t="shared" si="15"/>
        <v>0</v>
      </c>
      <c r="BE37" s="48">
        <f t="shared" si="15"/>
        <v>0</v>
      </c>
      <c r="BF37" s="48">
        <f t="shared" si="15"/>
        <v>336.86995555716817</v>
      </c>
      <c r="BG37" s="48">
        <f t="shared" si="15"/>
        <v>9.7508313804666695</v>
      </c>
      <c r="BH37" s="48">
        <f t="shared" si="15"/>
        <v>0</v>
      </c>
      <c r="BI37" s="48">
        <f t="shared" si="15"/>
        <v>0</v>
      </c>
      <c r="BJ37" s="48">
        <f t="shared" si="15"/>
        <v>39.264751647666642</v>
      </c>
      <c r="BK37" s="48">
        <f t="shared" si="15"/>
        <v>833.89926744319746</v>
      </c>
    </row>
    <row r="38" spans="1:66" x14ac:dyDescent="0.2">
      <c r="A38" s="22" t="s">
        <v>76</v>
      </c>
      <c r="B38" s="25" t="s">
        <v>14</v>
      </c>
      <c r="C38" s="80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1"/>
      <c r="BD38" s="81"/>
      <c r="BE38" s="81"/>
      <c r="BF38" s="81"/>
      <c r="BG38" s="81"/>
      <c r="BH38" s="81"/>
      <c r="BI38" s="81"/>
      <c r="BJ38" s="81"/>
      <c r="BK38" s="82"/>
    </row>
    <row r="39" spans="1:66" x14ac:dyDescent="0.2">
      <c r="A39" s="22"/>
      <c r="B39" s="26" t="s">
        <v>114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0.22638977300000004</v>
      </c>
      <c r="I39" s="27">
        <v>5.4511227075666664</v>
      </c>
      <c r="J39" s="27">
        <v>0</v>
      </c>
      <c r="K39" s="27">
        <v>0</v>
      </c>
      <c r="L39" s="27">
        <v>5.2718532038332597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0.18823691979999996</v>
      </c>
      <c r="S39" s="27">
        <v>0.75387927676666666</v>
      </c>
      <c r="T39" s="27">
        <v>0</v>
      </c>
      <c r="U39" s="27">
        <v>0</v>
      </c>
      <c r="V39" s="27">
        <v>2.6797442899999999E-2</v>
      </c>
      <c r="W39" s="27">
        <v>0</v>
      </c>
      <c r="X39" s="27">
        <v>0</v>
      </c>
      <c r="Y39" s="27">
        <v>0</v>
      </c>
      <c r="Z39" s="27">
        <v>0</v>
      </c>
      <c r="AA39" s="27">
        <v>0</v>
      </c>
      <c r="AB39" s="27">
        <v>1.1211286666666667E-2</v>
      </c>
      <c r="AC39" s="27">
        <v>0</v>
      </c>
      <c r="AD39" s="27">
        <v>0</v>
      </c>
      <c r="AE39" s="27">
        <v>0</v>
      </c>
      <c r="AF39" s="27">
        <v>0</v>
      </c>
      <c r="AG39" s="27">
        <v>0</v>
      </c>
      <c r="AH39" s="27">
        <v>0</v>
      </c>
      <c r="AI39" s="27">
        <v>0</v>
      </c>
      <c r="AJ39" s="27">
        <v>0</v>
      </c>
      <c r="AK39" s="27">
        <v>0</v>
      </c>
      <c r="AL39" s="27">
        <v>3.837451966666666E-3</v>
      </c>
      <c r="AM39" s="27">
        <v>0</v>
      </c>
      <c r="AN39" s="27">
        <v>0</v>
      </c>
      <c r="AO39" s="27">
        <v>0</v>
      </c>
      <c r="AP39" s="27">
        <v>4.5836817233333341E-2</v>
      </c>
      <c r="AQ39" s="27">
        <v>0</v>
      </c>
      <c r="AR39" s="27">
        <v>0</v>
      </c>
      <c r="AS39" s="27">
        <v>0</v>
      </c>
      <c r="AT39" s="27">
        <v>0</v>
      </c>
      <c r="AU39" s="27">
        <v>0</v>
      </c>
      <c r="AV39" s="27">
        <v>1.6768776438333339</v>
      </c>
      <c r="AW39" s="27">
        <v>4.4723518972333336</v>
      </c>
      <c r="AX39" s="48">
        <v>0</v>
      </c>
      <c r="AY39" s="48">
        <v>0</v>
      </c>
      <c r="AZ39" s="27">
        <v>7.0844277111999983</v>
      </c>
      <c r="BA39" s="48">
        <v>0</v>
      </c>
      <c r="BB39" s="48">
        <v>0</v>
      </c>
      <c r="BC39" s="48">
        <v>0</v>
      </c>
      <c r="BD39" s="48">
        <v>0</v>
      </c>
      <c r="BE39" s="48">
        <v>0</v>
      </c>
      <c r="BF39" s="27">
        <v>0.58652008909999942</v>
      </c>
      <c r="BG39" s="27">
        <v>1.1602072933333334E-2</v>
      </c>
      <c r="BH39" s="48">
        <v>0</v>
      </c>
      <c r="BI39" s="48">
        <v>0</v>
      </c>
      <c r="BJ39" s="27">
        <v>1.4123653055000003</v>
      </c>
      <c r="BK39" s="28">
        <f t="shared" ref="BK39:BK48" si="16">SUM(C39:BJ39)</f>
        <v>27.223309599533252</v>
      </c>
      <c r="BL39" s="45"/>
      <c r="BM39" s="53"/>
      <c r="BN39" s="56"/>
    </row>
    <row r="40" spans="1:66" x14ac:dyDescent="0.2">
      <c r="A40" s="22"/>
      <c r="B40" s="26" t="s">
        <v>133</v>
      </c>
      <c r="C40" s="27">
        <v>0</v>
      </c>
      <c r="D40" s="27">
        <v>1.8909244533666667</v>
      </c>
      <c r="E40" s="27">
        <v>0</v>
      </c>
      <c r="F40" s="27">
        <v>0</v>
      </c>
      <c r="G40" s="27">
        <v>0</v>
      </c>
      <c r="H40" s="27">
        <v>4.8971409256999952</v>
      </c>
      <c r="I40" s="27">
        <v>38.973847118300007</v>
      </c>
      <c r="J40" s="27">
        <v>0</v>
      </c>
      <c r="K40" s="27">
        <v>0</v>
      </c>
      <c r="L40" s="27">
        <v>12.202301200466671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4.0359121367666599</v>
      </c>
      <c r="S40" s="27">
        <v>4.6640429495666655</v>
      </c>
      <c r="T40" s="27">
        <v>10.71027667466667</v>
      </c>
      <c r="U40" s="27">
        <v>0</v>
      </c>
      <c r="V40" s="27">
        <v>5.6358540825333323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0.27396659199999995</v>
      </c>
      <c r="AC40" s="27">
        <v>0</v>
      </c>
      <c r="AD40" s="27">
        <v>0</v>
      </c>
      <c r="AE40" s="27">
        <v>0</v>
      </c>
      <c r="AF40" s="27">
        <v>0.43568336823333331</v>
      </c>
      <c r="AG40" s="27">
        <v>0</v>
      </c>
      <c r="AH40" s="27">
        <v>0</v>
      </c>
      <c r="AI40" s="27">
        <v>0</v>
      </c>
      <c r="AJ40" s="27">
        <v>0</v>
      </c>
      <c r="AK40" s="27">
        <v>0</v>
      </c>
      <c r="AL40" s="27">
        <v>0.34266975960000001</v>
      </c>
      <c r="AM40" s="27">
        <v>0</v>
      </c>
      <c r="AN40" s="27">
        <v>0</v>
      </c>
      <c r="AO40" s="27">
        <v>0</v>
      </c>
      <c r="AP40" s="27">
        <v>0.28014671573333333</v>
      </c>
      <c r="AQ40" s="27">
        <v>0</v>
      </c>
      <c r="AR40" s="27">
        <v>0</v>
      </c>
      <c r="AS40" s="27">
        <v>0</v>
      </c>
      <c r="AT40" s="27">
        <v>0</v>
      </c>
      <c r="AU40" s="27">
        <v>0</v>
      </c>
      <c r="AV40" s="27">
        <v>75.623965790701064</v>
      </c>
      <c r="AW40" s="27">
        <v>31.737604038666642</v>
      </c>
      <c r="AX40" s="48">
        <v>1.0258032075333334</v>
      </c>
      <c r="AY40" s="48">
        <v>0</v>
      </c>
      <c r="AZ40" s="27">
        <v>234.47740625805875</v>
      </c>
      <c r="BA40" s="48">
        <v>0</v>
      </c>
      <c r="BB40" s="48">
        <v>0</v>
      </c>
      <c r="BC40" s="48">
        <v>0</v>
      </c>
      <c r="BD40" s="48">
        <v>0</v>
      </c>
      <c r="BE40" s="48">
        <v>0</v>
      </c>
      <c r="BF40" s="27">
        <v>87.989924131100352</v>
      </c>
      <c r="BG40" s="27">
        <v>20.470093780333297</v>
      </c>
      <c r="BH40" s="48">
        <v>0.90512570583333307</v>
      </c>
      <c r="BI40" s="48">
        <v>0</v>
      </c>
      <c r="BJ40" s="27">
        <v>131.59698051543381</v>
      </c>
      <c r="BK40" s="28">
        <f t="shared" si="16"/>
        <v>668.16966940459383</v>
      </c>
      <c r="BL40" s="45"/>
      <c r="BM40" s="53"/>
      <c r="BN40" s="56"/>
    </row>
    <row r="41" spans="1:66" x14ac:dyDescent="0.2">
      <c r="A41" s="22"/>
      <c r="B41" s="26" t="s">
        <v>115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27">
        <v>2.2457154608666658</v>
      </c>
      <c r="I41" s="27">
        <v>0.69896767259999981</v>
      </c>
      <c r="J41" s="27">
        <v>0</v>
      </c>
      <c r="K41" s="27">
        <v>0</v>
      </c>
      <c r="L41" s="27">
        <v>1.2517844555333333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1.748226952566666</v>
      </c>
      <c r="S41" s="27">
        <v>4.6074527800000008E-2</v>
      </c>
      <c r="T41" s="27">
        <v>0</v>
      </c>
      <c r="U41" s="27">
        <v>0</v>
      </c>
      <c r="V41" s="27">
        <v>0.86665446876666685</v>
      </c>
      <c r="W41" s="27">
        <v>0</v>
      </c>
      <c r="X41" s="27">
        <v>0</v>
      </c>
      <c r="Y41" s="27">
        <v>0</v>
      </c>
      <c r="Z41" s="27">
        <v>0</v>
      </c>
      <c r="AA41" s="27">
        <v>0</v>
      </c>
      <c r="AB41" s="27">
        <v>0.42195415346666665</v>
      </c>
      <c r="AC41" s="27">
        <v>2.4200170000000004E-4</v>
      </c>
      <c r="AD41" s="27">
        <v>0</v>
      </c>
      <c r="AE41" s="27">
        <v>0</v>
      </c>
      <c r="AF41" s="27">
        <v>8.1524285666666665E-3</v>
      </c>
      <c r="AG41" s="27">
        <v>0</v>
      </c>
      <c r="AH41" s="27">
        <v>0</v>
      </c>
      <c r="AI41" s="27">
        <v>0</v>
      </c>
      <c r="AJ41" s="27">
        <v>0</v>
      </c>
      <c r="AK41" s="27">
        <v>0</v>
      </c>
      <c r="AL41" s="27">
        <v>0.53068877089999966</v>
      </c>
      <c r="AM41" s="27">
        <v>1.4688595466666666E-2</v>
      </c>
      <c r="AN41" s="27">
        <v>0</v>
      </c>
      <c r="AO41" s="27">
        <v>0</v>
      </c>
      <c r="AP41" s="27">
        <v>0.10951785706666668</v>
      </c>
      <c r="AQ41" s="27">
        <v>0</v>
      </c>
      <c r="AR41" s="27">
        <v>0</v>
      </c>
      <c r="AS41" s="27">
        <v>0</v>
      </c>
      <c r="AT41" s="27">
        <v>0</v>
      </c>
      <c r="AU41" s="27">
        <v>0</v>
      </c>
      <c r="AV41" s="27">
        <v>18.413040181066748</v>
      </c>
      <c r="AW41" s="27">
        <v>0.59378308020000015</v>
      </c>
      <c r="AX41" s="48">
        <v>0</v>
      </c>
      <c r="AY41" s="48">
        <v>0</v>
      </c>
      <c r="AZ41" s="27">
        <v>9.7480106262333397</v>
      </c>
      <c r="BA41" s="48">
        <v>0</v>
      </c>
      <c r="BB41" s="48">
        <v>0</v>
      </c>
      <c r="BC41" s="48">
        <v>0</v>
      </c>
      <c r="BD41" s="48">
        <v>0</v>
      </c>
      <c r="BE41" s="48">
        <v>0</v>
      </c>
      <c r="BF41" s="27">
        <v>16.496204040900047</v>
      </c>
      <c r="BG41" s="27">
        <v>0.29985774206666677</v>
      </c>
      <c r="BH41" s="48">
        <v>0</v>
      </c>
      <c r="BI41" s="48">
        <v>0</v>
      </c>
      <c r="BJ41" s="27">
        <v>6.9044929213002071</v>
      </c>
      <c r="BK41" s="28">
        <f t="shared" si="16"/>
        <v>60.398055937066999</v>
      </c>
      <c r="BL41" s="45"/>
      <c r="BM41" s="53"/>
      <c r="BN41" s="56"/>
    </row>
    <row r="42" spans="1:66" x14ac:dyDescent="0.2">
      <c r="A42" s="22"/>
      <c r="B42" s="26" t="s">
        <v>116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0.42824620606666663</v>
      </c>
      <c r="I42" s="27">
        <v>0.13682346889999999</v>
      </c>
      <c r="J42" s="27">
        <v>0</v>
      </c>
      <c r="K42" s="27">
        <v>0</v>
      </c>
      <c r="L42" s="27">
        <v>0.20131051763333332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0.22836886823333338</v>
      </c>
      <c r="S42" s="27">
        <v>0</v>
      </c>
      <c r="T42" s="27">
        <v>0</v>
      </c>
      <c r="U42" s="27">
        <v>0</v>
      </c>
      <c r="V42" s="27">
        <v>0</v>
      </c>
      <c r="W42" s="27">
        <v>0</v>
      </c>
      <c r="X42" s="27">
        <v>0</v>
      </c>
      <c r="Y42" s="27">
        <v>0</v>
      </c>
      <c r="Z42" s="27">
        <v>0</v>
      </c>
      <c r="AA42" s="27">
        <v>0</v>
      </c>
      <c r="AB42" s="27">
        <v>1.0829607833333334E-2</v>
      </c>
      <c r="AC42" s="27">
        <v>0</v>
      </c>
      <c r="AD42" s="27">
        <v>0</v>
      </c>
      <c r="AE42" s="27">
        <v>0</v>
      </c>
      <c r="AF42" s="27">
        <v>0</v>
      </c>
      <c r="AG42" s="27">
        <v>0</v>
      </c>
      <c r="AH42" s="27">
        <v>0</v>
      </c>
      <c r="AI42" s="27">
        <v>0</v>
      </c>
      <c r="AJ42" s="27">
        <v>0</v>
      </c>
      <c r="AK42" s="27">
        <v>0</v>
      </c>
      <c r="AL42" s="27">
        <v>2.6416074699999993E-2</v>
      </c>
      <c r="AM42" s="27">
        <v>0</v>
      </c>
      <c r="AN42" s="27">
        <v>0</v>
      </c>
      <c r="AO42" s="27">
        <v>0</v>
      </c>
      <c r="AP42" s="27">
        <v>0</v>
      </c>
      <c r="AQ42" s="27">
        <v>0</v>
      </c>
      <c r="AR42" s="27">
        <v>0</v>
      </c>
      <c r="AS42" s="27">
        <v>0</v>
      </c>
      <c r="AT42" s="27">
        <v>0</v>
      </c>
      <c r="AU42" s="27">
        <v>0</v>
      </c>
      <c r="AV42" s="27">
        <v>5.4920304516333767</v>
      </c>
      <c r="AW42" s="27">
        <v>1.9448489066666668E-2</v>
      </c>
      <c r="AX42" s="48">
        <v>0</v>
      </c>
      <c r="AY42" s="48">
        <v>0</v>
      </c>
      <c r="AZ42" s="27">
        <v>0.92375256076678858</v>
      </c>
      <c r="BA42" s="48">
        <v>0</v>
      </c>
      <c r="BB42" s="48">
        <v>0</v>
      </c>
      <c r="BC42" s="48">
        <v>0</v>
      </c>
      <c r="BD42" s="48">
        <v>0</v>
      </c>
      <c r="BE42" s="48">
        <v>0</v>
      </c>
      <c r="BF42" s="27">
        <v>5.7558503376333627</v>
      </c>
      <c r="BG42" s="27">
        <v>0.30202010176666677</v>
      </c>
      <c r="BH42" s="48">
        <v>0</v>
      </c>
      <c r="BI42" s="48">
        <v>0</v>
      </c>
      <c r="BJ42" s="27">
        <v>0.72517522909999999</v>
      </c>
      <c r="BK42" s="28">
        <f t="shared" si="16"/>
        <v>14.250271913333528</v>
      </c>
      <c r="BL42" s="45"/>
      <c r="BM42" s="53"/>
      <c r="BN42" s="56"/>
    </row>
    <row r="43" spans="1:66" x14ac:dyDescent="0.2">
      <c r="A43" s="22"/>
      <c r="B43" s="26" t="s">
        <v>128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4.3862569244000014</v>
      </c>
      <c r="I43" s="27">
        <v>15.309924937348244</v>
      </c>
      <c r="J43" s="27">
        <v>0</v>
      </c>
      <c r="K43" s="27">
        <v>0</v>
      </c>
      <c r="L43" s="27">
        <v>2.2425607699999999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3.0702663932666652</v>
      </c>
      <c r="S43" s="27">
        <v>0.5722872415000001</v>
      </c>
      <c r="T43" s="27">
        <v>0</v>
      </c>
      <c r="U43" s="27">
        <v>0</v>
      </c>
      <c r="V43" s="27">
        <v>1.0009330981333335</v>
      </c>
      <c r="W43" s="27">
        <v>0</v>
      </c>
      <c r="X43" s="27">
        <v>0</v>
      </c>
      <c r="Y43" s="27">
        <v>0</v>
      </c>
      <c r="Z43" s="27">
        <v>0</v>
      </c>
      <c r="AA43" s="27">
        <v>0</v>
      </c>
      <c r="AB43" s="27">
        <v>0.35739155680000007</v>
      </c>
      <c r="AC43" s="27">
        <v>2.435832583333334E-2</v>
      </c>
      <c r="AD43" s="27">
        <v>0</v>
      </c>
      <c r="AE43" s="27">
        <v>0</v>
      </c>
      <c r="AF43" s="27">
        <v>2.4603833066666664E-2</v>
      </c>
      <c r="AG43" s="27">
        <v>0</v>
      </c>
      <c r="AH43" s="27">
        <v>0</v>
      </c>
      <c r="AI43" s="27">
        <v>0</v>
      </c>
      <c r="AJ43" s="27">
        <v>0</v>
      </c>
      <c r="AK43" s="27">
        <v>0</v>
      </c>
      <c r="AL43" s="27">
        <v>0.58182977226666655</v>
      </c>
      <c r="AM43" s="27">
        <v>0</v>
      </c>
      <c r="AN43" s="27">
        <v>0</v>
      </c>
      <c r="AO43" s="27">
        <v>0</v>
      </c>
      <c r="AP43" s="27">
        <v>1.4680092233333331E-2</v>
      </c>
      <c r="AQ43" s="27">
        <v>0</v>
      </c>
      <c r="AR43" s="27">
        <v>0</v>
      </c>
      <c r="AS43" s="27">
        <v>0</v>
      </c>
      <c r="AT43" s="27">
        <v>0</v>
      </c>
      <c r="AU43" s="27">
        <v>0</v>
      </c>
      <c r="AV43" s="27">
        <v>149.80184730992855</v>
      </c>
      <c r="AW43" s="27">
        <v>15.061673042366667</v>
      </c>
      <c r="AX43" s="27">
        <v>0</v>
      </c>
      <c r="AY43" s="48">
        <v>0</v>
      </c>
      <c r="AZ43" s="27">
        <v>39.311591620733381</v>
      </c>
      <c r="BA43" s="48">
        <v>0</v>
      </c>
      <c r="BB43" s="48">
        <v>0</v>
      </c>
      <c r="BC43" s="48">
        <v>0</v>
      </c>
      <c r="BD43" s="48">
        <v>0</v>
      </c>
      <c r="BE43" s="48">
        <v>0</v>
      </c>
      <c r="BF43" s="27">
        <v>159.86266486485951</v>
      </c>
      <c r="BG43" s="27">
        <v>17.874523802399995</v>
      </c>
      <c r="BH43" s="27">
        <v>1.7594748900000002E-2</v>
      </c>
      <c r="BI43" s="48">
        <v>0</v>
      </c>
      <c r="BJ43" s="27">
        <v>24.087446038100033</v>
      </c>
      <c r="BK43" s="28">
        <f t="shared" si="16"/>
        <v>433.60243437213637</v>
      </c>
      <c r="BL43" s="45"/>
      <c r="BM43" s="53"/>
      <c r="BN43" s="56"/>
    </row>
    <row r="44" spans="1:66" x14ac:dyDescent="0.2">
      <c r="A44" s="22"/>
      <c r="B44" s="26" t="s">
        <v>130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2.9687119080333333</v>
      </c>
      <c r="I44" s="27">
        <v>1.1287029057666664</v>
      </c>
      <c r="J44" s="27">
        <v>0</v>
      </c>
      <c r="K44" s="27">
        <v>0</v>
      </c>
      <c r="L44" s="27">
        <v>1.8467863504666664</v>
      </c>
      <c r="M44" s="27">
        <v>0</v>
      </c>
      <c r="N44" s="27">
        <v>0</v>
      </c>
      <c r="O44" s="27">
        <v>0</v>
      </c>
      <c r="P44" s="27">
        <v>0</v>
      </c>
      <c r="Q44" s="27">
        <v>0</v>
      </c>
      <c r="R44" s="27">
        <v>2.2125712039333343</v>
      </c>
      <c r="S44" s="27">
        <v>11.940469068333204</v>
      </c>
      <c r="T44" s="27">
        <v>0</v>
      </c>
      <c r="U44" s="27">
        <v>0</v>
      </c>
      <c r="V44" s="27">
        <v>2.9136690699666663</v>
      </c>
      <c r="W44" s="27">
        <v>0</v>
      </c>
      <c r="X44" s="27">
        <v>0</v>
      </c>
      <c r="Y44" s="27">
        <v>0</v>
      </c>
      <c r="Z44" s="27">
        <v>0</v>
      </c>
      <c r="AA44" s="27">
        <v>0</v>
      </c>
      <c r="AB44" s="27">
        <v>5.2003054766666661E-2</v>
      </c>
      <c r="AC44" s="27">
        <v>0</v>
      </c>
      <c r="AD44" s="27">
        <v>0</v>
      </c>
      <c r="AE44" s="27">
        <v>0</v>
      </c>
      <c r="AF44" s="27">
        <v>7.0793737000000006E-3</v>
      </c>
      <c r="AG44" s="27">
        <v>0</v>
      </c>
      <c r="AH44" s="27">
        <v>0</v>
      </c>
      <c r="AI44" s="27">
        <v>0</v>
      </c>
      <c r="AJ44" s="27">
        <v>0</v>
      </c>
      <c r="AK44" s="27">
        <v>0</v>
      </c>
      <c r="AL44" s="27">
        <v>7.389371186666667E-2</v>
      </c>
      <c r="AM44" s="27">
        <v>0</v>
      </c>
      <c r="AN44" s="27">
        <v>0</v>
      </c>
      <c r="AO44" s="27">
        <v>0</v>
      </c>
      <c r="AP44" s="27">
        <v>5.9151714933333335E-2</v>
      </c>
      <c r="AQ44" s="27">
        <v>0</v>
      </c>
      <c r="AR44" s="27">
        <v>0</v>
      </c>
      <c r="AS44" s="27">
        <v>0</v>
      </c>
      <c r="AT44" s="27">
        <v>0</v>
      </c>
      <c r="AU44" s="27">
        <v>0</v>
      </c>
      <c r="AV44" s="27">
        <v>6.502246611133331</v>
      </c>
      <c r="AW44" s="27">
        <v>3.0078570269333325</v>
      </c>
      <c r="AX44" s="27">
        <v>0.24282425023333332</v>
      </c>
      <c r="AY44" s="27">
        <v>0</v>
      </c>
      <c r="AZ44" s="27">
        <v>6.3898405018333353</v>
      </c>
      <c r="BA44" s="27">
        <v>0</v>
      </c>
      <c r="BB44" s="27">
        <v>0</v>
      </c>
      <c r="BC44" s="27">
        <v>0</v>
      </c>
      <c r="BD44" s="27">
        <v>0</v>
      </c>
      <c r="BE44" s="27">
        <v>0</v>
      </c>
      <c r="BF44" s="27">
        <v>5.3864861350666695</v>
      </c>
      <c r="BG44" s="27">
        <v>3.4395398003000004</v>
      </c>
      <c r="BH44" s="27">
        <v>0</v>
      </c>
      <c r="BI44" s="48">
        <v>0</v>
      </c>
      <c r="BJ44" s="27">
        <v>4.0296791718333314</v>
      </c>
      <c r="BK44" s="28">
        <f t="shared" si="16"/>
        <v>52.20151185909986</v>
      </c>
      <c r="BL44" s="45"/>
      <c r="BM44" s="53"/>
      <c r="BN44" s="56"/>
    </row>
    <row r="45" spans="1:66" x14ac:dyDescent="0.2">
      <c r="A45" s="22"/>
      <c r="B45" s="26" t="s">
        <v>117</v>
      </c>
      <c r="C45" s="27">
        <v>0</v>
      </c>
      <c r="D45" s="27">
        <v>0</v>
      </c>
      <c r="E45" s="27">
        <v>0</v>
      </c>
      <c r="F45" s="27">
        <v>0</v>
      </c>
      <c r="G45" s="27">
        <v>0</v>
      </c>
      <c r="H45" s="27">
        <v>6.6486586144000013</v>
      </c>
      <c r="I45" s="27">
        <v>1.0337466979666663</v>
      </c>
      <c r="J45" s="27">
        <v>0</v>
      </c>
      <c r="K45" s="27">
        <v>0</v>
      </c>
      <c r="L45" s="27">
        <v>2.7389559828333323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  <c r="R45" s="27">
        <v>3.0188836667999994</v>
      </c>
      <c r="S45" s="27">
        <v>3.7971141063663914</v>
      </c>
      <c r="T45" s="27">
        <v>0</v>
      </c>
      <c r="U45" s="27">
        <v>0</v>
      </c>
      <c r="V45" s="27">
        <v>0.83540360989999995</v>
      </c>
      <c r="W45" s="27">
        <v>0</v>
      </c>
      <c r="X45" s="27">
        <v>0</v>
      </c>
      <c r="Y45" s="27">
        <v>0</v>
      </c>
      <c r="Z45" s="27">
        <v>0</v>
      </c>
      <c r="AA45" s="27">
        <v>0</v>
      </c>
      <c r="AB45" s="27">
        <v>4.2927270433333345E-2</v>
      </c>
      <c r="AC45" s="27">
        <v>0</v>
      </c>
      <c r="AD45" s="27">
        <v>0</v>
      </c>
      <c r="AE45" s="27">
        <v>0</v>
      </c>
      <c r="AF45" s="27">
        <v>0</v>
      </c>
      <c r="AG45" s="27">
        <v>0</v>
      </c>
      <c r="AH45" s="27">
        <v>0</v>
      </c>
      <c r="AI45" s="27">
        <v>0</v>
      </c>
      <c r="AJ45" s="27">
        <v>0</v>
      </c>
      <c r="AK45" s="27">
        <v>0</v>
      </c>
      <c r="AL45" s="27">
        <v>5.4214942466666652E-2</v>
      </c>
      <c r="AM45" s="27">
        <v>0</v>
      </c>
      <c r="AN45" s="27">
        <v>0</v>
      </c>
      <c r="AO45" s="27">
        <v>0</v>
      </c>
      <c r="AP45" s="27">
        <v>0</v>
      </c>
      <c r="AQ45" s="27">
        <v>0</v>
      </c>
      <c r="AR45" s="27">
        <v>0</v>
      </c>
      <c r="AS45" s="27">
        <v>0</v>
      </c>
      <c r="AT45" s="27">
        <v>0</v>
      </c>
      <c r="AU45" s="27">
        <v>0</v>
      </c>
      <c r="AV45" s="27">
        <v>9.7709343223666636</v>
      </c>
      <c r="AW45" s="27">
        <v>3.9237963634000006</v>
      </c>
      <c r="AX45" s="27">
        <v>0</v>
      </c>
      <c r="AY45" s="27">
        <v>0</v>
      </c>
      <c r="AZ45" s="27">
        <v>3.6510192389000005</v>
      </c>
      <c r="BA45" s="27">
        <v>0</v>
      </c>
      <c r="BB45" s="27">
        <v>0</v>
      </c>
      <c r="BC45" s="27">
        <v>0</v>
      </c>
      <c r="BD45" s="27">
        <v>0</v>
      </c>
      <c r="BE45" s="27">
        <v>0</v>
      </c>
      <c r="BF45" s="27">
        <v>5.7405712984666684</v>
      </c>
      <c r="BG45" s="27">
        <v>0.74937423460000008</v>
      </c>
      <c r="BH45" s="27">
        <v>0</v>
      </c>
      <c r="BI45" s="48">
        <v>0</v>
      </c>
      <c r="BJ45" s="27">
        <v>1.727029931066667</v>
      </c>
      <c r="BK45" s="28">
        <f t="shared" si="16"/>
        <v>43.732630279966394</v>
      </c>
      <c r="BL45" s="45"/>
      <c r="BM45" s="53"/>
      <c r="BN45" s="56"/>
    </row>
    <row r="46" spans="1:66" x14ac:dyDescent="0.2">
      <c r="A46" s="22"/>
      <c r="B46" s="26" t="s">
        <v>118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1.8892797873333331</v>
      </c>
      <c r="I46" s="27">
        <v>1.2081879892666672</v>
      </c>
      <c r="J46" s="27">
        <v>0</v>
      </c>
      <c r="K46" s="27">
        <v>0</v>
      </c>
      <c r="L46" s="27">
        <v>1.2180913720666671</v>
      </c>
      <c r="M46" s="27">
        <v>0</v>
      </c>
      <c r="N46" s="27">
        <v>0</v>
      </c>
      <c r="O46" s="27">
        <v>0</v>
      </c>
      <c r="P46" s="27">
        <v>0</v>
      </c>
      <c r="Q46" s="27">
        <v>0</v>
      </c>
      <c r="R46" s="27">
        <v>0.88097209666666665</v>
      </c>
      <c r="S46" s="27">
        <v>2.5650313925620698</v>
      </c>
      <c r="T46" s="27">
        <v>0</v>
      </c>
      <c r="U46" s="27">
        <v>0</v>
      </c>
      <c r="V46" s="27">
        <v>0.19316975810000006</v>
      </c>
      <c r="W46" s="27">
        <v>0</v>
      </c>
      <c r="X46" s="27">
        <v>0</v>
      </c>
      <c r="Y46" s="27">
        <v>0</v>
      </c>
      <c r="Z46" s="27">
        <v>0</v>
      </c>
      <c r="AA46" s="27">
        <v>0</v>
      </c>
      <c r="AB46" s="27">
        <v>0.20588128916666665</v>
      </c>
      <c r="AC46" s="27">
        <v>0</v>
      </c>
      <c r="AD46" s="27">
        <v>0</v>
      </c>
      <c r="AE46" s="27">
        <v>0</v>
      </c>
      <c r="AF46" s="27">
        <v>0</v>
      </c>
      <c r="AG46" s="27">
        <v>0</v>
      </c>
      <c r="AH46" s="27">
        <v>0</v>
      </c>
      <c r="AI46" s="27">
        <v>0</v>
      </c>
      <c r="AJ46" s="27">
        <v>0</v>
      </c>
      <c r="AK46" s="27">
        <v>0</v>
      </c>
      <c r="AL46" s="27">
        <v>0.31013037710000008</v>
      </c>
      <c r="AM46" s="27">
        <v>0</v>
      </c>
      <c r="AN46" s="27">
        <v>0</v>
      </c>
      <c r="AO46" s="27">
        <v>0</v>
      </c>
      <c r="AP46" s="27">
        <v>0</v>
      </c>
      <c r="AQ46" s="27">
        <v>0</v>
      </c>
      <c r="AR46" s="27">
        <v>0</v>
      </c>
      <c r="AS46" s="27">
        <v>0</v>
      </c>
      <c r="AT46" s="27">
        <v>0</v>
      </c>
      <c r="AU46" s="27">
        <v>0</v>
      </c>
      <c r="AV46" s="27">
        <v>29.125747205199914</v>
      </c>
      <c r="AW46" s="27">
        <v>1.3225804546999995</v>
      </c>
      <c r="AX46" s="48">
        <v>0</v>
      </c>
      <c r="AY46" s="48">
        <v>0</v>
      </c>
      <c r="AZ46" s="27">
        <v>5.7063568478333329</v>
      </c>
      <c r="BA46" s="48">
        <v>0</v>
      </c>
      <c r="BB46" s="48">
        <v>0</v>
      </c>
      <c r="BC46" s="48">
        <v>0</v>
      </c>
      <c r="BD46" s="48">
        <v>0</v>
      </c>
      <c r="BE46" s="48">
        <v>0</v>
      </c>
      <c r="BF46" s="27">
        <v>31.143761568166532</v>
      </c>
      <c r="BG46" s="27">
        <v>2.3791518812666683</v>
      </c>
      <c r="BH46" s="48">
        <v>0</v>
      </c>
      <c r="BI46" s="48">
        <v>0</v>
      </c>
      <c r="BJ46" s="27">
        <v>3.4281809066333353</v>
      </c>
      <c r="BK46" s="28">
        <f t="shared" si="16"/>
        <v>81.576522926061855</v>
      </c>
      <c r="BL46" s="45"/>
      <c r="BM46" s="53"/>
      <c r="BN46" s="56"/>
    </row>
    <row r="47" spans="1:66" x14ac:dyDescent="0.2">
      <c r="A47" s="22"/>
      <c r="B47" s="26" t="s">
        <v>119</v>
      </c>
      <c r="C47" s="27">
        <v>0</v>
      </c>
      <c r="D47" s="27">
        <v>0</v>
      </c>
      <c r="E47" s="27">
        <v>0</v>
      </c>
      <c r="F47" s="27">
        <v>0</v>
      </c>
      <c r="G47" s="27">
        <v>0</v>
      </c>
      <c r="H47" s="27">
        <v>29.50626689046668</v>
      </c>
      <c r="I47" s="27">
        <v>163.22267666741502</v>
      </c>
      <c r="J47" s="27">
        <v>0</v>
      </c>
      <c r="K47" s="27">
        <v>0</v>
      </c>
      <c r="L47" s="27">
        <v>20.530052600266671</v>
      </c>
      <c r="M47" s="27">
        <v>0</v>
      </c>
      <c r="N47" s="27">
        <v>0</v>
      </c>
      <c r="O47" s="27">
        <v>0</v>
      </c>
      <c r="P47" s="27">
        <v>0</v>
      </c>
      <c r="Q47" s="27">
        <v>0</v>
      </c>
      <c r="R47" s="27">
        <v>22.360344586299998</v>
      </c>
      <c r="S47" s="27">
        <v>42.895048738600003</v>
      </c>
      <c r="T47" s="27">
        <v>3.8282403566666671E-2</v>
      </c>
      <c r="U47" s="27">
        <v>0</v>
      </c>
      <c r="V47" s="27">
        <v>11.61210333126667</v>
      </c>
      <c r="W47" s="27">
        <v>0</v>
      </c>
      <c r="X47" s="27">
        <v>0</v>
      </c>
      <c r="Y47" s="27">
        <v>0</v>
      </c>
      <c r="Z47" s="27">
        <v>0</v>
      </c>
      <c r="AA47" s="27">
        <v>0</v>
      </c>
      <c r="AB47" s="27">
        <v>7.1485613364666651</v>
      </c>
      <c r="AC47" s="27">
        <v>8.1909075966666675E-2</v>
      </c>
      <c r="AD47" s="27">
        <v>0</v>
      </c>
      <c r="AE47" s="27">
        <v>0</v>
      </c>
      <c r="AF47" s="27">
        <v>1.6345840868999995</v>
      </c>
      <c r="AG47" s="27">
        <v>0</v>
      </c>
      <c r="AH47" s="27">
        <v>0</v>
      </c>
      <c r="AI47" s="27">
        <v>0</v>
      </c>
      <c r="AJ47" s="27">
        <v>0</v>
      </c>
      <c r="AK47" s="27">
        <v>0</v>
      </c>
      <c r="AL47" s="27">
        <v>7.284321022133331</v>
      </c>
      <c r="AM47" s="27">
        <v>0.11581158383333336</v>
      </c>
      <c r="AN47" s="27">
        <v>0</v>
      </c>
      <c r="AO47" s="27">
        <v>0</v>
      </c>
      <c r="AP47" s="27">
        <v>1.7374787801333331</v>
      </c>
      <c r="AQ47" s="27">
        <v>0</v>
      </c>
      <c r="AR47" s="27">
        <v>0</v>
      </c>
      <c r="AS47" s="27">
        <v>0</v>
      </c>
      <c r="AT47" s="27">
        <v>0</v>
      </c>
      <c r="AU47" s="27">
        <v>0</v>
      </c>
      <c r="AV47" s="27">
        <v>304.36688064083086</v>
      </c>
      <c r="AW47" s="27">
        <v>39.267747677199992</v>
      </c>
      <c r="AX47" s="27">
        <v>0</v>
      </c>
      <c r="AY47" s="48">
        <v>0</v>
      </c>
      <c r="AZ47" s="27">
        <v>272.61456124716682</v>
      </c>
      <c r="BA47" s="48">
        <v>0</v>
      </c>
      <c r="BB47" s="48">
        <v>0</v>
      </c>
      <c r="BC47" s="48">
        <v>0</v>
      </c>
      <c r="BD47" s="48">
        <v>0</v>
      </c>
      <c r="BE47" s="48">
        <v>0</v>
      </c>
      <c r="BF47" s="27">
        <v>325.53055996403361</v>
      </c>
      <c r="BG47" s="27">
        <v>49.635847179733382</v>
      </c>
      <c r="BH47" s="27">
        <v>1.9337721263666665</v>
      </c>
      <c r="BI47" s="48">
        <v>0</v>
      </c>
      <c r="BJ47" s="27">
        <v>230.62454685279991</v>
      </c>
      <c r="BK47" s="28">
        <f t="shared" si="16"/>
        <v>1532.1413567914462</v>
      </c>
      <c r="BL47" s="45"/>
      <c r="BM47" s="53"/>
      <c r="BN47" s="56"/>
    </row>
    <row r="48" spans="1:66" x14ac:dyDescent="0.2">
      <c r="A48" s="22"/>
      <c r="B48" s="26" t="s">
        <v>120</v>
      </c>
      <c r="C48" s="27">
        <v>0</v>
      </c>
      <c r="D48" s="27">
        <v>0</v>
      </c>
      <c r="E48" s="27">
        <v>0</v>
      </c>
      <c r="F48" s="27">
        <v>0</v>
      </c>
      <c r="G48" s="27">
        <v>0</v>
      </c>
      <c r="H48" s="27">
        <v>14.086856471199996</v>
      </c>
      <c r="I48" s="27">
        <v>101.37987369676912</v>
      </c>
      <c r="J48" s="27">
        <v>0</v>
      </c>
      <c r="K48" s="27">
        <v>0</v>
      </c>
      <c r="L48" s="27">
        <v>9.837503461999999</v>
      </c>
      <c r="M48" s="27">
        <v>0</v>
      </c>
      <c r="N48" s="27">
        <v>0</v>
      </c>
      <c r="O48" s="27">
        <v>0</v>
      </c>
      <c r="P48" s="27">
        <v>0</v>
      </c>
      <c r="Q48" s="27">
        <v>0</v>
      </c>
      <c r="R48" s="27">
        <v>9.9103527393999986</v>
      </c>
      <c r="S48" s="27">
        <v>10.046952362666669</v>
      </c>
      <c r="T48" s="27">
        <v>0</v>
      </c>
      <c r="U48" s="27">
        <v>0</v>
      </c>
      <c r="V48" s="27">
        <v>7.1304981757666663</v>
      </c>
      <c r="W48" s="27">
        <v>0</v>
      </c>
      <c r="X48" s="27">
        <v>0</v>
      </c>
      <c r="Y48" s="27">
        <v>0</v>
      </c>
      <c r="Z48" s="27">
        <v>0</v>
      </c>
      <c r="AA48" s="27">
        <v>0</v>
      </c>
      <c r="AB48" s="27">
        <v>1.3993823180666669</v>
      </c>
      <c r="AC48" s="27">
        <v>2.61940058E-2</v>
      </c>
      <c r="AD48" s="27">
        <v>0</v>
      </c>
      <c r="AE48" s="27">
        <v>0</v>
      </c>
      <c r="AF48" s="27">
        <v>1.8656963343333328</v>
      </c>
      <c r="AG48" s="27">
        <v>0</v>
      </c>
      <c r="AH48" s="27">
        <v>0</v>
      </c>
      <c r="AI48" s="27">
        <v>0</v>
      </c>
      <c r="AJ48" s="27">
        <v>0</v>
      </c>
      <c r="AK48" s="27">
        <v>0</v>
      </c>
      <c r="AL48" s="27">
        <v>2.4380545287000008</v>
      </c>
      <c r="AM48" s="27">
        <v>8.8117164666666661E-3</v>
      </c>
      <c r="AN48" s="27">
        <v>0</v>
      </c>
      <c r="AO48" s="27">
        <v>0</v>
      </c>
      <c r="AP48" s="27">
        <v>2.3323290041333329</v>
      </c>
      <c r="AQ48" s="27">
        <v>0</v>
      </c>
      <c r="AR48" s="27">
        <v>0</v>
      </c>
      <c r="AS48" s="27">
        <v>0</v>
      </c>
      <c r="AT48" s="27">
        <v>0</v>
      </c>
      <c r="AU48" s="27">
        <v>0</v>
      </c>
      <c r="AV48" s="27">
        <v>121.64615690069989</v>
      </c>
      <c r="AW48" s="27">
        <v>28.327833486100005</v>
      </c>
      <c r="AX48" s="27">
        <v>0</v>
      </c>
      <c r="AY48" s="48">
        <v>0</v>
      </c>
      <c r="AZ48" s="27">
        <v>87.248094047600148</v>
      </c>
      <c r="BA48" s="48">
        <v>0</v>
      </c>
      <c r="BB48" s="48">
        <v>0</v>
      </c>
      <c r="BC48" s="48">
        <v>0</v>
      </c>
      <c r="BD48" s="48">
        <v>0</v>
      </c>
      <c r="BE48" s="48">
        <v>0</v>
      </c>
      <c r="BF48" s="27">
        <v>154.84579882416767</v>
      </c>
      <c r="BG48" s="27">
        <v>6.4064603510999989</v>
      </c>
      <c r="BH48" s="27">
        <v>0.37375271706666668</v>
      </c>
      <c r="BI48" s="48">
        <v>0</v>
      </c>
      <c r="BJ48" s="27">
        <v>89.382649130266572</v>
      </c>
      <c r="BK48" s="28">
        <f t="shared" si="16"/>
        <v>648.69325027230343</v>
      </c>
      <c r="BL48" s="45"/>
      <c r="BM48" s="53"/>
      <c r="BN48" s="56"/>
    </row>
    <row r="49" spans="1:66" x14ac:dyDescent="0.2">
      <c r="A49" s="22"/>
      <c r="B49" s="29" t="s">
        <v>85</v>
      </c>
      <c r="C49" s="27">
        <f>SUM(C39:C48)</f>
        <v>0</v>
      </c>
      <c r="D49" s="27">
        <f t="shared" ref="D49:BJ49" si="17">SUM(D39:D48)</f>
        <v>1.8909244533666667</v>
      </c>
      <c r="E49" s="27">
        <f t="shared" si="17"/>
        <v>0</v>
      </c>
      <c r="F49" s="27">
        <f t="shared" si="17"/>
        <v>0</v>
      </c>
      <c r="G49" s="27">
        <f t="shared" si="17"/>
        <v>0</v>
      </c>
      <c r="H49" s="27">
        <f t="shared" si="17"/>
        <v>67.283522961466673</v>
      </c>
      <c r="I49" s="27">
        <f t="shared" si="17"/>
        <v>328.54387386189904</v>
      </c>
      <c r="J49" s="27">
        <f t="shared" si="17"/>
        <v>0</v>
      </c>
      <c r="K49" s="27">
        <f t="shared" si="17"/>
        <v>0</v>
      </c>
      <c r="L49" s="27">
        <f t="shared" si="17"/>
        <v>57.341199915099935</v>
      </c>
      <c r="M49" s="27">
        <f t="shared" si="17"/>
        <v>0</v>
      </c>
      <c r="N49" s="27">
        <f t="shared" si="17"/>
        <v>0</v>
      </c>
      <c r="O49" s="27">
        <f t="shared" si="17"/>
        <v>0</v>
      </c>
      <c r="P49" s="27">
        <f t="shared" si="17"/>
        <v>0</v>
      </c>
      <c r="Q49" s="27">
        <f t="shared" si="17"/>
        <v>0</v>
      </c>
      <c r="R49" s="27">
        <f t="shared" si="17"/>
        <v>47.65413556373332</v>
      </c>
      <c r="S49" s="27">
        <f t="shared" si="17"/>
        <v>77.280899664161666</v>
      </c>
      <c r="T49" s="27">
        <f t="shared" si="17"/>
        <v>10.748559078233336</v>
      </c>
      <c r="U49" s="27">
        <f t="shared" si="17"/>
        <v>0</v>
      </c>
      <c r="V49" s="27">
        <f t="shared" si="17"/>
        <v>30.215083037333336</v>
      </c>
      <c r="W49" s="27">
        <f t="shared" si="17"/>
        <v>0</v>
      </c>
      <c r="X49" s="27">
        <f t="shared" si="17"/>
        <v>0</v>
      </c>
      <c r="Y49" s="27">
        <f t="shared" si="17"/>
        <v>0</v>
      </c>
      <c r="Z49" s="27">
        <f t="shared" si="17"/>
        <v>0</v>
      </c>
      <c r="AA49" s="27">
        <f t="shared" si="17"/>
        <v>0</v>
      </c>
      <c r="AB49" s="27">
        <f t="shared" si="17"/>
        <v>9.9241084656666665</v>
      </c>
      <c r="AC49" s="27">
        <f t="shared" si="17"/>
        <v>0.13270340930000002</v>
      </c>
      <c r="AD49" s="27">
        <f t="shared" si="17"/>
        <v>0</v>
      </c>
      <c r="AE49" s="27">
        <f t="shared" si="17"/>
        <v>0</v>
      </c>
      <c r="AF49" s="27">
        <f t="shared" si="17"/>
        <v>3.975799424799999</v>
      </c>
      <c r="AG49" s="27">
        <f t="shared" si="17"/>
        <v>0</v>
      </c>
      <c r="AH49" s="27">
        <f t="shared" si="17"/>
        <v>0</v>
      </c>
      <c r="AI49" s="27">
        <f t="shared" si="17"/>
        <v>0</v>
      </c>
      <c r="AJ49" s="27">
        <f t="shared" si="17"/>
        <v>0</v>
      </c>
      <c r="AK49" s="27">
        <f t="shared" si="17"/>
        <v>0</v>
      </c>
      <c r="AL49" s="27">
        <f t="shared" si="17"/>
        <v>11.646056411699998</v>
      </c>
      <c r="AM49" s="27">
        <f t="shared" si="17"/>
        <v>0.13931189576666669</v>
      </c>
      <c r="AN49" s="27">
        <f t="shared" si="17"/>
        <v>0</v>
      </c>
      <c r="AO49" s="27">
        <f t="shared" si="17"/>
        <v>0</v>
      </c>
      <c r="AP49" s="27">
        <f t="shared" si="17"/>
        <v>4.5791409814666659</v>
      </c>
      <c r="AQ49" s="27">
        <f t="shared" si="17"/>
        <v>0</v>
      </c>
      <c r="AR49" s="27">
        <f t="shared" si="17"/>
        <v>0</v>
      </c>
      <c r="AS49" s="27">
        <f t="shared" si="17"/>
        <v>0</v>
      </c>
      <c r="AT49" s="27">
        <f t="shared" si="17"/>
        <v>0</v>
      </c>
      <c r="AU49" s="27">
        <f t="shared" si="17"/>
        <v>0</v>
      </c>
      <c r="AV49" s="27">
        <f t="shared" si="17"/>
        <v>722.41972705739374</v>
      </c>
      <c r="AW49" s="27">
        <f t="shared" si="17"/>
        <v>127.73467555586664</v>
      </c>
      <c r="AX49" s="27">
        <f t="shared" si="17"/>
        <v>1.2686274577666667</v>
      </c>
      <c r="AY49" s="27">
        <f t="shared" si="17"/>
        <v>0</v>
      </c>
      <c r="AZ49" s="27">
        <f t="shared" si="17"/>
        <v>667.15506066032583</v>
      </c>
      <c r="BA49" s="27">
        <f t="shared" si="17"/>
        <v>0</v>
      </c>
      <c r="BB49" s="27">
        <f t="shared" si="17"/>
        <v>0</v>
      </c>
      <c r="BC49" s="27">
        <f t="shared" si="17"/>
        <v>0</v>
      </c>
      <c r="BD49" s="27">
        <f t="shared" si="17"/>
        <v>0</v>
      </c>
      <c r="BE49" s="27">
        <f t="shared" si="17"/>
        <v>0</v>
      </c>
      <c r="BF49" s="27">
        <f t="shared" si="17"/>
        <v>793.33834125349438</v>
      </c>
      <c r="BG49" s="27">
        <f t="shared" si="17"/>
        <v>101.5684709465</v>
      </c>
      <c r="BH49" s="27">
        <f t="shared" si="17"/>
        <v>3.2302452981666661</v>
      </c>
      <c r="BI49" s="27">
        <f t="shared" si="17"/>
        <v>0</v>
      </c>
      <c r="BJ49" s="27">
        <f t="shared" si="17"/>
        <v>493.91854600203385</v>
      </c>
      <c r="BK49" s="27">
        <f t="shared" ref="BK49" si="18">SUM(BK39:BK48)</f>
        <v>3561.9890133555418</v>
      </c>
    </row>
    <row r="50" spans="1:66" x14ac:dyDescent="0.2">
      <c r="A50" s="22"/>
      <c r="B50" s="32" t="s">
        <v>83</v>
      </c>
      <c r="C50" s="30">
        <f t="shared" ref="C50:AH50" si="19">C37+C49</f>
        <v>0</v>
      </c>
      <c r="D50" s="30">
        <f t="shared" si="19"/>
        <v>1.8909244533666667</v>
      </c>
      <c r="E50" s="30">
        <f t="shared" si="19"/>
        <v>0</v>
      </c>
      <c r="F50" s="30">
        <f t="shared" si="19"/>
        <v>0</v>
      </c>
      <c r="G50" s="30">
        <f t="shared" si="19"/>
        <v>0</v>
      </c>
      <c r="H50" s="30">
        <f t="shared" si="19"/>
        <v>88.810036308733345</v>
      </c>
      <c r="I50" s="30">
        <f t="shared" si="19"/>
        <v>330.70164229496572</v>
      </c>
      <c r="J50" s="30">
        <f t="shared" si="19"/>
        <v>0</v>
      </c>
      <c r="K50" s="30">
        <f t="shared" si="19"/>
        <v>0</v>
      </c>
      <c r="L50" s="30">
        <f t="shared" si="19"/>
        <v>59.942908239999937</v>
      </c>
      <c r="M50" s="30">
        <f t="shared" si="19"/>
        <v>0</v>
      </c>
      <c r="N50" s="30">
        <f t="shared" si="19"/>
        <v>0</v>
      </c>
      <c r="O50" s="30">
        <f t="shared" si="19"/>
        <v>0</v>
      </c>
      <c r="P50" s="30">
        <f t="shared" si="19"/>
        <v>0</v>
      </c>
      <c r="Q50" s="30">
        <f t="shared" si="19"/>
        <v>0</v>
      </c>
      <c r="R50" s="30">
        <f t="shared" si="19"/>
        <v>66.080348644166662</v>
      </c>
      <c r="S50" s="30">
        <f t="shared" si="19"/>
        <v>77.590173840628339</v>
      </c>
      <c r="T50" s="30">
        <f t="shared" si="19"/>
        <v>10.748559078233336</v>
      </c>
      <c r="U50" s="30">
        <f t="shared" si="19"/>
        <v>0</v>
      </c>
      <c r="V50" s="30">
        <f t="shared" si="19"/>
        <v>32.4232114892</v>
      </c>
      <c r="W50" s="30">
        <f t="shared" si="19"/>
        <v>0</v>
      </c>
      <c r="X50" s="30">
        <f t="shared" si="19"/>
        <v>0</v>
      </c>
      <c r="Y50" s="30">
        <f t="shared" si="19"/>
        <v>0</v>
      </c>
      <c r="Z50" s="30">
        <f t="shared" si="19"/>
        <v>0</v>
      </c>
      <c r="AA50" s="30">
        <f t="shared" si="19"/>
        <v>0</v>
      </c>
      <c r="AB50" s="30">
        <f t="shared" si="19"/>
        <v>11.756029131933333</v>
      </c>
      <c r="AC50" s="30">
        <f t="shared" si="19"/>
        <v>0.13270340930000002</v>
      </c>
      <c r="AD50" s="30">
        <f t="shared" si="19"/>
        <v>0</v>
      </c>
      <c r="AE50" s="30">
        <f t="shared" si="19"/>
        <v>0</v>
      </c>
      <c r="AF50" s="30">
        <f t="shared" si="19"/>
        <v>3.994962464199999</v>
      </c>
      <c r="AG50" s="30">
        <f t="shared" si="19"/>
        <v>0</v>
      </c>
      <c r="AH50" s="30">
        <f t="shared" si="19"/>
        <v>0</v>
      </c>
      <c r="AI50" s="30">
        <f t="shared" ref="AI50:BJ50" si="20">AI37+AI49</f>
        <v>0</v>
      </c>
      <c r="AJ50" s="30">
        <f t="shared" si="20"/>
        <v>0</v>
      </c>
      <c r="AK50" s="30">
        <f t="shared" si="20"/>
        <v>0</v>
      </c>
      <c r="AL50" s="30">
        <f t="shared" si="20"/>
        <v>14.190780973999999</v>
      </c>
      <c r="AM50" s="30">
        <f t="shared" si="20"/>
        <v>0.14009713276666669</v>
      </c>
      <c r="AN50" s="30">
        <f t="shared" si="20"/>
        <v>0</v>
      </c>
      <c r="AO50" s="30">
        <f t="shared" si="20"/>
        <v>0</v>
      </c>
      <c r="AP50" s="30">
        <f t="shared" si="20"/>
        <v>4.7535405873666656</v>
      </c>
      <c r="AQ50" s="30">
        <f t="shared" si="20"/>
        <v>0</v>
      </c>
      <c r="AR50" s="30">
        <f t="shared" si="20"/>
        <v>0</v>
      </c>
      <c r="AS50" s="30">
        <f t="shared" si="20"/>
        <v>0</v>
      </c>
      <c r="AT50" s="30">
        <f t="shared" si="20"/>
        <v>0</v>
      </c>
      <c r="AU50" s="30">
        <f t="shared" si="20"/>
        <v>0</v>
      </c>
      <c r="AV50" s="30">
        <f t="shared" si="20"/>
        <v>1052.1107637912596</v>
      </c>
      <c r="AW50" s="30">
        <f t="shared" si="20"/>
        <v>142.98460539429684</v>
      </c>
      <c r="AX50" s="30">
        <f t="shared" si="20"/>
        <v>1.2686274577666667</v>
      </c>
      <c r="AY50" s="30">
        <f t="shared" si="20"/>
        <v>0</v>
      </c>
      <c r="AZ50" s="30">
        <f t="shared" si="20"/>
        <v>718.42722402105915</v>
      </c>
      <c r="BA50" s="30">
        <f t="shared" si="20"/>
        <v>0</v>
      </c>
      <c r="BB50" s="30">
        <f t="shared" si="20"/>
        <v>0</v>
      </c>
      <c r="BC50" s="30">
        <f t="shared" si="20"/>
        <v>0</v>
      </c>
      <c r="BD50" s="30">
        <f t="shared" si="20"/>
        <v>0</v>
      </c>
      <c r="BE50" s="30">
        <f t="shared" si="20"/>
        <v>0</v>
      </c>
      <c r="BF50" s="30">
        <f t="shared" si="20"/>
        <v>1130.2082968106624</v>
      </c>
      <c r="BG50" s="30">
        <f t="shared" si="20"/>
        <v>111.31930232696666</v>
      </c>
      <c r="BH50" s="30">
        <f t="shared" si="20"/>
        <v>3.2302452981666661</v>
      </c>
      <c r="BI50" s="30">
        <f t="shared" si="20"/>
        <v>0</v>
      </c>
      <c r="BJ50" s="30">
        <f t="shared" si="20"/>
        <v>533.18329764970053</v>
      </c>
      <c r="BK50" s="30">
        <f t="shared" ref="BK50" si="21">BK37+BK49</f>
        <v>4395.8882807987393</v>
      </c>
    </row>
    <row r="51" spans="1:66" ht="3" customHeight="1" x14ac:dyDescent="0.2">
      <c r="A51" s="22"/>
      <c r="B51" s="25"/>
      <c r="C51" s="80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1"/>
      <c r="AO51" s="81"/>
      <c r="AP51" s="81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  <c r="BB51" s="81"/>
      <c r="BC51" s="81"/>
      <c r="BD51" s="81"/>
      <c r="BE51" s="81"/>
      <c r="BF51" s="81"/>
      <c r="BG51" s="81"/>
      <c r="BH51" s="81"/>
      <c r="BI51" s="81"/>
      <c r="BJ51" s="81"/>
      <c r="BK51" s="82"/>
    </row>
    <row r="52" spans="1:66" x14ac:dyDescent="0.2">
      <c r="A52" s="22" t="s">
        <v>15</v>
      </c>
      <c r="B52" s="23" t="s">
        <v>8</v>
      </c>
      <c r="C52" s="80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1"/>
      <c r="AN52" s="81"/>
      <c r="AO52" s="81"/>
      <c r="AP52" s="81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  <c r="BB52" s="81"/>
      <c r="BC52" s="81"/>
      <c r="BD52" s="81"/>
      <c r="BE52" s="81"/>
      <c r="BF52" s="81"/>
      <c r="BG52" s="81"/>
      <c r="BH52" s="81"/>
      <c r="BI52" s="81"/>
      <c r="BJ52" s="81"/>
      <c r="BK52" s="82"/>
    </row>
    <row r="53" spans="1:66" x14ac:dyDescent="0.2">
      <c r="A53" s="22" t="s">
        <v>75</v>
      </c>
      <c r="B53" s="25" t="s">
        <v>16</v>
      </c>
      <c r="C53" s="80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1"/>
      <c r="AN53" s="81"/>
      <c r="AO53" s="81"/>
      <c r="AP53" s="81"/>
      <c r="AQ53" s="81"/>
      <c r="AR53" s="81"/>
      <c r="AS53" s="81"/>
      <c r="AT53" s="81"/>
      <c r="AU53" s="81"/>
      <c r="AV53" s="81"/>
      <c r="AW53" s="81"/>
      <c r="AX53" s="81"/>
      <c r="AY53" s="81"/>
      <c r="AZ53" s="81"/>
      <c r="BA53" s="81"/>
      <c r="BB53" s="81"/>
      <c r="BC53" s="81"/>
      <c r="BD53" s="81"/>
      <c r="BE53" s="81"/>
      <c r="BF53" s="81"/>
      <c r="BG53" s="81"/>
      <c r="BH53" s="81"/>
      <c r="BI53" s="81"/>
      <c r="BJ53" s="81"/>
      <c r="BK53" s="82"/>
    </row>
    <row r="54" spans="1:66" x14ac:dyDescent="0.2">
      <c r="A54" s="22"/>
      <c r="B54" s="26" t="s">
        <v>121</v>
      </c>
      <c r="C54" s="27">
        <v>0</v>
      </c>
      <c r="D54" s="27">
        <v>0</v>
      </c>
      <c r="E54" s="27">
        <v>0</v>
      </c>
      <c r="F54" s="27">
        <v>0</v>
      </c>
      <c r="G54" s="27">
        <v>0</v>
      </c>
      <c r="H54" s="27">
        <v>3.9973498655333337</v>
      </c>
      <c r="I54" s="27">
        <v>102.17872124996595</v>
      </c>
      <c r="J54" s="27">
        <v>0</v>
      </c>
      <c r="K54" s="27">
        <v>0</v>
      </c>
      <c r="L54" s="27">
        <v>11.96158635426667</v>
      </c>
      <c r="M54" s="27">
        <v>0</v>
      </c>
      <c r="N54" s="27">
        <v>0</v>
      </c>
      <c r="O54" s="27">
        <v>0</v>
      </c>
      <c r="P54" s="27">
        <v>0</v>
      </c>
      <c r="Q54" s="27">
        <v>0</v>
      </c>
      <c r="R54" s="27">
        <v>1.5736048656999997</v>
      </c>
      <c r="S54" s="27">
        <v>2.0050691246333336</v>
      </c>
      <c r="T54" s="27">
        <v>6.8753617260333346</v>
      </c>
      <c r="U54" s="27">
        <v>0</v>
      </c>
      <c r="V54" s="27">
        <v>2.7578302267333323</v>
      </c>
      <c r="W54" s="27">
        <v>0</v>
      </c>
      <c r="X54" s="27">
        <v>0</v>
      </c>
      <c r="Y54" s="27">
        <v>0</v>
      </c>
      <c r="Z54" s="27">
        <v>0</v>
      </c>
      <c r="AA54" s="27">
        <v>0</v>
      </c>
      <c r="AB54" s="27">
        <v>0.83201406776666675</v>
      </c>
      <c r="AC54" s="27">
        <v>2.2976001299999996E-2</v>
      </c>
      <c r="AD54" s="48">
        <v>0</v>
      </c>
      <c r="AE54" s="48">
        <v>0</v>
      </c>
      <c r="AF54" s="27">
        <v>4.8497893268999999</v>
      </c>
      <c r="AG54" s="48">
        <v>0</v>
      </c>
      <c r="AH54" s="48">
        <v>0</v>
      </c>
      <c r="AI54" s="48">
        <v>0</v>
      </c>
      <c r="AJ54" s="48">
        <v>0</v>
      </c>
      <c r="AK54" s="48">
        <v>0</v>
      </c>
      <c r="AL54" s="27">
        <v>1.081793548333333</v>
      </c>
      <c r="AM54" s="27">
        <v>3.960455236666667E-2</v>
      </c>
      <c r="AN54" s="48">
        <v>0</v>
      </c>
      <c r="AO54" s="48">
        <v>0</v>
      </c>
      <c r="AP54" s="27">
        <v>2.1542311764333335</v>
      </c>
      <c r="AQ54" s="48">
        <v>0</v>
      </c>
      <c r="AR54" s="48">
        <v>0</v>
      </c>
      <c r="AS54" s="48">
        <v>0</v>
      </c>
      <c r="AT54" s="48">
        <v>0</v>
      </c>
      <c r="AU54" s="48">
        <v>0</v>
      </c>
      <c r="AV54" s="27">
        <v>53.746205127266634</v>
      </c>
      <c r="AW54" s="27">
        <v>8.1323514527666632</v>
      </c>
      <c r="AX54" s="48">
        <v>0</v>
      </c>
      <c r="AY54" s="48">
        <v>0</v>
      </c>
      <c r="AZ54" s="27">
        <v>135.24879145473312</v>
      </c>
      <c r="BA54" s="48">
        <v>0</v>
      </c>
      <c r="BB54" s="48">
        <v>0</v>
      </c>
      <c r="BC54" s="48">
        <v>0</v>
      </c>
      <c r="BD54" s="48">
        <v>0</v>
      </c>
      <c r="BE54" s="48">
        <v>0</v>
      </c>
      <c r="BF54" s="27">
        <v>44.507731381333265</v>
      </c>
      <c r="BG54" s="27">
        <v>9.7365850009999999</v>
      </c>
      <c r="BH54" s="48">
        <v>0</v>
      </c>
      <c r="BI54" s="48">
        <v>0</v>
      </c>
      <c r="BJ54" s="27">
        <v>77.701452260633189</v>
      </c>
      <c r="BK54" s="28">
        <f t="shared" ref="BK54" si="22">SUM(C54:BJ54)</f>
        <v>469.40304876369879</v>
      </c>
      <c r="BL54" s="45"/>
      <c r="BM54" s="53"/>
      <c r="BN54" s="56"/>
    </row>
    <row r="55" spans="1:66" x14ac:dyDescent="0.2">
      <c r="A55" s="22"/>
      <c r="B55" s="32" t="s">
        <v>82</v>
      </c>
      <c r="C55" s="30">
        <f>SUM(C54)</f>
        <v>0</v>
      </c>
      <c r="D55" s="30">
        <f t="shared" ref="D55:BK55" si="23">SUM(D54)</f>
        <v>0</v>
      </c>
      <c r="E55" s="30">
        <f t="shared" si="23"/>
        <v>0</v>
      </c>
      <c r="F55" s="30">
        <f t="shared" si="23"/>
        <v>0</v>
      </c>
      <c r="G55" s="30">
        <f t="shared" si="23"/>
        <v>0</v>
      </c>
      <c r="H55" s="30">
        <f t="shared" si="23"/>
        <v>3.9973498655333337</v>
      </c>
      <c r="I55" s="30">
        <f t="shared" si="23"/>
        <v>102.17872124996595</v>
      </c>
      <c r="J55" s="30">
        <f t="shared" si="23"/>
        <v>0</v>
      </c>
      <c r="K55" s="30">
        <f t="shared" si="23"/>
        <v>0</v>
      </c>
      <c r="L55" s="30">
        <f t="shared" si="23"/>
        <v>11.96158635426667</v>
      </c>
      <c r="M55" s="30">
        <f t="shared" si="23"/>
        <v>0</v>
      </c>
      <c r="N55" s="30">
        <f t="shared" si="23"/>
        <v>0</v>
      </c>
      <c r="O55" s="30">
        <f t="shared" si="23"/>
        <v>0</v>
      </c>
      <c r="P55" s="30">
        <f t="shared" si="23"/>
        <v>0</v>
      </c>
      <c r="Q55" s="30">
        <f t="shared" si="23"/>
        <v>0</v>
      </c>
      <c r="R55" s="30">
        <f t="shared" si="23"/>
        <v>1.5736048656999997</v>
      </c>
      <c r="S55" s="30">
        <f t="shared" si="23"/>
        <v>2.0050691246333336</v>
      </c>
      <c r="T55" s="30">
        <f t="shared" si="23"/>
        <v>6.8753617260333346</v>
      </c>
      <c r="U55" s="30">
        <f t="shared" si="23"/>
        <v>0</v>
      </c>
      <c r="V55" s="30">
        <f t="shared" si="23"/>
        <v>2.7578302267333323</v>
      </c>
      <c r="W55" s="30">
        <f t="shared" si="23"/>
        <v>0</v>
      </c>
      <c r="X55" s="30">
        <f t="shared" si="23"/>
        <v>0</v>
      </c>
      <c r="Y55" s="30">
        <f t="shared" si="23"/>
        <v>0</v>
      </c>
      <c r="Z55" s="30">
        <f t="shared" si="23"/>
        <v>0</v>
      </c>
      <c r="AA55" s="30">
        <f t="shared" si="23"/>
        <v>0</v>
      </c>
      <c r="AB55" s="30">
        <f t="shared" si="23"/>
        <v>0.83201406776666675</v>
      </c>
      <c r="AC55" s="30">
        <f t="shared" si="23"/>
        <v>2.2976001299999996E-2</v>
      </c>
      <c r="AD55" s="30">
        <f t="shared" si="23"/>
        <v>0</v>
      </c>
      <c r="AE55" s="30">
        <f t="shared" si="23"/>
        <v>0</v>
      </c>
      <c r="AF55" s="30">
        <f t="shared" si="23"/>
        <v>4.8497893268999999</v>
      </c>
      <c r="AG55" s="30">
        <f t="shared" si="23"/>
        <v>0</v>
      </c>
      <c r="AH55" s="30">
        <f t="shared" si="23"/>
        <v>0</v>
      </c>
      <c r="AI55" s="30">
        <f t="shared" si="23"/>
        <v>0</v>
      </c>
      <c r="AJ55" s="30">
        <f t="shared" si="23"/>
        <v>0</v>
      </c>
      <c r="AK55" s="30">
        <f t="shared" si="23"/>
        <v>0</v>
      </c>
      <c r="AL55" s="30">
        <f t="shared" si="23"/>
        <v>1.081793548333333</v>
      </c>
      <c r="AM55" s="30">
        <f t="shared" si="23"/>
        <v>3.960455236666667E-2</v>
      </c>
      <c r="AN55" s="30">
        <f t="shared" si="23"/>
        <v>0</v>
      </c>
      <c r="AO55" s="30">
        <f t="shared" si="23"/>
        <v>0</v>
      </c>
      <c r="AP55" s="30">
        <f t="shared" si="23"/>
        <v>2.1542311764333335</v>
      </c>
      <c r="AQ55" s="30">
        <f t="shared" si="23"/>
        <v>0</v>
      </c>
      <c r="AR55" s="30">
        <f t="shared" si="23"/>
        <v>0</v>
      </c>
      <c r="AS55" s="30">
        <f t="shared" si="23"/>
        <v>0</v>
      </c>
      <c r="AT55" s="30">
        <f t="shared" si="23"/>
        <v>0</v>
      </c>
      <c r="AU55" s="30">
        <f t="shared" si="23"/>
        <v>0</v>
      </c>
      <c r="AV55" s="30">
        <f t="shared" si="23"/>
        <v>53.746205127266634</v>
      </c>
      <c r="AW55" s="30">
        <f t="shared" si="23"/>
        <v>8.1323514527666632</v>
      </c>
      <c r="AX55" s="30">
        <f t="shared" si="23"/>
        <v>0</v>
      </c>
      <c r="AY55" s="30">
        <f t="shared" si="23"/>
        <v>0</v>
      </c>
      <c r="AZ55" s="30">
        <f t="shared" si="23"/>
        <v>135.24879145473312</v>
      </c>
      <c r="BA55" s="30">
        <f t="shared" si="23"/>
        <v>0</v>
      </c>
      <c r="BB55" s="30">
        <f t="shared" si="23"/>
        <v>0</v>
      </c>
      <c r="BC55" s="30">
        <f t="shared" si="23"/>
        <v>0</v>
      </c>
      <c r="BD55" s="30">
        <f t="shared" si="23"/>
        <v>0</v>
      </c>
      <c r="BE55" s="30">
        <f t="shared" si="23"/>
        <v>0</v>
      </c>
      <c r="BF55" s="30">
        <f t="shared" si="23"/>
        <v>44.507731381333265</v>
      </c>
      <c r="BG55" s="30">
        <f t="shared" si="23"/>
        <v>9.7365850009999999</v>
      </c>
      <c r="BH55" s="30">
        <f t="shared" si="23"/>
        <v>0</v>
      </c>
      <c r="BI55" s="30">
        <f t="shared" si="23"/>
        <v>0</v>
      </c>
      <c r="BJ55" s="30">
        <f t="shared" si="23"/>
        <v>77.701452260633189</v>
      </c>
      <c r="BK55" s="30">
        <f t="shared" si="23"/>
        <v>469.40304876369879</v>
      </c>
    </row>
    <row r="56" spans="1:66" ht="2.25" customHeight="1" x14ac:dyDescent="0.2">
      <c r="A56" s="22"/>
      <c r="B56" s="25"/>
      <c r="C56" s="80"/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1"/>
      <c r="AN56" s="81"/>
      <c r="AO56" s="81"/>
      <c r="AP56" s="81"/>
      <c r="AQ56" s="81"/>
      <c r="AR56" s="81"/>
      <c r="AS56" s="81"/>
      <c r="AT56" s="81"/>
      <c r="AU56" s="81"/>
      <c r="AV56" s="81"/>
      <c r="AW56" s="81"/>
      <c r="AX56" s="81"/>
      <c r="AY56" s="81"/>
      <c r="AZ56" s="81"/>
      <c r="BA56" s="81"/>
      <c r="BB56" s="81"/>
      <c r="BC56" s="81"/>
      <c r="BD56" s="81"/>
      <c r="BE56" s="81"/>
      <c r="BF56" s="81"/>
      <c r="BG56" s="81"/>
      <c r="BH56" s="81"/>
      <c r="BI56" s="81"/>
      <c r="BJ56" s="81"/>
      <c r="BK56" s="82"/>
    </row>
    <row r="57" spans="1:66" x14ac:dyDescent="0.2">
      <c r="A57" s="22" t="s">
        <v>4</v>
      </c>
      <c r="B57" s="23" t="s">
        <v>9</v>
      </c>
      <c r="C57" s="80"/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  <c r="AM57" s="81"/>
      <c r="AN57" s="81"/>
      <c r="AO57" s="81"/>
      <c r="AP57" s="81"/>
      <c r="AQ57" s="81"/>
      <c r="AR57" s="81"/>
      <c r="AS57" s="81"/>
      <c r="AT57" s="81"/>
      <c r="AU57" s="81"/>
      <c r="AV57" s="81"/>
      <c r="AW57" s="81"/>
      <c r="AX57" s="81"/>
      <c r="AY57" s="81"/>
      <c r="AZ57" s="81"/>
      <c r="BA57" s="81"/>
      <c r="BB57" s="81"/>
      <c r="BC57" s="81"/>
      <c r="BD57" s="81"/>
      <c r="BE57" s="81"/>
      <c r="BF57" s="81"/>
      <c r="BG57" s="81"/>
      <c r="BH57" s="81"/>
      <c r="BI57" s="81"/>
      <c r="BJ57" s="81"/>
      <c r="BK57" s="82"/>
    </row>
    <row r="58" spans="1:66" x14ac:dyDescent="0.2">
      <c r="A58" s="22" t="s">
        <v>75</v>
      </c>
      <c r="B58" s="25" t="s">
        <v>17</v>
      </c>
      <c r="C58" s="80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  <c r="AM58" s="81"/>
      <c r="AN58" s="81"/>
      <c r="AO58" s="81"/>
      <c r="AP58" s="81"/>
      <c r="AQ58" s="81"/>
      <c r="AR58" s="81"/>
      <c r="AS58" s="81"/>
      <c r="AT58" s="81"/>
      <c r="AU58" s="81"/>
      <c r="AV58" s="81"/>
      <c r="AW58" s="81"/>
      <c r="AX58" s="81"/>
      <c r="AY58" s="81"/>
      <c r="AZ58" s="81"/>
      <c r="BA58" s="81"/>
      <c r="BB58" s="81"/>
      <c r="BC58" s="81"/>
      <c r="BD58" s="81"/>
      <c r="BE58" s="81"/>
      <c r="BF58" s="81"/>
      <c r="BG58" s="81"/>
      <c r="BH58" s="81"/>
      <c r="BI58" s="81"/>
      <c r="BJ58" s="81"/>
      <c r="BK58" s="82"/>
    </row>
    <row r="59" spans="1:66" x14ac:dyDescent="0.2">
      <c r="A59" s="22"/>
      <c r="B59" s="29" t="s">
        <v>36</v>
      </c>
      <c r="C59" s="30">
        <v>0</v>
      </c>
      <c r="D59" s="27">
        <v>0</v>
      </c>
      <c r="E59" s="27">
        <v>0</v>
      </c>
      <c r="F59" s="27">
        <v>0</v>
      </c>
      <c r="G59" s="27">
        <v>0</v>
      </c>
      <c r="H59" s="27">
        <v>0</v>
      </c>
      <c r="I59" s="27">
        <v>0</v>
      </c>
      <c r="J59" s="27">
        <v>0</v>
      </c>
      <c r="K59" s="27">
        <v>0</v>
      </c>
      <c r="L59" s="27">
        <v>0</v>
      </c>
      <c r="M59" s="27">
        <v>0</v>
      </c>
      <c r="N59" s="27">
        <v>0</v>
      </c>
      <c r="O59" s="27">
        <v>0</v>
      </c>
      <c r="P59" s="27">
        <v>0</v>
      </c>
      <c r="Q59" s="27">
        <v>0</v>
      </c>
      <c r="R59" s="27">
        <v>0</v>
      </c>
      <c r="S59" s="27">
        <v>0</v>
      </c>
      <c r="T59" s="27">
        <v>0</v>
      </c>
      <c r="U59" s="27">
        <v>0</v>
      </c>
      <c r="V59" s="27">
        <v>0</v>
      </c>
      <c r="W59" s="27">
        <v>0</v>
      </c>
      <c r="X59" s="27">
        <v>0</v>
      </c>
      <c r="Y59" s="27">
        <v>0</v>
      </c>
      <c r="Z59" s="27">
        <v>0</v>
      </c>
      <c r="AA59" s="27">
        <v>0</v>
      </c>
      <c r="AB59" s="27">
        <v>0</v>
      </c>
      <c r="AC59" s="27">
        <v>0</v>
      </c>
      <c r="AD59" s="27">
        <v>0</v>
      </c>
      <c r="AE59" s="27">
        <v>0</v>
      </c>
      <c r="AF59" s="27">
        <v>0</v>
      </c>
      <c r="AG59" s="27">
        <v>0</v>
      </c>
      <c r="AH59" s="27">
        <v>0</v>
      </c>
      <c r="AI59" s="27">
        <v>0</v>
      </c>
      <c r="AJ59" s="27">
        <v>0</v>
      </c>
      <c r="AK59" s="27">
        <v>0</v>
      </c>
      <c r="AL59" s="27">
        <v>0</v>
      </c>
      <c r="AM59" s="27">
        <v>0</v>
      </c>
      <c r="AN59" s="27">
        <v>0</v>
      </c>
      <c r="AO59" s="27">
        <v>0</v>
      </c>
      <c r="AP59" s="27">
        <v>0</v>
      </c>
      <c r="AQ59" s="27">
        <v>0</v>
      </c>
      <c r="AR59" s="27">
        <v>0</v>
      </c>
      <c r="AS59" s="27">
        <v>0</v>
      </c>
      <c r="AT59" s="27">
        <v>0</v>
      </c>
      <c r="AU59" s="27">
        <v>0</v>
      </c>
      <c r="AV59" s="27">
        <v>0</v>
      </c>
      <c r="AW59" s="27">
        <v>0</v>
      </c>
      <c r="AX59" s="27">
        <v>0</v>
      </c>
      <c r="AY59" s="27">
        <v>0</v>
      </c>
      <c r="AZ59" s="27">
        <v>0</v>
      </c>
      <c r="BA59" s="27">
        <v>0</v>
      </c>
      <c r="BB59" s="27">
        <v>0</v>
      </c>
      <c r="BC59" s="27">
        <v>0</v>
      </c>
      <c r="BD59" s="27">
        <v>0</v>
      </c>
      <c r="BE59" s="27">
        <v>0</v>
      </c>
      <c r="BF59" s="27">
        <v>0</v>
      </c>
      <c r="BG59" s="27">
        <v>0</v>
      </c>
      <c r="BH59" s="27">
        <v>0</v>
      </c>
      <c r="BI59" s="27">
        <v>0</v>
      </c>
      <c r="BJ59" s="27">
        <v>0</v>
      </c>
      <c r="BK59" s="28">
        <f>SUM(C59:BJ59)</f>
        <v>0</v>
      </c>
    </row>
    <row r="60" spans="1:66" x14ac:dyDescent="0.2">
      <c r="A60" s="22"/>
      <c r="B60" s="29" t="s">
        <v>84</v>
      </c>
      <c r="C60" s="30">
        <f>SUM(C59)</f>
        <v>0</v>
      </c>
      <c r="D60" s="30">
        <f t="shared" ref="D60:BK60" si="24">SUM(D59)</f>
        <v>0</v>
      </c>
      <c r="E60" s="30">
        <f t="shared" si="24"/>
        <v>0</v>
      </c>
      <c r="F60" s="30">
        <f t="shared" si="24"/>
        <v>0</v>
      </c>
      <c r="G60" s="30">
        <f t="shared" si="24"/>
        <v>0</v>
      </c>
      <c r="H60" s="30">
        <f t="shared" si="24"/>
        <v>0</v>
      </c>
      <c r="I60" s="30">
        <f t="shared" si="24"/>
        <v>0</v>
      </c>
      <c r="J60" s="30">
        <f t="shared" si="24"/>
        <v>0</v>
      </c>
      <c r="K60" s="30">
        <f t="shared" si="24"/>
        <v>0</v>
      </c>
      <c r="L60" s="30">
        <f t="shared" si="24"/>
        <v>0</v>
      </c>
      <c r="M60" s="30">
        <f t="shared" si="24"/>
        <v>0</v>
      </c>
      <c r="N60" s="30">
        <f t="shared" si="24"/>
        <v>0</v>
      </c>
      <c r="O60" s="30">
        <f t="shared" si="24"/>
        <v>0</v>
      </c>
      <c r="P60" s="30">
        <f t="shared" si="24"/>
        <v>0</v>
      </c>
      <c r="Q60" s="30">
        <f t="shared" si="24"/>
        <v>0</v>
      </c>
      <c r="R60" s="30">
        <f t="shared" si="24"/>
        <v>0</v>
      </c>
      <c r="S60" s="30">
        <f t="shared" si="24"/>
        <v>0</v>
      </c>
      <c r="T60" s="30">
        <f t="shared" si="24"/>
        <v>0</v>
      </c>
      <c r="U60" s="30">
        <f t="shared" si="24"/>
        <v>0</v>
      </c>
      <c r="V60" s="30">
        <f t="shared" si="24"/>
        <v>0</v>
      </c>
      <c r="W60" s="30">
        <f t="shared" si="24"/>
        <v>0</v>
      </c>
      <c r="X60" s="30">
        <f t="shared" si="24"/>
        <v>0</v>
      </c>
      <c r="Y60" s="30">
        <f t="shared" si="24"/>
        <v>0</v>
      </c>
      <c r="Z60" s="30">
        <f t="shared" si="24"/>
        <v>0</v>
      </c>
      <c r="AA60" s="30">
        <f t="shared" si="24"/>
        <v>0</v>
      </c>
      <c r="AB60" s="30">
        <f t="shared" si="24"/>
        <v>0</v>
      </c>
      <c r="AC60" s="30">
        <f t="shared" si="24"/>
        <v>0</v>
      </c>
      <c r="AD60" s="30">
        <f t="shared" si="24"/>
        <v>0</v>
      </c>
      <c r="AE60" s="30">
        <f t="shared" si="24"/>
        <v>0</v>
      </c>
      <c r="AF60" s="30">
        <f t="shared" si="24"/>
        <v>0</v>
      </c>
      <c r="AG60" s="30">
        <f t="shared" si="24"/>
        <v>0</v>
      </c>
      <c r="AH60" s="30">
        <f t="shared" si="24"/>
        <v>0</v>
      </c>
      <c r="AI60" s="30">
        <f t="shared" si="24"/>
        <v>0</v>
      </c>
      <c r="AJ60" s="30">
        <f t="shared" si="24"/>
        <v>0</v>
      </c>
      <c r="AK60" s="30">
        <f t="shared" si="24"/>
        <v>0</v>
      </c>
      <c r="AL60" s="30">
        <f t="shared" si="24"/>
        <v>0</v>
      </c>
      <c r="AM60" s="30">
        <f t="shared" si="24"/>
        <v>0</v>
      </c>
      <c r="AN60" s="30">
        <f t="shared" si="24"/>
        <v>0</v>
      </c>
      <c r="AO60" s="30">
        <f t="shared" si="24"/>
        <v>0</v>
      </c>
      <c r="AP60" s="30">
        <f t="shared" si="24"/>
        <v>0</v>
      </c>
      <c r="AQ60" s="30">
        <f t="shared" si="24"/>
        <v>0</v>
      </c>
      <c r="AR60" s="30">
        <f t="shared" si="24"/>
        <v>0</v>
      </c>
      <c r="AS60" s="30">
        <f t="shared" si="24"/>
        <v>0</v>
      </c>
      <c r="AT60" s="30">
        <f t="shared" si="24"/>
        <v>0</v>
      </c>
      <c r="AU60" s="30">
        <f t="shared" si="24"/>
        <v>0</v>
      </c>
      <c r="AV60" s="30">
        <f t="shared" si="24"/>
        <v>0</v>
      </c>
      <c r="AW60" s="30">
        <f t="shared" si="24"/>
        <v>0</v>
      </c>
      <c r="AX60" s="30">
        <f t="shared" si="24"/>
        <v>0</v>
      </c>
      <c r="AY60" s="30">
        <f t="shared" si="24"/>
        <v>0</v>
      </c>
      <c r="AZ60" s="30">
        <f t="shared" si="24"/>
        <v>0</v>
      </c>
      <c r="BA60" s="30">
        <f t="shared" si="24"/>
        <v>0</v>
      </c>
      <c r="BB60" s="30">
        <f t="shared" si="24"/>
        <v>0</v>
      </c>
      <c r="BC60" s="30">
        <f t="shared" si="24"/>
        <v>0</v>
      </c>
      <c r="BD60" s="30">
        <f t="shared" si="24"/>
        <v>0</v>
      </c>
      <c r="BE60" s="30">
        <f t="shared" si="24"/>
        <v>0</v>
      </c>
      <c r="BF60" s="30">
        <f t="shared" si="24"/>
        <v>0</v>
      </c>
      <c r="BG60" s="30">
        <f t="shared" si="24"/>
        <v>0</v>
      </c>
      <c r="BH60" s="30">
        <f t="shared" si="24"/>
        <v>0</v>
      </c>
      <c r="BI60" s="30">
        <f t="shared" si="24"/>
        <v>0</v>
      </c>
      <c r="BJ60" s="30">
        <f t="shared" si="24"/>
        <v>0</v>
      </c>
      <c r="BK60" s="30">
        <f t="shared" si="24"/>
        <v>0</v>
      </c>
    </row>
    <row r="61" spans="1:66" x14ac:dyDescent="0.2">
      <c r="A61" s="22" t="s">
        <v>76</v>
      </c>
      <c r="B61" s="25" t="s">
        <v>18</v>
      </c>
      <c r="C61" s="80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  <c r="AM61" s="81"/>
      <c r="AN61" s="81"/>
      <c r="AO61" s="81"/>
      <c r="AP61" s="81"/>
      <c r="AQ61" s="81"/>
      <c r="AR61" s="81"/>
      <c r="AS61" s="81"/>
      <c r="AT61" s="81"/>
      <c r="AU61" s="81"/>
      <c r="AV61" s="81"/>
      <c r="AW61" s="81"/>
      <c r="AX61" s="81"/>
      <c r="AY61" s="81"/>
      <c r="AZ61" s="81"/>
      <c r="BA61" s="81"/>
      <c r="BB61" s="81"/>
      <c r="BC61" s="81"/>
      <c r="BD61" s="81"/>
      <c r="BE61" s="81"/>
      <c r="BF61" s="81"/>
      <c r="BG61" s="81"/>
      <c r="BH61" s="81"/>
      <c r="BI61" s="81"/>
      <c r="BJ61" s="81"/>
      <c r="BK61" s="82"/>
    </row>
    <row r="62" spans="1:66" x14ac:dyDescent="0.2">
      <c r="A62" s="22"/>
      <c r="B62" s="26" t="s">
        <v>122</v>
      </c>
      <c r="C62" s="27">
        <v>0</v>
      </c>
      <c r="D62" s="27">
        <v>0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27">
        <v>0</v>
      </c>
      <c r="Q62" s="27">
        <v>0</v>
      </c>
      <c r="R62" s="27">
        <v>0</v>
      </c>
      <c r="S62" s="27">
        <v>0</v>
      </c>
      <c r="T62" s="27">
        <v>0</v>
      </c>
      <c r="U62" s="27">
        <v>0</v>
      </c>
      <c r="V62" s="27">
        <v>0</v>
      </c>
      <c r="W62" s="27">
        <v>0</v>
      </c>
      <c r="X62" s="27">
        <v>0</v>
      </c>
      <c r="Y62" s="27">
        <v>0</v>
      </c>
      <c r="Z62" s="27">
        <v>0</v>
      </c>
      <c r="AA62" s="27">
        <v>0</v>
      </c>
      <c r="AB62" s="27">
        <v>0</v>
      </c>
      <c r="AC62" s="27">
        <v>0</v>
      </c>
      <c r="AD62" s="27">
        <v>0</v>
      </c>
      <c r="AE62" s="27">
        <v>0</v>
      </c>
      <c r="AF62" s="27">
        <v>0</v>
      </c>
      <c r="AG62" s="27">
        <v>0</v>
      </c>
      <c r="AH62" s="27">
        <v>0</v>
      </c>
      <c r="AI62" s="27">
        <v>0</v>
      </c>
      <c r="AJ62" s="27">
        <v>0</v>
      </c>
      <c r="AK62" s="27">
        <v>0</v>
      </c>
      <c r="AL62" s="27">
        <v>0</v>
      </c>
      <c r="AM62" s="27">
        <v>0</v>
      </c>
      <c r="AN62" s="27">
        <v>0</v>
      </c>
      <c r="AO62" s="27">
        <v>0</v>
      </c>
      <c r="AP62" s="27">
        <v>0</v>
      </c>
      <c r="AQ62" s="27">
        <v>0</v>
      </c>
      <c r="AR62" s="27">
        <v>0</v>
      </c>
      <c r="AS62" s="27">
        <v>0</v>
      </c>
      <c r="AT62" s="27">
        <v>0</v>
      </c>
      <c r="AU62" s="27">
        <v>0</v>
      </c>
      <c r="AV62" s="27">
        <v>0.67288970000001147</v>
      </c>
      <c r="AW62" s="27">
        <v>166.74762105886697</v>
      </c>
      <c r="AX62" s="27">
        <v>481.58313270000002</v>
      </c>
      <c r="AY62" s="27">
        <v>0</v>
      </c>
      <c r="AZ62" s="27">
        <v>0.42354009999999992</v>
      </c>
      <c r="BA62" s="27">
        <v>0</v>
      </c>
      <c r="BB62" s="27">
        <v>0</v>
      </c>
      <c r="BC62" s="27">
        <v>0</v>
      </c>
      <c r="BD62" s="27">
        <v>0</v>
      </c>
      <c r="BE62" s="27">
        <v>0</v>
      </c>
      <c r="BF62" s="27">
        <v>0.49719610000002396</v>
      </c>
      <c r="BG62" s="27">
        <v>0</v>
      </c>
      <c r="BH62" s="27">
        <v>0</v>
      </c>
      <c r="BI62" s="27">
        <v>0</v>
      </c>
      <c r="BJ62" s="27">
        <v>1.3976052000000001</v>
      </c>
      <c r="BK62" s="28">
        <f t="shared" ref="BK62:BK65" si="25">SUM(C62:BJ62)</f>
        <v>651.32198485886704</v>
      </c>
      <c r="BL62" s="45"/>
      <c r="BM62" s="53"/>
      <c r="BN62" s="56"/>
    </row>
    <row r="63" spans="1:66" x14ac:dyDescent="0.2">
      <c r="A63" s="22"/>
      <c r="B63" s="26" t="s">
        <v>123</v>
      </c>
      <c r="C63" s="27">
        <v>0</v>
      </c>
      <c r="D63" s="27">
        <v>0</v>
      </c>
      <c r="E63" s="27">
        <v>0</v>
      </c>
      <c r="F63" s="27">
        <v>0</v>
      </c>
      <c r="G63" s="27">
        <v>0</v>
      </c>
      <c r="H63" s="27">
        <v>0</v>
      </c>
      <c r="I63" s="27">
        <v>0</v>
      </c>
      <c r="J63" s="27">
        <v>0</v>
      </c>
      <c r="K63" s="27">
        <v>0</v>
      </c>
      <c r="L63" s="27">
        <v>0</v>
      </c>
      <c r="M63" s="27">
        <v>0</v>
      </c>
      <c r="N63" s="27">
        <v>0</v>
      </c>
      <c r="O63" s="27">
        <v>0</v>
      </c>
      <c r="P63" s="27">
        <v>0</v>
      </c>
      <c r="Q63" s="27">
        <v>0</v>
      </c>
      <c r="R63" s="27">
        <v>0</v>
      </c>
      <c r="S63" s="27">
        <v>0</v>
      </c>
      <c r="T63" s="27">
        <v>0</v>
      </c>
      <c r="U63" s="27">
        <v>0</v>
      </c>
      <c r="V63" s="27">
        <v>0</v>
      </c>
      <c r="W63" s="27">
        <v>0</v>
      </c>
      <c r="X63" s="27">
        <v>0</v>
      </c>
      <c r="Y63" s="27">
        <v>0</v>
      </c>
      <c r="Z63" s="27">
        <v>0</v>
      </c>
      <c r="AA63" s="27">
        <v>0</v>
      </c>
      <c r="AB63" s="27">
        <v>0</v>
      </c>
      <c r="AC63" s="27">
        <v>0</v>
      </c>
      <c r="AD63" s="27">
        <v>0</v>
      </c>
      <c r="AE63" s="27">
        <v>0</v>
      </c>
      <c r="AF63" s="27">
        <v>0</v>
      </c>
      <c r="AG63" s="27">
        <v>0</v>
      </c>
      <c r="AH63" s="27">
        <v>0</v>
      </c>
      <c r="AI63" s="27">
        <v>0</v>
      </c>
      <c r="AJ63" s="27">
        <v>0</v>
      </c>
      <c r="AK63" s="27">
        <v>0</v>
      </c>
      <c r="AL63" s="27">
        <v>0</v>
      </c>
      <c r="AM63" s="27">
        <v>0</v>
      </c>
      <c r="AN63" s="27">
        <v>0</v>
      </c>
      <c r="AO63" s="27">
        <v>0</v>
      </c>
      <c r="AP63" s="27">
        <v>0</v>
      </c>
      <c r="AQ63" s="27">
        <v>0</v>
      </c>
      <c r="AR63" s="27">
        <v>0</v>
      </c>
      <c r="AS63" s="27">
        <v>0</v>
      </c>
      <c r="AT63" s="27">
        <v>0</v>
      </c>
      <c r="AU63" s="27">
        <v>0</v>
      </c>
      <c r="AV63" s="27">
        <v>0.38550310000000237</v>
      </c>
      <c r="AW63" s="27">
        <v>54.916892259507215</v>
      </c>
      <c r="AX63" s="27">
        <v>487.99901509999995</v>
      </c>
      <c r="AY63" s="27">
        <v>0</v>
      </c>
      <c r="AZ63" s="27">
        <v>9.9152600000000007E-2</v>
      </c>
      <c r="BA63" s="27">
        <v>0</v>
      </c>
      <c r="BB63" s="27">
        <v>0</v>
      </c>
      <c r="BC63" s="27">
        <v>0</v>
      </c>
      <c r="BD63" s="27">
        <v>0</v>
      </c>
      <c r="BE63" s="27">
        <v>0</v>
      </c>
      <c r="BF63" s="27">
        <v>0.23974649999999631</v>
      </c>
      <c r="BG63" s="27">
        <v>5.1029999999999999E-4</v>
      </c>
      <c r="BH63" s="27">
        <v>0</v>
      </c>
      <c r="BI63" s="27">
        <v>0</v>
      </c>
      <c r="BJ63" s="27">
        <v>9.6598899999999988E-2</v>
      </c>
      <c r="BK63" s="28">
        <f t="shared" si="25"/>
        <v>543.73741875950725</v>
      </c>
      <c r="BL63" s="45"/>
      <c r="BM63" s="53"/>
      <c r="BN63" s="56"/>
    </row>
    <row r="64" spans="1:66" x14ac:dyDescent="0.2">
      <c r="A64" s="22"/>
      <c r="B64" s="26" t="s">
        <v>124</v>
      </c>
      <c r="C64" s="27">
        <v>0</v>
      </c>
      <c r="D64" s="27">
        <v>0</v>
      </c>
      <c r="E64" s="27">
        <v>0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  <c r="K64" s="27">
        <v>0</v>
      </c>
      <c r="L64" s="27">
        <v>0</v>
      </c>
      <c r="M64" s="27">
        <v>0</v>
      </c>
      <c r="N64" s="27">
        <v>0</v>
      </c>
      <c r="O64" s="27">
        <v>0</v>
      </c>
      <c r="P64" s="27">
        <v>0</v>
      </c>
      <c r="Q64" s="27">
        <v>0</v>
      </c>
      <c r="R64" s="27">
        <v>0</v>
      </c>
      <c r="S64" s="27">
        <v>0</v>
      </c>
      <c r="T64" s="27">
        <v>0</v>
      </c>
      <c r="U64" s="27">
        <v>0</v>
      </c>
      <c r="V64" s="27">
        <v>0</v>
      </c>
      <c r="W64" s="27">
        <v>0</v>
      </c>
      <c r="X64" s="27">
        <v>0</v>
      </c>
      <c r="Y64" s="27">
        <v>0</v>
      </c>
      <c r="Z64" s="27">
        <v>0</v>
      </c>
      <c r="AA64" s="27">
        <v>0</v>
      </c>
      <c r="AB64" s="27">
        <v>0</v>
      </c>
      <c r="AC64" s="27">
        <v>0</v>
      </c>
      <c r="AD64" s="27">
        <v>0</v>
      </c>
      <c r="AE64" s="27">
        <v>0</v>
      </c>
      <c r="AF64" s="27">
        <v>0</v>
      </c>
      <c r="AG64" s="27">
        <v>0</v>
      </c>
      <c r="AH64" s="27">
        <v>0</v>
      </c>
      <c r="AI64" s="27">
        <v>0</v>
      </c>
      <c r="AJ64" s="27">
        <v>0</v>
      </c>
      <c r="AK64" s="27">
        <v>0</v>
      </c>
      <c r="AL64" s="27">
        <v>0</v>
      </c>
      <c r="AM64" s="27">
        <v>0</v>
      </c>
      <c r="AN64" s="27">
        <v>0</v>
      </c>
      <c r="AO64" s="27">
        <v>0</v>
      </c>
      <c r="AP64" s="27">
        <v>0</v>
      </c>
      <c r="AQ64" s="27">
        <v>0</v>
      </c>
      <c r="AR64" s="27">
        <v>0</v>
      </c>
      <c r="AS64" s="27">
        <v>0</v>
      </c>
      <c r="AT64" s="27">
        <v>0</v>
      </c>
      <c r="AU64" s="27">
        <v>0</v>
      </c>
      <c r="AV64" s="27">
        <v>1.2007991000000005</v>
      </c>
      <c r="AW64" s="27">
        <v>2.4681009000000005</v>
      </c>
      <c r="AX64" s="27">
        <v>498.51872371025706</v>
      </c>
      <c r="AY64" s="27">
        <v>0</v>
      </c>
      <c r="AZ64" s="27">
        <v>0.54069440000000002</v>
      </c>
      <c r="BA64" s="27">
        <v>0</v>
      </c>
      <c r="BB64" s="27">
        <v>0</v>
      </c>
      <c r="BC64" s="27">
        <v>0</v>
      </c>
      <c r="BD64" s="27">
        <v>0</v>
      </c>
      <c r="BE64" s="27">
        <v>0</v>
      </c>
      <c r="BF64" s="27">
        <v>2.0195537000000146</v>
      </c>
      <c r="BG64" s="27">
        <v>0</v>
      </c>
      <c r="BH64" s="27">
        <v>0</v>
      </c>
      <c r="BI64" s="27">
        <v>0</v>
      </c>
      <c r="BJ64" s="27">
        <v>0.12553020000000001</v>
      </c>
      <c r="BK64" s="28">
        <f t="shared" si="25"/>
        <v>504.87340201025711</v>
      </c>
      <c r="BL64" s="45"/>
      <c r="BM64" s="53"/>
      <c r="BN64" s="56"/>
    </row>
    <row r="65" spans="1:67" x14ac:dyDescent="0.2">
      <c r="A65" s="22"/>
      <c r="B65" s="26" t="s">
        <v>125</v>
      </c>
      <c r="C65" s="27">
        <v>0</v>
      </c>
      <c r="D65" s="27">
        <v>0</v>
      </c>
      <c r="E65" s="27">
        <v>0</v>
      </c>
      <c r="F65" s="27">
        <v>0</v>
      </c>
      <c r="G65" s="27">
        <v>0</v>
      </c>
      <c r="H65" s="27">
        <v>0</v>
      </c>
      <c r="I65" s="27">
        <v>0</v>
      </c>
      <c r="J65" s="27">
        <v>0</v>
      </c>
      <c r="K65" s="27">
        <v>0</v>
      </c>
      <c r="L65" s="27">
        <v>0</v>
      </c>
      <c r="M65" s="27">
        <v>0</v>
      </c>
      <c r="N65" s="27">
        <v>0</v>
      </c>
      <c r="O65" s="27">
        <v>0</v>
      </c>
      <c r="P65" s="27">
        <v>0</v>
      </c>
      <c r="Q65" s="27">
        <v>0</v>
      </c>
      <c r="R65" s="27">
        <v>0</v>
      </c>
      <c r="S65" s="27">
        <v>0</v>
      </c>
      <c r="T65" s="27">
        <v>0</v>
      </c>
      <c r="U65" s="27">
        <v>0</v>
      </c>
      <c r="V65" s="27">
        <v>0</v>
      </c>
      <c r="W65" s="27">
        <v>0</v>
      </c>
      <c r="X65" s="27">
        <v>0</v>
      </c>
      <c r="Y65" s="27">
        <v>0</v>
      </c>
      <c r="Z65" s="27">
        <v>0</v>
      </c>
      <c r="AA65" s="27">
        <v>0</v>
      </c>
      <c r="AB65" s="27">
        <v>0</v>
      </c>
      <c r="AC65" s="27">
        <v>0</v>
      </c>
      <c r="AD65" s="27">
        <v>0</v>
      </c>
      <c r="AE65" s="27">
        <v>0</v>
      </c>
      <c r="AF65" s="27">
        <v>0</v>
      </c>
      <c r="AG65" s="27">
        <v>0</v>
      </c>
      <c r="AH65" s="27">
        <v>0</v>
      </c>
      <c r="AI65" s="27">
        <v>0</v>
      </c>
      <c r="AJ65" s="27">
        <v>0</v>
      </c>
      <c r="AK65" s="27">
        <v>0</v>
      </c>
      <c r="AL65" s="27">
        <v>0</v>
      </c>
      <c r="AM65" s="27">
        <v>0</v>
      </c>
      <c r="AN65" s="27">
        <v>0</v>
      </c>
      <c r="AO65" s="27">
        <v>0</v>
      </c>
      <c r="AP65" s="27">
        <v>0</v>
      </c>
      <c r="AQ65" s="27">
        <v>0</v>
      </c>
      <c r="AR65" s="27">
        <v>0</v>
      </c>
      <c r="AS65" s="27">
        <v>0</v>
      </c>
      <c r="AT65" s="27">
        <v>0</v>
      </c>
      <c r="AU65" s="27">
        <v>0</v>
      </c>
      <c r="AV65" s="27">
        <v>0.55782120000000401</v>
      </c>
      <c r="AW65" s="27">
        <v>458.99544463290374</v>
      </c>
      <c r="AX65" s="27">
        <v>462.68296429999998</v>
      </c>
      <c r="AY65" s="27">
        <v>0</v>
      </c>
      <c r="AZ65" s="27">
        <v>3.3962897000000014</v>
      </c>
      <c r="BA65" s="27">
        <v>0</v>
      </c>
      <c r="BB65" s="27">
        <v>0</v>
      </c>
      <c r="BC65" s="27">
        <v>0</v>
      </c>
      <c r="BD65" s="27">
        <v>0</v>
      </c>
      <c r="BE65" s="27">
        <v>0</v>
      </c>
      <c r="BF65" s="27">
        <v>0.36929650000000014</v>
      </c>
      <c r="BG65" s="27">
        <v>3.9119000000000003E-3</v>
      </c>
      <c r="BH65" s="27">
        <v>0</v>
      </c>
      <c r="BI65" s="27">
        <v>0</v>
      </c>
      <c r="BJ65" s="27">
        <v>0.2200095</v>
      </c>
      <c r="BK65" s="28">
        <f t="shared" si="25"/>
        <v>926.22573773290378</v>
      </c>
      <c r="BL65" s="45"/>
      <c r="BM65" s="53"/>
      <c r="BN65" s="56"/>
    </row>
    <row r="66" spans="1:67" x14ac:dyDescent="0.2">
      <c r="A66" s="22"/>
      <c r="B66" s="29" t="s">
        <v>85</v>
      </c>
      <c r="C66" s="30">
        <f>SUM(C62:C65)</f>
        <v>0</v>
      </c>
      <c r="D66" s="30">
        <f t="shared" ref="D66:AZ66" si="26">SUM(D62:D65)</f>
        <v>0</v>
      </c>
      <c r="E66" s="30">
        <f t="shared" si="26"/>
        <v>0</v>
      </c>
      <c r="F66" s="30">
        <f t="shared" si="26"/>
        <v>0</v>
      </c>
      <c r="G66" s="30">
        <f t="shared" si="26"/>
        <v>0</v>
      </c>
      <c r="H66" s="30">
        <f t="shared" si="26"/>
        <v>0</v>
      </c>
      <c r="I66" s="30">
        <f t="shared" si="26"/>
        <v>0</v>
      </c>
      <c r="J66" s="30">
        <f t="shared" si="26"/>
        <v>0</v>
      </c>
      <c r="K66" s="30">
        <f t="shared" si="26"/>
        <v>0</v>
      </c>
      <c r="L66" s="30">
        <f t="shared" si="26"/>
        <v>0</v>
      </c>
      <c r="M66" s="30">
        <f t="shared" si="26"/>
        <v>0</v>
      </c>
      <c r="N66" s="30">
        <f t="shared" si="26"/>
        <v>0</v>
      </c>
      <c r="O66" s="30">
        <f t="shared" si="26"/>
        <v>0</v>
      </c>
      <c r="P66" s="30">
        <f t="shared" si="26"/>
        <v>0</v>
      </c>
      <c r="Q66" s="30">
        <f t="shared" si="26"/>
        <v>0</v>
      </c>
      <c r="R66" s="30">
        <f t="shared" si="26"/>
        <v>0</v>
      </c>
      <c r="S66" s="30">
        <f t="shared" si="26"/>
        <v>0</v>
      </c>
      <c r="T66" s="30">
        <f t="shared" si="26"/>
        <v>0</v>
      </c>
      <c r="U66" s="30">
        <f t="shared" si="26"/>
        <v>0</v>
      </c>
      <c r="V66" s="30">
        <f t="shared" si="26"/>
        <v>0</v>
      </c>
      <c r="W66" s="30">
        <f t="shared" si="26"/>
        <v>0</v>
      </c>
      <c r="X66" s="30">
        <f t="shared" si="26"/>
        <v>0</v>
      </c>
      <c r="Y66" s="30">
        <f t="shared" si="26"/>
        <v>0</v>
      </c>
      <c r="Z66" s="30">
        <f t="shared" si="26"/>
        <v>0</v>
      </c>
      <c r="AA66" s="30">
        <f t="shared" si="26"/>
        <v>0</v>
      </c>
      <c r="AB66" s="30">
        <f t="shared" si="26"/>
        <v>0</v>
      </c>
      <c r="AC66" s="30">
        <f t="shared" si="26"/>
        <v>0</v>
      </c>
      <c r="AD66" s="30">
        <f t="shared" si="26"/>
        <v>0</v>
      </c>
      <c r="AE66" s="30">
        <f t="shared" si="26"/>
        <v>0</v>
      </c>
      <c r="AF66" s="30">
        <f t="shared" si="26"/>
        <v>0</v>
      </c>
      <c r="AG66" s="30">
        <f t="shared" si="26"/>
        <v>0</v>
      </c>
      <c r="AH66" s="30">
        <f t="shared" si="26"/>
        <v>0</v>
      </c>
      <c r="AI66" s="30">
        <f t="shared" si="26"/>
        <v>0</v>
      </c>
      <c r="AJ66" s="30">
        <f t="shared" si="26"/>
        <v>0</v>
      </c>
      <c r="AK66" s="30">
        <f t="shared" si="26"/>
        <v>0</v>
      </c>
      <c r="AL66" s="30">
        <f t="shared" si="26"/>
        <v>0</v>
      </c>
      <c r="AM66" s="30">
        <f t="shared" si="26"/>
        <v>0</v>
      </c>
      <c r="AN66" s="30">
        <f t="shared" si="26"/>
        <v>0</v>
      </c>
      <c r="AO66" s="30">
        <f t="shared" si="26"/>
        <v>0</v>
      </c>
      <c r="AP66" s="30">
        <f t="shared" si="26"/>
        <v>0</v>
      </c>
      <c r="AQ66" s="30">
        <f t="shared" si="26"/>
        <v>0</v>
      </c>
      <c r="AR66" s="30">
        <f t="shared" si="26"/>
        <v>0</v>
      </c>
      <c r="AS66" s="30">
        <f t="shared" si="26"/>
        <v>0</v>
      </c>
      <c r="AT66" s="30">
        <f t="shared" si="26"/>
        <v>0</v>
      </c>
      <c r="AU66" s="30">
        <f t="shared" si="26"/>
        <v>0</v>
      </c>
      <c r="AV66" s="30">
        <f t="shared" si="26"/>
        <v>2.8170131000000183</v>
      </c>
      <c r="AW66" s="30">
        <f t="shared" si="26"/>
        <v>683.12805885127796</v>
      </c>
      <c r="AX66" s="30">
        <f t="shared" si="26"/>
        <v>1930.7838358102572</v>
      </c>
      <c r="AY66" s="30">
        <f t="shared" si="26"/>
        <v>0</v>
      </c>
      <c r="AZ66" s="30">
        <f t="shared" si="26"/>
        <v>4.4596768000000013</v>
      </c>
      <c r="BA66" s="30">
        <f t="shared" ref="BA66:BJ66" si="27">SUM(BA62:BA65)</f>
        <v>0</v>
      </c>
      <c r="BB66" s="30">
        <f t="shared" si="27"/>
        <v>0</v>
      </c>
      <c r="BC66" s="30">
        <f t="shared" si="27"/>
        <v>0</v>
      </c>
      <c r="BD66" s="30">
        <f t="shared" si="27"/>
        <v>0</v>
      </c>
      <c r="BE66" s="30">
        <f t="shared" si="27"/>
        <v>0</v>
      </c>
      <c r="BF66" s="30">
        <f t="shared" si="27"/>
        <v>3.1257928000000348</v>
      </c>
      <c r="BG66" s="30">
        <f t="shared" si="27"/>
        <v>4.4222000000000003E-3</v>
      </c>
      <c r="BH66" s="30">
        <f t="shared" si="27"/>
        <v>0</v>
      </c>
      <c r="BI66" s="30">
        <f t="shared" si="27"/>
        <v>0</v>
      </c>
      <c r="BJ66" s="30">
        <f t="shared" si="27"/>
        <v>1.8397438000000002</v>
      </c>
      <c r="BK66" s="30">
        <f t="shared" ref="BK66" si="28">SUM(BK62:BK65)</f>
        <v>2626.1585433615351</v>
      </c>
      <c r="BM66" s="52"/>
      <c r="BO66" s="52"/>
    </row>
    <row r="67" spans="1:67" x14ac:dyDescent="0.2">
      <c r="A67" s="22"/>
      <c r="B67" s="32" t="s">
        <v>83</v>
      </c>
      <c r="C67" s="30">
        <f>C60+C66</f>
        <v>0</v>
      </c>
      <c r="D67" s="30">
        <f t="shared" ref="D67:AU67" si="29">D60+D66</f>
        <v>0</v>
      </c>
      <c r="E67" s="30">
        <f t="shared" si="29"/>
        <v>0</v>
      </c>
      <c r="F67" s="30">
        <f t="shared" si="29"/>
        <v>0</v>
      </c>
      <c r="G67" s="30">
        <f t="shared" si="29"/>
        <v>0</v>
      </c>
      <c r="H67" s="30">
        <f t="shared" si="29"/>
        <v>0</v>
      </c>
      <c r="I67" s="30">
        <f t="shared" si="29"/>
        <v>0</v>
      </c>
      <c r="J67" s="30">
        <f t="shared" si="29"/>
        <v>0</v>
      </c>
      <c r="K67" s="30">
        <f t="shared" si="29"/>
        <v>0</v>
      </c>
      <c r="L67" s="30">
        <f t="shared" si="29"/>
        <v>0</v>
      </c>
      <c r="M67" s="30">
        <f t="shared" si="29"/>
        <v>0</v>
      </c>
      <c r="N67" s="30">
        <f t="shared" si="29"/>
        <v>0</v>
      </c>
      <c r="O67" s="30">
        <f t="shared" si="29"/>
        <v>0</v>
      </c>
      <c r="P67" s="30">
        <f t="shared" si="29"/>
        <v>0</v>
      </c>
      <c r="Q67" s="30">
        <f t="shared" si="29"/>
        <v>0</v>
      </c>
      <c r="R67" s="30">
        <f t="shared" si="29"/>
        <v>0</v>
      </c>
      <c r="S67" s="30">
        <f t="shared" si="29"/>
        <v>0</v>
      </c>
      <c r="T67" s="30">
        <f t="shared" si="29"/>
        <v>0</v>
      </c>
      <c r="U67" s="30">
        <f t="shared" si="29"/>
        <v>0</v>
      </c>
      <c r="V67" s="30">
        <f t="shared" si="29"/>
        <v>0</v>
      </c>
      <c r="W67" s="30">
        <f t="shared" si="29"/>
        <v>0</v>
      </c>
      <c r="X67" s="30">
        <f t="shared" si="29"/>
        <v>0</v>
      </c>
      <c r="Y67" s="30">
        <f t="shared" si="29"/>
        <v>0</v>
      </c>
      <c r="Z67" s="30">
        <f t="shared" si="29"/>
        <v>0</v>
      </c>
      <c r="AA67" s="30">
        <f t="shared" si="29"/>
        <v>0</v>
      </c>
      <c r="AB67" s="30">
        <f t="shared" si="29"/>
        <v>0</v>
      </c>
      <c r="AC67" s="30">
        <f t="shared" si="29"/>
        <v>0</v>
      </c>
      <c r="AD67" s="30">
        <f t="shared" si="29"/>
        <v>0</v>
      </c>
      <c r="AE67" s="30">
        <f t="shared" si="29"/>
        <v>0</v>
      </c>
      <c r="AF67" s="30">
        <f t="shared" si="29"/>
        <v>0</v>
      </c>
      <c r="AG67" s="30">
        <f t="shared" si="29"/>
        <v>0</v>
      </c>
      <c r="AH67" s="30">
        <f t="shared" si="29"/>
        <v>0</v>
      </c>
      <c r="AI67" s="30">
        <f t="shared" si="29"/>
        <v>0</v>
      </c>
      <c r="AJ67" s="30">
        <f t="shared" si="29"/>
        <v>0</v>
      </c>
      <c r="AK67" s="30">
        <f t="shared" si="29"/>
        <v>0</v>
      </c>
      <c r="AL67" s="30">
        <f t="shared" si="29"/>
        <v>0</v>
      </c>
      <c r="AM67" s="30">
        <f t="shared" si="29"/>
        <v>0</v>
      </c>
      <c r="AN67" s="30">
        <f t="shared" si="29"/>
        <v>0</v>
      </c>
      <c r="AO67" s="30">
        <f t="shared" si="29"/>
        <v>0</v>
      </c>
      <c r="AP67" s="30">
        <f t="shared" si="29"/>
        <v>0</v>
      </c>
      <c r="AQ67" s="30">
        <f t="shared" si="29"/>
        <v>0</v>
      </c>
      <c r="AR67" s="30">
        <f t="shared" si="29"/>
        <v>0</v>
      </c>
      <c r="AS67" s="30">
        <f t="shared" si="29"/>
        <v>0</v>
      </c>
      <c r="AT67" s="30">
        <f t="shared" si="29"/>
        <v>0</v>
      </c>
      <c r="AU67" s="30">
        <f t="shared" si="29"/>
        <v>0</v>
      </c>
      <c r="AV67" s="30">
        <f t="shared" ref="AV67:AZ67" si="30">AV60+AV66</f>
        <v>2.8170131000000183</v>
      </c>
      <c r="AW67" s="30">
        <f t="shared" si="30"/>
        <v>683.12805885127796</v>
      </c>
      <c r="AX67" s="30">
        <f t="shared" si="30"/>
        <v>1930.7838358102572</v>
      </c>
      <c r="AY67" s="30">
        <f t="shared" si="30"/>
        <v>0</v>
      </c>
      <c r="AZ67" s="30">
        <f t="shared" si="30"/>
        <v>4.4596768000000013</v>
      </c>
      <c r="BA67" s="30">
        <f t="shared" ref="BA67:BJ67" si="31">BA60+BA66</f>
        <v>0</v>
      </c>
      <c r="BB67" s="30">
        <f t="shared" si="31"/>
        <v>0</v>
      </c>
      <c r="BC67" s="30">
        <f t="shared" si="31"/>
        <v>0</v>
      </c>
      <c r="BD67" s="30">
        <f t="shared" si="31"/>
        <v>0</v>
      </c>
      <c r="BE67" s="30">
        <f t="shared" si="31"/>
        <v>0</v>
      </c>
      <c r="BF67" s="30">
        <f t="shared" si="31"/>
        <v>3.1257928000000348</v>
      </c>
      <c r="BG67" s="30">
        <f t="shared" si="31"/>
        <v>4.4222000000000003E-3</v>
      </c>
      <c r="BH67" s="30">
        <f t="shared" si="31"/>
        <v>0</v>
      </c>
      <c r="BI67" s="30">
        <f t="shared" si="31"/>
        <v>0</v>
      </c>
      <c r="BJ67" s="30">
        <f t="shared" si="31"/>
        <v>1.8397438000000002</v>
      </c>
      <c r="BK67" s="30">
        <f t="shared" ref="BK67" si="32">BK60+BK66</f>
        <v>2626.1585433615351</v>
      </c>
      <c r="BM67" s="53"/>
    </row>
    <row r="68" spans="1:67" ht="4.5" customHeight="1" x14ac:dyDescent="0.2">
      <c r="A68" s="22"/>
      <c r="B68" s="25"/>
      <c r="C68" s="80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  <c r="AM68" s="81"/>
      <c r="AN68" s="81"/>
      <c r="AO68" s="81"/>
      <c r="AP68" s="81"/>
      <c r="AQ68" s="81"/>
      <c r="AR68" s="81"/>
      <c r="AS68" s="81"/>
      <c r="AT68" s="81"/>
      <c r="AU68" s="81"/>
      <c r="AV68" s="81"/>
      <c r="AW68" s="81"/>
      <c r="AX68" s="81"/>
      <c r="AY68" s="81"/>
      <c r="AZ68" s="81"/>
      <c r="BA68" s="81"/>
      <c r="BB68" s="81"/>
      <c r="BC68" s="81"/>
      <c r="BD68" s="81"/>
      <c r="BE68" s="81"/>
      <c r="BF68" s="81"/>
      <c r="BG68" s="81"/>
      <c r="BH68" s="81"/>
      <c r="BI68" s="81"/>
      <c r="BJ68" s="81"/>
      <c r="BK68" s="82"/>
    </row>
    <row r="69" spans="1:67" ht="25.5" x14ac:dyDescent="0.2">
      <c r="A69" s="22" t="s">
        <v>19</v>
      </c>
      <c r="B69" s="23" t="s">
        <v>20</v>
      </c>
      <c r="C69" s="80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  <c r="AM69" s="81"/>
      <c r="AN69" s="81"/>
      <c r="AO69" s="81"/>
      <c r="AP69" s="81"/>
      <c r="AQ69" s="81"/>
      <c r="AR69" s="81"/>
      <c r="AS69" s="81"/>
      <c r="AT69" s="81"/>
      <c r="AU69" s="81"/>
      <c r="AV69" s="81"/>
      <c r="AW69" s="81"/>
      <c r="AX69" s="81"/>
      <c r="AY69" s="81"/>
      <c r="AZ69" s="81"/>
      <c r="BA69" s="81"/>
      <c r="BB69" s="81"/>
      <c r="BC69" s="81"/>
      <c r="BD69" s="81"/>
      <c r="BE69" s="81"/>
      <c r="BF69" s="81"/>
      <c r="BG69" s="81"/>
      <c r="BH69" s="81"/>
      <c r="BI69" s="81"/>
      <c r="BJ69" s="81"/>
      <c r="BK69" s="82"/>
    </row>
    <row r="70" spans="1:67" x14ac:dyDescent="0.2">
      <c r="A70" s="22" t="s">
        <v>75</v>
      </c>
      <c r="B70" s="25" t="s">
        <v>21</v>
      </c>
      <c r="C70" s="80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81"/>
      <c r="X70" s="81"/>
      <c r="Y70" s="81"/>
      <c r="Z70" s="81"/>
      <c r="AA70" s="81"/>
      <c r="AB70" s="81"/>
      <c r="AC70" s="81"/>
      <c r="AD70" s="81"/>
      <c r="AE70" s="81"/>
      <c r="AF70" s="81"/>
      <c r="AG70" s="81"/>
      <c r="AH70" s="81"/>
      <c r="AI70" s="81"/>
      <c r="AJ70" s="81"/>
      <c r="AK70" s="81"/>
      <c r="AL70" s="81"/>
      <c r="AM70" s="81"/>
      <c r="AN70" s="81"/>
      <c r="AO70" s="81"/>
      <c r="AP70" s="81"/>
      <c r="AQ70" s="81"/>
      <c r="AR70" s="81"/>
      <c r="AS70" s="81"/>
      <c r="AT70" s="81"/>
      <c r="AU70" s="81"/>
      <c r="AV70" s="81"/>
      <c r="AW70" s="81"/>
      <c r="AX70" s="81"/>
      <c r="AY70" s="81"/>
      <c r="AZ70" s="81"/>
      <c r="BA70" s="81"/>
      <c r="BB70" s="81"/>
      <c r="BC70" s="81"/>
      <c r="BD70" s="81"/>
      <c r="BE70" s="81"/>
      <c r="BF70" s="81"/>
      <c r="BG70" s="81"/>
      <c r="BH70" s="81"/>
      <c r="BI70" s="81"/>
      <c r="BJ70" s="81"/>
      <c r="BK70" s="82"/>
    </row>
    <row r="71" spans="1:67" x14ac:dyDescent="0.2">
      <c r="A71" s="22"/>
      <c r="B71" s="29" t="s">
        <v>36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28">
        <f>SUM(C71:BJ71)</f>
        <v>0</v>
      </c>
    </row>
    <row r="72" spans="1:67" x14ac:dyDescent="0.2">
      <c r="A72" s="22"/>
      <c r="B72" s="32" t="s">
        <v>82</v>
      </c>
      <c r="C72" s="30">
        <v>0</v>
      </c>
      <c r="D72" s="27">
        <v>0</v>
      </c>
      <c r="E72" s="27">
        <v>0</v>
      </c>
      <c r="F72" s="27">
        <v>0</v>
      </c>
      <c r="G72" s="35">
        <v>0</v>
      </c>
      <c r="H72" s="30">
        <v>0</v>
      </c>
      <c r="I72" s="27">
        <v>0</v>
      </c>
      <c r="J72" s="27">
        <v>0</v>
      </c>
      <c r="K72" s="27">
        <v>0</v>
      </c>
      <c r="L72" s="35">
        <v>0</v>
      </c>
      <c r="M72" s="30">
        <v>0</v>
      </c>
      <c r="N72" s="27">
        <v>0</v>
      </c>
      <c r="O72" s="27">
        <v>0</v>
      </c>
      <c r="P72" s="27">
        <v>0</v>
      </c>
      <c r="Q72" s="35">
        <v>0</v>
      </c>
      <c r="R72" s="30">
        <v>0</v>
      </c>
      <c r="S72" s="27">
        <v>0</v>
      </c>
      <c r="T72" s="27">
        <v>0</v>
      </c>
      <c r="U72" s="27">
        <v>0</v>
      </c>
      <c r="V72" s="35">
        <v>0</v>
      </c>
      <c r="W72" s="30">
        <v>0</v>
      </c>
      <c r="X72" s="27">
        <v>0</v>
      </c>
      <c r="Y72" s="27">
        <v>0</v>
      </c>
      <c r="Z72" s="27">
        <v>0</v>
      </c>
      <c r="AA72" s="35">
        <v>0</v>
      </c>
      <c r="AB72" s="30">
        <v>0</v>
      </c>
      <c r="AC72" s="27">
        <v>0</v>
      </c>
      <c r="AD72" s="27">
        <v>0</v>
      </c>
      <c r="AE72" s="27">
        <v>0</v>
      </c>
      <c r="AF72" s="35">
        <v>0</v>
      </c>
      <c r="AG72" s="30">
        <v>0</v>
      </c>
      <c r="AH72" s="27">
        <v>0</v>
      </c>
      <c r="AI72" s="27">
        <v>0</v>
      </c>
      <c r="AJ72" s="27">
        <v>0</v>
      </c>
      <c r="AK72" s="35">
        <v>0</v>
      </c>
      <c r="AL72" s="30">
        <v>0</v>
      </c>
      <c r="AM72" s="27">
        <v>0</v>
      </c>
      <c r="AN72" s="27">
        <v>0</v>
      </c>
      <c r="AO72" s="27">
        <v>0</v>
      </c>
      <c r="AP72" s="35">
        <v>0</v>
      </c>
      <c r="AQ72" s="30">
        <v>0</v>
      </c>
      <c r="AR72" s="27">
        <v>0</v>
      </c>
      <c r="AS72" s="27">
        <v>0</v>
      </c>
      <c r="AT72" s="27">
        <v>0</v>
      </c>
      <c r="AU72" s="35">
        <v>0</v>
      </c>
      <c r="AV72" s="30">
        <v>0</v>
      </c>
      <c r="AW72" s="27">
        <v>0</v>
      </c>
      <c r="AX72" s="27">
        <v>0</v>
      </c>
      <c r="AY72" s="27">
        <v>0</v>
      </c>
      <c r="AZ72" s="35">
        <v>0</v>
      </c>
      <c r="BA72" s="30">
        <v>0</v>
      </c>
      <c r="BB72" s="27">
        <v>0</v>
      </c>
      <c r="BC72" s="27">
        <v>0</v>
      </c>
      <c r="BD72" s="27">
        <v>0</v>
      </c>
      <c r="BE72" s="35">
        <v>0</v>
      </c>
      <c r="BF72" s="30">
        <v>0</v>
      </c>
      <c r="BG72" s="27">
        <v>0</v>
      </c>
      <c r="BH72" s="27">
        <v>0</v>
      </c>
      <c r="BI72" s="27">
        <v>0</v>
      </c>
      <c r="BJ72" s="35">
        <v>0</v>
      </c>
      <c r="BK72" s="28">
        <f>SUM(C72:BJ72)</f>
        <v>0</v>
      </c>
    </row>
    <row r="73" spans="1:67" ht="4.5" customHeight="1" x14ac:dyDescent="0.2">
      <c r="A73" s="22"/>
      <c r="B73" s="36"/>
      <c r="C73" s="80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1"/>
      <c r="Q73" s="81"/>
      <c r="R73" s="81"/>
      <c r="S73" s="81"/>
      <c r="T73" s="81"/>
      <c r="U73" s="81"/>
      <c r="V73" s="81"/>
      <c r="W73" s="81"/>
      <c r="X73" s="81"/>
      <c r="Y73" s="81"/>
      <c r="Z73" s="81"/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81"/>
      <c r="AL73" s="81"/>
      <c r="AM73" s="81"/>
      <c r="AN73" s="81"/>
      <c r="AO73" s="81"/>
      <c r="AP73" s="81"/>
      <c r="AQ73" s="81"/>
      <c r="AR73" s="81"/>
      <c r="AS73" s="81"/>
      <c r="AT73" s="81"/>
      <c r="AU73" s="81"/>
      <c r="AV73" s="81"/>
      <c r="AW73" s="81"/>
      <c r="AX73" s="81"/>
      <c r="AY73" s="81"/>
      <c r="AZ73" s="81"/>
      <c r="BA73" s="81"/>
      <c r="BB73" s="81"/>
      <c r="BC73" s="81"/>
      <c r="BD73" s="81"/>
      <c r="BE73" s="81"/>
      <c r="BF73" s="81"/>
      <c r="BG73" s="81"/>
      <c r="BH73" s="81"/>
      <c r="BI73" s="81"/>
      <c r="BJ73" s="81"/>
      <c r="BK73" s="82"/>
    </row>
    <row r="74" spans="1:67" x14ac:dyDescent="0.2">
      <c r="A74" s="22"/>
      <c r="B74" s="37" t="s">
        <v>98</v>
      </c>
      <c r="C74" s="38">
        <f t="shared" ref="C74:AH74" si="33">C31+C50+C55+C67+C72</f>
        <v>0</v>
      </c>
      <c r="D74" s="38">
        <f t="shared" si="33"/>
        <v>25.183392368433331</v>
      </c>
      <c r="E74" s="38">
        <f t="shared" si="33"/>
        <v>0</v>
      </c>
      <c r="F74" s="38">
        <f t="shared" si="33"/>
        <v>0</v>
      </c>
      <c r="G74" s="38">
        <f t="shared" si="33"/>
        <v>0</v>
      </c>
      <c r="H74" s="38">
        <f t="shared" si="33"/>
        <v>129.16359654374114</v>
      </c>
      <c r="I74" s="38">
        <f t="shared" si="33"/>
        <v>6910.9027171919661</v>
      </c>
      <c r="J74" s="38">
        <f t="shared" si="33"/>
        <v>1350.8078351385607</v>
      </c>
      <c r="K74" s="38">
        <f t="shared" si="33"/>
        <v>0</v>
      </c>
      <c r="L74" s="38">
        <f t="shared" si="33"/>
        <v>271.66842491423324</v>
      </c>
      <c r="M74" s="38">
        <f t="shared" si="33"/>
        <v>0</v>
      </c>
      <c r="N74" s="38">
        <f t="shared" si="33"/>
        <v>0</v>
      </c>
      <c r="O74" s="38">
        <f t="shared" si="33"/>
        <v>0</v>
      </c>
      <c r="P74" s="38">
        <f t="shared" si="33"/>
        <v>0</v>
      </c>
      <c r="Q74" s="38">
        <f t="shared" si="33"/>
        <v>0</v>
      </c>
      <c r="R74" s="38">
        <f t="shared" si="33"/>
        <v>88.742468004000003</v>
      </c>
      <c r="S74" s="38">
        <f t="shared" si="33"/>
        <v>278.01077882676168</v>
      </c>
      <c r="T74" s="38">
        <f t="shared" si="33"/>
        <v>269.10994950193339</v>
      </c>
      <c r="U74" s="38">
        <f t="shared" si="33"/>
        <v>0</v>
      </c>
      <c r="V74" s="38">
        <f t="shared" si="33"/>
        <v>88.399440631933331</v>
      </c>
      <c r="W74" s="38">
        <f t="shared" si="33"/>
        <v>0</v>
      </c>
      <c r="X74" s="38">
        <f t="shared" si="33"/>
        <v>0</v>
      </c>
      <c r="Y74" s="38">
        <f t="shared" si="33"/>
        <v>0</v>
      </c>
      <c r="Z74" s="38">
        <f t="shared" si="33"/>
        <v>0</v>
      </c>
      <c r="AA74" s="38">
        <f t="shared" si="33"/>
        <v>0</v>
      </c>
      <c r="AB74" s="38">
        <f t="shared" si="33"/>
        <v>13.017073397999999</v>
      </c>
      <c r="AC74" s="38">
        <f t="shared" si="33"/>
        <v>63.012786786866663</v>
      </c>
      <c r="AD74" s="38">
        <f t="shared" si="33"/>
        <v>0</v>
      </c>
      <c r="AE74" s="38">
        <f t="shared" si="33"/>
        <v>0</v>
      </c>
      <c r="AF74" s="38">
        <f t="shared" si="33"/>
        <v>10.662792650799998</v>
      </c>
      <c r="AG74" s="38">
        <f t="shared" si="33"/>
        <v>0</v>
      </c>
      <c r="AH74" s="38">
        <f t="shared" si="33"/>
        <v>0</v>
      </c>
      <c r="AI74" s="38">
        <f t="shared" ref="AI74:BJ74" si="34">AI31+AI50+AI55+AI67+AI72</f>
        <v>0</v>
      </c>
      <c r="AJ74" s="38">
        <f t="shared" si="34"/>
        <v>0</v>
      </c>
      <c r="AK74" s="38">
        <f t="shared" si="34"/>
        <v>0</v>
      </c>
      <c r="AL74" s="38">
        <f t="shared" si="34"/>
        <v>15.792274871766667</v>
      </c>
      <c r="AM74" s="38">
        <f t="shared" si="34"/>
        <v>0.36685254183333338</v>
      </c>
      <c r="AN74" s="38">
        <f t="shared" si="34"/>
        <v>0</v>
      </c>
      <c r="AO74" s="38">
        <f t="shared" si="34"/>
        <v>0</v>
      </c>
      <c r="AP74" s="38">
        <f t="shared" si="34"/>
        <v>7.9208793491999998</v>
      </c>
      <c r="AQ74" s="38">
        <f t="shared" si="34"/>
        <v>0</v>
      </c>
      <c r="AR74" s="38">
        <f t="shared" si="34"/>
        <v>0</v>
      </c>
      <c r="AS74" s="38">
        <f t="shared" si="34"/>
        <v>0</v>
      </c>
      <c r="AT74" s="38">
        <f t="shared" si="34"/>
        <v>0</v>
      </c>
      <c r="AU74" s="38">
        <f t="shared" si="34"/>
        <v>0</v>
      </c>
      <c r="AV74" s="38">
        <f t="shared" si="34"/>
        <v>1311.5289667383595</v>
      </c>
      <c r="AW74" s="38">
        <f t="shared" si="34"/>
        <v>2285.9372875476747</v>
      </c>
      <c r="AX74" s="38">
        <f t="shared" si="34"/>
        <v>1959.8444880518573</v>
      </c>
      <c r="AY74" s="38">
        <f t="shared" si="34"/>
        <v>0</v>
      </c>
      <c r="AZ74" s="38">
        <f t="shared" si="34"/>
        <v>1335.6524750089927</v>
      </c>
      <c r="BA74" s="38">
        <f t="shared" si="34"/>
        <v>0</v>
      </c>
      <c r="BB74" s="38">
        <f t="shared" si="34"/>
        <v>0</v>
      </c>
      <c r="BC74" s="38">
        <f t="shared" si="34"/>
        <v>0</v>
      </c>
      <c r="BD74" s="38">
        <f t="shared" si="34"/>
        <v>0</v>
      </c>
      <c r="BE74" s="38">
        <f t="shared" si="34"/>
        <v>0</v>
      </c>
      <c r="BF74" s="38">
        <f t="shared" si="34"/>
        <v>1332.9885019757292</v>
      </c>
      <c r="BG74" s="38">
        <f t="shared" si="34"/>
        <v>232.69703652259997</v>
      </c>
      <c r="BH74" s="38">
        <f t="shared" si="34"/>
        <v>171.11622751146669</v>
      </c>
      <c r="BI74" s="38">
        <f t="shared" si="34"/>
        <v>0</v>
      </c>
      <c r="BJ74" s="38">
        <f t="shared" si="34"/>
        <v>793.48139331466666</v>
      </c>
      <c r="BK74" s="46">
        <f>BK31+BK50+BK55+BK67+BK72</f>
        <v>18946.007639391381</v>
      </c>
      <c r="BL74" s="54"/>
      <c r="BM74" s="53"/>
      <c r="BN74" s="45"/>
    </row>
    <row r="75" spans="1:67" ht="4.5" customHeight="1" x14ac:dyDescent="0.2">
      <c r="A75" s="22"/>
      <c r="B75" s="37"/>
      <c r="C75" s="86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81"/>
      <c r="X75" s="81"/>
      <c r="Y75" s="81"/>
      <c r="Z75" s="81"/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1"/>
      <c r="AM75" s="81"/>
      <c r="AN75" s="81"/>
      <c r="AO75" s="81"/>
      <c r="AP75" s="81"/>
      <c r="AQ75" s="81"/>
      <c r="AR75" s="81"/>
      <c r="AS75" s="81"/>
      <c r="AT75" s="81"/>
      <c r="AU75" s="81"/>
      <c r="AV75" s="81"/>
      <c r="AW75" s="81"/>
      <c r="AX75" s="81"/>
      <c r="AY75" s="81"/>
      <c r="AZ75" s="81"/>
      <c r="BA75" s="81"/>
      <c r="BB75" s="81"/>
      <c r="BC75" s="81"/>
      <c r="BD75" s="81"/>
      <c r="BE75" s="81"/>
      <c r="BF75" s="81"/>
      <c r="BG75" s="81"/>
      <c r="BH75" s="81"/>
      <c r="BI75" s="81"/>
      <c r="BJ75" s="81"/>
      <c r="BK75" s="87"/>
      <c r="BL75" s="55"/>
    </row>
    <row r="76" spans="1:67" ht="14.25" customHeight="1" x14ac:dyDescent="0.3">
      <c r="A76" s="22" t="s">
        <v>5</v>
      </c>
      <c r="B76" s="20" t="s">
        <v>23</v>
      </c>
      <c r="C76" s="86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81"/>
      <c r="V76" s="81"/>
      <c r="W76" s="81"/>
      <c r="X76" s="81"/>
      <c r="Y76" s="81"/>
      <c r="Z76" s="81"/>
      <c r="AA76" s="81"/>
      <c r="AB76" s="81"/>
      <c r="AC76" s="81"/>
      <c r="AD76" s="81"/>
      <c r="AE76" s="81"/>
      <c r="AF76" s="81"/>
      <c r="AG76" s="81"/>
      <c r="AH76" s="81"/>
      <c r="AI76" s="81"/>
      <c r="AJ76" s="81"/>
      <c r="AK76" s="81"/>
      <c r="AL76" s="81"/>
      <c r="AM76" s="81"/>
      <c r="AN76" s="81"/>
      <c r="AO76" s="81"/>
      <c r="AP76" s="81"/>
      <c r="AQ76" s="81"/>
      <c r="AR76" s="81"/>
      <c r="AS76" s="81"/>
      <c r="AT76" s="81"/>
      <c r="AU76" s="81"/>
      <c r="AV76" s="81"/>
      <c r="AW76" s="81"/>
      <c r="AX76" s="81"/>
      <c r="AY76" s="81"/>
      <c r="AZ76" s="81"/>
      <c r="BA76" s="81"/>
      <c r="BB76" s="81"/>
      <c r="BC76" s="81"/>
      <c r="BD76" s="81"/>
      <c r="BE76" s="81"/>
      <c r="BF76" s="81"/>
      <c r="BG76" s="81"/>
      <c r="BH76" s="81"/>
      <c r="BI76" s="81"/>
      <c r="BJ76" s="81"/>
      <c r="BK76" s="87"/>
      <c r="BM76" s="55"/>
    </row>
    <row r="77" spans="1:67" x14ac:dyDescent="0.2">
      <c r="A77" s="22"/>
      <c r="B77" s="29" t="s">
        <v>36</v>
      </c>
      <c r="C77" s="27">
        <v>0</v>
      </c>
      <c r="D77" s="27">
        <v>0</v>
      </c>
      <c r="E77" s="27">
        <v>0</v>
      </c>
      <c r="F77" s="27">
        <v>0</v>
      </c>
      <c r="G77" s="39">
        <v>0</v>
      </c>
      <c r="H77" s="30">
        <v>0</v>
      </c>
      <c r="I77" s="27">
        <v>0</v>
      </c>
      <c r="J77" s="27">
        <v>0</v>
      </c>
      <c r="K77" s="27">
        <v>0</v>
      </c>
      <c r="L77" s="39">
        <v>0</v>
      </c>
      <c r="M77" s="30">
        <v>0</v>
      </c>
      <c r="N77" s="27">
        <v>0</v>
      </c>
      <c r="O77" s="27">
        <v>0</v>
      </c>
      <c r="P77" s="27">
        <v>0</v>
      </c>
      <c r="Q77" s="39">
        <v>0</v>
      </c>
      <c r="R77" s="30">
        <v>0</v>
      </c>
      <c r="S77" s="27">
        <v>0</v>
      </c>
      <c r="T77" s="27">
        <v>0</v>
      </c>
      <c r="U77" s="27">
        <v>0</v>
      </c>
      <c r="V77" s="35">
        <v>0</v>
      </c>
      <c r="W77" s="40">
        <v>0</v>
      </c>
      <c r="X77" s="27">
        <v>0</v>
      </c>
      <c r="Y77" s="27">
        <v>0</v>
      </c>
      <c r="Z77" s="27">
        <v>0</v>
      </c>
      <c r="AA77" s="39">
        <v>0</v>
      </c>
      <c r="AB77" s="30">
        <v>0</v>
      </c>
      <c r="AC77" s="27">
        <v>0</v>
      </c>
      <c r="AD77" s="27">
        <v>0</v>
      </c>
      <c r="AE77" s="27">
        <v>0</v>
      </c>
      <c r="AF77" s="39">
        <v>0</v>
      </c>
      <c r="AG77" s="30">
        <v>0</v>
      </c>
      <c r="AH77" s="27">
        <v>0</v>
      </c>
      <c r="AI77" s="27">
        <v>0</v>
      </c>
      <c r="AJ77" s="27">
        <v>0</v>
      </c>
      <c r="AK77" s="39">
        <v>0</v>
      </c>
      <c r="AL77" s="30">
        <v>0</v>
      </c>
      <c r="AM77" s="27">
        <v>0</v>
      </c>
      <c r="AN77" s="27">
        <v>0</v>
      </c>
      <c r="AO77" s="27">
        <v>0</v>
      </c>
      <c r="AP77" s="39">
        <v>0</v>
      </c>
      <c r="AQ77" s="30">
        <v>0</v>
      </c>
      <c r="AR77" s="27">
        <v>0</v>
      </c>
      <c r="AS77" s="27">
        <v>0</v>
      </c>
      <c r="AT77" s="27">
        <v>0</v>
      </c>
      <c r="AU77" s="39">
        <v>0</v>
      </c>
      <c r="AV77" s="30">
        <v>0</v>
      </c>
      <c r="AW77" s="27">
        <v>0</v>
      </c>
      <c r="AX77" s="27">
        <v>0</v>
      </c>
      <c r="AY77" s="27">
        <v>0</v>
      </c>
      <c r="AZ77" s="39">
        <v>0</v>
      </c>
      <c r="BA77" s="30">
        <v>0</v>
      </c>
      <c r="BB77" s="27">
        <v>0</v>
      </c>
      <c r="BC77" s="27">
        <v>0</v>
      </c>
      <c r="BD77" s="27">
        <v>0</v>
      </c>
      <c r="BE77" s="39">
        <v>0</v>
      </c>
      <c r="BF77" s="30">
        <v>0</v>
      </c>
      <c r="BG77" s="27">
        <v>0</v>
      </c>
      <c r="BH77" s="27">
        <v>0</v>
      </c>
      <c r="BI77" s="27">
        <v>0</v>
      </c>
      <c r="BJ77" s="39">
        <v>0</v>
      </c>
      <c r="BK77" s="28">
        <f>SUM(C77:BJ77)</f>
        <v>0</v>
      </c>
    </row>
    <row r="78" spans="1:67" ht="13.5" thickBot="1" x14ac:dyDescent="0.25">
      <c r="A78" s="41"/>
      <c r="B78" s="32" t="s">
        <v>82</v>
      </c>
      <c r="C78" s="27">
        <v>0</v>
      </c>
      <c r="D78" s="27">
        <v>0</v>
      </c>
      <c r="E78" s="27">
        <v>0</v>
      </c>
      <c r="F78" s="27">
        <v>0</v>
      </c>
      <c r="G78" s="39">
        <v>0</v>
      </c>
      <c r="H78" s="30">
        <v>0</v>
      </c>
      <c r="I78" s="27">
        <v>0</v>
      </c>
      <c r="J78" s="27">
        <v>0</v>
      </c>
      <c r="K78" s="27">
        <v>0</v>
      </c>
      <c r="L78" s="39">
        <v>0</v>
      </c>
      <c r="M78" s="30">
        <v>0</v>
      </c>
      <c r="N78" s="27">
        <v>0</v>
      </c>
      <c r="O78" s="27">
        <v>0</v>
      </c>
      <c r="P78" s="27">
        <v>0</v>
      </c>
      <c r="Q78" s="39">
        <v>0</v>
      </c>
      <c r="R78" s="30">
        <v>0</v>
      </c>
      <c r="S78" s="27">
        <v>0</v>
      </c>
      <c r="T78" s="27">
        <v>0</v>
      </c>
      <c r="U78" s="27">
        <v>0</v>
      </c>
      <c r="V78" s="35">
        <v>0</v>
      </c>
      <c r="W78" s="40">
        <v>0</v>
      </c>
      <c r="X78" s="27">
        <v>0</v>
      </c>
      <c r="Y78" s="27">
        <v>0</v>
      </c>
      <c r="Z78" s="27">
        <v>0</v>
      </c>
      <c r="AA78" s="39">
        <v>0</v>
      </c>
      <c r="AB78" s="30">
        <v>0</v>
      </c>
      <c r="AC78" s="27">
        <v>0</v>
      </c>
      <c r="AD78" s="27">
        <v>0</v>
      </c>
      <c r="AE78" s="27">
        <v>0</v>
      </c>
      <c r="AF78" s="39">
        <v>0</v>
      </c>
      <c r="AG78" s="30">
        <v>0</v>
      </c>
      <c r="AH78" s="27">
        <v>0</v>
      </c>
      <c r="AI78" s="27">
        <v>0</v>
      </c>
      <c r="AJ78" s="27">
        <v>0</v>
      </c>
      <c r="AK78" s="39">
        <v>0</v>
      </c>
      <c r="AL78" s="30">
        <v>0</v>
      </c>
      <c r="AM78" s="27">
        <v>0</v>
      </c>
      <c r="AN78" s="27">
        <v>0</v>
      </c>
      <c r="AO78" s="27">
        <v>0</v>
      </c>
      <c r="AP78" s="39">
        <v>0</v>
      </c>
      <c r="AQ78" s="30">
        <v>0</v>
      </c>
      <c r="AR78" s="27">
        <v>0</v>
      </c>
      <c r="AS78" s="27">
        <v>0</v>
      </c>
      <c r="AT78" s="27">
        <v>0</v>
      </c>
      <c r="AU78" s="39">
        <v>0</v>
      </c>
      <c r="AV78" s="30">
        <v>0</v>
      </c>
      <c r="AW78" s="27">
        <v>0</v>
      </c>
      <c r="AX78" s="27">
        <v>0</v>
      </c>
      <c r="AY78" s="27">
        <v>0</v>
      </c>
      <c r="AZ78" s="39">
        <v>0</v>
      </c>
      <c r="BA78" s="30">
        <v>0</v>
      </c>
      <c r="BB78" s="27">
        <v>0</v>
      </c>
      <c r="BC78" s="27">
        <v>0</v>
      </c>
      <c r="BD78" s="27">
        <v>0</v>
      </c>
      <c r="BE78" s="39">
        <v>0</v>
      </c>
      <c r="BF78" s="30">
        <v>0</v>
      </c>
      <c r="BG78" s="27">
        <v>0</v>
      </c>
      <c r="BH78" s="27">
        <v>0</v>
      </c>
      <c r="BI78" s="27">
        <v>0</v>
      </c>
      <c r="BJ78" s="39">
        <v>0</v>
      </c>
      <c r="BK78" s="28">
        <f>SUM(C78:BJ78)</f>
        <v>0</v>
      </c>
    </row>
    <row r="79" spans="1:67" ht="6" customHeight="1" x14ac:dyDescent="0.2">
      <c r="A79" s="34"/>
      <c r="B79" s="42"/>
    </row>
    <row r="80" spans="1:67" x14ac:dyDescent="0.2">
      <c r="A80" s="34"/>
      <c r="B80" s="34" t="s">
        <v>26</v>
      </c>
      <c r="L80" s="34"/>
    </row>
    <row r="81" spans="1:64" x14ac:dyDescent="0.2">
      <c r="A81" s="34"/>
      <c r="B81" s="34" t="s">
        <v>27</v>
      </c>
      <c r="L81" s="34"/>
      <c r="BK81" s="45"/>
    </row>
    <row r="82" spans="1:64" x14ac:dyDescent="0.2">
      <c r="L82" s="34"/>
      <c r="BK82" s="45"/>
    </row>
    <row r="83" spans="1:64" x14ac:dyDescent="0.2">
      <c r="B83" s="34" t="s">
        <v>32</v>
      </c>
      <c r="L83" s="34"/>
      <c r="BI83" s="43"/>
      <c r="BK83" s="53"/>
    </row>
    <row r="84" spans="1:64" x14ac:dyDescent="0.2">
      <c r="B84" s="34" t="s">
        <v>33</v>
      </c>
      <c r="L84" s="34"/>
      <c r="BK84" s="53"/>
      <c r="BL84" s="55"/>
    </row>
    <row r="85" spans="1:64" x14ac:dyDescent="0.2">
      <c r="B85" s="34"/>
      <c r="L85" s="34"/>
      <c r="BK85" s="53"/>
    </row>
    <row r="86" spans="1:64" x14ac:dyDescent="0.2">
      <c r="BK86" s="45"/>
    </row>
    <row r="87" spans="1:64" x14ac:dyDescent="0.2">
      <c r="B87" s="24" t="s">
        <v>37</v>
      </c>
    </row>
    <row r="88" spans="1:64" x14ac:dyDescent="0.2">
      <c r="B88" s="24" t="s">
        <v>29</v>
      </c>
    </row>
    <row r="89" spans="1:64" x14ac:dyDescent="0.2">
      <c r="B89" s="24" t="s">
        <v>30</v>
      </c>
    </row>
    <row r="90" spans="1:64" x14ac:dyDescent="0.2">
      <c r="B90" s="24" t="s">
        <v>97</v>
      </c>
    </row>
    <row r="91" spans="1:64" x14ac:dyDescent="0.2">
      <c r="B91" s="24" t="s">
        <v>99</v>
      </c>
    </row>
    <row r="92" spans="1:64" x14ac:dyDescent="0.2">
      <c r="B92" s="24" t="s">
        <v>31</v>
      </c>
    </row>
    <row r="93" spans="1:64" x14ac:dyDescent="0.2">
      <c r="B93" s="34"/>
    </row>
  </sheetData>
  <mergeCells count="49">
    <mergeCell ref="C73:BK73"/>
    <mergeCell ref="A1:A5"/>
    <mergeCell ref="C53:BK53"/>
    <mergeCell ref="C75:BK75"/>
    <mergeCell ref="C76:BK76"/>
    <mergeCell ref="C57:BK57"/>
    <mergeCell ref="C58:BK58"/>
    <mergeCell ref="C61:BK61"/>
    <mergeCell ref="C68:BK68"/>
    <mergeCell ref="C69:BK69"/>
    <mergeCell ref="C33:BK33"/>
    <mergeCell ref="C70:BK70"/>
    <mergeCell ref="C34:BK34"/>
    <mergeCell ref="C32:BK32"/>
    <mergeCell ref="C38:BK38"/>
    <mergeCell ref="C51:BK51"/>
    <mergeCell ref="C52:BK52"/>
    <mergeCell ref="C56:BK56"/>
    <mergeCell ref="C11:BK11"/>
    <mergeCell ref="C14:BK14"/>
    <mergeCell ref="C17:BK17"/>
    <mergeCell ref="C20:BK20"/>
    <mergeCell ref="C23:BK23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N50"/>
  <sheetViews>
    <sheetView workbookViewId="0"/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5" width="20.85546875" bestFit="1" customWidth="1"/>
    <col min="6" max="6" width="18.7109375" bestFit="1" customWidth="1"/>
    <col min="7" max="7" width="11.5703125" bestFit="1" customWidth="1"/>
    <col min="8" max="8" width="19.85546875" bestFit="1" customWidth="1"/>
    <col min="9" max="9" width="20.85546875" bestFit="1" customWidth="1"/>
    <col min="10" max="10" width="17" bestFit="1" customWidth="1"/>
    <col min="11" max="11" width="19.85546875" bestFit="1" customWidth="1"/>
    <col min="13" max="13" width="12.42578125" bestFit="1" customWidth="1"/>
  </cols>
  <sheetData>
    <row r="1" spans="2:13" x14ac:dyDescent="0.2">
      <c r="D1" s="51"/>
    </row>
    <row r="2" spans="2:13" x14ac:dyDescent="0.2">
      <c r="B2" s="91" t="s">
        <v>132</v>
      </c>
      <c r="C2" s="92"/>
      <c r="D2" s="92"/>
      <c r="E2" s="92"/>
      <c r="F2" s="92"/>
      <c r="G2" s="92"/>
      <c r="H2" s="92"/>
      <c r="I2" s="92"/>
      <c r="J2" s="92"/>
      <c r="K2" s="93"/>
    </row>
    <row r="3" spans="2:13" x14ac:dyDescent="0.2">
      <c r="B3" s="94" t="s">
        <v>100</v>
      </c>
      <c r="C3" s="95"/>
      <c r="D3" s="95"/>
      <c r="E3" s="95"/>
      <c r="F3" s="95"/>
      <c r="G3" s="95"/>
      <c r="H3" s="95"/>
      <c r="I3" s="95"/>
      <c r="J3" s="95"/>
      <c r="K3" s="96"/>
    </row>
    <row r="4" spans="2:13" ht="30" x14ac:dyDescent="0.2">
      <c r="B4" s="21" t="s">
        <v>74</v>
      </c>
      <c r="C4" s="4" t="s">
        <v>38</v>
      </c>
      <c r="D4" s="4" t="s">
        <v>86</v>
      </c>
      <c r="E4" s="4" t="s">
        <v>87</v>
      </c>
      <c r="F4" s="4" t="s">
        <v>7</v>
      </c>
      <c r="G4" s="4" t="s">
        <v>8</v>
      </c>
      <c r="H4" s="4" t="s">
        <v>20</v>
      </c>
      <c r="I4" s="4" t="s">
        <v>93</v>
      </c>
      <c r="J4" s="4" t="s">
        <v>94</v>
      </c>
      <c r="K4" s="4" t="s">
        <v>95</v>
      </c>
    </row>
    <row r="5" spans="2:13" x14ac:dyDescent="0.2">
      <c r="B5" s="1">
        <v>1</v>
      </c>
      <c r="C5" s="2" t="s">
        <v>39</v>
      </c>
      <c r="D5" s="6">
        <v>1.347766766666667E-3</v>
      </c>
      <c r="E5" s="6">
        <v>2.5029883900000001E-2</v>
      </c>
      <c r="F5" s="6">
        <v>0.49813466399999984</v>
      </c>
      <c r="G5" s="6">
        <v>7.9754015666666667E-3</v>
      </c>
      <c r="H5" s="6">
        <v>0</v>
      </c>
      <c r="I5" s="6">
        <v>0</v>
      </c>
      <c r="J5" s="6">
        <v>0</v>
      </c>
      <c r="K5" s="6">
        <v>0</v>
      </c>
      <c r="M5" s="44"/>
    </row>
    <row r="6" spans="2:13" x14ac:dyDescent="0.2">
      <c r="B6" s="1">
        <v>2</v>
      </c>
      <c r="C6" s="3" t="s">
        <v>40</v>
      </c>
      <c r="D6" s="6">
        <v>2.0818757780999997</v>
      </c>
      <c r="E6" s="6">
        <v>4.6140773946999998</v>
      </c>
      <c r="F6" s="6">
        <v>32.034213722166633</v>
      </c>
      <c r="G6" s="6">
        <v>2.2378162091333325</v>
      </c>
      <c r="H6" s="6">
        <v>0</v>
      </c>
      <c r="I6" s="6">
        <v>0</v>
      </c>
      <c r="J6" s="6">
        <v>0.15529449999999598</v>
      </c>
      <c r="K6" s="6">
        <v>0</v>
      </c>
      <c r="M6" s="44"/>
    </row>
    <row r="7" spans="2:13" x14ac:dyDescent="0.2">
      <c r="B7" s="1">
        <v>3</v>
      </c>
      <c r="C7" s="2" t="s">
        <v>41</v>
      </c>
      <c r="D7" s="6">
        <v>0</v>
      </c>
      <c r="E7" s="6">
        <v>4.2438027300000007E-2</v>
      </c>
      <c r="F7" s="6">
        <v>0.84967806203333351</v>
      </c>
      <c r="G7" s="6">
        <v>0</v>
      </c>
      <c r="H7" s="6">
        <v>0</v>
      </c>
      <c r="I7" s="6">
        <v>0</v>
      </c>
      <c r="J7" s="6">
        <v>7.9950000000000008E-4</v>
      </c>
      <c r="K7" s="6">
        <v>0</v>
      </c>
      <c r="M7" s="44"/>
    </row>
    <row r="8" spans="2:13" x14ac:dyDescent="0.2">
      <c r="B8" s="1">
        <v>4</v>
      </c>
      <c r="C8" s="3" t="s">
        <v>42</v>
      </c>
      <c r="D8" s="6">
        <v>1.6072366868666665</v>
      </c>
      <c r="E8" s="6">
        <v>11.218927298666669</v>
      </c>
      <c r="F8" s="6">
        <v>39.505457127700062</v>
      </c>
      <c r="G8" s="6">
        <v>9.328306815866668</v>
      </c>
      <c r="H8" s="6">
        <v>0</v>
      </c>
      <c r="I8" s="6">
        <v>0</v>
      </c>
      <c r="J8" s="6">
        <v>1.7901400000000026E-2</v>
      </c>
      <c r="K8" s="6">
        <v>0</v>
      </c>
      <c r="M8" s="44"/>
    </row>
    <row r="9" spans="2:13" x14ac:dyDescent="0.2">
      <c r="B9" s="1">
        <v>5</v>
      </c>
      <c r="C9" s="3" t="s">
        <v>43</v>
      </c>
      <c r="D9" s="6">
        <v>2.073283524199999</v>
      </c>
      <c r="E9" s="6">
        <v>14.254030352466671</v>
      </c>
      <c r="F9" s="6">
        <v>112.30727036283336</v>
      </c>
      <c r="G9" s="6">
        <v>2.5297258266000018</v>
      </c>
      <c r="H9" s="6">
        <v>0</v>
      </c>
      <c r="I9" s="6">
        <v>0</v>
      </c>
      <c r="J9" s="6">
        <v>0.83890689999999957</v>
      </c>
      <c r="K9" s="6">
        <v>0</v>
      </c>
      <c r="M9" s="44"/>
    </row>
    <row r="10" spans="2:13" x14ac:dyDescent="0.2">
      <c r="B10" s="1">
        <v>6</v>
      </c>
      <c r="C10" s="3" t="s">
        <v>44</v>
      </c>
      <c r="D10" s="6">
        <v>0.62510090203333302</v>
      </c>
      <c r="E10" s="6">
        <v>2.2390110567999995</v>
      </c>
      <c r="F10" s="6">
        <v>11.914283046266679</v>
      </c>
      <c r="G10" s="6">
        <v>0.42628147486666684</v>
      </c>
      <c r="H10" s="6">
        <v>0</v>
      </c>
      <c r="I10" s="6">
        <v>0</v>
      </c>
      <c r="J10" s="6">
        <v>8.4169600000000011E-2</v>
      </c>
      <c r="K10" s="6">
        <v>0</v>
      </c>
      <c r="M10" s="44"/>
    </row>
    <row r="11" spans="2:13" x14ac:dyDescent="0.2">
      <c r="B11" s="1">
        <v>7</v>
      </c>
      <c r="C11" s="3" t="s">
        <v>45</v>
      </c>
      <c r="D11" s="6">
        <v>9.1942340079333373</v>
      </c>
      <c r="E11" s="6">
        <v>20.70507678760001</v>
      </c>
      <c r="F11" s="6">
        <v>67.497735739700204</v>
      </c>
      <c r="G11" s="6">
        <v>6.8050794221333319</v>
      </c>
      <c r="H11" s="6">
        <v>0</v>
      </c>
      <c r="I11" s="6">
        <v>0</v>
      </c>
      <c r="J11" s="6">
        <v>0</v>
      </c>
      <c r="K11" s="6">
        <v>0</v>
      </c>
      <c r="M11" s="44"/>
    </row>
    <row r="12" spans="2:13" x14ac:dyDescent="0.2">
      <c r="B12" s="1">
        <v>8</v>
      </c>
      <c r="C12" s="2" t="s">
        <v>46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M12" s="44"/>
    </row>
    <row r="13" spans="2:13" x14ac:dyDescent="0.2">
      <c r="B13" s="1">
        <v>9</v>
      </c>
      <c r="C13" s="2" t="s">
        <v>47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M13" s="44"/>
    </row>
    <row r="14" spans="2:13" x14ac:dyDescent="0.2">
      <c r="B14" s="1">
        <v>10</v>
      </c>
      <c r="C14" s="3" t="s">
        <v>48</v>
      </c>
      <c r="D14" s="6">
        <v>0.15235110736666671</v>
      </c>
      <c r="E14" s="6">
        <v>6.1255685423333315</v>
      </c>
      <c r="F14" s="6">
        <v>36.153203327300012</v>
      </c>
      <c r="G14" s="6">
        <v>1.1452087819333336</v>
      </c>
      <c r="H14" s="6">
        <v>0</v>
      </c>
      <c r="I14" s="6">
        <v>0</v>
      </c>
      <c r="J14" s="6">
        <v>0.14240829999999985</v>
      </c>
      <c r="K14" s="6">
        <v>0</v>
      </c>
      <c r="M14" s="44"/>
    </row>
    <row r="15" spans="2:13" x14ac:dyDescent="0.2">
      <c r="B15" s="1">
        <v>11</v>
      </c>
      <c r="C15" s="3" t="s">
        <v>49</v>
      </c>
      <c r="D15" s="6">
        <v>38.565590625933297</v>
      </c>
      <c r="E15" s="6">
        <v>374.04541625140041</v>
      </c>
      <c r="F15" s="6">
        <v>453.68293272189965</v>
      </c>
      <c r="G15" s="6">
        <v>46.647582428533312</v>
      </c>
      <c r="H15" s="6">
        <v>0</v>
      </c>
      <c r="I15" s="6">
        <v>0</v>
      </c>
      <c r="J15" s="6">
        <v>1.3236894999999935</v>
      </c>
      <c r="K15" s="6">
        <v>0</v>
      </c>
      <c r="M15" s="44"/>
    </row>
    <row r="16" spans="2:13" x14ac:dyDescent="0.2">
      <c r="B16" s="1">
        <v>12</v>
      </c>
      <c r="C16" s="3" t="s">
        <v>50</v>
      </c>
      <c r="D16" s="6">
        <v>96.685742992866651</v>
      </c>
      <c r="E16" s="6">
        <v>618.54070251179996</v>
      </c>
      <c r="F16" s="6">
        <v>36.852820848599904</v>
      </c>
      <c r="G16" s="6">
        <v>2.1464420169666676</v>
      </c>
      <c r="H16" s="6">
        <v>0</v>
      </c>
      <c r="I16" s="6">
        <v>0</v>
      </c>
      <c r="J16" s="6">
        <v>0.27558569999999905</v>
      </c>
      <c r="K16" s="6">
        <v>0</v>
      </c>
      <c r="M16" s="44"/>
    </row>
    <row r="17" spans="2:13" x14ac:dyDescent="0.2">
      <c r="B17" s="1">
        <v>13</v>
      </c>
      <c r="C17" s="3" t="s">
        <v>51</v>
      </c>
      <c r="D17" s="6">
        <v>0.40376771609999995</v>
      </c>
      <c r="E17" s="6">
        <v>0.50242548916666652</v>
      </c>
      <c r="F17" s="6">
        <v>3.5274809180666669</v>
      </c>
      <c r="G17" s="6">
        <v>3.0259598933333333E-2</v>
      </c>
      <c r="H17" s="6">
        <v>0</v>
      </c>
      <c r="I17" s="6">
        <v>0</v>
      </c>
      <c r="J17" s="6">
        <v>1.6318800000000026E-2</v>
      </c>
      <c r="K17" s="6">
        <v>0</v>
      </c>
      <c r="M17" s="44"/>
    </row>
    <row r="18" spans="2:13" x14ac:dyDescent="0.2">
      <c r="B18" s="1">
        <v>14</v>
      </c>
      <c r="C18" s="3" t="s">
        <v>52</v>
      </c>
      <c r="D18" s="6">
        <v>6.0444768333333329E-2</v>
      </c>
      <c r="E18" s="6">
        <v>1.2258147306333336</v>
      </c>
      <c r="F18" s="6">
        <v>11.38868401406666</v>
      </c>
      <c r="G18" s="6">
        <v>0.48601856163333329</v>
      </c>
      <c r="H18" s="6">
        <v>0</v>
      </c>
      <c r="I18" s="6">
        <v>0</v>
      </c>
      <c r="J18" s="6">
        <v>8.0055999999999964E-3</v>
      </c>
      <c r="K18" s="6">
        <v>0</v>
      </c>
      <c r="M18" s="44"/>
    </row>
    <row r="19" spans="2:13" x14ac:dyDescent="0.2">
      <c r="B19" s="1">
        <v>15</v>
      </c>
      <c r="C19" s="3" t="s">
        <v>53</v>
      </c>
      <c r="D19" s="6">
        <v>2.840693454066666</v>
      </c>
      <c r="E19" s="6">
        <v>22.373851201333359</v>
      </c>
      <c r="F19" s="6">
        <v>187.83689429203324</v>
      </c>
      <c r="G19" s="6">
        <v>18.809687183033301</v>
      </c>
      <c r="H19" s="6">
        <v>0</v>
      </c>
      <c r="I19" s="6">
        <v>0</v>
      </c>
      <c r="J19" s="6">
        <v>4.1692999999999999E-3</v>
      </c>
      <c r="K19" s="6">
        <v>0</v>
      </c>
      <c r="M19" s="44"/>
    </row>
    <row r="20" spans="2:13" x14ac:dyDescent="0.2">
      <c r="B20" s="1">
        <v>16</v>
      </c>
      <c r="C20" s="3" t="s">
        <v>54</v>
      </c>
      <c r="D20" s="6">
        <v>249.45581615809954</v>
      </c>
      <c r="E20" s="6">
        <v>326.36521748129996</v>
      </c>
      <c r="F20" s="6">
        <v>278.26356388280033</v>
      </c>
      <c r="G20" s="6">
        <v>31.04165170969998</v>
      </c>
      <c r="H20" s="6">
        <v>0</v>
      </c>
      <c r="I20" s="6">
        <v>0</v>
      </c>
      <c r="J20" s="6">
        <v>3.4382903999999566</v>
      </c>
      <c r="K20" s="6">
        <v>0</v>
      </c>
      <c r="M20" s="44"/>
    </row>
    <row r="21" spans="2:13" x14ac:dyDescent="0.2">
      <c r="B21" s="1">
        <v>17</v>
      </c>
      <c r="C21" s="3" t="s">
        <v>55</v>
      </c>
      <c r="D21" s="6">
        <v>34.418244519199988</v>
      </c>
      <c r="E21" s="6">
        <v>51.954204991233325</v>
      </c>
      <c r="F21" s="6">
        <v>228.60239983629569</v>
      </c>
      <c r="G21" s="6">
        <v>12.651257750800012</v>
      </c>
      <c r="H21" s="6">
        <v>0</v>
      </c>
      <c r="I21" s="6">
        <v>0</v>
      </c>
      <c r="J21" s="6">
        <v>0.40397000000000238</v>
      </c>
      <c r="K21" s="6">
        <v>0</v>
      </c>
      <c r="M21" s="44"/>
    </row>
    <row r="22" spans="2:13" x14ac:dyDescent="0.2">
      <c r="B22" s="1">
        <v>18</v>
      </c>
      <c r="C22" s="2" t="s">
        <v>56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M22" s="44"/>
    </row>
    <row r="23" spans="2:13" x14ac:dyDescent="0.2">
      <c r="B23" s="1">
        <v>19</v>
      </c>
      <c r="C23" s="3" t="s">
        <v>57</v>
      </c>
      <c r="D23" s="6">
        <v>116.44493186663327</v>
      </c>
      <c r="E23" s="6">
        <v>111.41981682306665</v>
      </c>
      <c r="F23" s="6">
        <v>158.17185503383365</v>
      </c>
      <c r="G23" s="6">
        <v>7.2051271773333383</v>
      </c>
      <c r="H23" s="6">
        <v>0</v>
      </c>
      <c r="I23" s="6">
        <v>0</v>
      </c>
      <c r="J23" s="6">
        <v>0.62534890000000454</v>
      </c>
      <c r="K23" s="6">
        <v>0</v>
      </c>
      <c r="M23" s="44"/>
    </row>
    <row r="24" spans="2:13" x14ac:dyDescent="0.2">
      <c r="B24" s="1">
        <v>20</v>
      </c>
      <c r="C24" s="3" t="s">
        <v>58</v>
      </c>
      <c r="D24" s="6">
        <v>4048.6988739735052</v>
      </c>
      <c r="E24" s="6">
        <v>1434.1781416348229</v>
      </c>
      <c r="F24" s="6">
        <v>830.27246359523247</v>
      </c>
      <c r="G24" s="6">
        <v>64.347136528800064</v>
      </c>
      <c r="H24" s="6">
        <v>0</v>
      </c>
      <c r="I24" s="6">
        <v>0</v>
      </c>
      <c r="J24" s="6">
        <v>2584.0135843615426</v>
      </c>
      <c r="K24" s="6">
        <v>0</v>
      </c>
      <c r="M24" s="44"/>
    </row>
    <row r="25" spans="2:13" x14ac:dyDescent="0.2">
      <c r="B25" s="1">
        <v>21</v>
      </c>
      <c r="C25" s="2" t="s">
        <v>59</v>
      </c>
      <c r="D25" s="6">
        <v>4.5791469666666661E-3</v>
      </c>
      <c r="E25" s="6">
        <v>1.5024887700000001E-2</v>
      </c>
      <c r="F25" s="6">
        <v>0.21259147650000002</v>
      </c>
      <c r="G25" s="6">
        <v>2.2807553333333336E-4</v>
      </c>
      <c r="H25" s="6">
        <v>0</v>
      </c>
      <c r="I25" s="6">
        <v>0</v>
      </c>
      <c r="J25" s="6">
        <v>2.2703999999999992E-3</v>
      </c>
      <c r="K25" s="6">
        <v>0</v>
      </c>
      <c r="M25" s="44"/>
    </row>
    <row r="26" spans="2:13" x14ac:dyDescent="0.2">
      <c r="B26" s="1">
        <v>22</v>
      </c>
      <c r="C26" s="3" t="s">
        <v>60</v>
      </c>
      <c r="D26" s="6">
        <v>1.2461562999999997E-2</v>
      </c>
      <c r="E26" s="6">
        <v>0.19300742843333329</v>
      </c>
      <c r="F26" s="6">
        <v>2.1320119019000003</v>
      </c>
      <c r="G26" s="6">
        <v>0.15023508436666663</v>
      </c>
      <c r="H26" s="6">
        <v>0</v>
      </c>
      <c r="I26" s="6">
        <v>0</v>
      </c>
      <c r="J26" s="6">
        <v>1.7309999999999997E-3</v>
      </c>
      <c r="K26" s="6">
        <v>0</v>
      </c>
      <c r="M26" s="44"/>
    </row>
    <row r="27" spans="2:13" x14ac:dyDescent="0.2">
      <c r="B27" s="1">
        <v>23</v>
      </c>
      <c r="C27" s="2" t="s">
        <v>61</v>
      </c>
      <c r="D27" s="6">
        <v>0</v>
      </c>
      <c r="E27" s="6">
        <v>0</v>
      </c>
      <c r="F27" s="6">
        <v>2.3048333999999998E-3</v>
      </c>
      <c r="G27" s="6">
        <v>0</v>
      </c>
      <c r="H27" s="6">
        <v>0</v>
      </c>
      <c r="I27" s="6">
        <v>0</v>
      </c>
      <c r="J27" s="6">
        <v>5.1500000000000005E-5</v>
      </c>
      <c r="K27" s="6">
        <v>0</v>
      </c>
      <c r="M27" s="44"/>
    </row>
    <row r="28" spans="2:13" x14ac:dyDescent="0.2">
      <c r="B28" s="1">
        <v>24</v>
      </c>
      <c r="C28" s="2" t="s">
        <v>62</v>
      </c>
      <c r="D28" s="6">
        <v>0</v>
      </c>
      <c r="E28" s="6">
        <v>7.8909402033333326E-2</v>
      </c>
      <c r="F28" s="6">
        <v>4.113412692699999</v>
      </c>
      <c r="G28" s="6">
        <v>1.3788854533333334E-2</v>
      </c>
      <c r="H28" s="6">
        <v>0</v>
      </c>
      <c r="I28" s="6">
        <v>0</v>
      </c>
      <c r="J28" s="6">
        <v>2.2800000000000005E-5</v>
      </c>
      <c r="K28" s="6">
        <v>0</v>
      </c>
      <c r="M28" s="44"/>
    </row>
    <row r="29" spans="2:13" x14ac:dyDescent="0.2">
      <c r="B29" s="1">
        <v>25</v>
      </c>
      <c r="C29" s="3" t="s">
        <v>63</v>
      </c>
      <c r="D29" s="6">
        <v>1356.3953900185325</v>
      </c>
      <c r="E29" s="6">
        <v>155.4048238454335</v>
      </c>
      <c r="F29" s="6">
        <v>140.9605473464004</v>
      </c>
      <c r="G29" s="6">
        <v>9.278480086633321</v>
      </c>
      <c r="H29" s="6">
        <v>0</v>
      </c>
      <c r="I29" s="6">
        <v>0</v>
      </c>
      <c r="J29" s="6">
        <v>8.0159180000000152</v>
      </c>
      <c r="K29" s="6">
        <v>0</v>
      </c>
      <c r="M29" s="44"/>
    </row>
    <row r="30" spans="2:13" x14ac:dyDescent="0.2">
      <c r="B30" s="1">
        <v>26</v>
      </c>
      <c r="C30" s="3" t="s">
        <v>64</v>
      </c>
      <c r="D30" s="6">
        <v>95.496050338766679</v>
      </c>
      <c r="E30" s="6">
        <v>34.276015917533336</v>
      </c>
      <c r="F30" s="6">
        <v>83.192854756033071</v>
      </c>
      <c r="G30" s="6">
        <v>4.0730971727666665</v>
      </c>
      <c r="H30" s="6">
        <v>0</v>
      </c>
      <c r="I30" s="6">
        <v>0</v>
      </c>
      <c r="J30" s="6">
        <v>7.708330000000041E-2</v>
      </c>
      <c r="K30" s="6">
        <v>0</v>
      </c>
      <c r="M30" s="44"/>
    </row>
    <row r="31" spans="2:13" x14ac:dyDescent="0.2">
      <c r="B31" s="1">
        <v>27</v>
      </c>
      <c r="C31" s="3" t="s">
        <v>14</v>
      </c>
      <c r="D31" s="6">
        <v>6.0884927966666669E-2</v>
      </c>
      <c r="E31" s="6">
        <v>1.4019381192333327</v>
      </c>
      <c r="F31" s="6">
        <v>2.8009802420333343</v>
      </c>
      <c r="G31" s="6">
        <v>3.0179812466666674E-2</v>
      </c>
      <c r="H31" s="6">
        <v>0</v>
      </c>
      <c r="I31" s="6">
        <v>0</v>
      </c>
      <c r="J31" s="6">
        <v>1.568567499999989</v>
      </c>
      <c r="K31" s="6">
        <v>0</v>
      </c>
      <c r="M31" s="44"/>
    </row>
    <row r="32" spans="2:13" x14ac:dyDescent="0.2">
      <c r="B32" s="1">
        <v>28</v>
      </c>
      <c r="C32" s="3" t="s">
        <v>65</v>
      </c>
      <c r="D32" s="6">
        <v>12.094082459233332</v>
      </c>
      <c r="E32" s="6">
        <v>1.6085999236666666</v>
      </c>
      <c r="F32" s="6">
        <v>4.1718336101333326</v>
      </c>
      <c r="G32" s="6">
        <v>0.2428513132</v>
      </c>
      <c r="H32" s="6">
        <v>0</v>
      </c>
      <c r="I32" s="6">
        <v>0</v>
      </c>
      <c r="J32" s="6">
        <v>0</v>
      </c>
      <c r="K32" s="6">
        <v>0</v>
      </c>
      <c r="M32" s="44"/>
    </row>
    <row r="33" spans="2:14" x14ac:dyDescent="0.2">
      <c r="B33" s="1">
        <v>29</v>
      </c>
      <c r="C33" s="3" t="s">
        <v>66</v>
      </c>
      <c r="D33" s="6">
        <v>6.8881817675666674</v>
      </c>
      <c r="E33" s="6">
        <v>15.378627809499999</v>
      </c>
      <c r="F33" s="6">
        <v>46.595852614766642</v>
      </c>
      <c r="G33" s="6">
        <v>2.2974962961666665</v>
      </c>
      <c r="H33" s="6">
        <v>0</v>
      </c>
      <c r="I33" s="6">
        <v>0</v>
      </c>
      <c r="J33" s="6">
        <v>4.1850400000000176E-2</v>
      </c>
      <c r="K33" s="6">
        <v>0</v>
      </c>
      <c r="M33" s="44"/>
    </row>
    <row r="34" spans="2:14" x14ac:dyDescent="0.2">
      <c r="B34" s="1">
        <v>30</v>
      </c>
      <c r="C34" s="3" t="s">
        <v>67</v>
      </c>
      <c r="D34" s="6">
        <v>12.792728154900001</v>
      </c>
      <c r="E34" s="6">
        <v>50.703486875741049</v>
      </c>
      <c r="F34" s="6">
        <v>100.64684017453385</v>
      </c>
      <c r="G34" s="6">
        <v>6.8967754086999999</v>
      </c>
      <c r="H34" s="6">
        <v>0</v>
      </c>
      <c r="I34" s="6">
        <v>0</v>
      </c>
      <c r="J34" s="6">
        <v>0.98493710000000001</v>
      </c>
      <c r="K34" s="6">
        <v>0</v>
      </c>
      <c r="M34" s="44"/>
    </row>
    <row r="35" spans="2:14" x14ac:dyDescent="0.2">
      <c r="B35" s="1">
        <v>31</v>
      </c>
      <c r="C35" s="2" t="s">
        <v>68</v>
      </c>
      <c r="D35" s="6">
        <v>0</v>
      </c>
      <c r="E35" s="6">
        <v>0.13085018063333337</v>
      </c>
      <c r="F35" s="6">
        <v>2.9814717933333323</v>
      </c>
      <c r="G35" s="6">
        <v>7.3862150300000012E-2</v>
      </c>
      <c r="H35" s="6">
        <v>0</v>
      </c>
      <c r="I35" s="6">
        <v>0</v>
      </c>
      <c r="J35" s="6">
        <v>0</v>
      </c>
      <c r="K35" s="6">
        <v>0</v>
      </c>
      <c r="M35" s="44"/>
    </row>
    <row r="36" spans="2:14" x14ac:dyDescent="0.2">
      <c r="B36" s="1">
        <v>32</v>
      </c>
      <c r="C36" s="3" t="s">
        <v>69</v>
      </c>
      <c r="D36" s="6">
        <v>643.53901199576705</v>
      </c>
      <c r="E36" s="6">
        <v>333.62950022363344</v>
      </c>
      <c r="F36" s="6">
        <v>183.28139545343362</v>
      </c>
      <c r="G36" s="6">
        <v>12.328192675733334</v>
      </c>
      <c r="H36" s="6">
        <v>0</v>
      </c>
      <c r="I36" s="6">
        <v>0</v>
      </c>
      <c r="J36" s="6">
        <v>19.413569299999882</v>
      </c>
      <c r="K36" s="6">
        <v>0</v>
      </c>
      <c r="M36" s="44"/>
    </row>
    <row r="37" spans="2:14" x14ac:dyDescent="0.2">
      <c r="B37" s="1">
        <v>33</v>
      </c>
      <c r="C37" s="3" t="s">
        <v>104</v>
      </c>
      <c r="D37" s="6">
        <v>111.63886123600012</v>
      </c>
      <c r="E37" s="6">
        <v>187.38272278823328</v>
      </c>
      <c r="F37" s="6">
        <v>287.08708618063247</v>
      </c>
      <c r="G37" s="6">
        <v>23.161378871800004</v>
      </c>
      <c r="H37" s="6">
        <v>0</v>
      </c>
      <c r="I37" s="6">
        <v>0</v>
      </c>
      <c r="J37" s="6">
        <v>2.4439696999999718</v>
      </c>
      <c r="K37" s="6">
        <v>0</v>
      </c>
      <c r="M37" s="44"/>
    </row>
    <row r="38" spans="2:14" x14ac:dyDescent="0.2">
      <c r="B38" s="1">
        <v>34</v>
      </c>
      <c r="C38" s="3" t="s">
        <v>70</v>
      </c>
      <c r="D38" s="6">
        <v>3.1666466000000004E-2</v>
      </c>
      <c r="E38" s="6">
        <v>9.2477414233333333E-2</v>
      </c>
      <c r="F38" s="6">
        <v>0.54352303146666692</v>
      </c>
      <c r="G38" s="6">
        <v>4.2394146999999986E-2</v>
      </c>
      <c r="H38" s="6">
        <v>0</v>
      </c>
      <c r="I38" s="6">
        <v>0</v>
      </c>
      <c r="J38" s="6">
        <v>2.1921999999999983E-3</v>
      </c>
      <c r="K38" s="6">
        <v>0</v>
      </c>
      <c r="M38" s="44"/>
    </row>
    <row r="39" spans="2:14" x14ac:dyDescent="0.2">
      <c r="B39" s="1">
        <v>35</v>
      </c>
      <c r="C39" s="3" t="s">
        <v>71</v>
      </c>
      <c r="D39" s="6">
        <v>12.476488691299982</v>
      </c>
      <c r="E39" s="6">
        <v>189.32379658716687</v>
      </c>
      <c r="F39" s="6">
        <v>458.13319209866819</v>
      </c>
      <c r="G39" s="6">
        <v>28.139172728133367</v>
      </c>
      <c r="H39" s="6">
        <v>0</v>
      </c>
      <c r="I39" s="6">
        <v>0</v>
      </c>
      <c r="J39" s="6">
        <v>0.68727250000000739</v>
      </c>
      <c r="K39" s="6">
        <v>0</v>
      </c>
      <c r="M39" s="44"/>
    </row>
    <row r="40" spans="2:14" x14ac:dyDescent="0.2">
      <c r="B40" s="1">
        <v>36</v>
      </c>
      <c r="C40" s="3" t="s">
        <v>72</v>
      </c>
      <c r="D40" s="6">
        <v>0.54231631110000011</v>
      </c>
      <c r="E40" s="6">
        <v>3.4254178077333339</v>
      </c>
      <c r="F40" s="6">
        <v>10.114967721800005</v>
      </c>
      <c r="G40" s="6">
        <v>1.0584499706666668</v>
      </c>
      <c r="H40" s="6">
        <v>0</v>
      </c>
      <c r="I40" s="6">
        <v>0</v>
      </c>
      <c r="J40" s="6">
        <v>0</v>
      </c>
      <c r="K40" s="6">
        <v>0</v>
      </c>
      <c r="M40" s="44"/>
    </row>
    <row r="41" spans="2:14" x14ac:dyDescent="0.2">
      <c r="B41" s="1">
        <v>37</v>
      </c>
      <c r="C41" s="3" t="s">
        <v>73</v>
      </c>
      <c r="D41" s="6">
        <v>446.65601743540026</v>
      </c>
      <c r="E41" s="6">
        <v>179.74456043746648</v>
      </c>
      <c r="F41" s="6">
        <v>579.55834367619593</v>
      </c>
      <c r="G41" s="6">
        <v>175.77090922786599</v>
      </c>
      <c r="H41" s="6">
        <v>0</v>
      </c>
      <c r="I41" s="6">
        <v>0</v>
      </c>
      <c r="J41" s="6">
        <v>1.5706648999999833</v>
      </c>
      <c r="K41" s="6">
        <v>0</v>
      </c>
      <c r="M41" s="44"/>
    </row>
    <row r="42" spans="2:14" x14ac:dyDescent="0.2">
      <c r="B42" s="1"/>
      <c r="C42" s="3"/>
      <c r="D42" s="5"/>
      <c r="E42" s="5"/>
      <c r="F42" s="5"/>
      <c r="G42" s="5"/>
      <c r="H42" s="5"/>
      <c r="I42" s="5"/>
      <c r="J42" s="5"/>
      <c r="K42" s="5"/>
      <c r="L42" s="44"/>
      <c r="M42" s="44"/>
      <c r="N42" s="47"/>
    </row>
    <row r="43" spans="2:14" x14ac:dyDescent="0.2">
      <c r="B43" t="s">
        <v>88</v>
      </c>
      <c r="J43" s="44"/>
      <c r="M43" s="44"/>
      <c r="N43" s="44"/>
    </row>
    <row r="44" spans="2:14" x14ac:dyDescent="0.2">
      <c r="H44" s="44"/>
      <c r="J44" s="44"/>
      <c r="K44" s="44"/>
      <c r="M44" s="47"/>
    </row>
    <row r="45" spans="2:14" x14ac:dyDescent="0.2">
      <c r="D45" s="44"/>
      <c r="E45" s="44"/>
      <c r="F45" s="44"/>
      <c r="G45" s="44"/>
      <c r="H45" s="44"/>
      <c r="I45" s="44"/>
      <c r="J45" s="44"/>
      <c r="K45" s="44"/>
    </row>
    <row r="46" spans="2:14" x14ac:dyDescent="0.2">
      <c r="D46" s="44"/>
      <c r="E46" s="50"/>
      <c r="G46" s="44"/>
      <c r="I46" s="47"/>
      <c r="J46" s="54"/>
      <c r="K46" s="47"/>
    </row>
    <row r="47" spans="2:14" x14ac:dyDescent="0.2">
      <c r="D47" s="44"/>
      <c r="E47" s="44"/>
      <c r="F47" s="47"/>
      <c r="G47" s="44"/>
      <c r="J47" s="44"/>
      <c r="K47" s="47"/>
      <c r="M47" s="44"/>
    </row>
    <row r="48" spans="2:14" x14ac:dyDescent="0.2">
      <c r="D48" s="49"/>
      <c r="E48" s="50"/>
    </row>
    <row r="49" spans="4:10" x14ac:dyDescent="0.2">
      <c r="D49" s="54"/>
      <c r="E49" s="54"/>
      <c r="F49" s="54"/>
      <c r="G49" s="54"/>
      <c r="J49" s="54"/>
    </row>
    <row r="50" spans="4:10" x14ac:dyDescent="0.2">
      <c r="G50" s="44"/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Sneha Dudhwadkar</cp:lastModifiedBy>
  <cp:lastPrinted>2014-03-24T10:58:12Z</cp:lastPrinted>
  <dcterms:created xsi:type="dcterms:W3CDTF">2014-01-06T04:43:23Z</dcterms:created>
  <dcterms:modified xsi:type="dcterms:W3CDTF">2021-12-09T10:09:16Z</dcterms:modified>
</cp:coreProperties>
</file>