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-120" yWindow="-120" windowWidth="20730" windowHeight="11160" tabRatio="675"/>
  </bookViews>
  <sheets>
    <sheet name="Anex A1 Frmt for AUM disclosure" sheetId="8" r:id="rId1"/>
    <sheet name="Anex A2 Frmt AUM stateUT wise " sheetId="12" r:id="rId2"/>
  </sheets>
  <definedNames>
    <definedName name="_xlnm._FilterDatabase" localSheetId="1" hidden="1">'Anex A2 Frmt AUM stateUT wise '!$B$4:$N$4</definedName>
  </definedNames>
  <calcPr calcId="144525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K8" i="8" l="1"/>
  <c r="BK9" i="8"/>
  <c r="L59" i="8" l="1"/>
  <c r="M59" i="8"/>
  <c r="N59" i="8"/>
  <c r="O59" i="8"/>
  <c r="P59" i="8"/>
  <c r="Q59" i="8"/>
  <c r="R59" i="8"/>
  <c r="S59" i="8"/>
  <c r="T59" i="8"/>
  <c r="U59" i="8"/>
  <c r="V59" i="8"/>
  <c r="W59" i="8"/>
  <c r="X59" i="8"/>
  <c r="Y59" i="8"/>
  <c r="Z59" i="8"/>
  <c r="AA59" i="8"/>
  <c r="AB59" i="8"/>
  <c r="AC59" i="8"/>
  <c r="AD59" i="8"/>
  <c r="AE59" i="8"/>
  <c r="AF59" i="8"/>
  <c r="AG59" i="8"/>
  <c r="AH59" i="8"/>
  <c r="AI59" i="8"/>
  <c r="AJ59" i="8"/>
  <c r="AK59" i="8"/>
  <c r="AL59" i="8"/>
  <c r="AM59" i="8"/>
  <c r="AN59" i="8"/>
  <c r="AO59" i="8"/>
  <c r="AP59" i="8"/>
  <c r="AQ59" i="8"/>
  <c r="AR59" i="8"/>
  <c r="AS59" i="8"/>
  <c r="AT59" i="8"/>
  <c r="AU59" i="8"/>
  <c r="AV59" i="8"/>
  <c r="AW59" i="8"/>
  <c r="AX59" i="8"/>
  <c r="AY59" i="8"/>
  <c r="AZ59" i="8"/>
  <c r="BA59" i="8"/>
  <c r="BB59" i="8"/>
  <c r="BC59" i="8"/>
  <c r="BD59" i="8"/>
  <c r="BE59" i="8"/>
  <c r="BF59" i="8"/>
  <c r="BG59" i="8"/>
  <c r="BH59" i="8"/>
  <c r="BI59" i="8"/>
  <c r="BJ59" i="8"/>
  <c r="BK64" i="8" l="1"/>
  <c r="BK63" i="8"/>
  <c r="BK62" i="8"/>
  <c r="BK61" i="8"/>
  <c r="BK12" i="8" l="1"/>
  <c r="BK13" i="8" s="1"/>
  <c r="BK65" i="8"/>
  <c r="BK53" i="8"/>
  <c r="BK54" i="8" s="1"/>
  <c r="BK36" i="8"/>
  <c r="BK35" i="8"/>
  <c r="BK29" i="8"/>
  <c r="BK26" i="8"/>
  <c r="BJ10" i="8"/>
  <c r="BI10" i="8"/>
  <c r="BH10" i="8"/>
  <c r="BG10" i="8"/>
  <c r="BF10" i="8"/>
  <c r="BE10" i="8"/>
  <c r="BD10" i="8"/>
  <c r="BC10" i="8"/>
  <c r="BB10" i="8"/>
  <c r="BA10" i="8"/>
  <c r="AZ10" i="8"/>
  <c r="AY10" i="8"/>
  <c r="AX10" i="8"/>
  <c r="AW10" i="8"/>
  <c r="AV10" i="8"/>
  <c r="AU10" i="8"/>
  <c r="AT10" i="8"/>
  <c r="AS10" i="8"/>
  <c r="AR10" i="8"/>
  <c r="AQ10" i="8"/>
  <c r="AP10" i="8"/>
  <c r="AO10" i="8"/>
  <c r="AN10" i="8"/>
  <c r="AM10" i="8"/>
  <c r="AL10" i="8"/>
  <c r="AK10" i="8"/>
  <c r="AJ10" i="8"/>
  <c r="AI10" i="8"/>
  <c r="AH10" i="8"/>
  <c r="AG10" i="8"/>
  <c r="AF10" i="8"/>
  <c r="AE10" i="8"/>
  <c r="AD10" i="8"/>
  <c r="AC10" i="8"/>
  <c r="AB10" i="8"/>
  <c r="AA10" i="8"/>
  <c r="Z10" i="8"/>
  <c r="Y10" i="8"/>
  <c r="X10" i="8"/>
  <c r="W10" i="8"/>
  <c r="V10" i="8"/>
  <c r="U10" i="8"/>
  <c r="T10" i="8"/>
  <c r="S10" i="8"/>
  <c r="R10" i="8"/>
  <c r="Q10" i="8"/>
  <c r="P10" i="8"/>
  <c r="O10" i="8"/>
  <c r="N10" i="8"/>
  <c r="M10" i="8"/>
  <c r="L10" i="8"/>
  <c r="K10" i="8"/>
  <c r="J10" i="8"/>
  <c r="I10" i="8"/>
  <c r="H10" i="8"/>
  <c r="G10" i="8"/>
  <c r="F10" i="8"/>
  <c r="E10" i="8"/>
  <c r="D10" i="8"/>
  <c r="C10" i="8"/>
  <c r="BK10" i="8" l="1"/>
  <c r="BK37" i="8"/>
  <c r="C30" i="8" l="1"/>
  <c r="D30" i="8"/>
  <c r="E30" i="8"/>
  <c r="F30" i="8"/>
  <c r="G30" i="8"/>
  <c r="H30" i="8"/>
  <c r="I30" i="8"/>
  <c r="J30" i="8"/>
  <c r="K30" i="8"/>
  <c r="L30" i="8"/>
  <c r="M30" i="8"/>
  <c r="N30" i="8"/>
  <c r="O30" i="8"/>
  <c r="P30" i="8"/>
  <c r="Q30" i="8"/>
  <c r="R30" i="8"/>
  <c r="S30" i="8"/>
  <c r="T30" i="8"/>
  <c r="U30" i="8"/>
  <c r="V30" i="8"/>
  <c r="W30" i="8"/>
  <c r="X30" i="8"/>
  <c r="Y30" i="8"/>
  <c r="Z30" i="8"/>
  <c r="AA30" i="8"/>
  <c r="AB30" i="8"/>
  <c r="AC30" i="8"/>
  <c r="AD30" i="8"/>
  <c r="AE30" i="8"/>
  <c r="AF30" i="8"/>
  <c r="AG30" i="8"/>
  <c r="AH30" i="8"/>
  <c r="AI30" i="8"/>
  <c r="AJ30" i="8"/>
  <c r="AK30" i="8"/>
  <c r="AL30" i="8"/>
  <c r="AM30" i="8"/>
  <c r="AN30" i="8"/>
  <c r="AO30" i="8"/>
  <c r="AP30" i="8"/>
  <c r="AQ30" i="8"/>
  <c r="AR30" i="8"/>
  <c r="AS30" i="8"/>
  <c r="AT30" i="8"/>
  <c r="AU30" i="8"/>
  <c r="AV30" i="8"/>
  <c r="AW30" i="8"/>
  <c r="AX30" i="8"/>
  <c r="AZ30" i="8"/>
  <c r="BF30" i="8"/>
  <c r="BG30" i="8"/>
  <c r="BH30" i="8"/>
  <c r="BJ30" i="8"/>
  <c r="BK15" i="8"/>
  <c r="BK16" i="8" s="1"/>
  <c r="BJ65" i="8" l="1"/>
  <c r="BI65" i="8"/>
  <c r="BH65" i="8"/>
  <c r="BG65" i="8"/>
  <c r="BF65" i="8"/>
  <c r="AZ65" i="8"/>
  <c r="AY65" i="8"/>
  <c r="AX65" i="8"/>
  <c r="AW65" i="8"/>
  <c r="AV65" i="8"/>
  <c r="BB65" i="8" l="1"/>
  <c r="BD65" i="8"/>
  <c r="BA65" i="8"/>
  <c r="BC65" i="8"/>
  <c r="BE65" i="8"/>
  <c r="BK76" i="8" l="1"/>
  <c r="BJ66" i="8" l="1"/>
  <c r="BI66" i="8"/>
  <c r="BH66" i="8"/>
  <c r="BG66" i="8"/>
  <c r="BF66" i="8"/>
  <c r="BE66" i="8"/>
  <c r="BD66" i="8"/>
  <c r="BC66" i="8"/>
  <c r="BB66" i="8"/>
  <c r="BA66" i="8"/>
  <c r="AZ66" i="8"/>
  <c r="AY66" i="8"/>
  <c r="AX66" i="8"/>
  <c r="AW66" i="8"/>
  <c r="AV66" i="8"/>
  <c r="K59" i="8"/>
  <c r="J59" i="8"/>
  <c r="I59" i="8"/>
  <c r="H59" i="8"/>
  <c r="G59" i="8"/>
  <c r="F59" i="8"/>
  <c r="E59" i="8"/>
  <c r="D59" i="8"/>
  <c r="C59" i="8"/>
  <c r="BJ48" i="8"/>
  <c r="BG48" i="8"/>
  <c r="BF48" i="8"/>
  <c r="AZ48" i="8"/>
  <c r="AW48" i="8"/>
  <c r="AV48" i="8"/>
  <c r="AU48" i="8"/>
  <c r="AT48" i="8"/>
  <c r="AS48" i="8"/>
  <c r="AR48" i="8"/>
  <c r="AQ48" i="8"/>
  <c r="AP48" i="8"/>
  <c r="AO48" i="8"/>
  <c r="AN48" i="8"/>
  <c r="AM48" i="8"/>
  <c r="AL48" i="8"/>
  <c r="AK48" i="8"/>
  <c r="AJ48" i="8"/>
  <c r="AI48" i="8"/>
  <c r="AH48" i="8"/>
  <c r="AG48" i="8"/>
  <c r="AF48" i="8"/>
  <c r="AE48" i="8"/>
  <c r="AD48" i="8"/>
  <c r="AC48" i="8"/>
  <c r="AB48" i="8"/>
  <c r="AA48" i="8"/>
  <c r="Z48" i="8"/>
  <c r="Y48" i="8"/>
  <c r="X48" i="8"/>
  <c r="W48" i="8"/>
  <c r="V48" i="8"/>
  <c r="U48" i="8"/>
  <c r="T48" i="8"/>
  <c r="S48" i="8"/>
  <c r="R48" i="8"/>
  <c r="Q48" i="8"/>
  <c r="P48" i="8"/>
  <c r="O48" i="8"/>
  <c r="N48" i="8"/>
  <c r="M48" i="8"/>
  <c r="L48" i="8"/>
  <c r="K48" i="8"/>
  <c r="J48" i="8"/>
  <c r="I48" i="8"/>
  <c r="H48" i="8"/>
  <c r="G48" i="8"/>
  <c r="F48" i="8"/>
  <c r="E48" i="8"/>
  <c r="D48" i="8"/>
  <c r="C48" i="8"/>
  <c r="BJ22" i="8"/>
  <c r="BI22" i="8"/>
  <c r="BH22" i="8"/>
  <c r="BG22" i="8"/>
  <c r="BF22" i="8"/>
  <c r="BE22" i="8"/>
  <c r="BD22" i="8"/>
  <c r="BC22" i="8"/>
  <c r="BB22" i="8"/>
  <c r="BA22" i="8"/>
  <c r="AZ22" i="8"/>
  <c r="AY22" i="8"/>
  <c r="AX22" i="8"/>
  <c r="AW22" i="8"/>
  <c r="AV22" i="8"/>
  <c r="AU22" i="8"/>
  <c r="AT22" i="8"/>
  <c r="AS22" i="8"/>
  <c r="AR22" i="8"/>
  <c r="AQ22" i="8"/>
  <c r="AP22" i="8"/>
  <c r="AO22" i="8"/>
  <c r="AN22" i="8"/>
  <c r="AM22" i="8"/>
  <c r="AL22" i="8"/>
  <c r="AK22" i="8"/>
  <c r="AJ22" i="8"/>
  <c r="AI22" i="8"/>
  <c r="AH22" i="8"/>
  <c r="AG22" i="8"/>
  <c r="AF22" i="8"/>
  <c r="AE22" i="8"/>
  <c r="AD22" i="8"/>
  <c r="AC22" i="8"/>
  <c r="AB22" i="8"/>
  <c r="AA22" i="8"/>
  <c r="Z22" i="8"/>
  <c r="Y22" i="8"/>
  <c r="X22" i="8"/>
  <c r="W22" i="8"/>
  <c r="V22" i="8"/>
  <c r="U22" i="8"/>
  <c r="T22" i="8"/>
  <c r="S22" i="8"/>
  <c r="R22" i="8"/>
  <c r="Q22" i="8"/>
  <c r="P22" i="8"/>
  <c r="O22" i="8"/>
  <c r="N22" i="8"/>
  <c r="M22" i="8"/>
  <c r="L22" i="8"/>
  <c r="K22" i="8"/>
  <c r="J22" i="8"/>
  <c r="I22" i="8"/>
  <c r="H22" i="8"/>
  <c r="G22" i="8"/>
  <c r="F22" i="8"/>
  <c r="E22" i="8"/>
  <c r="D22" i="8"/>
  <c r="C22" i="8"/>
  <c r="BK70" i="8"/>
  <c r="BK58" i="8"/>
  <c r="BK21" i="8"/>
  <c r="BK22" i="8" s="1"/>
  <c r="BK24" i="8" l="1"/>
  <c r="BA30" i="8"/>
  <c r="BC30" i="8"/>
  <c r="BE30" i="8"/>
  <c r="BB30" i="8"/>
  <c r="BD30" i="8"/>
  <c r="BK59" i="8"/>
  <c r="BK66" i="8" s="1"/>
  <c r="BK77" i="8"/>
  <c r="BK71" i="8"/>
  <c r="BK18" i="8"/>
  <c r="BK19" i="8" s="1"/>
  <c r="D65" i="8"/>
  <c r="D66" i="8" s="1"/>
  <c r="E65" i="8"/>
  <c r="E66" i="8" s="1"/>
  <c r="F65" i="8"/>
  <c r="F66" i="8" s="1"/>
  <c r="G65" i="8"/>
  <c r="G66" i="8" s="1"/>
  <c r="H65" i="8"/>
  <c r="H66" i="8" s="1"/>
  <c r="I65" i="8"/>
  <c r="I66" i="8" s="1"/>
  <c r="J65" i="8"/>
  <c r="J66" i="8" s="1"/>
  <c r="K65" i="8"/>
  <c r="K66" i="8" s="1"/>
  <c r="L65" i="8"/>
  <c r="L66" i="8" s="1"/>
  <c r="M65" i="8"/>
  <c r="M66" i="8" s="1"/>
  <c r="N65" i="8"/>
  <c r="N66" i="8" s="1"/>
  <c r="O65" i="8"/>
  <c r="O66" i="8" s="1"/>
  <c r="P65" i="8"/>
  <c r="P66" i="8" s="1"/>
  <c r="Q65" i="8"/>
  <c r="Q66" i="8" s="1"/>
  <c r="R65" i="8"/>
  <c r="R66" i="8" s="1"/>
  <c r="S65" i="8"/>
  <c r="S66" i="8" s="1"/>
  <c r="T65" i="8"/>
  <c r="T66" i="8" s="1"/>
  <c r="U65" i="8"/>
  <c r="U66" i="8" s="1"/>
  <c r="V65" i="8"/>
  <c r="V66" i="8" s="1"/>
  <c r="W65" i="8"/>
  <c r="W66" i="8" s="1"/>
  <c r="X65" i="8"/>
  <c r="X66" i="8" s="1"/>
  <c r="Y65" i="8"/>
  <c r="Y66" i="8" s="1"/>
  <c r="Z65" i="8"/>
  <c r="Z66" i="8" s="1"/>
  <c r="AA65" i="8"/>
  <c r="AA66" i="8" s="1"/>
  <c r="AB65" i="8"/>
  <c r="AB66" i="8" s="1"/>
  <c r="AC65" i="8"/>
  <c r="AC66" i="8" s="1"/>
  <c r="AD65" i="8"/>
  <c r="AD66" i="8" s="1"/>
  <c r="AE65" i="8"/>
  <c r="AE66" i="8" s="1"/>
  <c r="AF65" i="8"/>
  <c r="AF66" i="8" s="1"/>
  <c r="AG65" i="8"/>
  <c r="AG66" i="8" s="1"/>
  <c r="AH65" i="8"/>
  <c r="AH66" i="8" s="1"/>
  <c r="AI65" i="8"/>
  <c r="AI66" i="8" s="1"/>
  <c r="AJ65" i="8"/>
  <c r="AJ66" i="8" s="1"/>
  <c r="AK65" i="8"/>
  <c r="AK66" i="8" s="1"/>
  <c r="AL65" i="8"/>
  <c r="AL66" i="8" s="1"/>
  <c r="AM65" i="8"/>
  <c r="AM66" i="8" s="1"/>
  <c r="AN65" i="8"/>
  <c r="AN66" i="8" s="1"/>
  <c r="AO65" i="8"/>
  <c r="AO66" i="8" s="1"/>
  <c r="AP65" i="8"/>
  <c r="AP66" i="8" s="1"/>
  <c r="AQ65" i="8"/>
  <c r="AQ66" i="8" s="1"/>
  <c r="AR65" i="8"/>
  <c r="AR66" i="8" s="1"/>
  <c r="AS65" i="8"/>
  <c r="AS66" i="8" s="1"/>
  <c r="AT65" i="8"/>
  <c r="AT66" i="8" s="1"/>
  <c r="AU65" i="8"/>
  <c r="AU66" i="8" s="1"/>
  <c r="C65" i="8"/>
  <c r="D54" i="8"/>
  <c r="E54" i="8"/>
  <c r="F54" i="8"/>
  <c r="G54" i="8"/>
  <c r="H54" i="8"/>
  <c r="I54" i="8"/>
  <c r="J54" i="8"/>
  <c r="K54" i="8"/>
  <c r="L54" i="8"/>
  <c r="M54" i="8"/>
  <c r="N54" i="8"/>
  <c r="O54" i="8"/>
  <c r="P54" i="8"/>
  <c r="Q54" i="8"/>
  <c r="R54" i="8"/>
  <c r="S54" i="8"/>
  <c r="T54" i="8"/>
  <c r="U54" i="8"/>
  <c r="V54" i="8"/>
  <c r="W54" i="8"/>
  <c r="X54" i="8"/>
  <c r="Y54" i="8"/>
  <c r="Z54" i="8"/>
  <c r="AA54" i="8"/>
  <c r="AB54" i="8"/>
  <c r="AC54" i="8"/>
  <c r="AD54" i="8"/>
  <c r="AE54" i="8"/>
  <c r="AF54" i="8"/>
  <c r="AG54" i="8"/>
  <c r="AH54" i="8"/>
  <c r="AI54" i="8"/>
  <c r="AJ54" i="8"/>
  <c r="AK54" i="8"/>
  <c r="AL54" i="8"/>
  <c r="AM54" i="8"/>
  <c r="AN54" i="8"/>
  <c r="AO54" i="8"/>
  <c r="AP54" i="8"/>
  <c r="AQ54" i="8"/>
  <c r="AR54" i="8"/>
  <c r="AS54" i="8"/>
  <c r="AT54" i="8"/>
  <c r="AU54" i="8"/>
  <c r="AV54" i="8"/>
  <c r="AW54" i="8"/>
  <c r="AX54" i="8"/>
  <c r="AY54" i="8"/>
  <c r="AZ54" i="8"/>
  <c r="BA54" i="8"/>
  <c r="BB54" i="8"/>
  <c r="BC54" i="8"/>
  <c r="BD54" i="8"/>
  <c r="BE54" i="8"/>
  <c r="BF54" i="8"/>
  <c r="BG54" i="8"/>
  <c r="BH54" i="8"/>
  <c r="BI54" i="8"/>
  <c r="BJ54" i="8"/>
  <c r="D37" i="8"/>
  <c r="E37" i="8"/>
  <c r="F37" i="8"/>
  <c r="G37" i="8"/>
  <c r="H37" i="8"/>
  <c r="I37" i="8"/>
  <c r="J37" i="8"/>
  <c r="K37" i="8"/>
  <c r="L37" i="8"/>
  <c r="M37" i="8"/>
  <c r="N37" i="8"/>
  <c r="O37" i="8"/>
  <c r="P37" i="8"/>
  <c r="Q37" i="8"/>
  <c r="R37" i="8"/>
  <c r="S37" i="8"/>
  <c r="T37" i="8"/>
  <c r="U37" i="8"/>
  <c r="V37" i="8"/>
  <c r="W37" i="8"/>
  <c r="X37" i="8"/>
  <c r="Y37" i="8"/>
  <c r="Z37" i="8"/>
  <c r="AA37" i="8"/>
  <c r="AB37" i="8"/>
  <c r="AC37" i="8"/>
  <c r="AD37" i="8"/>
  <c r="AE37" i="8"/>
  <c r="AF37" i="8"/>
  <c r="AG37" i="8"/>
  <c r="AH37" i="8"/>
  <c r="AI37" i="8"/>
  <c r="AJ37" i="8"/>
  <c r="AK37" i="8"/>
  <c r="AL37" i="8"/>
  <c r="AM37" i="8"/>
  <c r="AN37" i="8"/>
  <c r="AO37" i="8"/>
  <c r="AP37" i="8"/>
  <c r="AQ37" i="8"/>
  <c r="AR37" i="8"/>
  <c r="AS37" i="8"/>
  <c r="AT37" i="8"/>
  <c r="AU37" i="8"/>
  <c r="AV37" i="8"/>
  <c r="AW37" i="8"/>
  <c r="AX37" i="8"/>
  <c r="AY37" i="8"/>
  <c r="AZ37" i="8"/>
  <c r="BA37" i="8"/>
  <c r="BB37" i="8"/>
  <c r="BC37" i="8"/>
  <c r="BD37" i="8"/>
  <c r="BE37" i="8"/>
  <c r="BF37" i="8"/>
  <c r="BG37" i="8"/>
  <c r="BH37" i="8"/>
  <c r="BI37" i="8"/>
  <c r="BJ37" i="8"/>
  <c r="D19" i="8"/>
  <c r="E19" i="8"/>
  <c r="F19" i="8"/>
  <c r="G19" i="8"/>
  <c r="H19" i="8"/>
  <c r="I19" i="8"/>
  <c r="J19" i="8"/>
  <c r="K19" i="8"/>
  <c r="L19" i="8"/>
  <c r="M19" i="8"/>
  <c r="N19" i="8"/>
  <c r="O19" i="8"/>
  <c r="P19" i="8"/>
  <c r="Q19" i="8"/>
  <c r="R19" i="8"/>
  <c r="S19" i="8"/>
  <c r="T19" i="8"/>
  <c r="U19" i="8"/>
  <c r="V19" i="8"/>
  <c r="W19" i="8"/>
  <c r="X19" i="8"/>
  <c r="Y19" i="8"/>
  <c r="Z19" i="8"/>
  <c r="AA19" i="8"/>
  <c r="AB19" i="8"/>
  <c r="AC19" i="8"/>
  <c r="AD19" i="8"/>
  <c r="AE19" i="8"/>
  <c r="AF19" i="8"/>
  <c r="AG19" i="8"/>
  <c r="AH19" i="8"/>
  <c r="AI19" i="8"/>
  <c r="AJ19" i="8"/>
  <c r="AK19" i="8"/>
  <c r="AL19" i="8"/>
  <c r="AM19" i="8"/>
  <c r="AN19" i="8"/>
  <c r="AO19" i="8"/>
  <c r="AP19" i="8"/>
  <c r="AQ19" i="8"/>
  <c r="AR19" i="8"/>
  <c r="AS19" i="8"/>
  <c r="AT19" i="8"/>
  <c r="AU19" i="8"/>
  <c r="AV19" i="8"/>
  <c r="AW19" i="8"/>
  <c r="AX19" i="8"/>
  <c r="AY19" i="8"/>
  <c r="AZ19" i="8"/>
  <c r="BA19" i="8"/>
  <c r="BB19" i="8"/>
  <c r="BC19" i="8"/>
  <c r="BD19" i="8"/>
  <c r="BE19" i="8"/>
  <c r="BF19" i="8"/>
  <c r="BG19" i="8"/>
  <c r="BH19" i="8"/>
  <c r="BI19" i="8"/>
  <c r="BJ19" i="8"/>
  <c r="C19" i="8"/>
  <c r="D16" i="8"/>
  <c r="E16" i="8"/>
  <c r="F16" i="8"/>
  <c r="G16" i="8"/>
  <c r="H16" i="8"/>
  <c r="I16" i="8"/>
  <c r="J16" i="8"/>
  <c r="K16" i="8"/>
  <c r="L16" i="8"/>
  <c r="M16" i="8"/>
  <c r="N16" i="8"/>
  <c r="O16" i="8"/>
  <c r="P16" i="8"/>
  <c r="Q16" i="8"/>
  <c r="R16" i="8"/>
  <c r="S16" i="8"/>
  <c r="T16" i="8"/>
  <c r="U16" i="8"/>
  <c r="V16" i="8"/>
  <c r="W16" i="8"/>
  <c r="X16" i="8"/>
  <c r="Y16" i="8"/>
  <c r="Z16" i="8"/>
  <c r="AA16" i="8"/>
  <c r="AB16" i="8"/>
  <c r="AC16" i="8"/>
  <c r="AD16" i="8"/>
  <c r="AE16" i="8"/>
  <c r="AF16" i="8"/>
  <c r="AG16" i="8"/>
  <c r="AH16" i="8"/>
  <c r="AI16" i="8"/>
  <c r="AJ16" i="8"/>
  <c r="AK16" i="8"/>
  <c r="AL16" i="8"/>
  <c r="AM16" i="8"/>
  <c r="AN16" i="8"/>
  <c r="AO16" i="8"/>
  <c r="AP16" i="8"/>
  <c r="AQ16" i="8"/>
  <c r="AR16" i="8"/>
  <c r="AS16" i="8"/>
  <c r="AT16" i="8"/>
  <c r="AU16" i="8"/>
  <c r="AV16" i="8"/>
  <c r="AW16" i="8"/>
  <c r="AX16" i="8"/>
  <c r="AY16" i="8"/>
  <c r="AZ16" i="8"/>
  <c r="BA16" i="8"/>
  <c r="BB16" i="8"/>
  <c r="BC16" i="8"/>
  <c r="BD16" i="8"/>
  <c r="BE16" i="8"/>
  <c r="BF16" i="8"/>
  <c r="BG16" i="8"/>
  <c r="BH16" i="8"/>
  <c r="BI16" i="8"/>
  <c r="BJ16" i="8"/>
  <c r="C16" i="8"/>
  <c r="C54" i="8"/>
  <c r="D13" i="8"/>
  <c r="E13" i="8"/>
  <c r="F13" i="8"/>
  <c r="G13" i="8"/>
  <c r="H13" i="8"/>
  <c r="I13" i="8"/>
  <c r="J13" i="8"/>
  <c r="K13" i="8"/>
  <c r="L13" i="8"/>
  <c r="M13" i="8"/>
  <c r="N13" i="8"/>
  <c r="O13" i="8"/>
  <c r="P13" i="8"/>
  <c r="Q13" i="8"/>
  <c r="R13" i="8"/>
  <c r="S13" i="8"/>
  <c r="T13" i="8"/>
  <c r="U13" i="8"/>
  <c r="V13" i="8"/>
  <c r="W13" i="8"/>
  <c r="X13" i="8"/>
  <c r="Y13" i="8"/>
  <c r="Z13" i="8"/>
  <c r="AA13" i="8"/>
  <c r="AB13" i="8"/>
  <c r="AC13" i="8"/>
  <c r="AD13" i="8"/>
  <c r="AE13" i="8"/>
  <c r="AF13" i="8"/>
  <c r="AG13" i="8"/>
  <c r="AH13" i="8"/>
  <c r="AI13" i="8"/>
  <c r="AJ13" i="8"/>
  <c r="AK13" i="8"/>
  <c r="AL13" i="8"/>
  <c r="AM13" i="8"/>
  <c r="AN13" i="8"/>
  <c r="AO13" i="8"/>
  <c r="AP13" i="8"/>
  <c r="AQ13" i="8"/>
  <c r="AR13" i="8"/>
  <c r="AS13" i="8"/>
  <c r="AT13" i="8"/>
  <c r="AU13" i="8"/>
  <c r="AV13" i="8"/>
  <c r="AW13" i="8"/>
  <c r="AX13" i="8"/>
  <c r="AY13" i="8"/>
  <c r="AZ13" i="8"/>
  <c r="BA13" i="8"/>
  <c r="BB13" i="8"/>
  <c r="BC13" i="8"/>
  <c r="BD13" i="8"/>
  <c r="BE13" i="8"/>
  <c r="BF13" i="8"/>
  <c r="BG13" i="8"/>
  <c r="BH13" i="8"/>
  <c r="BI13" i="8"/>
  <c r="BJ13" i="8"/>
  <c r="C13" i="8"/>
  <c r="C37" i="8"/>
  <c r="AX48" i="8" l="1"/>
  <c r="BK25" i="8"/>
  <c r="BK39" i="8"/>
  <c r="C66" i="8"/>
  <c r="BJ31" i="8"/>
  <c r="BH31" i="8"/>
  <c r="BF31" i="8"/>
  <c r="BD31" i="8"/>
  <c r="BB31" i="8"/>
  <c r="AZ31" i="8"/>
  <c r="AX31" i="8"/>
  <c r="AV31" i="8"/>
  <c r="AT31" i="8"/>
  <c r="AR31" i="8"/>
  <c r="AP31" i="8"/>
  <c r="AN31" i="8"/>
  <c r="AL31" i="8"/>
  <c r="AJ31" i="8"/>
  <c r="AH31" i="8"/>
  <c r="AF31" i="8"/>
  <c r="AD31" i="8"/>
  <c r="AB31" i="8"/>
  <c r="Z31" i="8"/>
  <c r="X31" i="8"/>
  <c r="V31" i="8"/>
  <c r="T31" i="8"/>
  <c r="R31" i="8"/>
  <c r="P31" i="8"/>
  <c r="N31" i="8"/>
  <c r="L31" i="8"/>
  <c r="J31" i="8"/>
  <c r="H31" i="8"/>
  <c r="F31" i="8"/>
  <c r="D31" i="8"/>
  <c r="BG31" i="8"/>
  <c r="BE31" i="8"/>
  <c r="BC31" i="8"/>
  <c r="BA31" i="8"/>
  <c r="AW31" i="8"/>
  <c r="AU31" i="8"/>
  <c r="AS31" i="8"/>
  <c r="AQ31" i="8"/>
  <c r="AO31" i="8"/>
  <c r="AM31" i="8"/>
  <c r="AK31" i="8"/>
  <c r="AI31" i="8"/>
  <c r="AG31" i="8"/>
  <c r="AE31" i="8"/>
  <c r="AC31" i="8"/>
  <c r="AA31" i="8"/>
  <c r="Y31" i="8"/>
  <c r="W31" i="8"/>
  <c r="U31" i="8"/>
  <c r="S31" i="8"/>
  <c r="Q31" i="8"/>
  <c r="O31" i="8"/>
  <c r="M31" i="8"/>
  <c r="K31" i="8"/>
  <c r="I31" i="8"/>
  <c r="G31" i="8"/>
  <c r="E31" i="8"/>
  <c r="AW49" i="8"/>
  <c r="AU49" i="8"/>
  <c r="AS49" i="8"/>
  <c r="AQ49" i="8"/>
  <c r="AO49" i="8"/>
  <c r="AM49" i="8"/>
  <c r="AK49" i="8"/>
  <c r="AI49" i="8"/>
  <c r="AG49" i="8"/>
  <c r="AE49" i="8"/>
  <c r="AC49" i="8"/>
  <c r="AA49" i="8"/>
  <c r="Y49" i="8"/>
  <c r="W49" i="8"/>
  <c r="U49" i="8"/>
  <c r="S49" i="8"/>
  <c r="Q49" i="8"/>
  <c r="O49" i="8"/>
  <c r="M49" i="8"/>
  <c r="K49" i="8"/>
  <c r="I49" i="8"/>
  <c r="G49" i="8"/>
  <c r="E49" i="8"/>
  <c r="AX49" i="8"/>
  <c r="AV49" i="8"/>
  <c r="AT49" i="8"/>
  <c r="AR49" i="8"/>
  <c r="AP49" i="8"/>
  <c r="AN49" i="8"/>
  <c r="AL49" i="8"/>
  <c r="AJ49" i="8"/>
  <c r="AH49" i="8"/>
  <c r="AF49" i="8"/>
  <c r="AD49" i="8"/>
  <c r="AB49" i="8"/>
  <c r="Z49" i="8"/>
  <c r="X49" i="8"/>
  <c r="V49" i="8"/>
  <c r="T49" i="8"/>
  <c r="R49" i="8"/>
  <c r="P49" i="8"/>
  <c r="N49" i="8"/>
  <c r="L49" i="8"/>
  <c r="J49" i="8"/>
  <c r="H49" i="8"/>
  <c r="F49" i="8"/>
  <c r="D49" i="8"/>
  <c r="BG49" i="8"/>
  <c r="BJ49" i="8"/>
  <c r="BF49" i="8"/>
  <c r="AZ49" i="8"/>
  <c r="C49" i="8"/>
  <c r="C31" i="8"/>
  <c r="BB48" i="8" l="1"/>
  <c r="BB49" i="8" s="1"/>
  <c r="BB73" i="8" s="1"/>
  <c r="BA48" i="8"/>
  <c r="BA49" i="8" s="1"/>
  <c r="BC48" i="8"/>
  <c r="BC49" i="8" s="1"/>
  <c r="BC73" i="8" s="1"/>
  <c r="BE48" i="8"/>
  <c r="BE49" i="8" s="1"/>
  <c r="BE73" i="8" s="1"/>
  <c r="BK28" i="8"/>
  <c r="BK27" i="8"/>
  <c r="AY30" i="8"/>
  <c r="AY31" i="8" s="1"/>
  <c r="BK40" i="8"/>
  <c r="BH48" i="8"/>
  <c r="BH49" i="8" s="1"/>
  <c r="BH73" i="8" s="1"/>
  <c r="I73" i="8"/>
  <c r="Q73" i="8"/>
  <c r="AK73" i="8"/>
  <c r="AS73" i="8"/>
  <c r="BA73" i="8"/>
  <c r="W73" i="8"/>
  <c r="E73" i="8"/>
  <c r="M73" i="8"/>
  <c r="U73" i="8"/>
  <c r="AG73" i="8"/>
  <c r="AO73" i="8"/>
  <c r="AW73" i="8"/>
  <c r="BG73" i="8"/>
  <c r="G73" i="8"/>
  <c r="K73" i="8"/>
  <c r="O73" i="8"/>
  <c r="S73" i="8"/>
  <c r="AA73" i="8"/>
  <c r="AI73" i="8"/>
  <c r="AM73" i="8"/>
  <c r="AQ73" i="8"/>
  <c r="AU73" i="8"/>
  <c r="Y73" i="8"/>
  <c r="AC73" i="8"/>
  <c r="AE73" i="8"/>
  <c r="D73" i="8"/>
  <c r="H73" i="8"/>
  <c r="L73" i="8"/>
  <c r="P73" i="8"/>
  <c r="T73" i="8"/>
  <c r="X73" i="8"/>
  <c r="AB73" i="8"/>
  <c r="AF73" i="8"/>
  <c r="AJ73" i="8"/>
  <c r="AN73" i="8"/>
  <c r="AR73" i="8"/>
  <c r="AV73" i="8"/>
  <c r="F73" i="8"/>
  <c r="J73" i="8"/>
  <c r="N73" i="8"/>
  <c r="R73" i="8"/>
  <c r="V73" i="8"/>
  <c r="Z73" i="8"/>
  <c r="AD73" i="8"/>
  <c r="AH73" i="8"/>
  <c r="AL73" i="8"/>
  <c r="AP73" i="8"/>
  <c r="AT73" i="8"/>
  <c r="AX73" i="8"/>
  <c r="AZ73" i="8"/>
  <c r="BJ73" i="8"/>
  <c r="BF73" i="8"/>
  <c r="C73" i="8"/>
  <c r="BK30" i="8" l="1"/>
  <c r="BK31" i="8" s="1"/>
  <c r="BD48" i="8"/>
  <c r="BD49" i="8" s="1"/>
  <c r="BD73" i="8" s="1"/>
  <c r="AY48" i="8"/>
  <c r="AY49" i="8" s="1"/>
  <c r="AY73" i="8" s="1"/>
  <c r="BK42" i="8"/>
  <c r="BK41" i="8"/>
  <c r="BK43" i="8" l="1"/>
  <c r="BK45" i="8"/>
  <c r="BK44" i="8" l="1"/>
  <c r="BK46" i="8" l="1"/>
  <c r="BK47" i="8" l="1"/>
  <c r="BK48" i="8" s="1"/>
  <c r="BK49" i="8" s="1"/>
  <c r="BK73" i="8" s="1"/>
  <c r="BI48" i="8"/>
  <c r="BI49" i="8" s="1"/>
  <c r="BI73" i="8" s="1"/>
</calcChain>
</file>

<file path=xl/sharedStrings.xml><?xml version="1.0" encoding="utf-8"?>
<sst xmlns="http://schemas.openxmlformats.org/spreadsheetml/2006/main" count="169" uniqueCount="133">
  <si>
    <t>A</t>
  </si>
  <si>
    <t>B</t>
  </si>
  <si>
    <t>ELSS</t>
  </si>
  <si>
    <t>Gilt</t>
  </si>
  <si>
    <t>D</t>
  </si>
  <si>
    <t>F</t>
  </si>
  <si>
    <t>INCOME / DEBT ORIENTED SCHEMES</t>
  </si>
  <si>
    <t>GROWTH / EQUITY ORIENTED SCHEMES</t>
  </si>
  <si>
    <t>BALANCED SCHEMES</t>
  </si>
  <si>
    <t>EXCHANGE TRADED FUND</t>
  </si>
  <si>
    <t>FMP</t>
  </si>
  <si>
    <t>Liquid/ Money Market</t>
  </si>
  <si>
    <t>Debt (assured return)</t>
  </si>
  <si>
    <t>Other Debt Schemes</t>
  </si>
  <si>
    <t>Others</t>
  </si>
  <si>
    <t>C</t>
  </si>
  <si>
    <t>Balanced schemes</t>
  </si>
  <si>
    <t>GOLD ETF</t>
  </si>
  <si>
    <t xml:space="preserve">Other ETFs </t>
  </si>
  <si>
    <t>E</t>
  </si>
  <si>
    <t>FUND OF FUNDS INVESTING OVERSEAS</t>
  </si>
  <si>
    <t>Fund of funds investing overseas</t>
  </si>
  <si>
    <t>GRAND TOTAL</t>
  </si>
  <si>
    <t>Fund of Funds Scheme (Domestic)</t>
  </si>
  <si>
    <t>Through Associate Distributors</t>
  </si>
  <si>
    <t>Through Non - Associate Distributors</t>
  </si>
  <si>
    <t xml:space="preserve">T15 : Top 15 cities as identified by AMFI </t>
  </si>
  <si>
    <t xml:space="preserve">B15 : Other than T15  </t>
  </si>
  <si>
    <t xml:space="preserve">Through Direct Plan </t>
  </si>
  <si>
    <t xml:space="preserve">1 : Retail Investor </t>
  </si>
  <si>
    <t>2 : Corporates</t>
  </si>
  <si>
    <t>5 : High Networth Individuals</t>
  </si>
  <si>
    <t>I : Contribution of sponsor and its associates in AUM</t>
  </si>
  <si>
    <t>II : Contribution of other than sponsor and its associates in AUM</t>
  </si>
  <si>
    <t>I</t>
  </si>
  <si>
    <t>II</t>
  </si>
  <si>
    <t xml:space="preserve">Scheme names </t>
  </si>
  <si>
    <t>Category of Investor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</si>
  <si>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</si>
  <si>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</si>
  <si>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</si>
  <si>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</si>
  <si>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</si>
  <si>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</si>
  <si>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</si>
  <si>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</si>
  <si>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</si>
  <si>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</si>
  <si>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</si>
  <si>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</si>
  <si>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</si>
  <si>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</si>
  <si>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</si>
  <si>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</si>
  <si>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</si>
  <si>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</si>
  <si>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</si>
  <si>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</si>
  <si>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</si>
  <si>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</si>
  <si>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</si>
  <si>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</si>
  <si>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</si>
  <si>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</si>
  <si>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</si>
  <si>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</si>
  <si>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</si>
  <si>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</si>
  <si>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</si>
  <si>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</si>
  <si>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</si>
  <si>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</si>
  <si>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</si>
  <si>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</si>
  <si>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</si>
  <si>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>(i)</t>
  </si>
  <si>
    <t>(ii)</t>
  </si>
  <si>
    <t>(iii)</t>
  </si>
  <si>
    <t>(iv)</t>
  </si>
  <si>
    <t>Grand Sub-Total (a+b+c+d+e+f)</t>
  </si>
  <si>
    <t>(v)</t>
  </si>
  <si>
    <t>(vi)</t>
  </si>
  <si>
    <t>Grand Sub-Total</t>
  </si>
  <si>
    <t>Grand Sub-Total (a+b)</t>
  </si>
  <si>
    <t>(a) Sub-Total</t>
  </si>
  <si>
    <t>(b) Sub-Total</t>
  </si>
  <si>
    <t xml:space="preserve">LIQUID SCHEMES </t>
  </si>
  <si>
    <t>OTHER DEBT ORIENTED SCHEMES</t>
  </si>
  <si>
    <t xml:space="preserve">Note: Name of new states / union territories shall be added alphabetically  </t>
  </si>
  <si>
    <t>(f) Sub-Total</t>
  </si>
  <si>
    <t xml:space="preserve"> (e) Sub-Total</t>
  </si>
  <si>
    <t xml:space="preserve"> (d) Sub-Total</t>
  </si>
  <si>
    <t>(c) Sub-Total</t>
  </si>
  <si>
    <t>GOLD EXCHANGE TRADED FUND</t>
  </si>
  <si>
    <t>OTHER EXCHANGE TRADED FUND</t>
  </si>
  <si>
    <t>FUND OF FUNDS INVESTING DOMESTIC</t>
  </si>
  <si>
    <t>Infrastructure Debt Funds</t>
  </si>
  <si>
    <t>3 : Banks/FIs</t>
  </si>
  <si>
    <t>GRAND TOTAL (A+B+C+D+E)</t>
  </si>
  <si>
    <t>4 : FIIs/FPIs</t>
  </si>
  <si>
    <t>LIC Mutual Fund (All figures in Rs. Crore)</t>
  </si>
  <si>
    <t>T30</t>
  </si>
  <si>
    <t>B30</t>
  </si>
  <si>
    <t>S.No</t>
  </si>
  <si>
    <t>Telangana</t>
  </si>
  <si>
    <t>LIC MF Govt. Securities Fund</t>
  </si>
  <si>
    <t>LIC MF Banking and PSU Debt Fund</t>
  </si>
  <si>
    <t>LIC MF Bond Fund</t>
  </si>
  <si>
    <t>LIC MF Debt Hybrid Fund</t>
  </si>
  <si>
    <t>LIC MF Savings Fund</t>
  </si>
  <si>
    <t>LIC MF Short Term Debt Fund</t>
  </si>
  <si>
    <t>LIC MF Ultra Short Term Fund</t>
  </si>
  <si>
    <t>LIC MF Tax Plan</t>
  </si>
  <si>
    <t>LIC MF UNIT LINKED INSURANCE SCHEME</t>
  </si>
  <si>
    <t>LIC MF Arbitrage Fund</t>
  </si>
  <si>
    <t>LIC MF Banking and Financial Services Fund</t>
  </si>
  <si>
    <t>LIC MF Childrens Gift Fund</t>
  </si>
  <si>
    <t>LIC MF Index Fund-Sensex Plan</t>
  </si>
  <si>
    <t>LIC MF Infrastructure Fund</t>
  </si>
  <si>
    <t>LIC MF Large and Midcap Fund</t>
  </si>
  <si>
    <t>LIC MF Large Cap Fund</t>
  </si>
  <si>
    <t>LIC MF Equity Hybrid Fund</t>
  </si>
  <si>
    <t>LIC MF Exchange Traded Fund - Nifty 50</t>
  </si>
  <si>
    <t>LIC MF Exchange Traded Fund Sensex</t>
  </si>
  <si>
    <t>LIC MF Exchange Traded Fund - Nifty 100</t>
  </si>
  <si>
    <t>LIC MF G-Sec Long Term Exchange Traded Fund</t>
  </si>
  <si>
    <t>LIC MF Liquid Fund</t>
  </si>
  <si>
    <t>LIC MF Overnight Fund</t>
  </si>
  <si>
    <t>LIC MF Index Fund Nifty Plan</t>
  </si>
  <si>
    <t>LIC MF Flexi Cap Fund</t>
  </si>
  <si>
    <t>Scheme Category/ Scheme Name</t>
  </si>
  <si>
    <t>LIC Mutual Fund: Net Average Assets Under Management (AAUM) as on 31/07/2021 (All figures in Rs. Crore)</t>
  </si>
  <si>
    <t>Table showing State wise /Union Territory wise contribution to AAUM of category of schemes as on 31.07.2021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</si>
</sst>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0.0000000"/>
    <numFmt numFmtId="165" formatCode="#,##0.00000000"/>
    <numFmt numFmtId="166" formatCode="0.000000000"/>
    <numFmt numFmtId="167" formatCode="_(* #,##0.00000000_);_(* \(#,##0.00000000\);_(* &quot;-&quot;??_);_(@_)"/>
  </numFmts>
  <fonts count="16"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b/>
      <sz val="12"/>
      <name val="Trebuchet MS"/>
      <family val="2"/>
    </font>
    <font>
      <sz val="12"/>
      <name val="Trebuchet MS"/>
      <family val="2"/>
    </font>
    <font>
      <sz val="9"/>
      <color indexed="8"/>
      <name val="Arial"/>
      <family val="2"/>
      <charset val="1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i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7" fillId="0" borderId="0"/>
    <xf numFmtId="0" fontId="3" fillId="0" borderId="0"/>
    <xf numFmtId="0" fontId="1" fillId="0" borderId="0"/>
    <xf numFmtId="43" fontId="1" fillId="0" borderId="0" applyFont="0" applyFill="0" applyBorder="0" applyAlignment="0" applyProtection="0"/>
  </cellStyleXfs>
  <cellXfs count="97">
    <xf numFmtId="0" fontId="0" fillId="0" borderId="0" xfId="0"/>
    <xf numFmtId="0" fontId="10" fillId="0" borderId="1" xfId="1" applyFont="1" applyBorder="1" applyAlignment="1">
      <alignment horizontal="center"/>
    </xf>
    <xf numFmtId="0" fontId="10" fillId="0" borderId="1" xfId="1" applyFont="1" applyBorder="1" applyAlignment="1">
      <alignment horizontal="left"/>
    </xf>
    <xf numFmtId="0" fontId="10" fillId="0" borderId="1" xfId="1" applyFont="1" applyBorder="1"/>
    <xf numFmtId="2" fontId="6" fillId="0" borderId="1" xfId="2" applyNumberFormat="1" applyFont="1" applyFill="1" applyBorder="1" applyAlignment="1">
      <alignment horizontal="center" vertical="top" wrapText="1"/>
    </xf>
    <xf numFmtId="2" fontId="10" fillId="0" borderId="1" xfId="1" applyNumberFormat="1" applyFont="1" applyBorder="1" applyAlignment="1">
      <alignment horizontal="left"/>
    </xf>
    <xf numFmtId="2" fontId="10" fillId="0" borderId="1" xfId="1" applyNumberFormat="1" applyFont="1" applyBorder="1" applyAlignment="1">
      <alignment horizontal="right"/>
    </xf>
    <xf numFmtId="0" fontId="6" fillId="0" borderId="4" xfId="2" applyNumberFormat="1" applyFont="1" applyFill="1" applyBorder="1" applyAlignment="1">
      <alignment horizontal="center" wrapText="1"/>
    </xf>
    <xf numFmtId="0" fontId="6" fillId="0" borderId="1" xfId="2" applyNumberFormat="1" applyFont="1" applyFill="1" applyBorder="1" applyAlignment="1">
      <alignment horizontal="center" wrapText="1"/>
    </xf>
    <xf numFmtId="0" fontId="6" fillId="0" borderId="5" xfId="2" applyNumberFormat="1" applyFont="1" applyFill="1" applyBorder="1" applyAlignment="1">
      <alignment horizontal="center" wrapText="1"/>
    </xf>
    <xf numFmtId="2" fontId="5" fillId="0" borderId="0" xfId="2" applyNumberFormat="1" applyFont="1" applyFill="1"/>
    <xf numFmtId="0" fontId="5" fillId="0" borderId="0" xfId="2" applyFont="1" applyFill="1"/>
    <xf numFmtId="2" fontId="9" fillId="0" borderId="0" xfId="2" applyNumberFormat="1" applyFont="1" applyFill="1"/>
    <xf numFmtId="0" fontId="9" fillId="0" borderId="0" xfId="2" applyFont="1" applyFill="1"/>
    <xf numFmtId="2" fontId="8" fillId="0" borderId="0" xfId="2" applyNumberFormat="1" applyFont="1" applyFill="1"/>
    <xf numFmtId="0" fontId="8" fillId="0" borderId="0" xfId="2" applyFont="1" applyFill="1"/>
    <xf numFmtId="2" fontId="6" fillId="0" borderId="0" xfId="2" applyNumberFormat="1" applyFont="1" applyFill="1"/>
    <xf numFmtId="2" fontId="6" fillId="0" borderId="0" xfId="2" applyNumberFormat="1" applyFont="1" applyFill="1" applyAlignment="1">
      <alignment horizontal="center"/>
    </xf>
    <xf numFmtId="0" fontId="6" fillId="0" borderId="0" xfId="2" applyFont="1" applyFill="1" applyAlignment="1">
      <alignment horizontal="center"/>
    </xf>
    <xf numFmtId="0" fontId="6" fillId="0" borderId="0" xfId="2" applyFont="1" applyFill="1"/>
    <xf numFmtId="2" fontId="6" fillId="0" borderId="3" xfId="2" applyNumberFormat="1" applyFont="1" applyFill="1" applyBorder="1"/>
    <xf numFmtId="0" fontId="2" fillId="0" borderId="1" xfId="0" applyFont="1" applyBorder="1"/>
    <xf numFmtId="0" fontId="12" fillId="0" borderId="6" xfId="0" applyFont="1" applyFill="1" applyBorder="1"/>
    <xf numFmtId="0" fontId="12" fillId="0" borderId="7" xfId="0" applyFont="1" applyFill="1" applyBorder="1" applyAlignment="1">
      <alignment wrapText="1"/>
    </xf>
    <xf numFmtId="0" fontId="13" fillId="0" borderId="0" xfId="0" applyFont="1" applyFill="1" applyBorder="1"/>
    <xf numFmtId="0" fontId="13" fillId="0" borderId="7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 indent="1"/>
    </xf>
    <xf numFmtId="2" fontId="13" fillId="0" borderId="1" xfId="0" applyNumberFormat="1" applyFont="1" applyFill="1" applyBorder="1"/>
    <xf numFmtId="2" fontId="13" fillId="0" borderId="6" xfId="0" applyNumberFormat="1" applyFont="1" applyFill="1" applyBorder="1"/>
    <xf numFmtId="0" fontId="13" fillId="0" borderId="7" xfId="0" applyFont="1" applyFill="1" applyBorder="1" applyAlignment="1">
      <alignment horizontal="right" wrapText="1"/>
    </xf>
    <xf numFmtId="2" fontId="13" fillId="0" borderId="4" xfId="0" applyNumberFormat="1" applyFont="1" applyFill="1" applyBorder="1"/>
    <xf numFmtId="0" fontId="13" fillId="0" borderId="22" xfId="0" applyFont="1" applyFill="1" applyBorder="1" applyAlignment="1">
      <alignment horizontal="right" wrapText="1"/>
    </xf>
    <xf numFmtId="0" fontId="12" fillId="0" borderId="7" xfId="0" applyFont="1" applyFill="1" applyBorder="1" applyAlignment="1">
      <alignment horizontal="right" wrapText="1"/>
    </xf>
    <xf numFmtId="0" fontId="14" fillId="0" borderId="7" xfId="0" applyFont="1" applyFill="1" applyBorder="1" applyAlignment="1">
      <alignment wrapText="1"/>
    </xf>
    <xf numFmtId="0" fontId="12" fillId="0" borderId="0" xfId="0" applyFont="1" applyFill="1" applyBorder="1"/>
    <xf numFmtId="2" fontId="13" fillId="0" borderId="5" xfId="0" applyNumberFormat="1" applyFont="1" applyFill="1" applyBorder="1"/>
    <xf numFmtId="0" fontId="12" fillId="0" borderId="7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right"/>
    </xf>
    <xf numFmtId="2" fontId="13" fillId="0" borderId="1" xfId="0" applyNumberFormat="1" applyFont="1" applyFill="1" applyBorder="1" applyAlignment="1">
      <alignment horizontal="center"/>
    </xf>
    <xf numFmtId="2" fontId="13" fillId="0" borderId="2" xfId="0" applyNumberFormat="1" applyFont="1" applyFill="1" applyBorder="1"/>
    <xf numFmtId="2" fontId="13" fillId="0" borderId="3" xfId="0" applyNumberFormat="1" applyFont="1" applyFill="1" applyBorder="1"/>
    <xf numFmtId="0" fontId="12" fillId="0" borderId="8" xfId="0" applyFont="1" applyFill="1" applyBorder="1"/>
    <xf numFmtId="0" fontId="12" fillId="0" borderId="0" xfId="0" applyFont="1" applyFill="1" applyBorder="1" applyAlignment="1">
      <alignment horizontal="right" wrapText="1"/>
    </xf>
    <xf numFmtId="164" fontId="13" fillId="0" borderId="0" xfId="0" applyNumberFormat="1" applyFont="1" applyFill="1" applyBorder="1"/>
    <xf numFmtId="2" fontId="0" fillId="0" borderId="0" xfId="0" applyNumberFormat="1"/>
    <xf numFmtId="4" fontId="13" fillId="0" borderId="0" xfId="0" applyNumberFormat="1" applyFont="1" applyFill="1" applyBorder="1"/>
    <xf numFmtId="2" fontId="13" fillId="0" borderId="1" xfId="0" applyNumberFormat="1" applyFont="1" applyFill="1" applyBorder="1" applyAlignment="1">
      <alignment horizontal="right"/>
    </xf>
    <xf numFmtId="4" fontId="0" fillId="0" borderId="0" xfId="0" applyNumberFormat="1"/>
    <xf numFmtId="2" fontId="15" fillId="0" borderId="1" xfId="0" applyNumberFormat="1" applyFont="1" applyFill="1" applyBorder="1"/>
    <xf numFmtId="165" fontId="0" fillId="0" borderId="0" xfId="0" applyNumberFormat="1"/>
    <xf numFmtId="166" fontId="0" fillId="0" borderId="0" xfId="0" applyNumberFormat="1"/>
    <xf numFmtId="11" fontId="0" fillId="0" borderId="0" xfId="0" applyNumberFormat="1"/>
    <xf numFmtId="2" fontId="13" fillId="0" borderId="0" xfId="0" applyNumberFormat="1" applyFont="1" applyFill="1" applyBorder="1"/>
    <xf numFmtId="43" fontId="13" fillId="0" borderId="0" xfId="4" applyFont="1" applyFill="1" applyBorder="1"/>
    <xf numFmtId="43" fontId="0" fillId="0" borderId="0" xfId="4" applyFont="1"/>
    <xf numFmtId="43" fontId="13" fillId="0" borderId="0" xfId="0" applyNumberFormat="1" applyFont="1" applyFill="1" applyBorder="1"/>
    <xf numFmtId="167" fontId="13" fillId="0" borderId="0" xfId="0" applyNumberFormat="1" applyFont="1" applyFill="1" applyBorder="1"/>
    <xf numFmtId="2" fontId="8" fillId="0" borderId="9" xfId="2" applyNumberFormat="1" applyFont="1" applyFill="1" applyBorder="1" applyAlignment="1">
      <alignment horizontal="center" vertical="top" wrapText="1"/>
    </xf>
    <xf numFmtId="2" fontId="8" fillId="0" borderId="10" xfId="2" applyNumberFormat="1" applyFont="1" applyFill="1" applyBorder="1" applyAlignment="1">
      <alignment horizontal="center" vertical="top" wrapText="1"/>
    </xf>
    <xf numFmtId="2" fontId="8" fillId="0" borderId="11" xfId="2" applyNumberFormat="1" applyFont="1" applyFill="1" applyBorder="1" applyAlignment="1">
      <alignment horizontal="center" vertical="top" wrapText="1"/>
    </xf>
    <xf numFmtId="2" fontId="8" fillId="0" borderId="12" xfId="2" applyNumberFormat="1" applyFont="1" applyFill="1" applyBorder="1" applyAlignment="1">
      <alignment horizontal="center" vertical="top" wrapText="1"/>
    </xf>
    <xf numFmtId="2" fontId="8" fillId="0" borderId="13" xfId="2" applyNumberFormat="1" applyFont="1" applyFill="1" applyBorder="1" applyAlignment="1">
      <alignment horizontal="center" vertical="top" wrapText="1"/>
    </xf>
    <xf numFmtId="2" fontId="8" fillId="0" borderId="14" xfId="2" applyNumberFormat="1" applyFont="1" applyFill="1" applyBorder="1" applyAlignment="1">
      <alignment horizontal="center" vertical="top" wrapText="1"/>
    </xf>
    <xf numFmtId="2" fontId="4" fillId="0" borderId="15" xfId="2" applyNumberFormat="1" applyFont="1" applyFill="1" applyBorder="1" applyAlignment="1">
      <alignment horizontal="center" vertical="top" wrapText="1"/>
    </xf>
    <xf numFmtId="2" fontId="4" fillId="0" borderId="16" xfId="2" applyNumberFormat="1" applyFont="1" applyFill="1" applyBorder="1" applyAlignment="1">
      <alignment horizontal="center" vertical="top" wrapText="1"/>
    </xf>
    <xf numFmtId="2" fontId="4" fillId="0" borderId="17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/>
    </xf>
    <xf numFmtId="2" fontId="8" fillId="0" borderId="16" xfId="2" applyNumberFormat="1" applyFont="1" applyFill="1" applyBorder="1" applyAlignment="1">
      <alignment horizontal="center"/>
    </xf>
    <xf numFmtId="2" fontId="8" fillId="0" borderId="17" xfId="2" applyNumberFormat="1" applyFont="1" applyFill="1" applyBorder="1" applyAlignment="1">
      <alignment horizontal="center"/>
    </xf>
    <xf numFmtId="3" fontId="8" fillId="0" borderId="18" xfId="2" applyNumberFormat="1" applyFont="1" applyFill="1" applyBorder="1" applyAlignment="1">
      <alignment horizontal="center" vertical="center" wrapText="1"/>
    </xf>
    <xf numFmtId="3" fontId="8" fillId="0" borderId="19" xfId="2" applyNumberFormat="1" applyFont="1" applyFill="1" applyBorder="1" applyAlignment="1">
      <alignment horizontal="center" vertical="center" wrapText="1"/>
    </xf>
    <xf numFmtId="3" fontId="8" fillId="0" borderId="20" xfId="2" applyNumberFormat="1" applyFont="1" applyFill="1" applyBorder="1" applyAlignment="1">
      <alignment horizontal="center" vertical="center" wrapText="1"/>
    </xf>
    <xf numFmtId="49" fontId="11" fillId="0" borderId="14" xfId="1" applyNumberFormat="1" applyFont="1" applyFill="1" applyBorder="1" applyAlignment="1">
      <alignment horizontal="center" vertical="center" wrapText="1"/>
    </xf>
    <xf numFmtId="49" fontId="11" fillId="0" borderId="7" xfId="1" applyNumberFormat="1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2" fontId="8" fillId="0" borderId="15" xfId="2" applyNumberFormat="1" applyFont="1" applyFill="1" applyBorder="1" applyAlignment="1">
      <alignment horizontal="center" vertical="top" wrapText="1"/>
    </xf>
    <xf numFmtId="2" fontId="8" fillId="0" borderId="16" xfId="2" applyNumberFormat="1" applyFont="1" applyFill="1" applyBorder="1" applyAlignment="1">
      <alignment horizontal="center" vertical="top" wrapText="1"/>
    </xf>
    <xf numFmtId="2" fontId="8" fillId="0" borderId="17" xfId="2" applyNumberFormat="1" applyFont="1" applyFill="1" applyBorder="1" applyAlignment="1">
      <alignment horizontal="center" vertical="top" wrapText="1"/>
    </xf>
    <xf numFmtId="2" fontId="13" fillId="0" borderId="21" xfId="0" applyNumberFormat="1" applyFont="1" applyFill="1" applyBorder="1" applyAlignment="1">
      <alignment horizontal="center"/>
    </xf>
    <xf numFmtId="2" fontId="13" fillId="0" borderId="22" xfId="0" applyNumberFormat="1" applyFont="1" applyFill="1" applyBorder="1" applyAlignment="1">
      <alignment horizontal="center"/>
    </xf>
    <xf numFmtId="2" fontId="13" fillId="0" borderId="7" xfId="0" applyNumberFormat="1" applyFont="1" applyFill="1" applyBorder="1" applyAlignment="1">
      <alignment horizontal="center"/>
    </xf>
    <xf numFmtId="49" fontId="11" fillId="0" borderId="18" xfId="1" applyNumberFormat="1" applyFont="1" applyFill="1" applyBorder="1" applyAlignment="1">
      <alignment horizontal="center" vertical="center" wrapText="1"/>
    </xf>
    <xf numFmtId="49" fontId="11" fillId="0" borderId="19" xfId="1" applyNumberFormat="1" applyFont="1" applyFill="1" applyBorder="1" applyAlignment="1">
      <alignment horizontal="center" vertical="center" wrapText="1"/>
    </xf>
    <xf numFmtId="49" fontId="11" fillId="0" borderId="20" xfId="1" applyNumberFormat="1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/>
    </xf>
    <xf numFmtId="2" fontId="13" fillId="0" borderId="3" xfId="0" applyNumberFormat="1" applyFont="1" applyFill="1" applyBorder="1" applyAlignment="1">
      <alignment horizontal="center"/>
    </xf>
    <xf numFmtId="2" fontId="12" fillId="0" borderId="21" xfId="0" applyNumberFormat="1" applyFont="1" applyFill="1" applyBorder="1" applyAlignment="1">
      <alignment horizontal="center"/>
    </xf>
    <xf numFmtId="2" fontId="12" fillId="0" borderId="22" xfId="0" applyNumberFormat="1" applyFont="1" applyFill="1" applyBorder="1" applyAlignment="1">
      <alignment horizontal="center"/>
    </xf>
    <xf numFmtId="2" fontId="12" fillId="0" borderId="7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5">
    <cellStyle name="Comma" xfId="4" builtinId="3"/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C92"/>
  <sheetViews>
    <sheetView tabSelected="1" zoomScaleNormal="100" workbookViewId="0">
      <selection sqref="A1:A5"/>
    </sheetView>
  </sheetViews>
  <sheetFormatPr defaultColWidth="9.140625" defaultRowHeight="12.75" x14ac:dyDescent="0.2"/>
  <cols>
    <col min="1" max="1" width="8.28515625" style="24" bestFit="1" customWidth="1"/>
    <col min="2" max="2" width="37.28515625" style="24" customWidth="1"/>
    <col min="3" max="4" width="5.28515625" style="24" customWidth="1"/>
    <col min="5" max="5" width="5.28515625" style="24" bestFit="1" customWidth="1"/>
    <col min="6" max="7" width="5.28515625" style="24" customWidth="1"/>
    <col min="8" max="8" width="6.42578125" style="24" customWidth="1"/>
    <col min="9" max="10" width="8.7109375" style="24" bestFit="1" customWidth="1"/>
    <col min="11" max="11" width="5.28515625" style="24" customWidth="1"/>
    <col min="12" max="12" width="7.5703125" style="24" customWidth="1"/>
    <col min="13" max="17" width="5.28515625" style="24" customWidth="1"/>
    <col min="18" max="18" width="6.42578125" style="24" customWidth="1"/>
    <col min="19" max="20" width="7.5703125" style="24" customWidth="1"/>
    <col min="21" max="21" width="5.28515625" style="24" customWidth="1"/>
    <col min="22" max="22" width="6.42578125" style="24" customWidth="1"/>
    <col min="23" max="27" width="5.28515625" style="24" customWidth="1"/>
    <col min="28" max="28" width="6.42578125" style="24" customWidth="1"/>
    <col min="29" max="29" width="7.5703125" style="24" customWidth="1"/>
    <col min="30" max="37" width="5.28515625" style="24" customWidth="1"/>
    <col min="38" max="38" width="6.42578125" style="24" customWidth="1"/>
    <col min="39" max="47" width="5.28515625" style="24" customWidth="1"/>
    <col min="48" max="48" width="8.7109375" style="24" customWidth="1"/>
    <col min="49" max="49" width="8.7109375" style="24" bestFit="1" customWidth="1"/>
    <col min="50" max="50" width="8.7109375" style="24" customWidth="1"/>
    <col min="51" max="51" width="5.28515625" style="24" customWidth="1"/>
    <col min="52" max="52" width="8.7109375" style="24" bestFit="1" customWidth="1"/>
    <col min="53" max="57" width="5.28515625" style="24" customWidth="1"/>
    <col min="58" max="58" width="8.7109375" style="24" customWidth="1"/>
    <col min="59" max="60" width="7.5703125" style="24" customWidth="1"/>
    <col min="61" max="61" width="5.28515625" style="24" customWidth="1"/>
    <col min="62" max="62" width="7.5703125" style="24" customWidth="1"/>
    <col min="63" max="63" width="17" style="24" bestFit="1" customWidth="1"/>
    <col min="64" max="64" width="14" style="24" bestFit="1" customWidth="1"/>
    <col min="65" max="65" width="10.42578125" style="24" bestFit="1" customWidth="1"/>
    <col min="66" max="66" width="17.42578125" style="24" bestFit="1" customWidth="1"/>
    <col min="67" max="16384" width="9.140625" style="24"/>
  </cols>
  <sheetData>
    <row r="1" spans="1:107" s="11" customFormat="1" ht="19.5" thickBot="1" x14ac:dyDescent="0.35">
      <c r="A1" s="83" t="s">
        <v>103</v>
      </c>
      <c r="B1" s="72" t="s">
        <v>130</v>
      </c>
      <c r="C1" s="63" t="s">
        <v>131</v>
      </c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4"/>
      <c r="BD1" s="64"/>
      <c r="BE1" s="64"/>
      <c r="BF1" s="64"/>
      <c r="BG1" s="64"/>
      <c r="BH1" s="64"/>
      <c r="BI1" s="64"/>
      <c r="BJ1" s="64"/>
      <c r="BK1" s="65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</row>
    <row r="2" spans="1:107" s="13" customFormat="1" ht="18.75" thickBot="1" x14ac:dyDescent="0.4">
      <c r="A2" s="84"/>
      <c r="B2" s="73"/>
      <c r="C2" s="77" t="s">
        <v>28</v>
      </c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9"/>
      <c r="W2" s="77" t="s">
        <v>24</v>
      </c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9"/>
      <c r="AQ2" s="77" t="s">
        <v>25</v>
      </c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9"/>
      <c r="BK2" s="69" t="s">
        <v>22</v>
      </c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</row>
    <row r="3" spans="1:107" s="15" customFormat="1" ht="18.75" thickBot="1" x14ac:dyDescent="0.4">
      <c r="A3" s="84"/>
      <c r="B3" s="73"/>
      <c r="C3" s="66" t="s">
        <v>101</v>
      </c>
      <c r="D3" s="67"/>
      <c r="E3" s="67"/>
      <c r="F3" s="67"/>
      <c r="G3" s="67"/>
      <c r="H3" s="67"/>
      <c r="I3" s="67"/>
      <c r="J3" s="67"/>
      <c r="K3" s="67"/>
      <c r="L3" s="68"/>
      <c r="M3" s="66" t="s">
        <v>102</v>
      </c>
      <c r="N3" s="67"/>
      <c r="O3" s="67"/>
      <c r="P3" s="67"/>
      <c r="Q3" s="67"/>
      <c r="R3" s="67"/>
      <c r="S3" s="67"/>
      <c r="T3" s="67"/>
      <c r="U3" s="67"/>
      <c r="V3" s="68"/>
      <c r="W3" s="66" t="s">
        <v>101</v>
      </c>
      <c r="X3" s="67"/>
      <c r="Y3" s="67"/>
      <c r="Z3" s="67"/>
      <c r="AA3" s="67"/>
      <c r="AB3" s="67"/>
      <c r="AC3" s="67"/>
      <c r="AD3" s="67"/>
      <c r="AE3" s="67"/>
      <c r="AF3" s="68"/>
      <c r="AG3" s="66" t="s">
        <v>102</v>
      </c>
      <c r="AH3" s="67"/>
      <c r="AI3" s="67"/>
      <c r="AJ3" s="67"/>
      <c r="AK3" s="67"/>
      <c r="AL3" s="67"/>
      <c r="AM3" s="67"/>
      <c r="AN3" s="67"/>
      <c r="AO3" s="67"/>
      <c r="AP3" s="68"/>
      <c r="AQ3" s="66" t="s">
        <v>101</v>
      </c>
      <c r="AR3" s="67"/>
      <c r="AS3" s="67"/>
      <c r="AT3" s="67"/>
      <c r="AU3" s="67"/>
      <c r="AV3" s="67"/>
      <c r="AW3" s="67"/>
      <c r="AX3" s="67"/>
      <c r="AY3" s="67"/>
      <c r="AZ3" s="68"/>
      <c r="BA3" s="66" t="s">
        <v>102</v>
      </c>
      <c r="BB3" s="67"/>
      <c r="BC3" s="67"/>
      <c r="BD3" s="67"/>
      <c r="BE3" s="67"/>
      <c r="BF3" s="67"/>
      <c r="BG3" s="67"/>
      <c r="BH3" s="67"/>
      <c r="BI3" s="67"/>
      <c r="BJ3" s="68"/>
      <c r="BK3" s="70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</row>
    <row r="4" spans="1:107" s="15" customFormat="1" ht="18" x14ac:dyDescent="0.35">
      <c r="A4" s="84"/>
      <c r="B4" s="73"/>
      <c r="C4" s="60" t="s">
        <v>34</v>
      </c>
      <c r="D4" s="61"/>
      <c r="E4" s="61"/>
      <c r="F4" s="61"/>
      <c r="G4" s="62"/>
      <c r="H4" s="57" t="s">
        <v>35</v>
      </c>
      <c r="I4" s="58"/>
      <c r="J4" s="58"/>
      <c r="K4" s="58"/>
      <c r="L4" s="59"/>
      <c r="M4" s="60" t="s">
        <v>34</v>
      </c>
      <c r="N4" s="61"/>
      <c r="O4" s="61"/>
      <c r="P4" s="61"/>
      <c r="Q4" s="62"/>
      <c r="R4" s="57" t="s">
        <v>35</v>
      </c>
      <c r="S4" s="58"/>
      <c r="T4" s="58"/>
      <c r="U4" s="58"/>
      <c r="V4" s="59"/>
      <c r="W4" s="60" t="s">
        <v>34</v>
      </c>
      <c r="X4" s="61"/>
      <c r="Y4" s="61"/>
      <c r="Z4" s="61"/>
      <c r="AA4" s="62"/>
      <c r="AB4" s="57" t="s">
        <v>35</v>
      </c>
      <c r="AC4" s="58"/>
      <c r="AD4" s="58"/>
      <c r="AE4" s="58"/>
      <c r="AF4" s="59"/>
      <c r="AG4" s="60" t="s">
        <v>34</v>
      </c>
      <c r="AH4" s="61"/>
      <c r="AI4" s="61"/>
      <c r="AJ4" s="61"/>
      <c r="AK4" s="62"/>
      <c r="AL4" s="57" t="s">
        <v>35</v>
      </c>
      <c r="AM4" s="58"/>
      <c r="AN4" s="58"/>
      <c r="AO4" s="58"/>
      <c r="AP4" s="59"/>
      <c r="AQ4" s="60" t="s">
        <v>34</v>
      </c>
      <c r="AR4" s="61"/>
      <c r="AS4" s="61"/>
      <c r="AT4" s="61"/>
      <c r="AU4" s="62"/>
      <c r="AV4" s="57" t="s">
        <v>35</v>
      </c>
      <c r="AW4" s="58"/>
      <c r="AX4" s="58"/>
      <c r="AY4" s="58"/>
      <c r="AZ4" s="59"/>
      <c r="BA4" s="60" t="s">
        <v>34</v>
      </c>
      <c r="BB4" s="61"/>
      <c r="BC4" s="61"/>
      <c r="BD4" s="61"/>
      <c r="BE4" s="62"/>
      <c r="BF4" s="57" t="s">
        <v>35</v>
      </c>
      <c r="BG4" s="58"/>
      <c r="BH4" s="58"/>
      <c r="BI4" s="58"/>
      <c r="BJ4" s="59"/>
      <c r="BK4" s="70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</row>
    <row r="5" spans="1:107" s="19" customFormat="1" ht="15" customHeight="1" x14ac:dyDescent="0.3">
      <c r="A5" s="85"/>
      <c r="B5" s="73"/>
      <c r="C5" s="7">
        <v>1</v>
      </c>
      <c r="D5" s="8">
        <v>2</v>
      </c>
      <c r="E5" s="8">
        <v>3</v>
      </c>
      <c r="F5" s="8">
        <v>4</v>
      </c>
      <c r="G5" s="9">
        <v>5</v>
      </c>
      <c r="H5" s="7">
        <v>1</v>
      </c>
      <c r="I5" s="8">
        <v>2</v>
      </c>
      <c r="J5" s="8">
        <v>3</v>
      </c>
      <c r="K5" s="8">
        <v>4</v>
      </c>
      <c r="L5" s="9">
        <v>5</v>
      </c>
      <c r="M5" s="7">
        <v>1</v>
      </c>
      <c r="N5" s="8">
        <v>2</v>
      </c>
      <c r="O5" s="8">
        <v>3</v>
      </c>
      <c r="P5" s="8">
        <v>4</v>
      </c>
      <c r="Q5" s="9">
        <v>5</v>
      </c>
      <c r="R5" s="7">
        <v>1</v>
      </c>
      <c r="S5" s="8">
        <v>2</v>
      </c>
      <c r="T5" s="8">
        <v>3</v>
      </c>
      <c r="U5" s="8">
        <v>4</v>
      </c>
      <c r="V5" s="9">
        <v>5</v>
      </c>
      <c r="W5" s="7">
        <v>1</v>
      </c>
      <c r="X5" s="8">
        <v>2</v>
      </c>
      <c r="Y5" s="8">
        <v>3</v>
      </c>
      <c r="Z5" s="8">
        <v>4</v>
      </c>
      <c r="AA5" s="9">
        <v>5</v>
      </c>
      <c r="AB5" s="7">
        <v>1</v>
      </c>
      <c r="AC5" s="8">
        <v>2</v>
      </c>
      <c r="AD5" s="8">
        <v>3</v>
      </c>
      <c r="AE5" s="8">
        <v>4</v>
      </c>
      <c r="AF5" s="9">
        <v>5</v>
      </c>
      <c r="AG5" s="7">
        <v>1</v>
      </c>
      <c r="AH5" s="8">
        <v>2</v>
      </c>
      <c r="AI5" s="8">
        <v>3</v>
      </c>
      <c r="AJ5" s="8">
        <v>4</v>
      </c>
      <c r="AK5" s="9">
        <v>5</v>
      </c>
      <c r="AL5" s="7">
        <v>1</v>
      </c>
      <c r="AM5" s="8">
        <v>2</v>
      </c>
      <c r="AN5" s="8">
        <v>3</v>
      </c>
      <c r="AO5" s="8">
        <v>4</v>
      </c>
      <c r="AP5" s="9">
        <v>5</v>
      </c>
      <c r="AQ5" s="7">
        <v>1</v>
      </c>
      <c r="AR5" s="8">
        <v>2</v>
      </c>
      <c r="AS5" s="8">
        <v>3</v>
      </c>
      <c r="AT5" s="8">
        <v>4</v>
      </c>
      <c r="AU5" s="9">
        <v>5</v>
      </c>
      <c r="AV5" s="7">
        <v>1</v>
      </c>
      <c r="AW5" s="8">
        <v>2</v>
      </c>
      <c r="AX5" s="8">
        <v>3</v>
      </c>
      <c r="AY5" s="8">
        <v>4</v>
      </c>
      <c r="AZ5" s="9">
        <v>5</v>
      </c>
      <c r="BA5" s="7">
        <v>1</v>
      </c>
      <c r="BB5" s="8">
        <v>2</v>
      </c>
      <c r="BC5" s="8">
        <v>3</v>
      </c>
      <c r="BD5" s="8">
        <v>4</v>
      </c>
      <c r="BE5" s="9">
        <v>5</v>
      </c>
      <c r="BF5" s="7">
        <v>1</v>
      </c>
      <c r="BG5" s="8">
        <v>2</v>
      </c>
      <c r="BH5" s="8">
        <v>3</v>
      </c>
      <c r="BI5" s="8">
        <v>4</v>
      </c>
      <c r="BJ5" s="9">
        <v>5</v>
      </c>
      <c r="BK5" s="71"/>
      <c r="BL5" s="16"/>
      <c r="BM5" s="16"/>
      <c r="BN5" s="16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</row>
    <row r="6" spans="1:107" x14ac:dyDescent="0.2">
      <c r="A6" s="22" t="s">
        <v>0</v>
      </c>
      <c r="B6" s="23" t="s">
        <v>6</v>
      </c>
      <c r="C6" s="74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6"/>
    </row>
    <row r="7" spans="1:107" x14ac:dyDescent="0.2">
      <c r="A7" s="22" t="s">
        <v>75</v>
      </c>
      <c r="B7" s="25" t="s">
        <v>11</v>
      </c>
      <c r="C7" s="74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6"/>
    </row>
    <row r="8" spans="1:107" x14ac:dyDescent="0.2">
      <c r="A8" s="22"/>
      <c r="B8" s="26" t="s">
        <v>126</v>
      </c>
      <c r="C8" s="27">
        <v>0</v>
      </c>
      <c r="D8" s="27">
        <v>14.869088038774196</v>
      </c>
      <c r="E8" s="27">
        <v>0</v>
      </c>
      <c r="F8" s="27">
        <v>0</v>
      </c>
      <c r="G8" s="27">
        <v>0</v>
      </c>
      <c r="H8" s="27">
        <v>11.373800049677421</v>
      </c>
      <c r="I8" s="27">
        <v>4369.1852437764719</v>
      </c>
      <c r="J8" s="27">
        <v>681.53644971309689</v>
      </c>
      <c r="K8" s="27">
        <v>0</v>
      </c>
      <c r="L8" s="27">
        <v>87.057345496967756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27">
        <v>7.77995353109677</v>
      </c>
      <c r="S8" s="27">
        <v>337.93333434054836</v>
      </c>
      <c r="T8" s="27">
        <v>97.028606539225791</v>
      </c>
      <c r="U8" s="27">
        <v>0</v>
      </c>
      <c r="V8" s="27">
        <v>28.372896610258067</v>
      </c>
      <c r="W8" s="27">
        <v>0</v>
      </c>
      <c r="X8" s="27">
        <v>0</v>
      </c>
      <c r="Y8" s="27">
        <v>0</v>
      </c>
      <c r="Z8" s="27">
        <v>0</v>
      </c>
      <c r="AA8" s="27">
        <v>0</v>
      </c>
      <c r="AB8" s="27">
        <v>4.3871976419354829E-2</v>
      </c>
      <c r="AC8" s="27">
        <v>49.643471160645163</v>
      </c>
      <c r="AD8" s="27">
        <v>0</v>
      </c>
      <c r="AE8" s="27">
        <v>0</v>
      </c>
      <c r="AF8" s="27">
        <v>0.83976898174193548</v>
      </c>
      <c r="AG8" s="27">
        <v>0</v>
      </c>
      <c r="AH8" s="27">
        <v>0</v>
      </c>
      <c r="AI8" s="27">
        <v>0</v>
      </c>
      <c r="AJ8" s="27">
        <v>0</v>
      </c>
      <c r="AK8" s="27">
        <v>0</v>
      </c>
      <c r="AL8" s="27">
        <v>7.5423334645161294E-2</v>
      </c>
      <c r="AM8" s="27">
        <v>6.1909011225806436E-2</v>
      </c>
      <c r="AN8" s="27">
        <v>0</v>
      </c>
      <c r="AO8" s="27">
        <v>0</v>
      </c>
      <c r="AP8" s="27">
        <v>0.3053660228709677</v>
      </c>
      <c r="AQ8" s="27">
        <v>0</v>
      </c>
      <c r="AR8" s="27">
        <v>0</v>
      </c>
      <c r="AS8" s="27">
        <v>0</v>
      </c>
      <c r="AT8" s="27">
        <v>0</v>
      </c>
      <c r="AU8" s="27">
        <v>0</v>
      </c>
      <c r="AV8" s="27">
        <v>15.233833595806464</v>
      </c>
      <c r="AW8" s="27">
        <v>921.9779656027747</v>
      </c>
      <c r="AX8" s="27">
        <v>9.5323206143870962</v>
      </c>
      <c r="AY8" s="27">
        <v>0</v>
      </c>
      <c r="AZ8" s="27">
        <v>82.393207043870973</v>
      </c>
      <c r="BA8" s="27">
        <v>0</v>
      </c>
      <c r="BB8" s="27">
        <v>0</v>
      </c>
      <c r="BC8" s="27">
        <v>0</v>
      </c>
      <c r="BD8" s="27">
        <v>0</v>
      </c>
      <c r="BE8" s="27">
        <v>0</v>
      </c>
      <c r="BF8" s="27">
        <v>8.8965748726774017</v>
      </c>
      <c r="BG8" s="27">
        <v>7.1022520138387106</v>
      </c>
      <c r="BH8" s="27">
        <v>3.6231389560000005</v>
      </c>
      <c r="BI8" s="27">
        <v>0</v>
      </c>
      <c r="BJ8" s="27">
        <v>9.139996738387099</v>
      </c>
      <c r="BK8" s="28">
        <f t="shared" ref="BK8:BK9" si="0">SUM(C8:BJ8)</f>
        <v>6744.0058180214091</v>
      </c>
      <c r="BL8" s="45"/>
      <c r="BM8" s="53"/>
      <c r="BN8" s="56"/>
    </row>
    <row r="9" spans="1:107" x14ac:dyDescent="0.2">
      <c r="A9" s="22"/>
      <c r="B9" s="26" t="s">
        <v>127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0.10201043170967738</v>
      </c>
      <c r="I9" s="27">
        <v>255.05382775258079</v>
      </c>
      <c r="J9" s="27">
        <v>21.66875908148387</v>
      </c>
      <c r="K9" s="27">
        <v>0</v>
      </c>
      <c r="L9" s="27">
        <v>0.2739724295161291</v>
      </c>
      <c r="M9" s="27">
        <v>0</v>
      </c>
      <c r="N9" s="27">
        <v>0</v>
      </c>
      <c r="O9" s="27">
        <v>0</v>
      </c>
      <c r="P9" s="27">
        <v>0</v>
      </c>
      <c r="Q9" s="27">
        <v>0</v>
      </c>
      <c r="R9" s="27">
        <v>9.8341508741935479E-2</v>
      </c>
      <c r="S9" s="27">
        <v>0</v>
      </c>
      <c r="T9" s="27">
        <v>34.310535245709687</v>
      </c>
      <c r="U9" s="27">
        <v>0</v>
      </c>
      <c r="V9" s="27">
        <v>0.57579092377419361</v>
      </c>
      <c r="W9" s="27">
        <v>0</v>
      </c>
      <c r="X9" s="27">
        <v>0</v>
      </c>
      <c r="Y9" s="27">
        <v>0</v>
      </c>
      <c r="Z9" s="27">
        <v>0</v>
      </c>
      <c r="AA9" s="27">
        <v>0</v>
      </c>
      <c r="AB9" s="27">
        <v>0</v>
      </c>
      <c r="AC9" s="27">
        <v>73.515402132483885</v>
      </c>
      <c r="AD9" s="27">
        <v>0</v>
      </c>
      <c r="AE9" s="27">
        <v>0</v>
      </c>
      <c r="AF9" s="27">
        <v>0</v>
      </c>
      <c r="AG9" s="27">
        <v>0</v>
      </c>
      <c r="AH9" s="27">
        <v>0</v>
      </c>
      <c r="AI9" s="27">
        <v>0</v>
      </c>
      <c r="AJ9" s="27">
        <v>0</v>
      </c>
      <c r="AK9" s="27">
        <v>0</v>
      </c>
      <c r="AL9" s="27">
        <v>0</v>
      </c>
      <c r="AM9" s="27">
        <v>0</v>
      </c>
      <c r="AN9" s="27">
        <v>0</v>
      </c>
      <c r="AO9" s="27">
        <v>0</v>
      </c>
      <c r="AP9" s="27">
        <v>0</v>
      </c>
      <c r="AQ9" s="27">
        <v>0</v>
      </c>
      <c r="AR9" s="27">
        <v>0</v>
      </c>
      <c r="AS9" s="27">
        <v>0</v>
      </c>
      <c r="AT9" s="27">
        <v>0</v>
      </c>
      <c r="AU9" s="27">
        <v>0</v>
      </c>
      <c r="AV9" s="27">
        <v>0.24274592154838714</v>
      </c>
      <c r="AW9" s="27">
        <v>73.903499353354846</v>
      </c>
      <c r="AX9" s="27">
        <v>0</v>
      </c>
      <c r="AY9" s="27">
        <v>0</v>
      </c>
      <c r="AZ9" s="27">
        <v>0.47061355025806451</v>
      </c>
      <c r="BA9" s="27">
        <v>0</v>
      </c>
      <c r="BB9" s="27">
        <v>0</v>
      </c>
      <c r="BC9" s="27">
        <v>0</v>
      </c>
      <c r="BD9" s="27">
        <v>0</v>
      </c>
      <c r="BE9" s="27">
        <v>0</v>
      </c>
      <c r="BF9" s="27">
        <v>0.28880393832258067</v>
      </c>
      <c r="BG9" s="27">
        <v>2.6913179354838709E-3</v>
      </c>
      <c r="BH9" s="27">
        <v>0</v>
      </c>
      <c r="BI9" s="27">
        <v>0</v>
      </c>
      <c r="BJ9" s="27">
        <v>0.44976501906451605</v>
      </c>
      <c r="BK9" s="28">
        <f t="shared" si="0"/>
        <v>460.95675860648402</v>
      </c>
      <c r="BL9" s="45"/>
      <c r="BM9" s="53"/>
    </row>
    <row r="10" spans="1:107" x14ac:dyDescent="0.2">
      <c r="A10" s="22"/>
      <c r="B10" s="29" t="s">
        <v>84</v>
      </c>
      <c r="C10" s="30">
        <f>SUM(C8:C9)</f>
        <v>0</v>
      </c>
      <c r="D10" s="30">
        <f t="shared" ref="D10:BK10" si="1">SUM(D8:D9)</f>
        <v>14.869088038774196</v>
      </c>
      <c r="E10" s="30">
        <f t="shared" si="1"/>
        <v>0</v>
      </c>
      <c r="F10" s="30">
        <f t="shared" si="1"/>
        <v>0</v>
      </c>
      <c r="G10" s="30">
        <f t="shared" si="1"/>
        <v>0</v>
      </c>
      <c r="H10" s="30">
        <f t="shared" si="1"/>
        <v>11.475810481387098</v>
      </c>
      <c r="I10" s="30">
        <f t="shared" si="1"/>
        <v>4624.239071529053</v>
      </c>
      <c r="J10" s="30">
        <f t="shared" si="1"/>
        <v>703.20520879458081</v>
      </c>
      <c r="K10" s="30">
        <f t="shared" si="1"/>
        <v>0</v>
      </c>
      <c r="L10" s="30">
        <f t="shared" si="1"/>
        <v>87.331317926483891</v>
      </c>
      <c r="M10" s="30">
        <f t="shared" si="1"/>
        <v>0</v>
      </c>
      <c r="N10" s="30">
        <f t="shared" si="1"/>
        <v>0</v>
      </c>
      <c r="O10" s="30">
        <f t="shared" si="1"/>
        <v>0</v>
      </c>
      <c r="P10" s="30">
        <f t="shared" si="1"/>
        <v>0</v>
      </c>
      <c r="Q10" s="30">
        <f t="shared" si="1"/>
        <v>0</v>
      </c>
      <c r="R10" s="30">
        <f t="shared" si="1"/>
        <v>7.8782950398387053</v>
      </c>
      <c r="S10" s="30">
        <f t="shared" si="1"/>
        <v>337.93333434054836</v>
      </c>
      <c r="T10" s="30">
        <f t="shared" si="1"/>
        <v>131.33914178493546</v>
      </c>
      <c r="U10" s="30">
        <f t="shared" si="1"/>
        <v>0</v>
      </c>
      <c r="V10" s="30">
        <f t="shared" si="1"/>
        <v>28.94868753403226</v>
      </c>
      <c r="W10" s="30">
        <f t="shared" si="1"/>
        <v>0</v>
      </c>
      <c r="X10" s="30">
        <f t="shared" si="1"/>
        <v>0</v>
      </c>
      <c r="Y10" s="30">
        <f t="shared" si="1"/>
        <v>0</v>
      </c>
      <c r="Z10" s="30">
        <f t="shared" si="1"/>
        <v>0</v>
      </c>
      <c r="AA10" s="30">
        <f t="shared" si="1"/>
        <v>0</v>
      </c>
      <c r="AB10" s="30">
        <f t="shared" si="1"/>
        <v>4.3871976419354829E-2</v>
      </c>
      <c r="AC10" s="30">
        <f t="shared" si="1"/>
        <v>123.15887329312905</v>
      </c>
      <c r="AD10" s="30">
        <f t="shared" si="1"/>
        <v>0</v>
      </c>
      <c r="AE10" s="30">
        <f t="shared" si="1"/>
        <v>0</v>
      </c>
      <c r="AF10" s="30">
        <f t="shared" si="1"/>
        <v>0.83976898174193548</v>
      </c>
      <c r="AG10" s="30">
        <f t="shared" si="1"/>
        <v>0</v>
      </c>
      <c r="AH10" s="30">
        <f t="shared" si="1"/>
        <v>0</v>
      </c>
      <c r="AI10" s="30">
        <f t="shared" si="1"/>
        <v>0</v>
      </c>
      <c r="AJ10" s="30">
        <f t="shared" si="1"/>
        <v>0</v>
      </c>
      <c r="AK10" s="30">
        <f t="shared" si="1"/>
        <v>0</v>
      </c>
      <c r="AL10" s="30">
        <f t="shared" si="1"/>
        <v>7.5423334645161294E-2</v>
      </c>
      <c r="AM10" s="30">
        <f t="shared" si="1"/>
        <v>6.1909011225806436E-2</v>
      </c>
      <c r="AN10" s="30">
        <f t="shared" si="1"/>
        <v>0</v>
      </c>
      <c r="AO10" s="30">
        <f t="shared" si="1"/>
        <v>0</v>
      </c>
      <c r="AP10" s="30">
        <f t="shared" si="1"/>
        <v>0.3053660228709677</v>
      </c>
      <c r="AQ10" s="30">
        <f t="shared" si="1"/>
        <v>0</v>
      </c>
      <c r="AR10" s="30">
        <f t="shared" si="1"/>
        <v>0</v>
      </c>
      <c r="AS10" s="30">
        <f t="shared" si="1"/>
        <v>0</v>
      </c>
      <c r="AT10" s="30">
        <f t="shared" si="1"/>
        <v>0</v>
      </c>
      <c r="AU10" s="30">
        <f t="shared" si="1"/>
        <v>0</v>
      </c>
      <c r="AV10" s="30">
        <f t="shared" si="1"/>
        <v>15.476579517354851</v>
      </c>
      <c r="AW10" s="30">
        <f t="shared" si="1"/>
        <v>995.88146495612955</v>
      </c>
      <c r="AX10" s="30">
        <f t="shared" si="1"/>
        <v>9.5323206143870962</v>
      </c>
      <c r="AY10" s="30">
        <f t="shared" si="1"/>
        <v>0</v>
      </c>
      <c r="AZ10" s="30">
        <f t="shared" si="1"/>
        <v>82.863820594129038</v>
      </c>
      <c r="BA10" s="30">
        <f t="shared" si="1"/>
        <v>0</v>
      </c>
      <c r="BB10" s="30">
        <f t="shared" si="1"/>
        <v>0</v>
      </c>
      <c r="BC10" s="30">
        <f t="shared" si="1"/>
        <v>0</v>
      </c>
      <c r="BD10" s="30">
        <f t="shared" si="1"/>
        <v>0</v>
      </c>
      <c r="BE10" s="30">
        <f t="shared" si="1"/>
        <v>0</v>
      </c>
      <c r="BF10" s="30">
        <f t="shared" si="1"/>
        <v>9.1853788109999819</v>
      </c>
      <c r="BG10" s="30">
        <f t="shared" si="1"/>
        <v>7.1049433317741943</v>
      </c>
      <c r="BH10" s="30">
        <f t="shared" si="1"/>
        <v>3.6231389560000005</v>
      </c>
      <c r="BI10" s="30">
        <f t="shared" si="1"/>
        <v>0</v>
      </c>
      <c r="BJ10" s="30">
        <f t="shared" si="1"/>
        <v>9.5897617574516154</v>
      </c>
      <c r="BK10" s="30">
        <f t="shared" si="1"/>
        <v>7204.9625766278932</v>
      </c>
      <c r="BL10" s="45"/>
    </row>
    <row r="11" spans="1:107" x14ac:dyDescent="0.2">
      <c r="A11" s="22" t="s">
        <v>76</v>
      </c>
      <c r="B11" s="25" t="s">
        <v>3</v>
      </c>
      <c r="C11" s="80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1"/>
      <c r="BC11" s="81"/>
      <c r="BD11" s="81"/>
      <c r="BE11" s="81"/>
      <c r="BF11" s="81"/>
      <c r="BG11" s="81"/>
      <c r="BH11" s="81"/>
      <c r="BI11" s="81"/>
      <c r="BJ11" s="81"/>
      <c r="BK11" s="82"/>
    </row>
    <row r="12" spans="1:107" x14ac:dyDescent="0.2">
      <c r="A12" s="22"/>
      <c r="B12" s="26" t="s">
        <v>105</v>
      </c>
      <c r="C12" s="27">
        <v>0</v>
      </c>
      <c r="D12" s="27">
        <v>0</v>
      </c>
      <c r="E12" s="27">
        <v>0</v>
      </c>
      <c r="F12" s="27">
        <v>0</v>
      </c>
      <c r="G12" s="27">
        <v>0</v>
      </c>
      <c r="H12" s="27">
        <v>2.3928380461290319</v>
      </c>
      <c r="I12" s="27">
        <v>2.6585913660322587</v>
      </c>
      <c r="J12" s="27">
        <v>0</v>
      </c>
      <c r="K12" s="27">
        <v>0</v>
      </c>
      <c r="L12" s="27">
        <v>3.6546068809677421</v>
      </c>
      <c r="M12" s="27">
        <v>0</v>
      </c>
      <c r="N12" s="27">
        <v>0</v>
      </c>
      <c r="O12" s="27">
        <v>0</v>
      </c>
      <c r="P12" s="27">
        <v>0</v>
      </c>
      <c r="Q12" s="27">
        <v>0</v>
      </c>
      <c r="R12" s="27">
        <v>1.0788958952580641</v>
      </c>
      <c r="S12" s="27">
        <v>9.0930712235806475</v>
      </c>
      <c r="T12" s="27">
        <v>0</v>
      </c>
      <c r="U12" s="27">
        <v>0</v>
      </c>
      <c r="V12" s="27">
        <v>0.52715798948387105</v>
      </c>
      <c r="W12" s="27">
        <v>0</v>
      </c>
      <c r="X12" s="27">
        <v>0</v>
      </c>
      <c r="Y12" s="27">
        <v>0</v>
      </c>
      <c r="Z12" s="27">
        <v>0</v>
      </c>
      <c r="AA12" s="27">
        <v>0</v>
      </c>
      <c r="AB12" s="27">
        <v>4.4731078870967743E-2</v>
      </c>
      <c r="AC12" s="27">
        <v>0</v>
      </c>
      <c r="AD12" s="27">
        <v>0</v>
      </c>
      <c r="AE12" s="27">
        <v>0</v>
      </c>
      <c r="AF12" s="27">
        <v>0</v>
      </c>
      <c r="AG12" s="27">
        <v>0</v>
      </c>
      <c r="AH12" s="27">
        <v>0</v>
      </c>
      <c r="AI12" s="27">
        <v>0</v>
      </c>
      <c r="AJ12" s="27">
        <v>0</v>
      </c>
      <c r="AK12" s="27">
        <v>0</v>
      </c>
      <c r="AL12" s="27">
        <v>1.5687167741935482E-4</v>
      </c>
      <c r="AM12" s="27">
        <v>0</v>
      </c>
      <c r="AN12" s="27">
        <v>0</v>
      </c>
      <c r="AO12" s="27">
        <v>0</v>
      </c>
      <c r="AP12" s="27">
        <v>0</v>
      </c>
      <c r="AQ12" s="27">
        <v>0</v>
      </c>
      <c r="AR12" s="27">
        <v>0</v>
      </c>
      <c r="AS12" s="27">
        <v>0</v>
      </c>
      <c r="AT12" s="27">
        <v>0</v>
      </c>
      <c r="AU12" s="27">
        <v>0</v>
      </c>
      <c r="AV12" s="27">
        <v>2.2766444017419376</v>
      </c>
      <c r="AW12" s="27">
        <v>16.463064037903187</v>
      </c>
      <c r="AX12" s="27">
        <v>5.7058633225806456E-3</v>
      </c>
      <c r="AY12" s="27">
        <v>0</v>
      </c>
      <c r="AZ12" s="27">
        <v>5.061879722161291</v>
      </c>
      <c r="BA12" s="27">
        <v>0</v>
      </c>
      <c r="BB12" s="27">
        <v>0</v>
      </c>
      <c r="BC12" s="27">
        <v>0</v>
      </c>
      <c r="BD12" s="27">
        <v>0</v>
      </c>
      <c r="BE12" s="27">
        <v>0</v>
      </c>
      <c r="BF12" s="27">
        <v>0.94127804180645236</v>
      </c>
      <c r="BG12" s="27">
        <v>3.747535969387096</v>
      </c>
      <c r="BH12" s="27">
        <v>1.8405721857419359</v>
      </c>
      <c r="BI12" s="27">
        <v>0</v>
      </c>
      <c r="BJ12" s="27">
        <v>1.3149598997741936</v>
      </c>
      <c r="BK12" s="30">
        <f>SUM(C12:BJ12)</f>
        <v>51.101689473838682</v>
      </c>
      <c r="BL12" s="45"/>
      <c r="BM12" s="53"/>
      <c r="BN12" s="56"/>
    </row>
    <row r="13" spans="1:107" x14ac:dyDescent="0.2">
      <c r="A13" s="22"/>
      <c r="B13" s="29" t="s">
        <v>85</v>
      </c>
      <c r="C13" s="30">
        <f>SUM(C12)</f>
        <v>0</v>
      </c>
      <c r="D13" s="30">
        <f t="shared" ref="D13:BK13" si="2">SUM(D12)</f>
        <v>0</v>
      </c>
      <c r="E13" s="30">
        <f t="shared" si="2"/>
        <v>0</v>
      </c>
      <c r="F13" s="30">
        <f t="shared" si="2"/>
        <v>0</v>
      </c>
      <c r="G13" s="30">
        <f t="shared" si="2"/>
        <v>0</v>
      </c>
      <c r="H13" s="30">
        <f t="shared" si="2"/>
        <v>2.3928380461290319</v>
      </c>
      <c r="I13" s="30">
        <f t="shared" si="2"/>
        <v>2.6585913660322587</v>
      </c>
      <c r="J13" s="30">
        <f t="shared" si="2"/>
        <v>0</v>
      </c>
      <c r="K13" s="30">
        <f t="shared" si="2"/>
        <v>0</v>
      </c>
      <c r="L13" s="30">
        <f t="shared" si="2"/>
        <v>3.6546068809677421</v>
      </c>
      <c r="M13" s="30">
        <f t="shared" si="2"/>
        <v>0</v>
      </c>
      <c r="N13" s="30">
        <f t="shared" si="2"/>
        <v>0</v>
      </c>
      <c r="O13" s="30">
        <f t="shared" si="2"/>
        <v>0</v>
      </c>
      <c r="P13" s="30">
        <f t="shared" si="2"/>
        <v>0</v>
      </c>
      <c r="Q13" s="30">
        <f t="shared" si="2"/>
        <v>0</v>
      </c>
      <c r="R13" s="30">
        <f t="shared" si="2"/>
        <v>1.0788958952580641</v>
      </c>
      <c r="S13" s="30">
        <f t="shared" si="2"/>
        <v>9.0930712235806475</v>
      </c>
      <c r="T13" s="30">
        <f t="shared" si="2"/>
        <v>0</v>
      </c>
      <c r="U13" s="30">
        <f t="shared" si="2"/>
        <v>0</v>
      </c>
      <c r="V13" s="30">
        <f t="shared" si="2"/>
        <v>0.52715798948387105</v>
      </c>
      <c r="W13" s="30">
        <f t="shared" si="2"/>
        <v>0</v>
      </c>
      <c r="X13" s="30">
        <f t="shared" si="2"/>
        <v>0</v>
      </c>
      <c r="Y13" s="30">
        <f t="shared" si="2"/>
        <v>0</v>
      </c>
      <c r="Z13" s="30">
        <f t="shared" si="2"/>
        <v>0</v>
      </c>
      <c r="AA13" s="30">
        <f t="shared" si="2"/>
        <v>0</v>
      </c>
      <c r="AB13" s="30">
        <f t="shared" si="2"/>
        <v>4.4731078870967743E-2</v>
      </c>
      <c r="AC13" s="30">
        <f t="shared" si="2"/>
        <v>0</v>
      </c>
      <c r="AD13" s="30">
        <f t="shared" si="2"/>
        <v>0</v>
      </c>
      <c r="AE13" s="30">
        <f t="shared" si="2"/>
        <v>0</v>
      </c>
      <c r="AF13" s="30">
        <f t="shared" si="2"/>
        <v>0</v>
      </c>
      <c r="AG13" s="30">
        <f t="shared" si="2"/>
        <v>0</v>
      </c>
      <c r="AH13" s="30">
        <f t="shared" si="2"/>
        <v>0</v>
      </c>
      <c r="AI13" s="30">
        <f t="shared" si="2"/>
        <v>0</v>
      </c>
      <c r="AJ13" s="30">
        <f t="shared" si="2"/>
        <v>0</v>
      </c>
      <c r="AK13" s="30">
        <f t="shared" si="2"/>
        <v>0</v>
      </c>
      <c r="AL13" s="30">
        <f t="shared" si="2"/>
        <v>1.5687167741935482E-4</v>
      </c>
      <c r="AM13" s="30">
        <f t="shared" si="2"/>
        <v>0</v>
      </c>
      <c r="AN13" s="30">
        <f t="shared" si="2"/>
        <v>0</v>
      </c>
      <c r="AO13" s="30">
        <f t="shared" si="2"/>
        <v>0</v>
      </c>
      <c r="AP13" s="30">
        <f t="shared" si="2"/>
        <v>0</v>
      </c>
      <c r="AQ13" s="30">
        <f t="shared" si="2"/>
        <v>0</v>
      </c>
      <c r="AR13" s="30">
        <f t="shared" si="2"/>
        <v>0</v>
      </c>
      <c r="AS13" s="30">
        <f t="shared" si="2"/>
        <v>0</v>
      </c>
      <c r="AT13" s="30">
        <f t="shared" si="2"/>
        <v>0</v>
      </c>
      <c r="AU13" s="30">
        <f t="shared" si="2"/>
        <v>0</v>
      </c>
      <c r="AV13" s="30">
        <f t="shared" si="2"/>
        <v>2.2766444017419376</v>
      </c>
      <c r="AW13" s="30">
        <f t="shared" si="2"/>
        <v>16.463064037903187</v>
      </c>
      <c r="AX13" s="30">
        <f t="shared" si="2"/>
        <v>5.7058633225806456E-3</v>
      </c>
      <c r="AY13" s="30">
        <f t="shared" si="2"/>
        <v>0</v>
      </c>
      <c r="AZ13" s="30">
        <f t="shared" si="2"/>
        <v>5.061879722161291</v>
      </c>
      <c r="BA13" s="30">
        <f t="shared" si="2"/>
        <v>0</v>
      </c>
      <c r="BB13" s="30">
        <f t="shared" si="2"/>
        <v>0</v>
      </c>
      <c r="BC13" s="30">
        <f t="shared" si="2"/>
        <v>0</v>
      </c>
      <c r="BD13" s="30">
        <f t="shared" si="2"/>
        <v>0</v>
      </c>
      <c r="BE13" s="30">
        <f t="shared" si="2"/>
        <v>0</v>
      </c>
      <c r="BF13" s="30">
        <f t="shared" si="2"/>
        <v>0.94127804180645236</v>
      </c>
      <c r="BG13" s="30">
        <f t="shared" si="2"/>
        <v>3.747535969387096</v>
      </c>
      <c r="BH13" s="30">
        <f t="shared" si="2"/>
        <v>1.8405721857419359</v>
      </c>
      <c r="BI13" s="30">
        <f t="shared" si="2"/>
        <v>0</v>
      </c>
      <c r="BJ13" s="30">
        <f t="shared" si="2"/>
        <v>1.3149598997741936</v>
      </c>
      <c r="BK13" s="30">
        <f t="shared" si="2"/>
        <v>51.101689473838682</v>
      </c>
    </row>
    <row r="14" spans="1:107" x14ac:dyDescent="0.2">
      <c r="A14" s="22" t="s">
        <v>77</v>
      </c>
      <c r="B14" s="25" t="s">
        <v>10</v>
      </c>
      <c r="C14" s="80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1"/>
      <c r="BD14" s="81"/>
      <c r="BE14" s="81"/>
      <c r="BF14" s="81"/>
      <c r="BG14" s="81"/>
      <c r="BH14" s="81"/>
      <c r="BI14" s="81"/>
      <c r="BJ14" s="81"/>
      <c r="BK14" s="82"/>
    </row>
    <row r="15" spans="1:107" x14ac:dyDescent="0.2">
      <c r="A15" s="22"/>
      <c r="B15" s="31" t="s">
        <v>36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0">
        <v>0</v>
      </c>
      <c r="N15" s="30">
        <v>0</v>
      </c>
      <c r="O15" s="30">
        <v>0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28">
        <f t="shared" ref="BK15" si="3">SUM(C15:BJ15)</f>
        <v>0</v>
      </c>
    </row>
    <row r="16" spans="1:107" x14ac:dyDescent="0.2">
      <c r="A16" s="22"/>
      <c r="B16" s="29" t="s">
        <v>92</v>
      </c>
      <c r="C16" s="30">
        <f t="shared" ref="C16:AH16" si="4">SUM(C15:C15)</f>
        <v>0</v>
      </c>
      <c r="D16" s="30">
        <f t="shared" si="4"/>
        <v>0</v>
      </c>
      <c r="E16" s="30">
        <f t="shared" si="4"/>
        <v>0</v>
      </c>
      <c r="F16" s="30">
        <f t="shared" si="4"/>
        <v>0</v>
      </c>
      <c r="G16" s="30">
        <f t="shared" si="4"/>
        <v>0</v>
      </c>
      <c r="H16" s="30">
        <f t="shared" si="4"/>
        <v>0</v>
      </c>
      <c r="I16" s="30">
        <f t="shared" si="4"/>
        <v>0</v>
      </c>
      <c r="J16" s="30">
        <f t="shared" si="4"/>
        <v>0</v>
      </c>
      <c r="K16" s="30">
        <f t="shared" si="4"/>
        <v>0</v>
      </c>
      <c r="L16" s="30">
        <f t="shared" si="4"/>
        <v>0</v>
      </c>
      <c r="M16" s="30">
        <f t="shared" si="4"/>
        <v>0</v>
      </c>
      <c r="N16" s="30">
        <f t="shared" si="4"/>
        <v>0</v>
      </c>
      <c r="O16" s="30">
        <f t="shared" si="4"/>
        <v>0</v>
      </c>
      <c r="P16" s="30">
        <f t="shared" si="4"/>
        <v>0</v>
      </c>
      <c r="Q16" s="30">
        <f t="shared" si="4"/>
        <v>0</v>
      </c>
      <c r="R16" s="30">
        <f t="shared" si="4"/>
        <v>0</v>
      </c>
      <c r="S16" s="30">
        <f t="shared" si="4"/>
        <v>0</v>
      </c>
      <c r="T16" s="30">
        <f t="shared" si="4"/>
        <v>0</v>
      </c>
      <c r="U16" s="30">
        <f t="shared" si="4"/>
        <v>0</v>
      </c>
      <c r="V16" s="30">
        <f t="shared" si="4"/>
        <v>0</v>
      </c>
      <c r="W16" s="30">
        <f t="shared" si="4"/>
        <v>0</v>
      </c>
      <c r="X16" s="30">
        <f t="shared" si="4"/>
        <v>0</v>
      </c>
      <c r="Y16" s="30">
        <f t="shared" si="4"/>
        <v>0</v>
      </c>
      <c r="Z16" s="30">
        <f t="shared" si="4"/>
        <v>0</v>
      </c>
      <c r="AA16" s="30">
        <f t="shared" si="4"/>
        <v>0</v>
      </c>
      <c r="AB16" s="30">
        <f t="shared" si="4"/>
        <v>0</v>
      </c>
      <c r="AC16" s="30">
        <f t="shared" si="4"/>
        <v>0</v>
      </c>
      <c r="AD16" s="30">
        <f t="shared" si="4"/>
        <v>0</v>
      </c>
      <c r="AE16" s="30">
        <f t="shared" si="4"/>
        <v>0</v>
      </c>
      <c r="AF16" s="30">
        <f t="shared" si="4"/>
        <v>0</v>
      </c>
      <c r="AG16" s="30">
        <f t="shared" si="4"/>
        <v>0</v>
      </c>
      <c r="AH16" s="30">
        <f t="shared" si="4"/>
        <v>0</v>
      </c>
      <c r="AI16" s="30">
        <f t="shared" ref="AI16:BK16" si="5">SUM(AI15:AI15)</f>
        <v>0</v>
      </c>
      <c r="AJ16" s="30">
        <f t="shared" si="5"/>
        <v>0</v>
      </c>
      <c r="AK16" s="30">
        <f t="shared" si="5"/>
        <v>0</v>
      </c>
      <c r="AL16" s="30">
        <f t="shared" si="5"/>
        <v>0</v>
      </c>
      <c r="AM16" s="30">
        <f t="shared" si="5"/>
        <v>0</v>
      </c>
      <c r="AN16" s="30">
        <f t="shared" si="5"/>
        <v>0</v>
      </c>
      <c r="AO16" s="30">
        <f t="shared" si="5"/>
        <v>0</v>
      </c>
      <c r="AP16" s="30">
        <f t="shared" si="5"/>
        <v>0</v>
      </c>
      <c r="AQ16" s="30">
        <f t="shared" si="5"/>
        <v>0</v>
      </c>
      <c r="AR16" s="30">
        <f t="shared" si="5"/>
        <v>0</v>
      </c>
      <c r="AS16" s="30">
        <f t="shared" si="5"/>
        <v>0</v>
      </c>
      <c r="AT16" s="30">
        <f t="shared" si="5"/>
        <v>0</v>
      </c>
      <c r="AU16" s="30">
        <f t="shared" si="5"/>
        <v>0</v>
      </c>
      <c r="AV16" s="30">
        <f t="shared" si="5"/>
        <v>0</v>
      </c>
      <c r="AW16" s="30">
        <f t="shared" si="5"/>
        <v>0</v>
      </c>
      <c r="AX16" s="30">
        <f t="shared" si="5"/>
        <v>0</v>
      </c>
      <c r="AY16" s="30">
        <f t="shared" si="5"/>
        <v>0</v>
      </c>
      <c r="AZ16" s="30">
        <f t="shared" si="5"/>
        <v>0</v>
      </c>
      <c r="BA16" s="30">
        <f t="shared" si="5"/>
        <v>0</v>
      </c>
      <c r="BB16" s="30">
        <f t="shared" si="5"/>
        <v>0</v>
      </c>
      <c r="BC16" s="30">
        <f t="shared" si="5"/>
        <v>0</v>
      </c>
      <c r="BD16" s="30">
        <f t="shared" si="5"/>
        <v>0</v>
      </c>
      <c r="BE16" s="30">
        <f t="shared" si="5"/>
        <v>0</v>
      </c>
      <c r="BF16" s="30">
        <f t="shared" si="5"/>
        <v>0</v>
      </c>
      <c r="BG16" s="30">
        <f t="shared" si="5"/>
        <v>0</v>
      </c>
      <c r="BH16" s="30">
        <f t="shared" si="5"/>
        <v>0</v>
      </c>
      <c r="BI16" s="30">
        <f t="shared" si="5"/>
        <v>0</v>
      </c>
      <c r="BJ16" s="30">
        <f t="shared" si="5"/>
        <v>0</v>
      </c>
      <c r="BK16" s="30">
        <f t="shared" si="5"/>
        <v>0</v>
      </c>
    </row>
    <row r="17" spans="1:66" x14ac:dyDescent="0.2">
      <c r="A17" s="22" t="s">
        <v>78</v>
      </c>
      <c r="B17" s="25" t="s">
        <v>12</v>
      </c>
      <c r="C17" s="80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  <c r="BB17" s="81"/>
      <c r="BC17" s="81"/>
      <c r="BD17" s="81"/>
      <c r="BE17" s="81"/>
      <c r="BF17" s="81"/>
      <c r="BG17" s="81"/>
      <c r="BH17" s="81"/>
      <c r="BI17" s="81"/>
      <c r="BJ17" s="81"/>
      <c r="BK17" s="82"/>
    </row>
    <row r="18" spans="1:66" x14ac:dyDescent="0.2">
      <c r="A18" s="22"/>
      <c r="B18" s="29" t="s">
        <v>36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0">
        <v>0</v>
      </c>
      <c r="Q18" s="30">
        <v>0</v>
      </c>
      <c r="R18" s="30">
        <v>0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28">
        <f t="shared" ref="BK18:BK21" si="6">SUM(C18:BJ18)</f>
        <v>0</v>
      </c>
    </row>
    <row r="19" spans="1:66" x14ac:dyDescent="0.2">
      <c r="A19" s="22"/>
      <c r="B19" s="29" t="s">
        <v>91</v>
      </c>
      <c r="C19" s="30">
        <f>SUM(C18)</f>
        <v>0</v>
      </c>
      <c r="D19" s="30">
        <f t="shared" ref="D19:BK19" si="7">SUM(D18)</f>
        <v>0</v>
      </c>
      <c r="E19" s="30">
        <f t="shared" si="7"/>
        <v>0</v>
      </c>
      <c r="F19" s="30">
        <f t="shared" si="7"/>
        <v>0</v>
      </c>
      <c r="G19" s="30">
        <f t="shared" si="7"/>
        <v>0</v>
      </c>
      <c r="H19" s="30">
        <f t="shared" si="7"/>
        <v>0</v>
      </c>
      <c r="I19" s="30">
        <f t="shared" si="7"/>
        <v>0</v>
      </c>
      <c r="J19" s="30">
        <f t="shared" si="7"/>
        <v>0</v>
      </c>
      <c r="K19" s="30">
        <f t="shared" si="7"/>
        <v>0</v>
      </c>
      <c r="L19" s="30">
        <f t="shared" si="7"/>
        <v>0</v>
      </c>
      <c r="M19" s="30">
        <f t="shared" si="7"/>
        <v>0</v>
      </c>
      <c r="N19" s="30">
        <f t="shared" si="7"/>
        <v>0</v>
      </c>
      <c r="O19" s="30">
        <f t="shared" si="7"/>
        <v>0</v>
      </c>
      <c r="P19" s="30">
        <f t="shared" si="7"/>
        <v>0</v>
      </c>
      <c r="Q19" s="30">
        <f t="shared" si="7"/>
        <v>0</v>
      </c>
      <c r="R19" s="30">
        <f t="shared" si="7"/>
        <v>0</v>
      </c>
      <c r="S19" s="30">
        <f t="shared" si="7"/>
        <v>0</v>
      </c>
      <c r="T19" s="30">
        <f t="shared" si="7"/>
        <v>0</v>
      </c>
      <c r="U19" s="30">
        <f t="shared" si="7"/>
        <v>0</v>
      </c>
      <c r="V19" s="30">
        <f t="shared" si="7"/>
        <v>0</v>
      </c>
      <c r="W19" s="30">
        <f t="shared" si="7"/>
        <v>0</v>
      </c>
      <c r="X19" s="30">
        <f t="shared" si="7"/>
        <v>0</v>
      </c>
      <c r="Y19" s="30">
        <f t="shared" si="7"/>
        <v>0</v>
      </c>
      <c r="Z19" s="30">
        <f t="shared" si="7"/>
        <v>0</v>
      </c>
      <c r="AA19" s="30">
        <f t="shared" si="7"/>
        <v>0</v>
      </c>
      <c r="AB19" s="30">
        <f t="shared" si="7"/>
        <v>0</v>
      </c>
      <c r="AC19" s="30">
        <f t="shared" si="7"/>
        <v>0</v>
      </c>
      <c r="AD19" s="30">
        <f t="shared" si="7"/>
        <v>0</v>
      </c>
      <c r="AE19" s="30">
        <f t="shared" si="7"/>
        <v>0</v>
      </c>
      <c r="AF19" s="30">
        <f t="shared" si="7"/>
        <v>0</v>
      </c>
      <c r="AG19" s="30">
        <f t="shared" si="7"/>
        <v>0</v>
      </c>
      <c r="AH19" s="30">
        <f t="shared" si="7"/>
        <v>0</v>
      </c>
      <c r="AI19" s="30">
        <f t="shared" si="7"/>
        <v>0</v>
      </c>
      <c r="AJ19" s="30">
        <f t="shared" si="7"/>
        <v>0</v>
      </c>
      <c r="AK19" s="30">
        <f t="shared" si="7"/>
        <v>0</v>
      </c>
      <c r="AL19" s="30">
        <f t="shared" si="7"/>
        <v>0</v>
      </c>
      <c r="AM19" s="30">
        <f t="shared" si="7"/>
        <v>0</v>
      </c>
      <c r="AN19" s="30">
        <f t="shared" si="7"/>
        <v>0</v>
      </c>
      <c r="AO19" s="30">
        <f t="shared" si="7"/>
        <v>0</v>
      </c>
      <c r="AP19" s="30">
        <f t="shared" si="7"/>
        <v>0</v>
      </c>
      <c r="AQ19" s="30">
        <f t="shared" si="7"/>
        <v>0</v>
      </c>
      <c r="AR19" s="30">
        <f t="shared" si="7"/>
        <v>0</v>
      </c>
      <c r="AS19" s="30">
        <f t="shared" si="7"/>
        <v>0</v>
      </c>
      <c r="AT19" s="30">
        <f t="shared" si="7"/>
        <v>0</v>
      </c>
      <c r="AU19" s="30">
        <f t="shared" si="7"/>
        <v>0</v>
      </c>
      <c r="AV19" s="30">
        <f t="shared" si="7"/>
        <v>0</v>
      </c>
      <c r="AW19" s="30">
        <f t="shared" si="7"/>
        <v>0</v>
      </c>
      <c r="AX19" s="30">
        <f t="shared" si="7"/>
        <v>0</v>
      </c>
      <c r="AY19" s="30">
        <f t="shared" si="7"/>
        <v>0</v>
      </c>
      <c r="AZ19" s="30">
        <f t="shared" si="7"/>
        <v>0</v>
      </c>
      <c r="BA19" s="30">
        <f t="shared" si="7"/>
        <v>0</v>
      </c>
      <c r="BB19" s="30">
        <f t="shared" si="7"/>
        <v>0</v>
      </c>
      <c r="BC19" s="30">
        <f t="shared" si="7"/>
        <v>0</v>
      </c>
      <c r="BD19" s="30">
        <f t="shared" si="7"/>
        <v>0</v>
      </c>
      <c r="BE19" s="30">
        <f t="shared" si="7"/>
        <v>0</v>
      </c>
      <c r="BF19" s="30">
        <f t="shared" si="7"/>
        <v>0</v>
      </c>
      <c r="BG19" s="30">
        <f t="shared" si="7"/>
        <v>0</v>
      </c>
      <c r="BH19" s="30">
        <f t="shared" si="7"/>
        <v>0</v>
      </c>
      <c r="BI19" s="30">
        <f t="shared" si="7"/>
        <v>0</v>
      </c>
      <c r="BJ19" s="30">
        <f t="shared" si="7"/>
        <v>0</v>
      </c>
      <c r="BK19" s="30">
        <f t="shared" si="7"/>
        <v>0</v>
      </c>
    </row>
    <row r="20" spans="1:66" x14ac:dyDescent="0.2">
      <c r="A20" s="22" t="s">
        <v>80</v>
      </c>
      <c r="B20" s="25" t="s">
        <v>96</v>
      </c>
      <c r="C20" s="80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/>
      <c r="BB20" s="81"/>
      <c r="BC20" s="81"/>
      <c r="BD20" s="81"/>
      <c r="BE20" s="81"/>
      <c r="BF20" s="81"/>
      <c r="BG20" s="81"/>
      <c r="BH20" s="81"/>
      <c r="BI20" s="81"/>
      <c r="BJ20" s="81"/>
      <c r="BK20" s="82"/>
    </row>
    <row r="21" spans="1:66" x14ac:dyDescent="0.2">
      <c r="A21" s="22"/>
      <c r="B21" s="31" t="s">
        <v>36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  <c r="P21" s="30">
        <v>0</v>
      </c>
      <c r="Q21" s="30">
        <v>0</v>
      </c>
      <c r="R21" s="30">
        <v>0</v>
      </c>
      <c r="S21" s="30">
        <v>0</v>
      </c>
      <c r="T21" s="30">
        <v>0</v>
      </c>
      <c r="U21" s="30">
        <v>0</v>
      </c>
      <c r="V21" s="30">
        <v>0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28">
        <f t="shared" si="6"/>
        <v>0</v>
      </c>
    </row>
    <row r="22" spans="1:66" x14ac:dyDescent="0.2">
      <c r="A22" s="22"/>
      <c r="B22" s="29" t="s">
        <v>90</v>
      </c>
      <c r="C22" s="30">
        <f>SUM(C21)</f>
        <v>0</v>
      </c>
      <c r="D22" s="30">
        <f t="shared" ref="D22:BK22" si="8">SUM(D21)</f>
        <v>0</v>
      </c>
      <c r="E22" s="30">
        <f t="shared" si="8"/>
        <v>0</v>
      </c>
      <c r="F22" s="30">
        <f t="shared" si="8"/>
        <v>0</v>
      </c>
      <c r="G22" s="30">
        <f t="shared" si="8"/>
        <v>0</v>
      </c>
      <c r="H22" s="30">
        <f t="shared" si="8"/>
        <v>0</v>
      </c>
      <c r="I22" s="30">
        <f t="shared" si="8"/>
        <v>0</v>
      </c>
      <c r="J22" s="30">
        <f t="shared" si="8"/>
        <v>0</v>
      </c>
      <c r="K22" s="30">
        <f t="shared" si="8"/>
        <v>0</v>
      </c>
      <c r="L22" s="30">
        <f t="shared" si="8"/>
        <v>0</v>
      </c>
      <c r="M22" s="30">
        <f t="shared" si="8"/>
        <v>0</v>
      </c>
      <c r="N22" s="30">
        <f t="shared" si="8"/>
        <v>0</v>
      </c>
      <c r="O22" s="30">
        <f t="shared" si="8"/>
        <v>0</v>
      </c>
      <c r="P22" s="30">
        <f t="shared" si="8"/>
        <v>0</v>
      </c>
      <c r="Q22" s="30">
        <f t="shared" si="8"/>
        <v>0</v>
      </c>
      <c r="R22" s="30">
        <f t="shared" si="8"/>
        <v>0</v>
      </c>
      <c r="S22" s="30">
        <f t="shared" si="8"/>
        <v>0</v>
      </c>
      <c r="T22" s="30">
        <f t="shared" si="8"/>
        <v>0</v>
      </c>
      <c r="U22" s="30">
        <f t="shared" si="8"/>
        <v>0</v>
      </c>
      <c r="V22" s="30">
        <f t="shared" si="8"/>
        <v>0</v>
      </c>
      <c r="W22" s="30">
        <f t="shared" si="8"/>
        <v>0</v>
      </c>
      <c r="X22" s="30">
        <f t="shared" si="8"/>
        <v>0</v>
      </c>
      <c r="Y22" s="30">
        <f t="shared" si="8"/>
        <v>0</v>
      </c>
      <c r="Z22" s="30">
        <f t="shared" si="8"/>
        <v>0</v>
      </c>
      <c r="AA22" s="30">
        <f t="shared" si="8"/>
        <v>0</v>
      </c>
      <c r="AB22" s="30">
        <f t="shared" si="8"/>
        <v>0</v>
      </c>
      <c r="AC22" s="30">
        <f t="shared" si="8"/>
        <v>0</v>
      </c>
      <c r="AD22" s="30">
        <f t="shared" si="8"/>
        <v>0</v>
      </c>
      <c r="AE22" s="30">
        <f t="shared" si="8"/>
        <v>0</v>
      </c>
      <c r="AF22" s="30">
        <f t="shared" si="8"/>
        <v>0</v>
      </c>
      <c r="AG22" s="30">
        <f t="shared" si="8"/>
        <v>0</v>
      </c>
      <c r="AH22" s="30">
        <f t="shared" si="8"/>
        <v>0</v>
      </c>
      <c r="AI22" s="30">
        <f t="shared" si="8"/>
        <v>0</v>
      </c>
      <c r="AJ22" s="30">
        <f t="shared" si="8"/>
        <v>0</v>
      </c>
      <c r="AK22" s="30">
        <f t="shared" si="8"/>
        <v>0</v>
      </c>
      <c r="AL22" s="30">
        <f t="shared" si="8"/>
        <v>0</v>
      </c>
      <c r="AM22" s="30">
        <f t="shared" si="8"/>
        <v>0</v>
      </c>
      <c r="AN22" s="30">
        <f t="shared" si="8"/>
        <v>0</v>
      </c>
      <c r="AO22" s="30">
        <f t="shared" si="8"/>
        <v>0</v>
      </c>
      <c r="AP22" s="30">
        <f t="shared" si="8"/>
        <v>0</v>
      </c>
      <c r="AQ22" s="30">
        <f t="shared" si="8"/>
        <v>0</v>
      </c>
      <c r="AR22" s="30">
        <f t="shared" si="8"/>
        <v>0</v>
      </c>
      <c r="AS22" s="30">
        <f t="shared" si="8"/>
        <v>0</v>
      </c>
      <c r="AT22" s="30">
        <f t="shared" si="8"/>
        <v>0</v>
      </c>
      <c r="AU22" s="30">
        <f t="shared" si="8"/>
        <v>0</v>
      </c>
      <c r="AV22" s="30">
        <f t="shared" si="8"/>
        <v>0</v>
      </c>
      <c r="AW22" s="30">
        <f t="shared" si="8"/>
        <v>0</v>
      </c>
      <c r="AX22" s="30">
        <f t="shared" si="8"/>
        <v>0</v>
      </c>
      <c r="AY22" s="30">
        <f t="shared" si="8"/>
        <v>0</v>
      </c>
      <c r="AZ22" s="30">
        <f t="shared" si="8"/>
        <v>0</v>
      </c>
      <c r="BA22" s="30">
        <f t="shared" si="8"/>
        <v>0</v>
      </c>
      <c r="BB22" s="30">
        <f t="shared" si="8"/>
        <v>0</v>
      </c>
      <c r="BC22" s="30">
        <f t="shared" si="8"/>
        <v>0</v>
      </c>
      <c r="BD22" s="30">
        <f t="shared" si="8"/>
        <v>0</v>
      </c>
      <c r="BE22" s="30">
        <f t="shared" si="8"/>
        <v>0</v>
      </c>
      <c r="BF22" s="30">
        <f t="shared" si="8"/>
        <v>0</v>
      </c>
      <c r="BG22" s="30">
        <f t="shared" si="8"/>
        <v>0</v>
      </c>
      <c r="BH22" s="30">
        <f t="shared" si="8"/>
        <v>0</v>
      </c>
      <c r="BI22" s="30">
        <f t="shared" si="8"/>
        <v>0</v>
      </c>
      <c r="BJ22" s="30">
        <f t="shared" si="8"/>
        <v>0</v>
      </c>
      <c r="BK22" s="30">
        <f t="shared" si="8"/>
        <v>0</v>
      </c>
    </row>
    <row r="23" spans="1:66" x14ac:dyDescent="0.2">
      <c r="A23" s="22" t="s">
        <v>81</v>
      </c>
      <c r="B23" s="25" t="s">
        <v>13</v>
      </c>
      <c r="C23" s="80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1"/>
      <c r="AN23" s="81"/>
      <c r="AO23" s="81"/>
      <c r="AP23" s="81"/>
      <c r="AQ23" s="81"/>
      <c r="AR23" s="81"/>
      <c r="AS23" s="81"/>
      <c r="AT23" s="81"/>
      <c r="AU23" s="81"/>
      <c r="AV23" s="81"/>
      <c r="AW23" s="81"/>
      <c r="AX23" s="81"/>
      <c r="AY23" s="81"/>
      <c r="AZ23" s="81"/>
      <c r="BA23" s="81"/>
      <c r="BB23" s="81"/>
      <c r="BC23" s="81"/>
      <c r="BD23" s="81"/>
      <c r="BE23" s="81"/>
      <c r="BF23" s="81"/>
      <c r="BG23" s="81"/>
      <c r="BH23" s="81"/>
      <c r="BI23" s="81"/>
      <c r="BJ23" s="81"/>
      <c r="BK23" s="82"/>
    </row>
    <row r="24" spans="1:66" x14ac:dyDescent="0.2">
      <c r="A24" s="22"/>
      <c r="B24" s="26" t="s">
        <v>106</v>
      </c>
      <c r="C24" s="27">
        <v>0</v>
      </c>
      <c r="D24" s="27">
        <v>0</v>
      </c>
      <c r="E24" s="27">
        <v>0</v>
      </c>
      <c r="F24" s="27">
        <v>0</v>
      </c>
      <c r="G24" s="27">
        <v>0</v>
      </c>
      <c r="H24" s="27">
        <v>8.3822321305806433</v>
      </c>
      <c r="I24" s="27">
        <v>1325.7721879176845</v>
      </c>
      <c r="J24" s="27">
        <v>184.46637897119359</v>
      </c>
      <c r="K24" s="27">
        <v>0</v>
      </c>
      <c r="L24" s="27">
        <v>50.712667716354844</v>
      </c>
      <c r="M24" s="27">
        <v>0</v>
      </c>
      <c r="N24" s="27">
        <v>0</v>
      </c>
      <c r="O24" s="27">
        <v>0</v>
      </c>
      <c r="P24" s="27">
        <v>0</v>
      </c>
      <c r="Q24" s="27">
        <v>0</v>
      </c>
      <c r="R24" s="27">
        <v>5.163722962967741</v>
      </c>
      <c r="S24" s="27">
        <v>36.164257609129038</v>
      </c>
      <c r="T24" s="27">
        <v>45.066226215161279</v>
      </c>
      <c r="U24" s="27">
        <v>0</v>
      </c>
      <c r="V24" s="27">
        <v>12.728847930354833</v>
      </c>
      <c r="W24" s="27">
        <v>0</v>
      </c>
      <c r="X24" s="27">
        <v>0</v>
      </c>
      <c r="Y24" s="27">
        <v>0</v>
      </c>
      <c r="Z24" s="27">
        <v>0</v>
      </c>
      <c r="AA24" s="27">
        <v>0</v>
      </c>
      <c r="AB24" s="27">
        <v>8.5376135225806435E-2</v>
      </c>
      <c r="AC24" s="27">
        <v>6.6656839935483866E-2</v>
      </c>
      <c r="AD24" s="27">
        <v>0</v>
      </c>
      <c r="AE24" s="27">
        <v>0</v>
      </c>
      <c r="AF24" s="27">
        <v>8.2991932741935504E-2</v>
      </c>
      <c r="AG24" s="27">
        <v>0</v>
      </c>
      <c r="AH24" s="27">
        <v>0</v>
      </c>
      <c r="AI24" s="27">
        <v>0</v>
      </c>
      <c r="AJ24" s="27">
        <v>0</v>
      </c>
      <c r="AK24" s="27">
        <v>0</v>
      </c>
      <c r="AL24" s="27">
        <v>0.19405573796774198</v>
      </c>
      <c r="AM24" s="27">
        <v>0.11826303622580646</v>
      </c>
      <c r="AN24" s="27">
        <v>0</v>
      </c>
      <c r="AO24" s="27">
        <v>0</v>
      </c>
      <c r="AP24" s="27">
        <v>0.97723308032258061</v>
      </c>
      <c r="AQ24" s="27">
        <v>0</v>
      </c>
      <c r="AR24" s="27">
        <v>0</v>
      </c>
      <c r="AS24" s="27">
        <v>0</v>
      </c>
      <c r="AT24" s="27">
        <v>0</v>
      </c>
      <c r="AU24" s="27">
        <v>0</v>
      </c>
      <c r="AV24" s="27">
        <v>62.138606689290228</v>
      </c>
      <c r="AW24" s="27">
        <v>80.45432834403222</v>
      </c>
      <c r="AX24" s="27">
        <v>0.40339445561290321</v>
      </c>
      <c r="AY24" s="48">
        <v>0</v>
      </c>
      <c r="AZ24" s="27">
        <v>185.56529195003219</v>
      </c>
      <c r="BA24" s="48">
        <v>0</v>
      </c>
      <c r="BB24" s="48">
        <v>0</v>
      </c>
      <c r="BC24" s="48">
        <v>0</v>
      </c>
      <c r="BD24" s="48">
        <v>0</v>
      </c>
      <c r="BE24" s="48">
        <v>0</v>
      </c>
      <c r="BF24" s="27">
        <v>48.220713920870985</v>
      </c>
      <c r="BG24" s="27">
        <v>64.815370077677443</v>
      </c>
      <c r="BH24" s="27">
        <v>14.424492354483867</v>
      </c>
      <c r="BI24" s="27">
        <v>0</v>
      </c>
      <c r="BJ24" s="27">
        <v>94.204754082129014</v>
      </c>
      <c r="BK24" s="28">
        <f t="shared" ref="BK24:BK29" si="9">SUM(C24:BJ24)</f>
        <v>2220.2080500899742</v>
      </c>
      <c r="BL24" s="45"/>
      <c r="BM24" s="53"/>
      <c r="BN24" s="56"/>
    </row>
    <row r="25" spans="1:66" x14ac:dyDescent="0.2">
      <c r="A25" s="22"/>
      <c r="B25" s="26" t="s">
        <v>107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1.1664857861935483</v>
      </c>
      <c r="I25" s="27">
        <v>23.581502332903227</v>
      </c>
      <c r="J25" s="27">
        <v>1.026513025967742</v>
      </c>
      <c r="K25" s="27">
        <v>0</v>
      </c>
      <c r="L25" s="27">
        <v>4.2921125740645163</v>
      </c>
      <c r="M25" s="27">
        <v>0</v>
      </c>
      <c r="N25" s="27">
        <v>0</v>
      </c>
      <c r="O25" s="27">
        <v>0</v>
      </c>
      <c r="P25" s="27">
        <v>0</v>
      </c>
      <c r="Q25" s="27">
        <v>0</v>
      </c>
      <c r="R25" s="27">
        <v>0.41186997622580623</v>
      </c>
      <c r="S25" s="27">
        <v>0.87130674551612908</v>
      </c>
      <c r="T25" s="27">
        <v>0.32807573541935492</v>
      </c>
      <c r="U25" s="27">
        <v>0</v>
      </c>
      <c r="V25" s="27">
        <v>0.40401423354838711</v>
      </c>
      <c r="W25" s="27">
        <v>0</v>
      </c>
      <c r="X25" s="27">
        <v>0</v>
      </c>
      <c r="Y25" s="27">
        <v>0</v>
      </c>
      <c r="Z25" s="27">
        <v>0</v>
      </c>
      <c r="AA25" s="27">
        <v>0</v>
      </c>
      <c r="AB25" s="27">
        <v>5.3832102193548385E-2</v>
      </c>
      <c r="AC25" s="27">
        <v>0</v>
      </c>
      <c r="AD25" s="27">
        <v>0</v>
      </c>
      <c r="AE25" s="27">
        <v>0</v>
      </c>
      <c r="AF25" s="27">
        <v>0</v>
      </c>
      <c r="AG25" s="27">
        <v>0</v>
      </c>
      <c r="AH25" s="27">
        <v>0</v>
      </c>
      <c r="AI25" s="27">
        <v>0</v>
      </c>
      <c r="AJ25" s="27">
        <v>0</v>
      </c>
      <c r="AK25" s="27">
        <v>0</v>
      </c>
      <c r="AL25" s="27">
        <v>2.3132955999999989E-2</v>
      </c>
      <c r="AM25" s="27">
        <v>0</v>
      </c>
      <c r="AN25" s="27">
        <v>0</v>
      </c>
      <c r="AO25" s="27">
        <v>0</v>
      </c>
      <c r="AP25" s="27">
        <v>0</v>
      </c>
      <c r="AQ25" s="27">
        <v>0</v>
      </c>
      <c r="AR25" s="27">
        <v>0</v>
      </c>
      <c r="AS25" s="27">
        <v>0</v>
      </c>
      <c r="AT25" s="27">
        <v>0</v>
      </c>
      <c r="AU25" s="27">
        <v>0</v>
      </c>
      <c r="AV25" s="27">
        <v>19.768364182612924</v>
      </c>
      <c r="AW25" s="27">
        <v>22.343872974290331</v>
      </c>
      <c r="AX25" s="27">
        <v>1.1120612903225807E-5</v>
      </c>
      <c r="AY25" s="48">
        <v>0</v>
      </c>
      <c r="AZ25" s="27">
        <v>49.73812876238717</v>
      </c>
      <c r="BA25" s="48">
        <v>0</v>
      </c>
      <c r="BB25" s="48">
        <v>0</v>
      </c>
      <c r="BC25" s="48">
        <v>0</v>
      </c>
      <c r="BD25" s="48">
        <v>0</v>
      </c>
      <c r="BE25" s="48">
        <v>0</v>
      </c>
      <c r="BF25" s="27">
        <v>10.195380838419338</v>
      </c>
      <c r="BG25" s="27">
        <v>4.5168819065161321</v>
      </c>
      <c r="BH25" s="27">
        <v>0.12455280554838714</v>
      </c>
      <c r="BI25" s="27">
        <v>0</v>
      </c>
      <c r="BJ25" s="27">
        <v>4.8194488083548395</v>
      </c>
      <c r="BK25" s="28">
        <f t="shared" si="9"/>
        <v>143.66548686677424</v>
      </c>
      <c r="BL25" s="45"/>
      <c r="BM25" s="53"/>
      <c r="BN25" s="56"/>
    </row>
    <row r="26" spans="1:66" x14ac:dyDescent="0.2">
      <c r="A26" s="22"/>
      <c r="B26" s="26" t="s">
        <v>108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1.2437850022258077</v>
      </c>
      <c r="I26" s="27">
        <v>0.93949690503225824</v>
      </c>
      <c r="J26" s="27">
        <v>0</v>
      </c>
      <c r="K26" s="27">
        <v>0</v>
      </c>
      <c r="L26" s="27">
        <v>1.1530504525483871</v>
      </c>
      <c r="M26" s="27">
        <v>0</v>
      </c>
      <c r="N26" s="27">
        <v>0</v>
      </c>
      <c r="O26" s="27">
        <v>0</v>
      </c>
      <c r="P26" s="27">
        <v>0</v>
      </c>
      <c r="Q26" s="27">
        <v>0</v>
      </c>
      <c r="R26" s="27">
        <v>0.59626275299999976</v>
      </c>
      <c r="S26" s="27">
        <v>0</v>
      </c>
      <c r="T26" s="27">
        <v>16.27388255106446</v>
      </c>
      <c r="U26" s="27">
        <v>0</v>
      </c>
      <c r="V26" s="27">
        <v>0.35893993712903222</v>
      </c>
      <c r="W26" s="27">
        <v>0</v>
      </c>
      <c r="X26" s="27">
        <v>0</v>
      </c>
      <c r="Y26" s="27">
        <v>0</v>
      </c>
      <c r="Z26" s="27">
        <v>0</v>
      </c>
      <c r="AA26" s="27">
        <v>0</v>
      </c>
      <c r="AB26" s="27">
        <v>1.2994983225806448E-3</v>
      </c>
      <c r="AC26" s="27">
        <v>0</v>
      </c>
      <c r="AD26" s="27">
        <v>0</v>
      </c>
      <c r="AE26" s="27">
        <v>0</v>
      </c>
      <c r="AF26" s="27">
        <v>0</v>
      </c>
      <c r="AG26" s="27">
        <v>0</v>
      </c>
      <c r="AH26" s="27">
        <v>0</v>
      </c>
      <c r="AI26" s="27">
        <v>0</v>
      </c>
      <c r="AJ26" s="27">
        <v>0</v>
      </c>
      <c r="AK26" s="27">
        <v>0</v>
      </c>
      <c r="AL26" s="27">
        <v>2.4637692806451613E-2</v>
      </c>
      <c r="AM26" s="27">
        <v>0</v>
      </c>
      <c r="AN26" s="27">
        <v>0</v>
      </c>
      <c r="AO26" s="27">
        <v>0</v>
      </c>
      <c r="AP26" s="27">
        <v>0</v>
      </c>
      <c r="AQ26" s="27">
        <v>0</v>
      </c>
      <c r="AR26" s="27">
        <v>0</v>
      </c>
      <c r="AS26" s="27">
        <v>0</v>
      </c>
      <c r="AT26" s="27">
        <v>0</v>
      </c>
      <c r="AU26" s="27">
        <v>0</v>
      </c>
      <c r="AV26" s="27">
        <v>23.376783751967714</v>
      </c>
      <c r="AW26" s="27">
        <v>2.343308762096775</v>
      </c>
      <c r="AX26" s="48">
        <v>0</v>
      </c>
      <c r="AY26" s="48">
        <v>0</v>
      </c>
      <c r="AZ26" s="27">
        <v>12.453348842516126</v>
      </c>
      <c r="BA26" s="48">
        <v>0</v>
      </c>
      <c r="BB26" s="48">
        <v>0</v>
      </c>
      <c r="BC26" s="48">
        <v>0</v>
      </c>
      <c r="BD26" s="48">
        <v>0</v>
      </c>
      <c r="BE26" s="48">
        <v>0</v>
      </c>
      <c r="BF26" s="27">
        <v>13.940574663774196</v>
      </c>
      <c r="BG26" s="27">
        <v>1.129110554967742</v>
      </c>
      <c r="BH26" s="27">
        <v>0</v>
      </c>
      <c r="BI26" s="27">
        <v>0</v>
      </c>
      <c r="BJ26" s="27">
        <v>7.5764842102580658</v>
      </c>
      <c r="BK26" s="28">
        <f t="shared" si="9"/>
        <v>81.41096557770959</v>
      </c>
      <c r="BL26" s="45"/>
      <c r="BM26" s="53"/>
      <c r="BN26" s="56"/>
    </row>
    <row r="27" spans="1:66" x14ac:dyDescent="0.2">
      <c r="A27" s="22"/>
      <c r="B27" s="26" t="s">
        <v>109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8.4505738550322622</v>
      </c>
      <c r="I27" s="27">
        <v>600.5611219993491</v>
      </c>
      <c r="J27" s="27">
        <v>226.18312234206451</v>
      </c>
      <c r="K27" s="27">
        <v>0</v>
      </c>
      <c r="L27" s="27">
        <v>48.48625394264517</v>
      </c>
      <c r="M27" s="27">
        <v>0</v>
      </c>
      <c r="N27" s="27">
        <v>0</v>
      </c>
      <c r="O27" s="27">
        <v>0</v>
      </c>
      <c r="P27" s="27">
        <v>0</v>
      </c>
      <c r="Q27" s="27">
        <v>0</v>
      </c>
      <c r="R27" s="27">
        <v>5.4634198581935438</v>
      </c>
      <c r="S27" s="27">
        <v>10.911168244903228</v>
      </c>
      <c r="T27" s="27">
        <v>41.409010022741938</v>
      </c>
      <c r="U27" s="27">
        <v>0</v>
      </c>
      <c r="V27" s="27">
        <v>8.4933676445161286</v>
      </c>
      <c r="W27" s="27">
        <v>0</v>
      </c>
      <c r="X27" s="27">
        <v>0</v>
      </c>
      <c r="Y27" s="27">
        <v>0</v>
      </c>
      <c r="Z27" s="27">
        <v>0</v>
      </c>
      <c r="AA27" s="27">
        <v>0</v>
      </c>
      <c r="AB27" s="27">
        <v>0.2463790374193548</v>
      </c>
      <c r="AC27" s="27">
        <v>1.6034273870967743E-3</v>
      </c>
      <c r="AD27" s="27">
        <v>0</v>
      </c>
      <c r="AE27" s="27">
        <v>0</v>
      </c>
      <c r="AF27" s="27">
        <v>0.4103438787741937</v>
      </c>
      <c r="AG27" s="27">
        <v>0</v>
      </c>
      <c r="AH27" s="27">
        <v>0</v>
      </c>
      <c r="AI27" s="27">
        <v>0</v>
      </c>
      <c r="AJ27" s="27">
        <v>0</v>
      </c>
      <c r="AK27" s="27">
        <v>0</v>
      </c>
      <c r="AL27" s="27">
        <v>0.23405836280645162</v>
      </c>
      <c r="AM27" s="27">
        <v>4.9990537096774217E-3</v>
      </c>
      <c r="AN27" s="27">
        <v>0</v>
      </c>
      <c r="AO27" s="27">
        <v>0</v>
      </c>
      <c r="AP27" s="27">
        <v>0.27895123322580639</v>
      </c>
      <c r="AQ27" s="27">
        <v>0</v>
      </c>
      <c r="AR27" s="27">
        <v>0</v>
      </c>
      <c r="AS27" s="27">
        <v>0</v>
      </c>
      <c r="AT27" s="27">
        <v>0</v>
      </c>
      <c r="AU27" s="27">
        <v>0</v>
      </c>
      <c r="AV27" s="27">
        <v>78.24632403035514</v>
      </c>
      <c r="AW27" s="27">
        <v>110.3812498278387</v>
      </c>
      <c r="AX27" s="27">
        <v>4.7356562390645163</v>
      </c>
      <c r="AY27" s="48">
        <v>0</v>
      </c>
      <c r="AZ27" s="27">
        <v>140.82185451135442</v>
      </c>
      <c r="BA27" s="48">
        <v>0</v>
      </c>
      <c r="BB27" s="48">
        <v>0</v>
      </c>
      <c r="BC27" s="48">
        <v>0</v>
      </c>
      <c r="BD27" s="48">
        <v>0</v>
      </c>
      <c r="BE27" s="48">
        <v>0</v>
      </c>
      <c r="BF27" s="27">
        <v>69.981626919354184</v>
      </c>
      <c r="BG27" s="27">
        <v>35.148623558838679</v>
      </c>
      <c r="BH27" s="27">
        <v>20.714959255258062</v>
      </c>
      <c r="BI27" s="27">
        <v>0</v>
      </c>
      <c r="BJ27" s="27">
        <v>60.067475713741899</v>
      </c>
      <c r="BK27" s="28">
        <f t="shared" si="9"/>
        <v>1471.2321429585738</v>
      </c>
      <c r="BL27" s="45"/>
      <c r="BM27" s="53"/>
      <c r="BN27" s="56"/>
    </row>
    <row r="28" spans="1:66" x14ac:dyDescent="0.2">
      <c r="A28" s="22"/>
      <c r="B28" s="26" t="s">
        <v>110</v>
      </c>
      <c r="C28" s="27">
        <v>0</v>
      </c>
      <c r="D28" s="27">
        <v>0</v>
      </c>
      <c r="E28" s="27">
        <v>0</v>
      </c>
      <c r="F28" s="27">
        <v>0</v>
      </c>
      <c r="G28" s="27">
        <v>0</v>
      </c>
      <c r="H28" s="27">
        <v>2.0690759753548389</v>
      </c>
      <c r="I28" s="27">
        <v>62.708879306838703</v>
      </c>
      <c r="J28" s="27">
        <v>2.673165460258065</v>
      </c>
      <c r="K28" s="27">
        <v>0</v>
      </c>
      <c r="L28" s="27">
        <v>12.633428945999999</v>
      </c>
      <c r="M28" s="27">
        <v>0</v>
      </c>
      <c r="N28" s="27">
        <v>0</v>
      </c>
      <c r="O28" s="27">
        <v>0</v>
      </c>
      <c r="P28" s="27">
        <v>0</v>
      </c>
      <c r="Q28" s="27">
        <v>0</v>
      </c>
      <c r="R28" s="27">
        <v>0.93558062261290331</v>
      </c>
      <c r="S28" s="27">
        <v>1.9627089859354838</v>
      </c>
      <c r="T28" s="27">
        <v>54.035995139967739</v>
      </c>
      <c r="U28" s="27">
        <v>0</v>
      </c>
      <c r="V28" s="27">
        <v>2.5810977783870968</v>
      </c>
      <c r="W28" s="27">
        <v>0</v>
      </c>
      <c r="X28" s="27">
        <v>0</v>
      </c>
      <c r="Y28" s="27">
        <v>0</v>
      </c>
      <c r="Z28" s="27">
        <v>0</v>
      </c>
      <c r="AA28" s="27">
        <v>0</v>
      </c>
      <c r="AB28" s="27">
        <v>7.3941658064516119E-4</v>
      </c>
      <c r="AC28" s="27">
        <v>6.4519366774193551E-3</v>
      </c>
      <c r="AD28" s="27">
        <v>0</v>
      </c>
      <c r="AE28" s="27">
        <v>0</v>
      </c>
      <c r="AF28" s="27">
        <v>0.48647563741935501</v>
      </c>
      <c r="AG28" s="27">
        <v>0</v>
      </c>
      <c r="AH28" s="27">
        <v>0</v>
      </c>
      <c r="AI28" s="27">
        <v>0</v>
      </c>
      <c r="AJ28" s="27">
        <v>0</v>
      </c>
      <c r="AK28" s="27">
        <v>0</v>
      </c>
      <c r="AL28" s="27">
        <v>2.3531841806451612E-2</v>
      </c>
      <c r="AM28" s="27">
        <v>0</v>
      </c>
      <c r="AN28" s="27">
        <v>0</v>
      </c>
      <c r="AO28" s="27">
        <v>0</v>
      </c>
      <c r="AP28" s="27">
        <v>0.29242008964516136</v>
      </c>
      <c r="AQ28" s="27">
        <v>0</v>
      </c>
      <c r="AR28" s="27">
        <v>0</v>
      </c>
      <c r="AS28" s="27">
        <v>0</v>
      </c>
      <c r="AT28" s="27">
        <v>0</v>
      </c>
      <c r="AU28" s="27">
        <v>0</v>
      </c>
      <c r="AV28" s="27">
        <v>16.383729609161321</v>
      </c>
      <c r="AW28" s="27">
        <v>43.40579242558065</v>
      </c>
      <c r="AX28" s="27">
        <v>6.4292609383548376</v>
      </c>
      <c r="AY28" s="48">
        <v>0</v>
      </c>
      <c r="AZ28" s="27">
        <v>74.312086134903325</v>
      </c>
      <c r="BA28" s="48">
        <v>0</v>
      </c>
      <c r="BB28" s="48">
        <v>0</v>
      </c>
      <c r="BC28" s="48">
        <v>0</v>
      </c>
      <c r="BD28" s="48">
        <v>0</v>
      </c>
      <c r="BE28" s="48">
        <v>0</v>
      </c>
      <c r="BF28" s="27">
        <v>14.484180756193568</v>
      </c>
      <c r="BG28" s="27">
        <v>9.6875355019677443</v>
      </c>
      <c r="BH28" s="27">
        <v>143.33646166799957</v>
      </c>
      <c r="BI28" s="27">
        <v>0</v>
      </c>
      <c r="BJ28" s="27">
        <v>46.278301251419336</v>
      </c>
      <c r="BK28" s="28">
        <f t="shared" si="9"/>
        <v>494.7268994230642</v>
      </c>
      <c r="BL28" s="45"/>
      <c r="BM28" s="53"/>
      <c r="BN28" s="56"/>
    </row>
    <row r="29" spans="1:66" x14ac:dyDescent="0.2">
      <c r="A29" s="22"/>
      <c r="B29" s="26" t="s">
        <v>111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  <c r="H29" s="27">
        <v>0.13908885029032267</v>
      </c>
      <c r="I29" s="27">
        <v>15.903049560709679</v>
      </c>
      <c r="J29" s="27">
        <v>20.832105982419357</v>
      </c>
      <c r="K29" s="27">
        <v>0</v>
      </c>
      <c r="L29" s="27">
        <v>0.62310079590322598</v>
      </c>
      <c r="M29" s="27">
        <v>0</v>
      </c>
      <c r="N29" s="27">
        <v>0</v>
      </c>
      <c r="O29" s="27">
        <v>0</v>
      </c>
      <c r="P29" s="27">
        <v>0</v>
      </c>
      <c r="Q29" s="27">
        <v>0</v>
      </c>
      <c r="R29" s="27">
        <v>9.9749487322580627E-2</v>
      </c>
      <c r="S29" s="27">
        <v>1.5453717451612903</v>
      </c>
      <c r="T29" s="27">
        <v>4.4627421725806444</v>
      </c>
      <c r="U29" s="27">
        <v>0</v>
      </c>
      <c r="V29" s="27">
        <v>0.6561706029677421</v>
      </c>
      <c r="W29" s="27">
        <v>0</v>
      </c>
      <c r="X29" s="27">
        <v>0</v>
      </c>
      <c r="Y29" s="27">
        <v>0</v>
      </c>
      <c r="Z29" s="27">
        <v>0</v>
      </c>
      <c r="AA29" s="27">
        <v>0</v>
      </c>
      <c r="AB29" s="27">
        <v>3.197961806451613E-3</v>
      </c>
      <c r="AC29" s="27">
        <v>0</v>
      </c>
      <c r="AD29" s="27">
        <v>0</v>
      </c>
      <c r="AE29" s="27">
        <v>0</v>
      </c>
      <c r="AF29" s="27">
        <v>0</v>
      </c>
      <c r="AG29" s="27">
        <v>0</v>
      </c>
      <c r="AH29" s="27">
        <v>0</v>
      </c>
      <c r="AI29" s="27">
        <v>0</v>
      </c>
      <c r="AJ29" s="27">
        <v>0</v>
      </c>
      <c r="AK29" s="27">
        <v>0</v>
      </c>
      <c r="AL29" s="27">
        <v>3.9251049322580639E-2</v>
      </c>
      <c r="AM29" s="27">
        <v>0</v>
      </c>
      <c r="AN29" s="27">
        <v>0</v>
      </c>
      <c r="AO29" s="27">
        <v>0</v>
      </c>
      <c r="AP29" s="27">
        <v>3.1865236580645155E-2</v>
      </c>
      <c r="AQ29" s="27">
        <v>0</v>
      </c>
      <c r="AR29" s="27">
        <v>0</v>
      </c>
      <c r="AS29" s="27">
        <v>0</v>
      </c>
      <c r="AT29" s="27">
        <v>0</v>
      </c>
      <c r="AU29" s="27">
        <v>0</v>
      </c>
      <c r="AV29" s="27">
        <v>1.3997172169677419</v>
      </c>
      <c r="AW29" s="27">
        <v>32.484641345128942</v>
      </c>
      <c r="AX29" s="27">
        <v>0</v>
      </c>
      <c r="AY29" s="27">
        <v>0</v>
      </c>
      <c r="AZ29" s="27">
        <v>6.0358169977096754</v>
      </c>
      <c r="BA29" s="27">
        <v>0</v>
      </c>
      <c r="BB29" s="27">
        <v>0</v>
      </c>
      <c r="BC29" s="27">
        <v>0</v>
      </c>
      <c r="BD29" s="27">
        <v>0</v>
      </c>
      <c r="BE29" s="27">
        <v>0</v>
      </c>
      <c r="BF29" s="27">
        <v>1.1647911407419345</v>
      </c>
      <c r="BG29" s="27">
        <v>0.50190434006451612</v>
      </c>
      <c r="BH29" s="27">
        <v>0.64103772209677401</v>
      </c>
      <c r="BI29" s="27">
        <v>0</v>
      </c>
      <c r="BJ29" s="27">
        <v>3.8659557062903223</v>
      </c>
      <c r="BK29" s="28">
        <f t="shared" si="9"/>
        <v>90.429557914064418</v>
      </c>
      <c r="BL29" s="45"/>
      <c r="BM29" s="53"/>
      <c r="BN29" s="56"/>
    </row>
    <row r="30" spans="1:66" x14ac:dyDescent="0.2">
      <c r="A30" s="22"/>
      <c r="B30" s="29" t="s">
        <v>89</v>
      </c>
      <c r="C30" s="30">
        <f t="shared" ref="C30:AH30" si="10">SUM(C24:C29)</f>
        <v>0</v>
      </c>
      <c r="D30" s="30">
        <f t="shared" si="10"/>
        <v>0</v>
      </c>
      <c r="E30" s="30">
        <f t="shared" si="10"/>
        <v>0</v>
      </c>
      <c r="F30" s="30">
        <f t="shared" si="10"/>
        <v>0</v>
      </c>
      <c r="G30" s="30">
        <f t="shared" si="10"/>
        <v>0</v>
      </c>
      <c r="H30" s="30">
        <f t="shared" si="10"/>
        <v>21.45124159967742</v>
      </c>
      <c r="I30" s="30">
        <f t="shared" si="10"/>
        <v>2029.4662380225175</v>
      </c>
      <c r="J30" s="30">
        <f t="shared" si="10"/>
        <v>435.18128578190328</v>
      </c>
      <c r="K30" s="30">
        <f t="shared" si="10"/>
        <v>0</v>
      </c>
      <c r="L30" s="30">
        <f t="shared" si="10"/>
        <v>117.90061442751613</v>
      </c>
      <c r="M30" s="30">
        <f t="shared" si="10"/>
        <v>0</v>
      </c>
      <c r="N30" s="30">
        <f t="shared" si="10"/>
        <v>0</v>
      </c>
      <c r="O30" s="30">
        <f t="shared" si="10"/>
        <v>0</v>
      </c>
      <c r="P30" s="30">
        <f t="shared" si="10"/>
        <v>0</v>
      </c>
      <c r="Q30" s="30">
        <f t="shared" si="10"/>
        <v>0</v>
      </c>
      <c r="R30" s="30">
        <f t="shared" si="10"/>
        <v>12.670605660322575</v>
      </c>
      <c r="S30" s="30">
        <f t="shared" si="10"/>
        <v>51.454813330645173</v>
      </c>
      <c r="T30" s="30">
        <f t="shared" si="10"/>
        <v>161.57593183693541</v>
      </c>
      <c r="U30" s="30">
        <f t="shared" si="10"/>
        <v>0</v>
      </c>
      <c r="V30" s="30">
        <f t="shared" si="10"/>
        <v>25.222438126903221</v>
      </c>
      <c r="W30" s="30">
        <f t="shared" si="10"/>
        <v>0</v>
      </c>
      <c r="X30" s="30">
        <f t="shared" si="10"/>
        <v>0</v>
      </c>
      <c r="Y30" s="30">
        <f t="shared" si="10"/>
        <v>0</v>
      </c>
      <c r="Z30" s="30">
        <f t="shared" si="10"/>
        <v>0</v>
      </c>
      <c r="AA30" s="30">
        <f t="shared" si="10"/>
        <v>0</v>
      </c>
      <c r="AB30" s="30">
        <f t="shared" si="10"/>
        <v>0.39082415154838701</v>
      </c>
      <c r="AC30" s="30">
        <f t="shared" si="10"/>
        <v>7.4712204000000004E-2</v>
      </c>
      <c r="AD30" s="30">
        <f t="shared" si="10"/>
        <v>0</v>
      </c>
      <c r="AE30" s="30">
        <f t="shared" si="10"/>
        <v>0</v>
      </c>
      <c r="AF30" s="30">
        <f t="shared" si="10"/>
        <v>0.97981144893548422</v>
      </c>
      <c r="AG30" s="30">
        <f t="shared" si="10"/>
        <v>0</v>
      </c>
      <c r="AH30" s="30">
        <f t="shared" si="10"/>
        <v>0</v>
      </c>
      <c r="AI30" s="30">
        <f t="shared" ref="AI30:BK30" si="11">SUM(AI24:AI29)</f>
        <v>0</v>
      </c>
      <c r="AJ30" s="30">
        <f t="shared" si="11"/>
        <v>0</v>
      </c>
      <c r="AK30" s="30">
        <f t="shared" si="11"/>
        <v>0</v>
      </c>
      <c r="AL30" s="30">
        <f t="shared" si="11"/>
        <v>0.53866764070967743</v>
      </c>
      <c r="AM30" s="30">
        <f t="shared" si="11"/>
        <v>0.12326208993548388</v>
      </c>
      <c r="AN30" s="30">
        <f t="shared" si="11"/>
        <v>0</v>
      </c>
      <c r="AO30" s="30">
        <f t="shared" si="11"/>
        <v>0</v>
      </c>
      <c r="AP30" s="30">
        <f t="shared" si="11"/>
        <v>1.5804696397741935</v>
      </c>
      <c r="AQ30" s="30">
        <f t="shared" si="11"/>
        <v>0</v>
      </c>
      <c r="AR30" s="30">
        <f t="shared" si="11"/>
        <v>0</v>
      </c>
      <c r="AS30" s="30">
        <f t="shared" si="11"/>
        <v>0</v>
      </c>
      <c r="AT30" s="30">
        <f t="shared" si="11"/>
        <v>0</v>
      </c>
      <c r="AU30" s="30">
        <f t="shared" si="11"/>
        <v>0</v>
      </c>
      <c r="AV30" s="30">
        <f t="shared" si="11"/>
        <v>201.31352548035505</v>
      </c>
      <c r="AW30" s="30">
        <f t="shared" si="11"/>
        <v>291.41319367896762</v>
      </c>
      <c r="AX30" s="30">
        <f t="shared" si="11"/>
        <v>11.568322753645159</v>
      </c>
      <c r="AY30" s="30">
        <f t="shared" si="11"/>
        <v>0</v>
      </c>
      <c r="AZ30" s="30">
        <f t="shared" si="11"/>
        <v>468.92652719890287</v>
      </c>
      <c r="BA30" s="30">
        <f t="shared" si="11"/>
        <v>0</v>
      </c>
      <c r="BB30" s="30">
        <f t="shared" si="11"/>
        <v>0</v>
      </c>
      <c r="BC30" s="30">
        <f t="shared" si="11"/>
        <v>0</v>
      </c>
      <c r="BD30" s="30">
        <f t="shared" si="11"/>
        <v>0</v>
      </c>
      <c r="BE30" s="30">
        <f t="shared" si="11"/>
        <v>0</v>
      </c>
      <c r="BF30" s="30">
        <f t="shared" si="11"/>
        <v>157.98726823935419</v>
      </c>
      <c r="BG30" s="30">
        <f t="shared" si="11"/>
        <v>115.79942594003225</v>
      </c>
      <c r="BH30" s="30">
        <f t="shared" si="11"/>
        <v>179.24150380538666</v>
      </c>
      <c r="BI30" s="30">
        <v>0</v>
      </c>
      <c r="BJ30" s="30">
        <f t="shared" si="11"/>
        <v>216.81241977219349</v>
      </c>
      <c r="BK30" s="30">
        <f t="shared" si="11"/>
        <v>4501.673102830161</v>
      </c>
      <c r="BL30" s="45"/>
      <c r="BM30" s="53"/>
    </row>
    <row r="31" spans="1:66" x14ac:dyDescent="0.2">
      <c r="A31" s="22"/>
      <c r="B31" s="32" t="s">
        <v>79</v>
      </c>
      <c r="C31" s="27">
        <f t="shared" ref="C31:AH31" si="12">C10+C13+C16+C19+C22+C30</f>
        <v>0</v>
      </c>
      <c r="D31" s="27">
        <f t="shared" si="12"/>
        <v>14.869088038774196</v>
      </c>
      <c r="E31" s="27">
        <f t="shared" si="12"/>
        <v>0</v>
      </c>
      <c r="F31" s="27">
        <f t="shared" si="12"/>
        <v>0</v>
      </c>
      <c r="G31" s="27">
        <f t="shared" si="12"/>
        <v>0</v>
      </c>
      <c r="H31" s="27">
        <f t="shared" si="12"/>
        <v>35.319890127193553</v>
      </c>
      <c r="I31" s="27">
        <f t="shared" si="12"/>
        <v>6656.3639009176022</v>
      </c>
      <c r="J31" s="27">
        <f t="shared" si="12"/>
        <v>1138.386494576484</v>
      </c>
      <c r="K31" s="27">
        <f t="shared" si="12"/>
        <v>0</v>
      </c>
      <c r="L31" s="27">
        <f t="shared" si="12"/>
        <v>208.88653923496776</v>
      </c>
      <c r="M31" s="27">
        <f t="shared" si="12"/>
        <v>0</v>
      </c>
      <c r="N31" s="27">
        <f t="shared" si="12"/>
        <v>0</v>
      </c>
      <c r="O31" s="27">
        <f t="shared" si="12"/>
        <v>0</v>
      </c>
      <c r="P31" s="27">
        <f t="shared" si="12"/>
        <v>0</v>
      </c>
      <c r="Q31" s="27">
        <f t="shared" si="12"/>
        <v>0</v>
      </c>
      <c r="R31" s="27">
        <f t="shared" si="12"/>
        <v>21.627796595419344</v>
      </c>
      <c r="S31" s="27">
        <f t="shared" si="12"/>
        <v>398.48121889477414</v>
      </c>
      <c r="T31" s="27">
        <f t="shared" si="12"/>
        <v>292.91507362187087</v>
      </c>
      <c r="U31" s="27">
        <f t="shared" si="12"/>
        <v>0</v>
      </c>
      <c r="V31" s="27">
        <f t="shared" si="12"/>
        <v>54.698283650419356</v>
      </c>
      <c r="W31" s="27">
        <f t="shared" si="12"/>
        <v>0</v>
      </c>
      <c r="X31" s="27">
        <f t="shared" si="12"/>
        <v>0</v>
      </c>
      <c r="Y31" s="27">
        <f t="shared" si="12"/>
        <v>0</v>
      </c>
      <c r="Z31" s="27">
        <f t="shared" si="12"/>
        <v>0</v>
      </c>
      <c r="AA31" s="27">
        <f t="shared" si="12"/>
        <v>0</v>
      </c>
      <c r="AB31" s="27">
        <f t="shared" si="12"/>
        <v>0.4794272068387096</v>
      </c>
      <c r="AC31" s="27">
        <f t="shared" si="12"/>
        <v>123.23358549712904</v>
      </c>
      <c r="AD31" s="27">
        <f t="shared" si="12"/>
        <v>0</v>
      </c>
      <c r="AE31" s="27">
        <f t="shared" si="12"/>
        <v>0</v>
      </c>
      <c r="AF31" s="27">
        <f t="shared" si="12"/>
        <v>1.8195804306774197</v>
      </c>
      <c r="AG31" s="27">
        <f t="shared" si="12"/>
        <v>0</v>
      </c>
      <c r="AH31" s="27">
        <f t="shared" si="12"/>
        <v>0</v>
      </c>
      <c r="AI31" s="27">
        <f t="shared" ref="AI31:BK31" si="13">AI10+AI13+AI16+AI19+AI22+AI30</f>
        <v>0</v>
      </c>
      <c r="AJ31" s="27">
        <f t="shared" si="13"/>
        <v>0</v>
      </c>
      <c r="AK31" s="27">
        <f t="shared" si="13"/>
        <v>0</v>
      </c>
      <c r="AL31" s="27">
        <f t="shared" si="13"/>
        <v>0.6142478470322581</v>
      </c>
      <c r="AM31" s="27">
        <f t="shared" si="13"/>
        <v>0.18517110116129032</v>
      </c>
      <c r="AN31" s="27">
        <f t="shared" si="13"/>
        <v>0</v>
      </c>
      <c r="AO31" s="27">
        <f t="shared" si="13"/>
        <v>0</v>
      </c>
      <c r="AP31" s="27">
        <f t="shared" si="13"/>
        <v>1.8858356626451611</v>
      </c>
      <c r="AQ31" s="27">
        <f t="shared" si="13"/>
        <v>0</v>
      </c>
      <c r="AR31" s="27">
        <f t="shared" si="13"/>
        <v>0</v>
      </c>
      <c r="AS31" s="27">
        <f t="shared" si="13"/>
        <v>0</v>
      </c>
      <c r="AT31" s="27">
        <f t="shared" si="13"/>
        <v>0</v>
      </c>
      <c r="AU31" s="27">
        <f t="shared" si="13"/>
        <v>0</v>
      </c>
      <c r="AV31" s="27">
        <f t="shared" si="13"/>
        <v>219.06674939945185</v>
      </c>
      <c r="AW31" s="27">
        <f t="shared" si="13"/>
        <v>1303.7577226730004</v>
      </c>
      <c r="AX31" s="27">
        <f t="shared" si="13"/>
        <v>21.106349231354834</v>
      </c>
      <c r="AY31" s="27">
        <f t="shared" si="13"/>
        <v>0</v>
      </c>
      <c r="AZ31" s="27">
        <f t="shared" si="13"/>
        <v>556.85222751519325</v>
      </c>
      <c r="BA31" s="27">
        <f t="shared" si="13"/>
        <v>0</v>
      </c>
      <c r="BB31" s="27">
        <f t="shared" si="13"/>
        <v>0</v>
      </c>
      <c r="BC31" s="27">
        <f t="shared" si="13"/>
        <v>0</v>
      </c>
      <c r="BD31" s="27">
        <f t="shared" si="13"/>
        <v>0</v>
      </c>
      <c r="BE31" s="27">
        <f t="shared" si="13"/>
        <v>0</v>
      </c>
      <c r="BF31" s="27">
        <f t="shared" si="13"/>
        <v>168.11392509216063</v>
      </c>
      <c r="BG31" s="27">
        <f t="shared" si="13"/>
        <v>126.65190524119355</v>
      </c>
      <c r="BH31" s="27">
        <f t="shared" si="13"/>
        <v>184.70521494712858</v>
      </c>
      <c r="BI31" s="27">
        <v>0</v>
      </c>
      <c r="BJ31" s="27">
        <f t="shared" si="13"/>
        <v>227.71714142941931</v>
      </c>
      <c r="BK31" s="27">
        <f t="shared" si="13"/>
        <v>11757.737368931892</v>
      </c>
    </row>
    <row r="32" spans="1:66" ht="3.75" customHeight="1" x14ac:dyDescent="0.2">
      <c r="A32" s="22"/>
      <c r="B32" s="33"/>
      <c r="C32" s="80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M32" s="81"/>
      <c r="AN32" s="81"/>
      <c r="AO32" s="81"/>
      <c r="AP32" s="81"/>
      <c r="AQ32" s="81"/>
      <c r="AR32" s="81"/>
      <c r="AS32" s="81"/>
      <c r="AT32" s="81"/>
      <c r="AU32" s="81"/>
      <c r="AV32" s="81"/>
      <c r="AW32" s="81"/>
      <c r="AX32" s="81"/>
      <c r="AY32" s="81"/>
      <c r="AZ32" s="81"/>
      <c r="BA32" s="81"/>
      <c r="BB32" s="81"/>
      <c r="BC32" s="81"/>
      <c r="BD32" s="81"/>
      <c r="BE32" s="81"/>
      <c r="BF32" s="81"/>
      <c r="BG32" s="81"/>
      <c r="BH32" s="81"/>
      <c r="BI32" s="81"/>
      <c r="BJ32" s="81"/>
      <c r="BK32" s="82"/>
    </row>
    <row r="33" spans="1:66" ht="25.5" x14ac:dyDescent="0.2">
      <c r="A33" s="22" t="s">
        <v>1</v>
      </c>
      <c r="B33" s="23" t="s">
        <v>7</v>
      </c>
      <c r="C33" s="80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  <c r="AM33" s="81"/>
      <c r="AN33" s="81"/>
      <c r="AO33" s="81"/>
      <c r="AP33" s="81"/>
      <c r="AQ33" s="81"/>
      <c r="AR33" s="81"/>
      <c r="AS33" s="81"/>
      <c r="AT33" s="81"/>
      <c r="AU33" s="81"/>
      <c r="AV33" s="81"/>
      <c r="AW33" s="81"/>
      <c r="AX33" s="81"/>
      <c r="AY33" s="81"/>
      <c r="AZ33" s="81"/>
      <c r="BA33" s="81"/>
      <c r="BB33" s="81"/>
      <c r="BC33" s="81"/>
      <c r="BD33" s="81"/>
      <c r="BE33" s="81"/>
      <c r="BF33" s="81"/>
      <c r="BG33" s="81"/>
      <c r="BH33" s="81"/>
      <c r="BI33" s="81"/>
      <c r="BJ33" s="81"/>
      <c r="BK33" s="82"/>
    </row>
    <row r="34" spans="1:66" s="34" customFormat="1" x14ac:dyDescent="0.2">
      <c r="A34" s="22" t="s">
        <v>75</v>
      </c>
      <c r="B34" s="25" t="s">
        <v>2</v>
      </c>
      <c r="C34" s="88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89"/>
      <c r="X34" s="89"/>
      <c r="Y34" s="89"/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89"/>
      <c r="AL34" s="89"/>
      <c r="AM34" s="89"/>
      <c r="AN34" s="89"/>
      <c r="AO34" s="89"/>
      <c r="AP34" s="89"/>
      <c r="AQ34" s="89"/>
      <c r="AR34" s="89"/>
      <c r="AS34" s="89"/>
      <c r="AT34" s="89"/>
      <c r="AU34" s="89"/>
      <c r="AV34" s="89"/>
      <c r="AW34" s="89"/>
      <c r="AX34" s="89"/>
      <c r="AY34" s="89"/>
      <c r="AZ34" s="89"/>
      <c r="BA34" s="89"/>
      <c r="BB34" s="89"/>
      <c r="BC34" s="89"/>
      <c r="BD34" s="89"/>
      <c r="BE34" s="89"/>
      <c r="BF34" s="89"/>
      <c r="BG34" s="89"/>
      <c r="BH34" s="89"/>
      <c r="BI34" s="89"/>
      <c r="BJ34" s="89"/>
      <c r="BK34" s="90"/>
    </row>
    <row r="35" spans="1:66" s="34" customFormat="1" x14ac:dyDescent="0.2">
      <c r="A35" s="22"/>
      <c r="B35" s="26" t="s">
        <v>112</v>
      </c>
      <c r="C35" s="27">
        <v>0</v>
      </c>
      <c r="D35" s="27">
        <v>0</v>
      </c>
      <c r="E35" s="27">
        <v>0</v>
      </c>
      <c r="F35" s="27">
        <v>0</v>
      </c>
      <c r="G35" s="27">
        <v>0</v>
      </c>
      <c r="H35" s="27">
        <v>12.341664866516128</v>
      </c>
      <c r="I35" s="27">
        <v>1.0116736900322583</v>
      </c>
      <c r="J35" s="27">
        <v>0</v>
      </c>
      <c r="K35" s="27">
        <v>0</v>
      </c>
      <c r="L35" s="27">
        <v>1.9978236934193556</v>
      </c>
      <c r="M35" s="27">
        <v>0</v>
      </c>
      <c r="N35" s="27">
        <v>0</v>
      </c>
      <c r="O35" s="27">
        <v>0</v>
      </c>
      <c r="P35" s="27">
        <v>0</v>
      </c>
      <c r="Q35" s="27">
        <v>0</v>
      </c>
      <c r="R35" s="27">
        <v>12.121450419935483</v>
      </c>
      <c r="S35" s="27">
        <v>0.23970152332258063</v>
      </c>
      <c r="T35" s="27">
        <v>0</v>
      </c>
      <c r="U35" s="27">
        <v>0</v>
      </c>
      <c r="V35" s="27">
        <v>1.6871454179354843</v>
      </c>
      <c r="W35" s="27">
        <v>0</v>
      </c>
      <c r="X35" s="27">
        <v>0</v>
      </c>
      <c r="Y35" s="27">
        <v>0</v>
      </c>
      <c r="Z35" s="27">
        <v>0</v>
      </c>
      <c r="AA35" s="27">
        <v>0</v>
      </c>
      <c r="AB35" s="27">
        <v>1.1708890051935481</v>
      </c>
      <c r="AC35" s="27">
        <v>0</v>
      </c>
      <c r="AD35" s="27">
        <v>0</v>
      </c>
      <c r="AE35" s="27">
        <v>0</v>
      </c>
      <c r="AF35" s="27">
        <v>0.11091179058064514</v>
      </c>
      <c r="AG35" s="27">
        <v>0</v>
      </c>
      <c r="AH35" s="27">
        <v>0</v>
      </c>
      <c r="AI35" s="27">
        <v>0</v>
      </c>
      <c r="AJ35" s="27">
        <v>0</v>
      </c>
      <c r="AK35" s="27">
        <v>0</v>
      </c>
      <c r="AL35" s="27">
        <v>1.933490745967742</v>
      </c>
      <c r="AM35" s="27">
        <v>6.9995480645161298E-4</v>
      </c>
      <c r="AN35" s="27">
        <v>0</v>
      </c>
      <c r="AO35" s="27">
        <v>0</v>
      </c>
      <c r="AP35" s="27">
        <v>0.15545861058064514</v>
      </c>
      <c r="AQ35" s="27">
        <v>0</v>
      </c>
      <c r="AR35" s="27">
        <v>0</v>
      </c>
      <c r="AS35" s="27">
        <v>0</v>
      </c>
      <c r="AT35" s="27">
        <v>0</v>
      </c>
      <c r="AU35" s="27">
        <v>0</v>
      </c>
      <c r="AV35" s="27">
        <v>113.36575732522624</v>
      </c>
      <c r="AW35" s="27">
        <v>13.198908560935321</v>
      </c>
      <c r="AX35" s="27">
        <v>0</v>
      </c>
      <c r="AY35" s="27">
        <v>0</v>
      </c>
      <c r="AZ35" s="27">
        <v>36.827220594129059</v>
      </c>
      <c r="BA35" s="27">
        <v>0</v>
      </c>
      <c r="BB35" s="27">
        <v>0</v>
      </c>
      <c r="BC35" s="27">
        <v>0</v>
      </c>
      <c r="BD35" s="27">
        <v>0</v>
      </c>
      <c r="BE35" s="27">
        <v>0</v>
      </c>
      <c r="BF35" s="27">
        <v>135.76557900367717</v>
      </c>
      <c r="BG35" s="27">
        <v>8.2261895533225786</v>
      </c>
      <c r="BH35" s="48">
        <v>0</v>
      </c>
      <c r="BI35" s="48">
        <v>0</v>
      </c>
      <c r="BJ35" s="27">
        <v>32.047347744387075</v>
      </c>
      <c r="BK35" s="28">
        <f t="shared" ref="BK35:BK36" si="14">SUM(C35:BJ35)</f>
        <v>372.2019124999677</v>
      </c>
      <c r="BL35" s="45"/>
      <c r="BM35" s="53"/>
      <c r="BN35" s="56"/>
    </row>
    <row r="36" spans="1:66" s="34" customFormat="1" x14ac:dyDescent="0.2">
      <c r="A36" s="22"/>
      <c r="B36" s="26" t="s">
        <v>113</v>
      </c>
      <c r="C36" s="27">
        <v>0</v>
      </c>
      <c r="D36" s="27">
        <v>0</v>
      </c>
      <c r="E36" s="27">
        <v>0</v>
      </c>
      <c r="F36" s="27">
        <v>0</v>
      </c>
      <c r="G36" s="27">
        <v>0</v>
      </c>
      <c r="H36" s="27">
        <v>6.2540770825483873</v>
      </c>
      <c r="I36" s="27">
        <v>0.9093626938387096</v>
      </c>
      <c r="J36" s="27">
        <v>0</v>
      </c>
      <c r="K36" s="27">
        <v>0</v>
      </c>
      <c r="L36" s="27">
        <v>0.35945577593548389</v>
      </c>
      <c r="M36" s="27">
        <v>0</v>
      </c>
      <c r="N36" s="27">
        <v>0</v>
      </c>
      <c r="O36" s="27">
        <v>0</v>
      </c>
      <c r="P36" s="27">
        <v>0</v>
      </c>
      <c r="Q36" s="27">
        <v>0</v>
      </c>
      <c r="R36" s="27">
        <v>3.8835410001935484</v>
      </c>
      <c r="S36" s="27">
        <v>0</v>
      </c>
      <c r="T36" s="27">
        <v>0</v>
      </c>
      <c r="U36" s="27">
        <v>0</v>
      </c>
      <c r="V36" s="27">
        <v>0.22166831696774192</v>
      </c>
      <c r="W36" s="27">
        <v>0</v>
      </c>
      <c r="X36" s="27">
        <v>0</v>
      </c>
      <c r="Y36" s="27">
        <v>0</v>
      </c>
      <c r="Z36" s="27">
        <v>0</v>
      </c>
      <c r="AA36" s="27">
        <v>0</v>
      </c>
      <c r="AB36" s="27">
        <v>0.47668385090322579</v>
      </c>
      <c r="AC36" s="27">
        <v>0</v>
      </c>
      <c r="AD36" s="27">
        <v>0</v>
      </c>
      <c r="AE36" s="27">
        <v>0</v>
      </c>
      <c r="AF36" s="27">
        <v>0</v>
      </c>
      <c r="AG36" s="27">
        <v>0</v>
      </c>
      <c r="AH36" s="27">
        <v>0</v>
      </c>
      <c r="AI36" s="27">
        <v>0</v>
      </c>
      <c r="AJ36" s="27">
        <v>0</v>
      </c>
      <c r="AK36" s="27">
        <v>0</v>
      </c>
      <c r="AL36" s="27">
        <v>0.45134451961290317</v>
      </c>
      <c r="AM36" s="27">
        <v>0</v>
      </c>
      <c r="AN36" s="27">
        <v>0</v>
      </c>
      <c r="AO36" s="27">
        <v>0</v>
      </c>
      <c r="AP36" s="27">
        <v>0</v>
      </c>
      <c r="AQ36" s="27">
        <v>0</v>
      </c>
      <c r="AR36" s="27">
        <v>0</v>
      </c>
      <c r="AS36" s="27">
        <v>0</v>
      </c>
      <c r="AT36" s="27">
        <v>0</v>
      </c>
      <c r="AU36" s="27">
        <v>0</v>
      </c>
      <c r="AV36" s="27">
        <v>184.51008794841903</v>
      </c>
      <c r="AW36" s="27">
        <v>0.46592754722580643</v>
      </c>
      <c r="AX36" s="27">
        <v>0</v>
      </c>
      <c r="AY36" s="27">
        <v>0</v>
      </c>
      <c r="AZ36" s="27">
        <v>11.789690680612907</v>
      </c>
      <c r="BA36" s="27">
        <v>0</v>
      </c>
      <c r="BB36" s="27">
        <v>0</v>
      </c>
      <c r="BC36" s="27">
        <v>0</v>
      </c>
      <c r="BD36" s="27">
        <v>0</v>
      </c>
      <c r="BE36" s="27">
        <v>0</v>
      </c>
      <c r="BF36" s="27">
        <v>168.69682272787108</v>
      </c>
      <c r="BG36" s="27">
        <v>0.36689401248387088</v>
      </c>
      <c r="BH36" s="48">
        <v>0</v>
      </c>
      <c r="BI36" s="48">
        <v>0</v>
      </c>
      <c r="BJ36" s="27">
        <v>3.1659334965806432</v>
      </c>
      <c r="BK36" s="28">
        <f t="shared" si="14"/>
        <v>381.55148965319336</v>
      </c>
      <c r="BL36" s="45"/>
      <c r="BM36" s="53"/>
    </row>
    <row r="37" spans="1:66" s="34" customFormat="1" x14ac:dyDescent="0.2">
      <c r="A37" s="22"/>
      <c r="B37" s="29" t="s">
        <v>84</v>
      </c>
      <c r="C37" s="48">
        <f>SUM(C35:C36)</f>
        <v>0</v>
      </c>
      <c r="D37" s="48">
        <f t="shared" ref="D37:BK37" si="15">SUM(D35:D36)</f>
        <v>0</v>
      </c>
      <c r="E37" s="48">
        <f t="shared" si="15"/>
        <v>0</v>
      </c>
      <c r="F37" s="48">
        <f t="shared" si="15"/>
        <v>0</v>
      </c>
      <c r="G37" s="48">
        <f t="shared" si="15"/>
        <v>0</v>
      </c>
      <c r="H37" s="48">
        <f t="shared" si="15"/>
        <v>18.595741949064514</v>
      </c>
      <c r="I37" s="48">
        <f t="shared" si="15"/>
        <v>1.9210363838709679</v>
      </c>
      <c r="J37" s="48">
        <f t="shared" si="15"/>
        <v>0</v>
      </c>
      <c r="K37" s="48">
        <f t="shared" si="15"/>
        <v>0</v>
      </c>
      <c r="L37" s="48">
        <f t="shared" si="15"/>
        <v>2.3572794693548396</v>
      </c>
      <c r="M37" s="48">
        <f t="shared" si="15"/>
        <v>0</v>
      </c>
      <c r="N37" s="48">
        <f t="shared" si="15"/>
        <v>0</v>
      </c>
      <c r="O37" s="48">
        <f t="shared" si="15"/>
        <v>0</v>
      </c>
      <c r="P37" s="48">
        <f t="shared" si="15"/>
        <v>0</v>
      </c>
      <c r="Q37" s="48">
        <f t="shared" si="15"/>
        <v>0</v>
      </c>
      <c r="R37" s="48">
        <f t="shared" si="15"/>
        <v>16.004991420129031</v>
      </c>
      <c r="S37" s="48">
        <f t="shared" si="15"/>
        <v>0.23970152332258063</v>
      </c>
      <c r="T37" s="48">
        <f t="shared" si="15"/>
        <v>0</v>
      </c>
      <c r="U37" s="48">
        <f t="shared" si="15"/>
        <v>0</v>
      </c>
      <c r="V37" s="48">
        <f t="shared" si="15"/>
        <v>1.9088137349032261</v>
      </c>
      <c r="W37" s="48">
        <f t="shared" si="15"/>
        <v>0</v>
      </c>
      <c r="X37" s="48">
        <f t="shared" si="15"/>
        <v>0</v>
      </c>
      <c r="Y37" s="48">
        <f t="shared" si="15"/>
        <v>0</v>
      </c>
      <c r="Z37" s="48">
        <f t="shared" si="15"/>
        <v>0</v>
      </c>
      <c r="AA37" s="48">
        <f t="shared" si="15"/>
        <v>0</v>
      </c>
      <c r="AB37" s="48">
        <f t="shared" si="15"/>
        <v>1.647572856096774</v>
      </c>
      <c r="AC37" s="48">
        <f t="shared" si="15"/>
        <v>0</v>
      </c>
      <c r="AD37" s="48">
        <f t="shared" si="15"/>
        <v>0</v>
      </c>
      <c r="AE37" s="48">
        <f t="shared" si="15"/>
        <v>0</v>
      </c>
      <c r="AF37" s="48">
        <f t="shared" si="15"/>
        <v>0.11091179058064514</v>
      </c>
      <c r="AG37" s="48">
        <f t="shared" si="15"/>
        <v>0</v>
      </c>
      <c r="AH37" s="48">
        <f t="shared" si="15"/>
        <v>0</v>
      </c>
      <c r="AI37" s="48">
        <f t="shared" si="15"/>
        <v>0</v>
      </c>
      <c r="AJ37" s="48">
        <f t="shared" si="15"/>
        <v>0</v>
      </c>
      <c r="AK37" s="48">
        <f t="shared" si="15"/>
        <v>0</v>
      </c>
      <c r="AL37" s="48">
        <f t="shared" si="15"/>
        <v>2.3848352655806453</v>
      </c>
      <c r="AM37" s="48">
        <f t="shared" si="15"/>
        <v>6.9995480645161298E-4</v>
      </c>
      <c r="AN37" s="48">
        <f t="shared" si="15"/>
        <v>0</v>
      </c>
      <c r="AO37" s="48">
        <f t="shared" si="15"/>
        <v>0</v>
      </c>
      <c r="AP37" s="48">
        <f t="shared" si="15"/>
        <v>0.15545861058064514</v>
      </c>
      <c r="AQ37" s="48">
        <f t="shared" si="15"/>
        <v>0</v>
      </c>
      <c r="AR37" s="48">
        <f t="shared" si="15"/>
        <v>0</v>
      </c>
      <c r="AS37" s="48">
        <f t="shared" si="15"/>
        <v>0</v>
      </c>
      <c r="AT37" s="48">
        <f t="shared" si="15"/>
        <v>0</v>
      </c>
      <c r="AU37" s="48">
        <f t="shared" si="15"/>
        <v>0</v>
      </c>
      <c r="AV37" s="48">
        <f t="shared" si="15"/>
        <v>297.87584527364527</v>
      </c>
      <c r="AW37" s="48">
        <f t="shared" si="15"/>
        <v>13.664836108161127</v>
      </c>
      <c r="AX37" s="48">
        <f t="shared" si="15"/>
        <v>0</v>
      </c>
      <c r="AY37" s="48">
        <f t="shared" si="15"/>
        <v>0</v>
      </c>
      <c r="AZ37" s="48">
        <f t="shared" si="15"/>
        <v>48.616911274741966</v>
      </c>
      <c r="BA37" s="48">
        <f t="shared" si="15"/>
        <v>0</v>
      </c>
      <c r="BB37" s="48">
        <f t="shared" si="15"/>
        <v>0</v>
      </c>
      <c r="BC37" s="48">
        <f t="shared" si="15"/>
        <v>0</v>
      </c>
      <c r="BD37" s="48">
        <f t="shared" si="15"/>
        <v>0</v>
      </c>
      <c r="BE37" s="48">
        <f t="shared" si="15"/>
        <v>0</v>
      </c>
      <c r="BF37" s="48">
        <f t="shared" si="15"/>
        <v>304.46240173154825</v>
      </c>
      <c r="BG37" s="48">
        <f t="shared" si="15"/>
        <v>8.5930835658064488</v>
      </c>
      <c r="BH37" s="48">
        <f t="shared" si="15"/>
        <v>0</v>
      </c>
      <c r="BI37" s="48">
        <f t="shared" si="15"/>
        <v>0</v>
      </c>
      <c r="BJ37" s="48">
        <f t="shared" si="15"/>
        <v>35.213281240967717</v>
      </c>
      <c r="BK37" s="48">
        <f t="shared" si="15"/>
        <v>753.75340215316101</v>
      </c>
    </row>
    <row r="38" spans="1:66" x14ac:dyDescent="0.2">
      <c r="A38" s="22" t="s">
        <v>76</v>
      </c>
      <c r="B38" s="25" t="s">
        <v>14</v>
      </c>
      <c r="C38" s="80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1"/>
      <c r="AN38" s="81"/>
      <c r="AO38" s="81"/>
      <c r="AP38" s="81"/>
      <c r="AQ38" s="81"/>
      <c r="AR38" s="81"/>
      <c r="AS38" s="81"/>
      <c r="AT38" s="81"/>
      <c r="AU38" s="81"/>
      <c r="AV38" s="81"/>
      <c r="AW38" s="81"/>
      <c r="AX38" s="81"/>
      <c r="AY38" s="81"/>
      <c r="AZ38" s="81"/>
      <c r="BA38" s="81"/>
      <c r="BB38" s="81"/>
      <c r="BC38" s="81"/>
      <c r="BD38" s="81"/>
      <c r="BE38" s="81"/>
      <c r="BF38" s="81"/>
      <c r="BG38" s="81"/>
      <c r="BH38" s="81"/>
      <c r="BI38" s="81"/>
      <c r="BJ38" s="81"/>
      <c r="BK38" s="82"/>
    </row>
    <row r="39" spans="1:66" x14ac:dyDescent="0.2">
      <c r="A39" s="22"/>
      <c r="B39" s="26" t="s">
        <v>114</v>
      </c>
      <c r="C39" s="27">
        <v>0</v>
      </c>
      <c r="D39" s="27">
        <v>0</v>
      </c>
      <c r="E39" s="27">
        <v>0</v>
      </c>
      <c r="F39" s="27">
        <v>0</v>
      </c>
      <c r="G39" s="27">
        <v>0</v>
      </c>
      <c r="H39" s="27">
        <v>0.24244325529032257</v>
      </c>
      <c r="I39" s="27">
        <v>5.1968074933548385</v>
      </c>
      <c r="J39" s="27">
        <v>0</v>
      </c>
      <c r="K39" s="27">
        <v>0</v>
      </c>
      <c r="L39" s="27">
        <v>7.2911789039353856</v>
      </c>
      <c r="M39" s="27">
        <v>0</v>
      </c>
      <c r="N39" s="27">
        <v>0</v>
      </c>
      <c r="O39" s="27">
        <v>0</v>
      </c>
      <c r="P39" s="27">
        <v>0</v>
      </c>
      <c r="Q39" s="27">
        <v>0</v>
      </c>
      <c r="R39" s="27">
        <v>0.17723912054838714</v>
      </c>
      <c r="S39" s="27">
        <v>0.74431064074193554</v>
      </c>
      <c r="T39" s="27">
        <v>0</v>
      </c>
      <c r="U39" s="27">
        <v>0</v>
      </c>
      <c r="V39" s="27">
        <v>0.17927596777419352</v>
      </c>
      <c r="W39" s="27">
        <v>0</v>
      </c>
      <c r="X39" s="27">
        <v>0</v>
      </c>
      <c r="Y39" s="27">
        <v>0</v>
      </c>
      <c r="Z39" s="27">
        <v>0</v>
      </c>
      <c r="AA39" s="27">
        <v>0</v>
      </c>
      <c r="AB39" s="27">
        <v>1.2210617419354839E-2</v>
      </c>
      <c r="AC39" s="27">
        <v>0</v>
      </c>
      <c r="AD39" s="27">
        <v>0</v>
      </c>
      <c r="AE39" s="27">
        <v>0</v>
      </c>
      <c r="AF39" s="27">
        <v>0</v>
      </c>
      <c r="AG39" s="27">
        <v>0</v>
      </c>
      <c r="AH39" s="27">
        <v>0</v>
      </c>
      <c r="AI39" s="27">
        <v>0</v>
      </c>
      <c r="AJ39" s="27">
        <v>0</v>
      </c>
      <c r="AK39" s="27">
        <v>0</v>
      </c>
      <c r="AL39" s="27">
        <v>1.7325570419354841E-2</v>
      </c>
      <c r="AM39" s="27">
        <v>0</v>
      </c>
      <c r="AN39" s="27">
        <v>0</v>
      </c>
      <c r="AO39" s="27">
        <v>0</v>
      </c>
      <c r="AP39" s="27">
        <v>7.2436158032258058E-2</v>
      </c>
      <c r="AQ39" s="27">
        <v>0</v>
      </c>
      <c r="AR39" s="27">
        <v>0</v>
      </c>
      <c r="AS39" s="27">
        <v>0</v>
      </c>
      <c r="AT39" s="27">
        <v>0</v>
      </c>
      <c r="AU39" s="27">
        <v>0</v>
      </c>
      <c r="AV39" s="27">
        <v>1.8951613956774187</v>
      </c>
      <c r="AW39" s="27">
        <v>8.9301525448387089</v>
      </c>
      <c r="AX39" s="48">
        <v>0</v>
      </c>
      <c r="AY39" s="48">
        <v>0</v>
      </c>
      <c r="AZ39" s="27">
        <v>10.48316641270968</v>
      </c>
      <c r="BA39" s="48">
        <v>0</v>
      </c>
      <c r="BB39" s="48">
        <v>0</v>
      </c>
      <c r="BC39" s="48">
        <v>0</v>
      </c>
      <c r="BD39" s="48">
        <v>0</v>
      </c>
      <c r="BE39" s="48">
        <v>0</v>
      </c>
      <c r="BF39" s="27">
        <v>0.70389745603225773</v>
      </c>
      <c r="BG39" s="27">
        <v>0.30205945006451618</v>
      </c>
      <c r="BH39" s="48">
        <v>0</v>
      </c>
      <c r="BI39" s="48">
        <v>0</v>
      </c>
      <c r="BJ39" s="27">
        <v>2.3846945170645153</v>
      </c>
      <c r="BK39" s="28">
        <f t="shared" ref="BK39:BK47" si="16">SUM(C39:BJ39)</f>
        <v>38.632359503903132</v>
      </c>
      <c r="BL39" s="45"/>
      <c r="BM39" s="53"/>
      <c r="BN39" s="56"/>
    </row>
    <row r="40" spans="1:66" x14ac:dyDescent="0.2">
      <c r="A40" s="22"/>
      <c r="B40" s="26" t="s">
        <v>115</v>
      </c>
      <c r="C40" s="27">
        <v>0</v>
      </c>
      <c r="D40" s="27">
        <v>0</v>
      </c>
      <c r="E40" s="27">
        <v>0</v>
      </c>
      <c r="F40" s="27">
        <v>0</v>
      </c>
      <c r="G40" s="27">
        <v>0</v>
      </c>
      <c r="H40" s="27">
        <v>2.3944263780322657</v>
      </c>
      <c r="I40" s="27">
        <v>0.63179086074193547</v>
      </c>
      <c r="J40" s="27">
        <v>0</v>
      </c>
      <c r="K40" s="27">
        <v>0</v>
      </c>
      <c r="L40" s="27">
        <v>1.1244874956774191</v>
      </c>
      <c r="M40" s="27">
        <v>0</v>
      </c>
      <c r="N40" s="27">
        <v>0</v>
      </c>
      <c r="O40" s="27">
        <v>0</v>
      </c>
      <c r="P40" s="27">
        <v>0</v>
      </c>
      <c r="Q40" s="27">
        <v>0</v>
      </c>
      <c r="R40" s="27">
        <v>1.7215254157741933</v>
      </c>
      <c r="S40" s="27">
        <v>4.0104355322580637E-2</v>
      </c>
      <c r="T40" s="27">
        <v>0</v>
      </c>
      <c r="U40" s="27">
        <v>0</v>
      </c>
      <c r="V40" s="27">
        <v>0.82253489693548398</v>
      </c>
      <c r="W40" s="27">
        <v>0</v>
      </c>
      <c r="X40" s="27">
        <v>0</v>
      </c>
      <c r="Y40" s="27">
        <v>0</v>
      </c>
      <c r="Z40" s="27">
        <v>0</v>
      </c>
      <c r="AA40" s="27">
        <v>0</v>
      </c>
      <c r="AB40" s="27">
        <v>0.40208879145161297</v>
      </c>
      <c r="AC40" s="27">
        <v>2.2352129032258066E-4</v>
      </c>
      <c r="AD40" s="27">
        <v>0</v>
      </c>
      <c r="AE40" s="27">
        <v>0</v>
      </c>
      <c r="AF40" s="27">
        <v>6.7847050000000002E-3</v>
      </c>
      <c r="AG40" s="27">
        <v>0</v>
      </c>
      <c r="AH40" s="27">
        <v>0</v>
      </c>
      <c r="AI40" s="27">
        <v>0</v>
      </c>
      <c r="AJ40" s="27">
        <v>0</v>
      </c>
      <c r="AK40" s="27">
        <v>0</v>
      </c>
      <c r="AL40" s="27">
        <v>0.55653928687096754</v>
      </c>
      <c r="AM40" s="27">
        <v>1.2810425064516131E-2</v>
      </c>
      <c r="AN40" s="27">
        <v>0</v>
      </c>
      <c r="AO40" s="27">
        <v>0</v>
      </c>
      <c r="AP40" s="27">
        <v>9.6952670322580634E-2</v>
      </c>
      <c r="AQ40" s="27">
        <v>0</v>
      </c>
      <c r="AR40" s="27">
        <v>0</v>
      </c>
      <c r="AS40" s="27">
        <v>0</v>
      </c>
      <c r="AT40" s="27">
        <v>0</v>
      </c>
      <c r="AU40" s="27">
        <v>0</v>
      </c>
      <c r="AV40" s="27">
        <v>18.882125622032255</v>
      </c>
      <c r="AW40" s="27">
        <v>0.4137933577741934</v>
      </c>
      <c r="AX40" s="48">
        <v>0</v>
      </c>
      <c r="AY40" s="48">
        <v>0</v>
      </c>
      <c r="AZ40" s="27">
        <v>10.347761278645173</v>
      </c>
      <c r="BA40" s="48">
        <v>0</v>
      </c>
      <c r="BB40" s="48">
        <v>0</v>
      </c>
      <c r="BC40" s="48">
        <v>0</v>
      </c>
      <c r="BD40" s="48">
        <v>0</v>
      </c>
      <c r="BE40" s="48">
        <v>0</v>
      </c>
      <c r="BF40" s="27">
        <v>16.515450407354827</v>
      </c>
      <c r="BG40" s="27">
        <v>0.3751259469354839</v>
      </c>
      <c r="BH40" s="48">
        <v>0</v>
      </c>
      <c r="BI40" s="48">
        <v>0</v>
      </c>
      <c r="BJ40" s="27">
        <v>6.5482741380645164</v>
      </c>
      <c r="BK40" s="28">
        <f t="shared" si="16"/>
        <v>60.892799553290324</v>
      </c>
      <c r="BL40" s="45"/>
      <c r="BM40" s="53"/>
      <c r="BN40" s="56"/>
    </row>
    <row r="41" spans="1:66" x14ac:dyDescent="0.2">
      <c r="A41" s="22"/>
      <c r="B41" s="26" t="s">
        <v>116</v>
      </c>
      <c r="C41" s="27">
        <v>0</v>
      </c>
      <c r="D41" s="27">
        <v>0</v>
      </c>
      <c r="E41" s="27">
        <v>0</v>
      </c>
      <c r="F41" s="27">
        <v>0</v>
      </c>
      <c r="G41" s="27">
        <v>0</v>
      </c>
      <c r="H41" s="27">
        <v>0.40155175296774198</v>
      </c>
      <c r="I41" s="27">
        <v>0.1262745025483871</v>
      </c>
      <c r="J41" s="27">
        <v>0</v>
      </c>
      <c r="K41" s="27">
        <v>0</v>
      </c>
      <c r="L41" s="27">
        <v>0.18578965751612903</v>
      </c>
      <c r="M41" s="27">
        <v>0</v>
      </c>
      <c r="N41" s="27">
        <v>0</v>
      </c>
      <c r="O41" s="27">
        <v>0</v>
      </c>
      <c r="P41" s="27">
        <v>0</v>
      </c>
      <c r="Q41" s="27">
        <v>0</v>
      </c>
      <c r="R41" s="27">
        <v>0.20626285680645162</v>
      </c>
      <c r="S41" s="27">
        <v>0</v>
      </c>
      <c r="T41" s="27">
        <v>0</v>
      </c>
      <c r="U41" s="27">
        <v>0</v>
      </c>
      <c r="V41" s="27">
        <v>1.6016629548387097E-2</v>
      </c>
      <c r="W41" s="27">
        <v>0</v>
      </c>
      <c r="X41" s="27">
        <v>0</v>
      </c>
      <c r="Y41" s="27">
        <v>0</v>
      </c>
      <c r="Z41" s="27">
        <v>0</v>
      </c>
      <c r="AA41" s="27">
        <v>0</v>
      </c>
      <c r="AB41" s="27">
        <v>1.5902302516129032E-2</v>
      </c>
      <c r="AC41" s="27">
        <v>0</v>
      </c>
      <c r="AD41" s="27">
        <v>0</v>
      </c>
      <c r="AE41" s="27">
        <v>0</v>
      </c>
      <c r="AF41" s="27">
        <v>0</v>
      </c>
      <c r="AG41" s="27">
        <v>0</v>
      </c>
      <c r="AH41" s="27">
        <v>0</v>
      </c>
      <c r="AI41" s="27">
        <v>0</v>
      </c>
      <c r="AJ41" s="27">
        <v>0</v>
      </c>
      <c r="AK41" s="27">
        <v>0</v>
      </c>
      <c r="AL41" s="27">
        <v>2.4081076870967735E-2</v>
      </c>
      <c r="AM41" s="27">
        <v>0</v>
      </c>
      <c r="AN41" s="27">
        <v>0</v>
      </c>
      <c r="AO41" s="27">
        <v>0</v>
      </c>
      <c r="AP41" s="27">
        <v>0</v>
      </c>
      <c r="AQ41" s="27">
        <v>0</v>
      </c>
      <c r="AR41" s="27">
        <v>0</v>
      </c>
      <c r="AS41" s="27">
        <v>0</v>
      </c>
      <c r="AT41" s="27">
        <v>0</v>
      </c>
      <c r="AU41" s="27">
        <v>0</v>
      </c>
      <c r="AV41" s="27">
        <v>5.2011325254515937</v>
      </c>
      <c r="AW41" s="27">
        <v>1.8007629451612911E-2</v>
      </c>
      <c r="AX41" s="48">
        <v>0</v>
      </c>
      <c r="AY41" s="48">
        <v>0</v>
      </c>
      <c r="AZ41" s="27">
        <v>1.0420525285484876</v>
      </c>
      <c r="BA41" s="48">
        <v>0</v>
      </c>
      <c r="BB41" s="48">
        <v>0</v>
      </c>
      <c r="BC41" s="48">
        <v>0</v>
      </c>
      <c r="BD41" s="48">
        <v>0</v>
      </c>
      <c r="BE41" s="48">
        <v>0</v>
      </c>
      <c r="BF41" s="27">
        <v>5.4055474438064355</v>
      </c>
      <c r="BG41" s="27">
        <v>0.27964466661290333</v>
      </c>
      <c r="BH41" s="48">
        <v>0</v>
      </c>
      <c r="BI41" s="48">
        <v>0</v>
      </c>
      <c r="BJ41" s="27">
        <v>0.86278140164516137</v>
      </c>
      <c r="BK41" s="28">
        <f t="shared" si="16"/>
        <v>13.785044974290386</v>
      </c>
      <c r="BL41" s="45"/>
      <c r="BM41" s="53"/>
      <c r="BN41" s="56"/>
    </row>
    <row r="42" spans="1:66" x14ac:dyDescent="0.2">
      <c r="A42" s="22"/>
      <c r="B42" s="26" t="s">
        <v>129</v>
      </c>
      <c r="C42" s="27">
        <v>0</v>
      </c>
      <c r="D42" s="27">
        <v>0</v>
      </c>
      <c r="E42" s="27">
        <v>0</v>
      </c>
      <c r="F42" s="27">
        <v>0</v>
      </c>
      <c r="G42" s="27">
        <v>0</v>
      </c>
      <c r="H42" s="27">
        <v>3.8381193653870973</v>
      </c>
      <c r="I42" s="27">
        <v>13.891510244388829</v>
      </c>
      <c r="J42" s="27">
        <v>0</v>
      </c>
      <c r="K42" s="27">
        <v>0</v>
      </c>
      <c r="L42" s="27">
        <v>1.937311835935484</v>
      </c>
      <c r="M42" s="27">
        <v>0</v>
      </c>
      <c r="N42" s="27">
        <v>0</v>
      </c>
      <c r="O42" s="27">
        <v>0</v>
      </c>
      <c r="P42" s="27">
        <v>0</v>
      </c>
      <c r="Q42" s="27">
        <v>0</v>
      </c>
      <c r="R42" s="27">
        <v>2.8378987854516149</v>
      </c>
      <c r="S42" s="27">
        <v>0.41511886493548378</v>
      </c>
      <c r="T42" s="27">
        <v>0</v>
      </c>
      <c r="U42" s="27">
        <v>0</v>
      </c>
      <c r="V42" s="27">
        <v>0.85390556961290354</v>
      </c>
      <c r="W42" s="27">
        <v>0</v>
      </c>
      <c r="X42" s="27">
        <v>0</v>
      </c>
      <c r="Y42" s="27">
        <v>0</v>
      </c>
      <c r="Z42" s="27">
        <v>0</v>
      </c>
      <c r="AA42" s="27">
        <v>0</v>
      </c>
      <c r="AB42" s="27">
        <v>0.32090310077419376</v>
      </c>
      <c r="AC42" s="27">
        <v>2.0331802709677417E-2</v>
      </c>
      <c r="AD42" s="27">
        <v>0</v>
      </c>
      <c r="AE42" s="27">
        <v>0</v>
      </c>
      <c r="AF42" s="27">
        <v>2.0868079322580644E-2</v>
      </c>
      <c r="AG42" s="27">
        <v>0</v>
      </c>
      <c r="AH42" s="27">
        <v>0</v>
      </c>
      <c r="AI42" s="27">
        <v>0</v>
      </c>
      <c r="AJ42" s="27">
        <v>0</v>
      </c>
      <c r="AK42" s="27">
        <v>0</v>
      </c>
      <c r="AL42" s="27">
        <v>0.52654369832258041</v>
      </c>
      <c r="AM42" s="27">
        <v>0</v>
      </c>
      <c r="AN42" s="27">
        <v>0</v>
      </c>
      <c r="AO42" s="27">
        <v>0</v>
      </c>
      <c r="AP42" s="27">
        <v>7.67220716129032E-3</v>
      </c>
      <c r="AQ42" s="27">
        <v>0</v>
      </c>
      <c r="AR42" s="27">
        <v>0</v>
      </c>
      <c r="AS42" s="27">
        <v>0</v>
      </c>
      <c r="AT42" s="27">
        <v>0</v>
      </c>
      <c r="AU42" s="27">
        <v>0</v>
      </c>
      <c r="AV42" s="27">
        <v>137.71066658574301</v>
      </c>
      <c r="AW42" s="27">
        <v>13.378500079774197</v>
      </c>
      <c r="AX42" s="27">
        <v>0</v>
      </c>
      <c r="AY42" s="48">
        <v>0</v>
      </c>
      <c r="AZ42" s="27">
        <v>34.103575711903247</v>
      </c>
      <c r="BA42" s="48">
        <v>0</v>
      </c>
      <c r="BB42" s="48">
        <v>0</v>
      </c>
      <c r="BC42" s="48">
        <v>0</v>
      </c>
      <c r="BD42" s="48">
        <v>0</v>
      </c>
      <c r="BE42" s="48">
        <v>0</v>
      </c>
      <c r="BF42" s="27">
        <v>147.13956644893884</v>
      </c>
      <c r="BG42" s="27">
        <v>16.454625034322603</v>
      </c>
      <c r="BH42" s="27">
        <v>1.6059775516129037E-2</v>
      </c>
      <c r="BI42" s="48">
        <v>0</v>
      </c>
      <c r="BJ42" s="27">
        <v>21.308762979193535</v>
      </c>
      <c r="BK42" s="28">
        <f t="shared" si="16"/>
        <v>394.78194016939324</v>
      </c>
      <c r="BL42" s="45"/>
      <c r="BM42" s="53"/>
      <c r="BN42" s="56"/>
    </row>
    <row r="43" spans="1:66" x14ac:dyDescent="0.2">
      <c r="A43" s="22"/>
      <c r="B43" s="26" t="s">
        <v>128</v>
      </c>
      <c r="C43" s="27">
        <v>0</v>
      </c>
      <c r="D43" s="27">
        <v>0</v>
      </c>
      <c r="E43" s="27">
        <v>0</v>
      </c>
      <c r="F43" s="27">
        <v>0</v>
      </c>
      <c r="G43" s="27">
        <v>0</v>
      </c>
      <c r="H43" s="27">
        <v>2.5792856726774183</v>
      </c>
      <c r="I43" s="27">
        <v>0.80432667438709693</v>
      </c>
      <c r="J43" s="27">
        <v>0</v>
      </c>
      <c r="K43" s="27">
        <v>0</v>
      </c>
      <c r="L43" s="27">
        <v>1.4192805085806453</v>
      </c>
      <c r="M43" s="27">
        <v>0</v>
      </c>
      <c r="N43" s="27">
        <v>0</v>
      </c>
      <c r="O43" s="27">
        <v>0</v>
      </c>
      <c r="P43" s="27">
        <v>0</v>
      </c>
      <c r="Q43" s="27">
        <v>0</v>
      </c>
      <c r="R43" s="27">
        <v>1.8001468909032248</v>
      </c>
      <c r="S43" s="27">
        <v>11.71334113925786</v>
      </c>
      <c r="T43" s="27">
        <v>0</v>
      </c>
      <c r="U43" s="27">
        <v>0</v>
      </c>
      <c r="V43" s="27">
        <v>2.3682002942258071</v>
      </c>
      <c r="W43" s="27">
        <v>0</v>
      </c>
      <c r="X43" s="27">
        <v>0</v>
      </c>
      <c r="Y43" s="27">
        <v>0</v>
      </c>
      <c r="Z43" s="27">
        <v>0</v>
      </c>
      <c r="AA43" s="27">
        <v>0</v>
      </c>
      <c r="AB43" s="27">
        <v>4.3802444193548375E-2</v>
      </c>
      <c r="AC43" s="27">
        <v>0</v>
      </c>
      <c r="AD43" s="27">
        <v>0</v>
      </c>
      <c r="AE43" s="27">
        <v>0</v>
      </c>
      <c r="AF43" s="27">
        <v>1.9096549451612904E-2</v>
      </c>
      <c r="AG43" s="27">
        <v>0</v>
      </c>
      <c r="AH43" s="27">
        <v>0</v>
      </c>
      <c r="AI43" s="27">
        <v>0</v>
      </c>
      <c r="AJ43" s="27">
        <v>0</v>
      </c>
      <c r="AK43" s="27">
        <v>0</v>
      </c>
      <c r="AL43" s="27">
        <v>6.7456045516129021E-2</v>
      </c>
      <c r="AM43" s="27">
        <v>0</v>
      </c>
      <c r="AN43" s="27">
        <v>0</v>
      </c>
      <c r="AO43" s="27">
        <v>0</v>
      </c>
      <c r="AP43" s="27">
        <v>5.0937001258064524E-2</v>
      </c>
      <c r="AQ43" s="27">
        <v>0</v>
      </c>
      <c r="AR43" s="27">
        <v>0</v>
      </c>
      <c r="AS43" s="27">
        <v>0</v>
      </c>
      <c r="AT43" s="27">
        <v>0</v>
      </c>
      <c r="AU43" s="27">
        <v>0</v>
      </c>
      <c r="AV43" s="27">
        <v>6.0129778503225797</v>
      </c>
      <c r="AW43" s="27">
        <v>0.42074904241935485</v>
      </c>
      <c r="AX43" s="27">
        <v>0</v>
      </c>
      <c r="AY43" s="27">
        <v>0</v>
      </c>
      <c r="AZ43" s="27">
        <v>8.0652107646129068</v>
      </c>
      <c r="BA43" s="27">
        <v>0</v>
      </c>
      <c r="BB43" s="27">
        <v>0</v>
      </c>
      <c r="BC43" s="27">
        <v>0</v>
      </c>
      <c r="BD43" s="27">
        <v>0</v>
      </c>
      <c r="BE43" s="27">
        <v>0</v>
      </c>
      <c r="BF43" s="27">
        <v>4.8187185514838742</v>
      </c>
      <c r="BG43" s="27">
        <v>3.0745969123870962</v>
      </c>
      <c r="BH43" s="27">
        <v>0.35135825638709689</v>
      </c>
      <c r="BI43" s="48">
        <v>0</v>
      </c>
      <c r="BJ43" s="27">
        <v>4.1670120529677401</v>
      </c>
      <c r="BK43" s="28">
        <f t="shared" si="16"/>
        <v>47.776496651032055</v>
      </c>
      <c r="BL43" s="45"/>
      <c r="BM43" s="53"/>
      <c r="BN43" s="56"/>
    </row>
    <row r="44" spans="1:66" x14ac:dyDescent="0.2">
      <c r="A44" s="22"/>
      <c r="B44" s="26" t="s">
        <v>117</v>
      </c>
      <c r="C44" s="27">
        <v>0</v>
      </c>
      <c r="D44" s="27">
        <v>0</v>
      </c>
      <c r="E44" s="27">
        <v>0</v>
      </c>
      <c r="F44" s="27">
        <v>0</v>
      </c>
      <c r="G44" s="27">
        <v>0</v>
      </c>
      <c r="H44" s="27">
        <v>5.5421982412580668</v>
      </c>
      <c r="I44" s="27">
        <v>0.91257629061290346</v>
      </c>
      <c r="J44" s="27">
        <v>0</v>
      </c>
      <c r="K44" s="27">
        <v>0</v>
      </c>
      <c r="L44" s="27">
        <v>2.2339451035483866</v>
      </c>
      <c r="M44" s="27">
        <v>0</v>
      </c>
      <c r="N44" s="27">
        <v>0</v>
      </c>
      <c r="O44" s="27">
        <v>0</v>
      </c>
      <c r="P44" s="27">
        <v>0</v>
      </c>
      <c r="Q44" s="27">
        <v>0</v>
      </c>
      <c r="R44" s="27">
        <v>2.4006842594516109</v>
      </c>
      <c r="S44" s="27">
        <v>3.4645217985484216</v>
      </c>
      <c r="T44" s="27">
        <v>0</v>
      </c>
      <c r="U44" s="27">
        <v>0</v>
      </c>
      <c r="V44" s="27">
        <v>0.63359672064516115</v>
      </c>
      <c r="W44" s="27">
        <v>0</v>
      </c>
      <c r="X44" s="27">
        <v>0</v>
      </c>
      <c r="Y44" s="27">
        <v>0</v>
      </c>
      <c r="Z44" s="27">
        <v>0</v>
      </c>
      <c r="AA44" s="27">
        <v>0</v>
      </c>
      <c r="AB44" s="27">
        <v>4.2905028354838712E-2</v>
      </c>
      <c r="AC44" s="27">
        <v>0</v>
      </c>
      <c r="AD44" s="27">
        <v>0</v>
      </c>
      <c r="AE44" s="27">
        <v>0</v>
      </c>
      <c r="AF44" s="27">
        <v>0</v>
      </c>
      <c r="AG44" s="27">
        <v>0</v>
      </c>
      <c r="AH44" s="27">
        <v>0</v>
      </c>
      <c r="AI44" s="27">
        <v>0</v>
      </c>
      <c r="AJ44" s="27">
        <v>0</v>
      </c>
      <c r="AK44" s="27">
        <v>0</v>
      </c>
      <c r="AL44" s="27">
        <v>4.6946963838709686E-2</v>
      </c>
      <c r="AM44" s="27">
        <v>0</v>
      </c>
      <c r="AN44" s="27">
        <v>0</v>
      </c>
      <c r="AO44" s="27">
        <v>0</v>
      </c>
      <c r="AP44" s="27">
        <v>0</v>
      </c>
      <c r="AQ44" s="27">
        <v>0</v>
      </c>
      <c r="AR44" s="27">
        <v>0</v>
      </c>
      <c r="AS44" s="27">
        <v>0</v>
      </c>
      <c r="AT44" s="27">
        <v>0</v>
      </c>
      <c r="AU44" s="27">
        <v>0</v>
      </c>
      <c r="AV44" s="27">
        <v>8.6352281680322562</v>
      </c>
      <c r="AW44" s="27">
        <v>0.54355508174193523</v>
      </c>
      <c r="AX44" s="27">
        <v>0</v>
      </c>
      <c r="AY44" s="27">
        <v>0</v>
      </c>
      <c r="AZ44" s="27">
        <v>3.0856242771290319</v>
      </c>
      <c r="BA44" s="27">
        <v>0</v>
      </c>
      <c r="BB44" s="27">
        <v>0</v>
      </c>
      <c r="BC44" s="27">
        <v>0</v>
      </c>
      <c r="BD44" s="27">
        <v>0</v>
      </c>
      <c r="BE44" s="27">
        <v>0</v>
      </c>
      <c r="BF44" s="27">
        <v>5.4414975161935368</v>
      </c>
      <c r="BG44" s="27">
        <v>0.6346032171935484</v>
      </c>
      <c r="BH44" s="27">
        <v>0.20473588248387103</v>
      </c>
      <c r="BI44" s="48">
        <v>0</v>
      </c>
      <c r="BJ44" s="27">
        <v>2.0662474358387111</v>
      </c>
      <c r="BK44" s="28">
        <f t="shared" si="16"/>
        <v>35.888865984870996</v>
      </c>
      <c r="BL44" s="45"/>
      <c r="BM44" s="53"/>
      <c r="BN44" s="56"/>
    </row>
    <row r="45" spans="1:66" x14ac:dyDescent="0.2">
      <c r="A45" s="22"/>
      <c r="B45" s="26" t="s">
        <v>118</v>
      </c>
      <c r="C45" s="27">
        <v>0</v>
      </c>
      <c r="D45" s="27">
        <v>0</v>
      </c>
      <c r="E45" s="27">
        <v>0</v>
      </c>
      <c r="F45" s="27">
        <v>0</v>
      </c>
      <c r="G45" s="27">
        <v>0</v>
      </c>
      <c r="H45" s="27">
        <v>1.4061547871935487</v>
      </c>
      <c r="I45" s="27">
        <v>1.0229647776774193</v>
      </c>
      <c r="J45" s="27">
        <v>0</v>
      </c>
      <c r="K45" s="27">
        <v>0</v>
      </c>
      <c r="L45" s="27">
        <v>1.1595106411290326</v>
      </c>
      <c r="M45" s="27">
        <v>0</v>
      </c>
      <c r="N45" s="27">
        <v>0</v>
      </c>
      <c r="O45" s="27">
        <v>0</v>
      </c>
      <c r="P45" s="27">
        <v>0</v>
      </c>
      <c r="Q45" s="27">
        <v>0</v>
      </c>
      <c r="R45" s="27">
        <v>0.64299112003225822</v>
      </c>
      <c r="S45" s="27">
        <v>1.4608234926774191</v>
      </c>
      <c r="T45" s="27">
        <v>0</v>
      </c>
      <c r="U45" s="27">
        <v>0</v>
      </c>
      <c r="V45" s="27">
        <v>0.18624809983870974</v>
      </c>
      <c r="W45" s="27">
        <v>0</v>
      </c>
      <c r="X45" s="27">
        <v>0</v>
      </c>
      <c r="Y45" s="27">
        <v>0</v>
      </c>
      <c r="Z45" s="27">
        <v>0</v>
      </c>
      <c r="AA45" s="27">
        <v>0</v>
      </c>
      <c r="AB45" s="27">
        <v>0.17570556632258064</v>
      </c>
      <c r="AC45" s="27">
        <v>0</v>
      </c>
      <c r="AD45" s="27">
        <v>0</v>
      </c>
      <c r="AE45" s="27">
        <v>0</v>
      </c>
      <c r="AF45" s="27">
        <v>0</v>
      </c>
      <c r="AG45" s="27">
        <v>0</v>
      </c>
      <c r="AH45" s="27">
        <v>0</v>
      </c>
      <c r="AI45" s="27">
        <v>0</v>
      </c>
      <c r="AJ45" s="27">
        <v>0</v>
      </c>
      <c r="AK45" s="27">
        <v>0</v>
      </c>
      <c r="AL45" s="27">
        <v>0.27194107454838706</v>
      </c>
      <c r="AM45" s="27">
        <v>0</v>
      </c>
      <c r="AN45" s="27">
        <v>0</v>
      </c>
      <c r="AO45" s="27">
        <v>0</v>
      </c>
      <c r="AP45" s="27">
        <v>0</v>
      </c>
      <c r="AQ45" s="27">
        <v>0</v>
      </c>
      <c r="AR45" s="27">
        <v>0</v>
      </c>
      <c r="AS45" s="27">
        <v>0</v>
      </c>
      <c r="AT45" s="27">
        <v>0</v>
      </c>
      <c r="AU45" s="27">
        <v>0</v>
      </c>
      <c r="AV45" s="27">
        <v>25.77524373980707</v>
      </c>
      <c r="AW45" s="27">
        <v>1.14383048283871</v>
      </c>
      <c r="AX45" s="48">
        <v>0</v>
      </c>
      <c r="AY45" s="48">
        <v>0</v>
      </c>
      <c r="AZ45" s="27">
        <v>6.4165942022542888</v>
      </c>
      <c r="BA45" s="48">
        <v>0</v>
      </c>
      <c r="BB45" s="48">
        <v>0</v>
      </c>
      <c r="BC45" s="48">
        <v>0</v>
      </c>
      <c r="BD45" s="48">
        <v>0</v>
      </c>
      <c r="BE45" s="48">
        <v>0</v>
      </c>
      <c r="BF45" s="27">
        <v>27.318753075871896</v>
      </c>
      <c r="BG45" s="27">
        <v>1.5974248527741939</v>
      </c>
      <c r="BH45" s="48">
        <v>0</v>
      </c>
      <c r="BI45" s="48">
        <v>0</v>
      </c>
      <c r="BJ45" s="27">
        <v>3.0694509592580661</v>
      </c>
      <c r="BK45" s="28">
        <f t="shared" si="16"/>
        <v>71.647636872223586</v>
      </c>
      <c r="BL45" s="45"/>
      <c r="BM45" s="53"/>
      <c r="BN45" s="56"/>
    </row>
    <row r="46" spans="1:66" x14ac:dyDescent="0.2">
      <c r="A46" s="22"/>
      <c r="B46" s="26" t="s">
        <v>119</v>
      </c>
      <c r="C46" s="27">
        <v>0</v>
      </c>
      <c r="D46" s="27">
        <v>0</v>
      </c>
      <c r="E46" s="27">
        <v>0</v>
      </c>
      <c r="F46" s="27">
        <v>0</v>
      </c>
      <c r="G46" s="27">
        <v>0</v>
      </c>
      <c r="H46" s="27">
        <v>23.138604995387098</v>
      </c>
      <c r="I46" s="27">
        <v>136.85285064974016</v>
      </c>
      <c r="J46" s="27">
        <v>0</v>
      </c>
      <c r="K46" s="27">
        <v>0</v>
      </c>
      <c r="L46" s="27">
        <v>15.62758495132258</v>
      </c>
      <c r="M46" s="27">
        <v>0</v>
      </c>
      <c r="N46" s="27">
        <v>0</v>
      </c>
      <c r="O46" s="27">
        <v>0</v>
      </c>
      <c r="P46" s="27">
        <v>0</v>
      </c>
      <c r="Q46" s="27">
        <v>0</v>
      </c>
      <c r="R46" s="27">
        <v>17.69782035622578</v>
      </c>
      <c r="S46" s="27">
        <v>27.036902905322574</v>
      </c>
      <c r="T46" s="27">
        <v>3.3482812419354843E-2</v>
      </c>
      <c r="U46" s="27">
        <v>0</v>
      </c>
      <c r="V46" s="27">
        <v>9.4245238160645126</v>
      </c>
      <c r="W46" s="27">
        <v>0</v>
      </c>
      <c r="X46" s="27">
        <v>0</v>
      </c>
      <c r="Y46" s="27">
        <v>0</v>
      </c>
      <c r="Z46" s="27">
        <v>0</v>
      </c>
      <c r="AA46" s="27">
        <v>0</v>
      </c>
      <c r="AB46" s="27">
        <v>6.4160893372258068</v>
      </c>
      <c r="AC46" s="27">
        <v>6.8337456161290319E-2</v>
      </c>
      <c r="AD46" s="27">
        <v>0</v>
      </c>
      <c r="AE46" s="27">
        <v>0</v>
      </c>
      <c r="AF46" s="27">
        <v>1.2125398766129032</v>
      </c>
      <c r="AG46" s="27">
        <v>0</v>
      </c>
      <c r="AH46" s="27">
        <v>0</v>
      </c>
      <c r="AI46" s="27">
        <v>0</v>
      </c>
      <c r="AJ46" s="27">
        <v>0</v>
      </c>
      <c r="AK46" s="27">
        <v>0</v>
      </c>
      <c r="AL46" s="27">
        <v>6.8220256683225804</v>
      </c>
      <c r="AM46" s="27">
        <v>4.3529965032258068E-2</v>
      </c>
      <c r="AN46" s="27">
        <v>0</v>
      </c>
      <c r="AO46" s="27">
        <v>0</v>
      </c>
      <c r="AP46" s="27">
        <v>1.4210792289032259</v>
      </c>
      <c r="AQ46" s="27">
        <v>0</v>
      </c>
      <c r="AR46" s="27">
        <v>0</v>
      </c>
      <c r="AS46" s="27">
        <v>0</v>
      </c>
      <c r="AT46" s="27">
        <v>0</v>
      </c>
      <c r="AU46" s="27">
        <v>0</v>
      </c>
      <c r="AV46" s="27">
        <v>252.566926394387</v>
      </c>
      <c r="AW46" s="27">
        <v>32.47816261587095</v>
      </c>
      <c r="AX46" s="27">
        <v>0.33253227280645159</v>
      </c>
      <c r="AY46" s="48">
        <v>0</v>
      </c>
      <c r="AZ46" s="27">
        <v>230.47503230345205</v>
      </c>
      <c r="BA46" s="48">
        <v>0</v>
      </c>
      <c r="BB46" s="48">
        <v>0</v>
      </c>
      <c r="BC46" s="48">
        <v>0</v>
      </c>
      <c r="BD46" s="48">
        <v>0</v>
      </c>
      <c r="BE46" s="48">
        <v>0</v>
      </c>
      <c r="BF46" s="27">
        <v>267.64539395825983</v>
      </c>
      <c r="BG46" s="27">
        <v>40.180364604322563</v>
      </c>
      <c r="BH46" s="27">
        <v>1.4319525821612904</v>
      </c>
      <c r="BI46" s="48">
        <v>0</v>
      </c>
      <c r="BJ46" s="27">
        <v>178.28631601112878</v>
      </c>
      <c r="BK46" s="28">
        <f t="shared" si="16"/>
        <v>1249.1920527611289</v>
      </c>
      <c r="BL46" s="45"/>
      <c r="BM46" s="53"/>
      <c r="BN46" s="56"/>
    </row>
    <row r="47" spans="1:66" x14ac:dyDescent="0.2">
      <c r="A47" s="22"/>
      <c r="B47" s="26" t="s">
        <v>120</v>
      </c>
      <c r="C47" s="27">
        <v>0</v>
      </c>
      <c r="D47" s="27">
        <v>0</v>
      </c>
      <c r="E47" s="27">
        <v>0</v>
      </c>
      <c r="F47" s="27">
        <v>0</v>
      </c>
      <c r="G47" s="27">
        <v>0</v>
      </c>
      <c r="H47" s="27">
        <v>11.84830020867742</v>
      </c>
      <c r="I47" s="27">
        <v>89.545881852256969</v>
      </c>
      <c r="J47" s="27">
        <v>0</v>
      </c>
      <c r="K47" s="27">
        <v>0</v>
      </c>
      <c r="L47" s="27">
        <v>7.9591062852258059</v>
      </c>
      <c r="M47" s="27">
        <v>0</v>
      </c>
      <c r="N47" s="27">
        <v>0</v>
      </c>
      <c r="O47" s="27">
        <v>0</v>
      </c>
      <c r="P47" s="27">
        <v>0</v>
      </c>
      <c r="Q47" s="27">
        <v>0</v>
      </c>
      <c r="R47" s="27">
        <v>8.3196556162258126</v>
      </c>
      <c r="S47" s="27">
        <v>8.5774471481935457</v>
      </c>
      <c r="T47" s="27">
        <v>0</v>
      </c>
      <c r="U47" s="27">
        <v>0</v>
      </c>
      <c r="V47" s="27">
        <v>6.1496599075161305</v>
      </c>
      <c r="W47" s="27">
        <v>0</v>
      </c>
      <c r="X47" s="27">
        <v>0</v>
      </c>
      <c r="Y47" s="27">
        <v>0</v>
      </c>
      <c r="Z47" s="27">
        <v>0</v>
      </c>
      <c r="AA47" s="27">
        <v>0</v>
      </c>
      <c r="AB47" s="27">
        <v>1.2936477521290324</v>
      </c>
      <c r="AC47" s="27">
        <v>2.1192225580645156E-2</v>
      </c>
      <c r="AD47" s="27">
        <v>0</v>
      </c>
      <c r="AE47" s="27">
        <v>0</v>
      </c>
      <c r="AF47" s="27">
        <v>2.0974465721290327</v>
      </c>
      <c r="AG47" s="27">
        <v>0</v>
      </c>
      <c r="AH47" s="27">
        <v>0</v>
      </c>
      <c r="AI47" s="27">
        <v>0</v>
      </c>
      <c r="AJ47" s="27">
        <v>0</v>
      </c>
      <c r="AK47" s="27">
        <v>0</v>
      </c>
      <c r="AL47" s="27">
        <v>2.202879600645161</v>
      </c>
      <c r="AM47" s="27">
        <v>7.3887120322580655E-3</v>
      </c>
      <c r="AN47" s="27">
        <v>0</v>
      </c>
      <c r="AO47" s="27">
        <v>0</v>
      </c>
      <c r="AP47" s="27">
        <v>1.328981517967742</v>
      </c>
      <c r="AQ47" s="27">
        <v>0</v>
      </c>
      <c r="AR47" s="27">
        <v>0</v>
      </c>
      <c r="AS47" s="27">
        <v>0</v>
      </c>
      <c r="AT47" s="27">
        <v>0</v>
      </c>
      <c r="AU47" s="27">
        <v>0</v>
      </c>
      <c r="AV47" s="27">
        <v>106.48914776664471</v>
      </c>
      <c r="AW47" s="27">
        <v>26.901054881870969</v>
      </c>
      <c r="AX47" s="27">
        <v>0</v>
      </c>
      <c r="AY47" s="48">
        <v>0</v>
      </c>
      <c r="AZ47" s="27">
        <v>71.97403486180643</v>
      </c>
      <c r="BA47" s="48">
        <v>0</v>
      </c>
      <c r="BB47" s="48">
        <v>0</v>
      </c>
      <c r="BC47" s="48">
        <v>0</v>
      </c>
      <c r="BD47" s="48">
        <v>0</v>
      </c>
      <c r="BE47" s="48">
        <v>0</v>
      </c>
      <c r="BF47" s="27">
        <v>136.56948172506543</v>
      </c>
      <c r="BG47" s="27">
        <v>5.0338804750967752</v>
      </c>
      <c r="BH47" s="27">
        <v>0.32887481961290327</v>
      </c>
      <c r="BI47" s="48">
        <v>0</v>
      </c>
      <c r="BJ47" s="27">
        <v>76.010068999741875</v>
      </c>
      <c r="BK47" s="28">
        <f t="shared" si="16"/>
        <v>562.6581309284187</v>
      </c>
      <c r="BL47" s="45"/>
      <c r="BM47" s="53"/>
      <c r="BN47" s="56"/>
    </row>
    <row r="48" spans="1:66" x14ac:dyDescent="0.2">
      <c r="A48" s="22"/>
      <c r="B48" s="29" t="s">
        <v>85</v>
      </c>
      <c r="C48" s="27">
        <f>SUM(C39:C47)</f>
        <v>0</v>
      </c>
      <c r="D48" s="27">
        <f t="shared" ref="D48:BJ48" si="17">SUM(D39:D47)</f>
        <v>0</v>
      </c>
      <c r="E48" s="27">
        <f t="shared" si="17"/>
        <v>0</v>
      </c>
      <c r="F48" s="27">
        <f t="shared" si="17"/>
        <v>0</v>
      </c>
      <c r="G48" s="27">
        <f t="shared" si="17"/>
        <v>0</v>
      </c>
      <c r="H48" s="27">
        <f t="shared" si="17"/>
        <v>51.39108465687098</v>
      </c>
      <c r="I48" s="27">
        <f t="shared" si="17"/>
        <v>248.98498334570854</v>
      </c>
      <c r="J48" s="27">
        <f t="shared" si="17"/>
        <v>0</v>
      </c>
      <c r="K48" s="27">
        <f t="shared" si="17"/>
        <v>0</v>
      </c>
      <c r="L48" s="27">
        <f t="shared" si="17"/>
        <v>38.938195382870866</v>
      </c>
      <c r="M48" s="27">
        <f t="shared" si="17"/>
        <v>0</v>
      </c>
      <c r="N48" s="27">
        <f t="shared" si="17"/>
        <v>0</v>
      </c>
      <c r="O48" s="27">
        <f t="shared" si="17"/>
        <v>0</v>
      </c>
      <c r="P48" s="27">
        <f t="shared" si="17"/>
        <v>0</v>
      </c>
      <c r="Q48" s="27">
        <f t="shared" si="17"/>
        <v>0</v>
      </c>
      <c r="R48" s="27">
        <f t="shared" si="17"/>
        <v>35.804224421419335</v>
      </c>
      <c r="S48" s="27">
        <f t="shared" si="17"/>
        <v>53.452570344999813</v>
      </c>
      <c r="T48" s="27">
        <f t="shared" si="17"/>
        <v>3.3482812419354843E-2</v>
      </c>
      <c r="U48" s="27">
        <f t="shared" si="17"/>
        <v>0</v>
      </c>
      <c r="V48" s="27">
        <f t="shared" si="17"/>
        <v>20.633961902161289</v>
      </c>
      <c r="W48" s="27">
        <f t="shared" si="17"/>
        <v>0</v>
      </c>
      <c r="X48" s="27">
        <f t="shared" si="17"/>
        <v>0</v>
      </c>
      <c r="Y48" s="27">
        <f t="shared" si="17"/>
        <v>0</v>
      </c>
      <c r="Z48" s="27">
        <f t="shared" si="17"/>
        <v>0</v>
      </c>
      <c r="AA48" s="27">
        <f t="shared" si="17"/>
        <v>0</v>
      </c>
      <c r="AB48" s="27">
        <f t="shared" si="17"/>
        <v>8.7232549403870969</v>
      </c>
      <c r="AC48" s="27">
        <f t="shared" si="17"/>
        <v>0.11008500574193547</v>
      </c>
      <c r="AD48" s="27">
        <f t="shared" si="17"/>
        <v>0</v>
      </c>
      <c r="AE48" s="27">
        <f t="shared" si="17"/>
        <v>0</v>
      </c>
      <c r="AF48" s="27">
        <f t="shared" si="17"/>
        <v>3.3567357825161297</v>
      </c>
      <c r="AG48" s="27">
        <f t="shared" si="17"/>
        <v>0</v>
      </c>
      <c r="AH48" s="27">
        <f t="shared" si="17"/>
        <v>0</v>
      </c>
      <c r="AI48" s="27">
        <f t="shared" si="17"/>
        <v>0</v>
      </c>
      <c r="AJ48" s="27">
        <f t="shared" si="17"/>
        <v>0</v>
      </c>
      <c r="AK48" s="27">
        <f t="shared" si="17"/>
        <v>0</v>
      </c>
      <c r="AL48" s="27">
        <f t="shared" si="17"/>
        <v>10.535738985354838</v>
      </c>
      <c r="AM48" s="27">
        <f t="shared" si="17"/>
        <v>6.3729102129032267E-2</v>
      </c>
      <c r="AN48" s="27">
        <f t="shared" si="17"/>
        <v>0</v>
      </c>
      <c r="AO48" s="27">
        <f t="shared" si="17"/>
        <v>0</v>
      </c>
      <c r="AP48" s="27">
        <f t="shared" si="17"/>
        <v>2.9780587836451615</v>
      </c>
      <c r="AQ48" s="27">
        <f t="shared" si="17"/>
        <v>0</v>
      </c>
      <c r="AR48" s="27">
        <f t="shared" si="17"/>
        <v>0</v>
      </c>
      <c r="AS48" s="27">
        <f t="shared" si="17"/>
        <v>0</v>
      </c>
      <c r="AT48" s="27">
        <f t="shared" si="17"/>
        <v>0</v>
      </c>
      <c r="AU48" s="27">
        <f t="shared" si="17"/>
        <v>0</v>
      </c>
      <c r="AV48" s="27">
        <f t="shared" si="17"/>
        <v>563.16861004809789</v>
      </c>
      <c r="AW48" s="27">
        <f t="shared" si="17"/>
        <v>84.227805716580633</v>
      </c>
      <c r="AX48" s="27">
        <f t="shared" si="17"/>
        <v>0.33253227280645159</v>
      </c>
      <c r="AY48" s="27">
        <f t="shared" si="17"/>
        <v>0</v>
      </c>
      <c r="AZ48" s="27">
        <f t="shared" si="17"/>
        <v>375.99305234106134</v>
      </c>
      <c r="BA48" s="27">
        <f t="shared" si="17"/>
        <v>0</v>
      </c>
      <c r="BB48" s="27">
        <f t="shared" si="17"/>
        <v>0</v>
      </c>
      <c r="BC48" s="27">
        <f t="shared" si="17"/>
        <v>0</v>
      </c>
      <c r="BD48" s="27">
        <f t="shared" si="17"/>
        <v>0</v>
      </c>
      <c r="BE48" s="27">
        <f t="shared" si="17"/>
        <v>0</v>
      </c>
      <c r="BF48" s="27">
        <f t="shared" si="17"/>
        <v>611.55830658300692</v>
      </c>
      <c r="BG48" s="27">
        <f t="shared" si="17"/>
        <v>67.932325159709691</v>
      </c>
      <c r="BH48" s="27">
        <f t="shared" si="17"/>
        <v>2.3329813161612907</v>
      </c>
      <c r="BI48" s="27">
        <f t="shared" si="17"/>
        <v>0</v>
      </c>
      <c r="BJ48" s="27">
        <f t="shared" si="17"/>
        <v>294.70360849490288</v>
      </c>
      <c r="BK48" s="27">
        <f t="shared" ref="BK48" si="18">SUM(BK39:BK47)</f>
        <v>2475.2553273985513</v>
      </c>
    </row>
    <row r="49" spans="1:66" x14ac:dyDescent="0.2">
      <c r="A49" s="22"/>
      <c r="B49" s="32" t="s">
        <v>83</v>
      </c>
      <c r="C49" s="30">
        <f t="shared" ref="C49:AH49" si="19">C37+C48</f>
        <v>0</v>
      </c>
      <c r="D49" s="30">
        <f t="shared" si="19"/>
        <v>0</v>
      </c>
      <c r="E49" s="30">
        <f t="shared" si="19"/>
        <v>0</v>
      </c>
      <c r="F49" s="30">
        <f t="shared" si="19"/>
        <v>0</v>
      </c>
      <c r="G49" s="30">
        <f t="shared" si="19"/>
        <v>0</v>
      </c>
      <c r="H49" s="30">
        <f t="shared" si="19"/>
        <v>69.986826605935491</v>
      </c>
      <c r="I49" s="30">
        <f t="shared" si="19"/>
        <v>250.9060197295795</v>
      </c>
      <c r="J49" s="30">
        <f t="shared" si="19"/>
        <v>0</v>
      </c>
      <c r="K49" s="30">
        <f t="shared" si="19"/>
        <v>0</v>
      </c>
      <c r="L49" s="30">
        <f t="shared" si="19"/>
        <v>41.295474852225709</v>
      </c>
      <c r="M49" s="30">
        <f t="shared" si="19"/>
        <v>0</v>
      </c>
      <c r="N49" s="30">
        <f t="shared" si="19"/>
        <v>0</v>
      </c>
      <c r="O49" s="30">
        <f t="shared" si="19"/>
        <v>0</v>
      </c>
      <c r="P49" s="30">
        <f t="shared" si="19"/>
        <v>0</v>
      </c>
      <c r="Q49" s="30">
        <f t="shared" si="19"/>
        <v>0</v>
      </c>
      <c r="R49" s="30">
        <f t="shared" si="19"/>
        <v>51.809215841548365</v>
      </c>
      <c r="S49" s="30">
        <f t="shared" si="19"/>
        <v>53.692271868322393</v>
      </c>
      <c r="T49" s="30">
        <f t="shared" si="19"/>
        <v>3.3482812419354843E-2</v>
      </c>
      <c r="U49" s="30">
        <f t="shared" si="19"/>
        <v>0</v>
      </c>
      <c r="V49" s="30">
        <f t="shared" si="19"/>
        <v>22.542775637064516</v>
      </c>
      <c r="W49" s="30">
        <f t="shared" si="19"/>
        <v>0</v>
      </c>
      <c r="X49" s="30">
        <f t="shared" si="19"/>
        <v>0</v>
      </c>
      <c r="Y49" s="30">
        <f t="shared" si="19"/>
        <v>0</v>
      </c>
      <c r="Z49" s="30">
        <f t="shared" si="19"/>
        <v>0</v>
      </c>
      <c r="AA49" s="30">
        <f t="shared" si="19"/>
        <v>0</v>
      </c>
      <c r="AB49" s="30">
        <f t="shared" si="19"/>
        <v>10.370827796483871</v>
      </c>
      <c r="AC49" s="30">
        <f t="shared" si="19"/>
        <v>0.11008500574193547</v>
      </c>
      <c r="AD49" s="30">
        <f t="shared" si="19"/>
        <v>0</v>
      </c>
      <c r="AE49" s="30">
        <f t="shared" si="19"/>
        <v>0</v>
      </c>
      <c r="AF49" s="30">
        <f t="shared" si="19"/>
        <v>3.4676475730967748</v>
      </c>
      <c r="AG49" s="30">
        <f t="shared" si="19"/>
        <v>0</v>
      </c>
      <c r="AH49" s="30">
        <f t="shared" si="19"/>
        <v>0</v>
      </c>
      <c r="AI49" s="30">
        <f t="shared" ref="AI49:BJ49" si="20">AI37+AI48</f>
        <v>0</v>
      </c>
      <c r="AJ49" s="30">
        <f t="shared" si="20"/>
        <v>0</v>
      </c>
      <c r="AK49" s="30">
        <f t="shared" si="20"/>
        <v>0</v>
      </c>
      <c r="AL49" s="30">
        <f t="shared" si="20"/>
        <v>12.920574250935484</v>
      </c>
      <c r="AM49" s="30">
        <f t="shared" si="20"/>
        <v>6.4429056935483883E-2</v>
      </c>
      <c r="AN49" s="30">
        <f t="shared" si="20"/>
        <v>0</v>
      </c>
      <c r="AO49" s="30">
        <f t="shared" si="20"/>
        <v>0</v>
      </c>
      <c r="AP49" s="30">
        <f t="shared" si="20"/>
        <v>3.1335173942258066</v>
      </c>
      <c r="AQ49" s="30">
        <f t="shared" si="20"/>
        <v>0</v>
      </c>
      <c r="AR49" s="30">
        <f t="shared" si="20"/>
        <v>0</v>
      </c>
      <c r="AS49" s="30">
        <f t="shared" si="20"/>
        <v>0</v>
      </c>
      <c r="AT49" s="30">
        <f t="shared" si="20"/>
        <v>0</v>
      </c>
      <c r="AU49" s="30">
        <f t="shared" si="20"/>
        <v>0</v>
      </c>
      <c r="AV49" s="30">
        <f t="shared" si="20"/>
        <v>861.04445532174316</v>
      </c>
      <c r="AW49" s="30">
        <f t="shared" si="20"/>
        <v>97.892641824741759</v>
      </c>
      <c r="AX49" s="30">
        <f t="shared" si="20"/>
        <v>0.33253227280645159</v>
      </c>
      <c r="AY49" s="30">
        <f t="shared" si="20"/>
        <v>0</v>
      </c>
      <c r="AZ49" s="30">
        <f t="shared" si="20"/>
        <v>424.60996361580328</v>
      </c>
      <c r="BA49" s="30">
        <f t="shared" si="20"/>
        <v>0</v>
      </c>
      <c r="BB49" s="30">
        <f t="shared" si="20"/>
        <v>0</v>
      </c>
      <c r="BC49" s="30">
        <f t="shared" si="20"/>
        <v>0</v>
      </c>
      <c r="BD49" s="30">
        <f t="shared" si="20"/>
        <v>0</v>
      </c>
      <c r="BE49" s="30">
        <f t="shared" si="20"/>
        <v>0</v>
      </c>
      <c r="BF49" s="30">
        <f t="shared" si="20"/>
        <v>916.02070831455512</v>
      </c>
      <c r="BG49" s="30">
        <f t="shared" si="20"/>
        <v>76.525408725516144</v>
      </c>
      <c r="BH49" s="30">
        <f t="shared" si="20"/>
        <v>2.3329813161612907</v>
      </c>
      <c r="BI49" s="30">
        <f t="shared" si="20"/>
        <v>0</v>
      </c>
      <c r="BJ49" s="30">
        <f t="shared" si="20"/>
        <v>329.9168897358706</v>
      </c>
      <c r="BK49" s="30">
        <f t="shared" ref="BK49" si="21">BK37+BK48</f>
        <v>3229.0087295517123</v>
      </c>
    </row>
    <row r="50" spans="1:66" ht="3" customHeight="1" x14ac:dyDescent="0.2">
      <c r="A50" s="22"/>
      <c r="B50" s="25"/>
      <c r="C50" s="80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1"/>
      <c r="W50" s="81"/>
      <c r="X50" s="81"/>
      <c r="Y50" s="81"/>
      <c r="Z50" s="81"/>
      <c r="AA50" s="81"/>
      <c r="AB50" s="81"/>
      <c r="AC50" s="81"/>
      <c r="AD50" s="81"/>
      <c r="AE50" s="81"/>
      <c r="AF50" s="81"/>
      <c r="AG50" s="81"/>
      <c r="AH50" s="81"/>
      <c r="AI50" s="81"/>
      <c r="AJ50" s="81"/>
      <c r="AK50" s="81"/>
      <c r="AL50" s="81"/>
      <c r="AM50" s="81"/>
      <c r="AN50" s="81"/>
      <c r="AO50" s="81"/>
      <c r="AP50" s="81"/>
      <c r="AQ50" s="81"/>
      <c r="AR50" s="81"/>
      <c r="AS50" s="81"/>
      <c r="AT50" s="81"/>
      <c r="AU50" s="81"/>
      <c r="AV50" s="81"/>
      <c r="AW50" s="81"/>
      <c r="AX50" s="81"/>
      <c r="AY50" s="81"/>
      <c r="AZ50" s="81"/>
      <c r="BA50" s="81"/>
      <c r="BB50" s="81"/>
      <c r="BC50" s="81"/>
      <c r="BD50" s="81"/>
      <c r="BE50" s="81"/>
      <c r="BF50" s="81"/>
      <c r="BG50" s="81"/>
      <c r="BH50" s="81"/>
      <c r="BI50" s="81"/>
      <c r="BJ50" s="81"/>
      <c r="BK50" s="82"/>
    </row>
    <row r="51" spans="1:66" x14ac:dyDescent="0.2">
      <c r="A51" s="22" t="s">
        <v>15</v>
      </c>
      <c r="B51" s="23" t="s">
        <v>8</v>
      </c>
      <c r="C51" s="80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1"/>
      <c r="V51" s="81"/>
      <c r="W51" s="81"/>
      <c r="X51" s="81"/>
      <c r="Y51" s="81"/>
      <c r="Z51" s="81"/>
      <c r="AA51" s="81"/>
      <c r="AB51" s="81"/>
      <c r="AC51" s="81"/>
      <c r="AD51" s="81"/>
      <c r="AE51" s="81"/>
      <c r="AF51" s="81"/>
      <c r="AG51" s="81"/>
      <c r="AH51" s="81"/>
      <c r="AI51" s="81"/>
      <c r="AJ51" s="81"/>
      <c r="AK51" s="81"/>
      <c r="AL51" s="81"/>
      <c r="AM51" s="81"/>
      <c r="AN51" s="81"/>
      <c r="AO51" s="81"/>
      <c r="AP51" s="81"/>
      <c r="AQ51" s="81"/>
      <c r="AR51" s="81"/>
      <c r="AS51" s="81"/>
      <c r="AT51" s="81"/>
      <c r="AU51" s="81"/>
      <c r="AV51" s="81"/>
      <c r="AW51" s="81"/>
      <c r="AX51" s="81"/>
      <c r="AY51" s="81"/>
      <c r="AZ51" s="81"/>
      <c r="BA51" s="81"/>
      <c r="BB51" s="81"/>
      <c r="BC51" s="81"/>
      <c r="BD51" s="81"/>
      <c r="BE51" s="81"/>
      <c r="BF51" s="81"/>
      <c r="BG51" s="81"/>
      <c r="BH51" s="81"/>
      <c r="BI51" s="81"/>
      <c r="BJ51" s="81"/>
      <c r="BK51" s="82"/>
    </row>
    <row r="52" spans="1:66" x14ac:dyDescent="0.2">
      <c r="A52" s="22" t="s">
        <v>75</v>
      </c>
      <c r="B52" s="25" t="s">
        <v>16</v>
      </c>
      <c r="C52" s="80"/>
      <c r="D52" s="81"/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1"/>
      <c r="W52" s="81"/>
      <c r="X52" s="81"/>
      <c r="Y52" s="81"/>
      <c r="Z52" s="81"/>
      <c r="AA52" s="81"/>
      <c r="AB52" s="81"/>
      <c r="AC52" s="81"/>
      <c r="AD52" s="81"/>
      <c r="AE52" s="81"/>
      <c r="AF52" s="81"/>
      <c r="AG52" s="81"/>
      <c r="AH52" s="81"/>
      <c r="AI52" s="81"/>
      <c r="AJ52" s="81"/>
      <c r="AK52" s="81"/>
      <c r="AL52" s="81"/>
      <c r="AM52" s="81"/>
      <c r="AN52" s="81"/>
      <c r="AO52" s="81"/>
      <c r="AP52" s="81"/>
      <c r="AQ52" s="81"/>
      <c r="AR52" s="81"/>
      <c r="AS52" s="81"/>
      <c r="AT52" s="81"/>
      <c r="AU52" s="81"/>
      <c r="AV52" s="81"/>
      <c r="AW52" s="81"/>
      <c r="AX52" s="81"/>
      <c r="AY52" s="81"/>
      <c r="AZ52" s="81"/>
      <c r="BA52" s="81"/>
      <c r="BB52" s="81"/>
      <c r="BC52" s="81"/>
      <c r="BD52" s="81"/>
      <c r="BE52" s="81"/>
      <c r="BF52" s="81"/>
      <c r="BG52" s="81"/>
      <c r="BH52" s="81"/>
      <c r="BI52" s="81"/>
      <c r="BJ52" s="81"/>
      <c r="BK52" s="82"/>
    </row>
    <row r="53" spans="1:66" x14ac:dyDescent="0.2">
      <c r="A53" s="22"/>
      <c r="B53" s="26" t="s">
        <v>121</v>
      </c>
      <c r="C53" s="27">
        <v>0</v>
      </c>
      <c r="D53" s="27">
        <v>0</v>
      </c>
      <c r="E53" s="27">
        <v>0</v>
      </c>
      <c r="F53" s="27">
        <v>0</v>
      </c>
      <c r="G53" s="27">
        <v>0</v>
      </c>
      <c r="H53" s="27">
        <v>3.6466230942258075</v>
      </c>
      <c r="I53" s="27">
        <v>95.608893791322174</v>
      </c>
      <c r="J53" s="27">
        <v>0</v>
      </c>
      <c r="K53" s="27">
        <v>0</v>
      </c>
      <c r="L53" s="27">
        <v>10.657237239483869</v>
      </c>
      <c r="M53" s="27">
        <v>0</v>
      </c>
      <c r="N53" s="27">
        <v>0</v>
      </c>
      <c r="O53" s="27">
        <v>0</v>
      </c>
      <c r="P53" s="27">
        <v>0</v>
      </c>
      <c r="Q53" s="27">
        <v>0</v>
      </c>
      <c r="R53" s="27">
        <v>1.4821164067741937</v>
      </c>
      <c r="S53" s="27">
        <v>1.742861418612903</v>
      </c>
      <c r="T53" s="27">
        <v>6.375649881903227</v>
      </c>
      <c r="U53" s="27">
        <v>0</v>
      </c>
      <c r="V53" s="27">
        <v>2.2282622818064519</v>
      </c>
      <c r="W53" s="27">
        <v>0</v>
      </c>
      <c r="X53" s="27">
        <v>0</v>
      </c>
      <c r="Y53" s="27">
        <v>0</v>
      </c>
      <c r="Z53" s="27">
        <v>0</v>
      </c>
      <c r="AA53" s="27">
        <v>0</v>
      </c>
      <c r="AB53" s="27">
        <v>0.80859453290322603</v>
      </c>
      <c r="AC53" s="27">
        <v>1.9465633870967738E-2</v>
      </c>
      <c r="AD53" s="48">
        <v>0</v>
      </c>
      <c r="AE53" s="48">
        <v>0</v>
      </c>
      <c r="AF53" s="27">
        <v>4.6310373778709684</v>
      </c>
      <c r="AG53" s="48">
        <v>0</v>
      </c>
      <c r="AH53" s="48">
        <v>0</v>
      </c>
      <c r="AI53" s="48">
        <v>0</v>
      </c>
      <c r="AJ53" s="48">
        <v>0</v>
      </c>
      <c r="AK53" s="48">
        <v>0</v>
      </c>
      <c r="AL53" s="27">
        <v>1.0782030290645157</v>
      </c>
      <c r="AM53" s="27">
        <v>3.6876969096774209E-2</v>
      </c>
      <c r="AN53" s="48">
        <v>0</v>
      </c>
      <c r="AO53" s="48">
        <v>0</v>
      </c>
      <c r="AP53" s="27">
        <v>2.1444315741612905</v>
      </c>
      <c r="AQ53" s="48">
        <v>0</v>
      </c>
      <c r="AR53" s="48">
        <v>0</v>
      </c>
      <c r="AS53" s="48">
        <v>0</v>
      </c>
      <c r="AT53" s="48">
        <v>0</v>
      </c>
      <c r="AU53" s="48">
        <v>0</v>
      </c>
      <c r="AV53" s="27">
        <v>52.282087788548502</v>
      </c>
      <c r="AW53" s="27">
        <v>5.7478368014516121</v>
      </c>
      <c r="AX53" s="48">
        <v>0</v>
      </c>
      <c r="AY53" s="48">
        <v>0</v>
      </c>
      <c r="AZ53" s="27">
        <v>139.5385290456453</v>
      </c>
      <c r="BA53" s="48">
        <v>0</v>
      </c>
      <c r="BB53" s="48">
        <v>0</v>
      </c>
      <c r="BC53" s="48">
        <v>0</v>
      </c>
      <c r="BD53" s="48">
        <v>0</v>
      </c>
      <c r="BE53" s="48">
        <v>0</v>
      </c>
      <c r="BF53" s="27">
        <v>44.204805142967672</v>
      </c>
      <c r="BG53" s="27">
        <v>9.9156261972258068</v>
      </c>
      <c r="BH53" s="48">
        <v>0</v>
      </c>
      <c r="BI53" s="48">
        <v>0</v>
      </c>
      <c r="BJ53" s="27">
        <v>76.206989755419315</v>
      </c>
      <c r="BK53" s="28">
        <f t="shared" ref="BK53" si="22">SUM(C53:BJ53)</f>
        <v>458.35612796235461</v>
      </c>
      <c r="BL53" s="45"/>
      <c r="BM53" s="53"/>
      <c r="BN53" s="56"/>
    </row>
    <row r="54" spans="1:66" x14ac:dyDescent="0.2">
      <c r="A54" s="22"/>
      <c r="B54" s="32" t="s">
        <v>82</v>
      </c>
      <c r="C54" s="30">
        <f>SUM(C53)</f>
        <v>0</v>
      </c>
      <c r="D54" s="30">
        <f t="shared" ref="D54:BK54" si="23">SUM(D53)</f>
        <v>0</v>
      </c>
      <c r="E54" s="30">
        <f t="shared" si="23"/>
        <v>0</v>
      </c>
      <c r="F54" s="30">
        <f t="shared" si="23"/>
        <v>0</v>
      </c>
      <c r="G54" s="30">
        <f t="shared" si="23"/>
        <v>0</v>
      </c>
      <c r="H54" s="30">
        <f t="shared" si="23"/>
        <v>3.6466230942258075</v>
      </c>
      <c r="I54" s="30">
        <f t="shared" si="23"/>
        <v>95.608893791322174</v>
      </c>
      <c r="J54" s="30">
        <f t="shared" si="23"/>
        <v>0</v>
      </c>
      <c r="K54" s="30">
        <f t="shared" si="23"/>
        <v>0</v>
      </c>
      <c r="L54" s="30">
        <f t="shared" si="23"/>
        <v>10.657237239483869</v>
      </c>
      <c r="M54" s="30">
        <f t="shared" si="23"/>
        <v>0</v>
      </c>
      <c r="N54" s="30">
        <f t="shared" si="23"/>
        <v>0</v>
      </c>
      <c r="O54" s="30">
        <f t="shared" si="23"/>
        <v>0</v>
      </c>
      <c r="P54" s="30">
        <f t="shared" si="23"/>
        <v>0</v>
      </c>
      <c r="Q54" s="30">
        <f t="shared" si="23"/>
        <v>0</v>
      </c>
      <c r="R54" s="30">
        <f t="shared" si="23"/>
        <v>1.4821164067741937</v>
      </c>
      <c r="S54" s="30">
        <f t="shared" si="23"/>
        <v>1.742861418612903</v>
      </c>
      <c r="T54" s="30">
        <f t="shared" si="23"/>
        <v>6.375649881903227</v>
      </c>
      <c r="U54" s="30">
        <f t="shared" si="23"/>
        <v>0</v>
      </c>
      <c r="V54" s="30">
        <f t="shared" si="23"/>
        <v>2.2282622818064519</v>
      </c>
      <c r="W54" s="30">
        <f t="shared" si="23"/>
        <v>0</v>
      </c>
      <c r="X54" s="30">
        <f t="shared" si="23"/>
        <v>0</v>
      </c>
      <c r="Y54" s="30">
        <f t="shared" si="23"/>
        <v>0</v>
      </c>
      <c r="Z54" s="30">
        <f t="shared" si="23"/>
        <v>0</v>
      </c>
      <c r="AA54" s="30">
        <f t="shared" si="23"/>
        <v>0</v>
      </c>
      <c r="AB54" s="30">
        <f t="shared" si="23"/>
        <v>0.80859453290322603</v>
      </c>
      <c r="AC54" s="30">
        <f t="shared" si="23"/>
        <v>1.9465633870967738E-2</v>
      </c>
      <c r="AD54" s="30">
        <f t="shared" si="23"/>
        <v>0</v>
      </c>
      <c r="AE54" s="30">
        <f t="shared" si="23"/>
        <v>0</v>
      </c>
      <c r="AF54" s="30">
        <f t="shared" si="23"/>
        <v>4.6310373778709684</v>
      </c>
      <c r="AG54" s="30">
        <f t="shared" si="23"/>
        <v>0</v>
      </c>
      <c r="AH54" s="30">
        <f t="shared" si="23"/>
        <v>0</v>
      </c>
      <c r="AI54" s="30">
        <f t="shared" si="23"/>
        <v>0</v>
      </c>
      <c r="AJ54" s="30">
        <f t="shared" si="23"/>
        <v>0</v>
      </c>
      <c r="AK54" s="30">
        <f t="shared" si="23"/>
        <v>0</v>
      </c>
      <c r="AL54" s="30">
        <f t="shared" si="23"/>
        <v>1.0782030290645157</v>
      </c>
      <c r="AM54" s="30">
        <f t="shared" si="23"/>
        <v>3.6876969096774209E-2</v>
      </c>
      <c r="AN54" s="30">
        <f t="shared" si="23"/>
        <v>0</v>
      </c>
      <c r="AO54" s="30">
        <f t="shared" si="23"/>
        <v>0</v>
      </c>
      <c r="AP54" s="30">
        <f t="shared" si="23"/>
        <v>2.1444315741612905</v>
      </c>
      <c r="AQ54" s="30">
        <f t="shared" si="23"/>
        <v>0</v>
      </c>
      <c r="AR54" s="30">
        <f t="shared" si="23"/>
        <v>0</v>
      </c>
      <c r="AS54" s="30">
        <f t="shared" si="23"/>
        <v>0</v>
      </c>
      <c r="AT54" s="30">
        <f t="shared" si="23"/>
        <v>0</v>
      </c>
      <c r="AU54" s="30">
        <f t="shared" si="23"/>
        <v>0</v>
      </c>
      <c r="AV54" s="30">
        <f t="shared" si="23"/>
        <v>52.282087788548502</v>
      </c>
      <c r="AW54" s="30">
        <f t="shared" si="23"/>
        <v>5.7478368014516121</v>
      </c>
      <c r="AX54" s="30">
        <f t="shared" si="23"/>
        <v>0</v>
      </c>
      <c r="AY54" s="30">
        <f t="shared" si="23"/>
        <v>0</v>
      </c>
      <c r="AZ54" s="30">
        <f t="shared" si="23"/>
        <v>139.5385290456453</v>
      </c>
      <c r="BA54" s="30">
        <f t="shared" si="23"/>
        <v>0</v>
      </c>
      <c r="BB54" s="30">
        <f t="shared" si="23"/>
        <v>0</v>
      </c>
      <c r="BC54" s="30">
        <f t="shared" si="23"/>
        <v>0</v>
      </c>
      <c r="BD54" s="30">
        <f t="shared" si="23"/>
        <v>0</v>
      </c>
      <c r="BE54" s="30">
        <f t="shared" si="23"/>
        <v>0</v>
      </c>
      <c r="BF54" s="30">
        <f t="shared" si="23"/>
        <v>44.204805142967672</v>
      </c>
      <c r="BG54" s="30">
        <f t="shared" si="23"/>
        <v>9.9156261972258068</v>
      </c>
      <c r="BH54" s="30">
        <f t="shared" si="23"/>
        <v>0</v>
      </c>
      <c r="BI54" s="30">
        <f t="shared" si="23"/>
        <v>0</v>
      </c>
      <c r="BJ54" s="30">
        <f t="shared" si="23"/>
        <v>76.206989755419315</v>
      </c>
      <c r="BK54" s="30">
        <f t="shared" si="23"/>
        <v>458.35612796235461</v>
      </c>
    </row>
    <row r="55" spans="1:66" ht="2.25" customHeight="1" x14ac:dyDescent="0.2">
      <c r="A55" s="22"/>
      <c r="B55" s="25"/>
      <c r="C55" s="80"/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1"/>
      <c r="W55" s="81"/>
      <c r="X55" s="81"/>
      <c r="Y55" s="81"/>
      <c r="Z55" s="81"/>
      <c r="AA55" s="81"/>
      <c r="AB55" s="81"/>
      <c r="AC55" s="81"/>
      <c r="AD55" s="81"/>
      <c r="AE55" s="81"/>
      <c r="AF55" s="81"/>
      <c r="AG55" s="81"/>
      <c r="AH55" s="81"/>
      <c r="AI55" s="81"/>
      <c r="AJ55" s="81"/>
      <c r="AK55" s="81"/>
      <c r="AL55" s="81"/>
      <c r="AM55" s="81"/>
      <c r="AN55" s="81"/>
      <c r="AO55" s="81"/>
      <c r="AP55" s="81"/>
      <c r="AQ55" s="81"/>
      <c r="AR55" s="81"/>
      <c r="AS55" s="81"/>
      <c r="AT55" s="81"/>
      <c r="AU55" s="81"/>
      <c r="AV55" s="81"/>
      <c r="AW55" s="81"/>
      <c r="AX55" s="81"/>
      <c r="AY55" s="81"/>
      <c r="AZ55" s="81"/>
      <c r="BA55" s="81"/>
      <c r="BB55" s="81"/>
      <c r="BC55" s="81"/>
      <c r="BD55" s="81"/>
      <c r="BE55" s="81"/>
      <c r="BF55" s="81"/>
      <c r="BG55" s="81"/>
      <c r="BH55" s="81"/>
      <c r="BI55" s="81"/>
      <c r="BJ55" s="81"/>
      <c r="BK55" s="82"/>
    </row>
    <row r="56" spans="1:66" x14ac:dyDescent="0.2">
      <c r="A56" s="22" t="s">
        <v>4</v>
      </c>
      <c r="B56" s="23" t="s">
        <v>9</v>
      </c>
      <c r="C56" s="80"/>
      <c r="D56" s="81"/>
      <c r="E56" s="81"/>
      <c r="F56" s="81"/>
      <c r="G56" s="81"/>
      <c r="H56" s="81"/>
      <c r="I56" s="81"/>
      <c r="J56" s="81"/>
      <c r="K56" s="81"/>
      <c r="L56" s="81"/>
      <c r="M56" s="81"/>
      <c r="N56" s="81"/>
      <c r="O56" s="81"/>
      <c r="P56" s="81"/>
      <c r="Q56" s="81"/>
      <c r="R56" s="81"/>
      <c r="S56" s="81"/>
      <c r="T56" s="81"/>
      <c r="U56" s="81"/>
      <c r="V56" s="81"/>
      <c r="W56" s="81"/>
      <c r="X56" s="81"/>
      <c r="Y56" s="81"/>
      <c r="Z56" s="81"/>
      <c r="AA56" s="81"/>
      <c r="AB56" s="81"/>
      <c r="AC56" s="81"/>
      <c r="AD56" s="81"/>
      <c r="AE56" s="81"/>
      <c r="AF56" s="81"/>
      <c r="AG56" s="81"/>
      <c r="AH56" s="81"/>
      <c r="AI56" s="81"/>
      <c r="AJ56" s="81"/>
      <c r="AK56" s="81"/>
      <c r="AL56" s="81"/>
      <c r="AM56" s="81"/>
      <c r="AN56" s="81"/>
      <c r="AO56" s="81"/>
      <c r="AP56" s="81"/>
      <c r="AQ56" s="81"/>
      <c r="AR56" s="81"/>
      <c r="AS56" s="81"/>
      <c r="AT56" s="81"/>
      <c r="AU56" s="81"/>
      <c r="AV56" s="81"/>
      <c r="AW56" s="81"/>
      <c r="AX56" s="81"/>
      <c r="AY56" s="81"/>
      <c r="AZ56" s="81"/>
      <c r="BA56" s="81"/>
      <c r="BB56" s="81"/>
      <c r="BC56" s="81"/>
      <c r="BD56" s="81"/>
      <c r="BE56" s="81"/>
      <c r="BF56" s="81"/>
      <c r="BG56" s="81"/>
      <c r="BH56" s="81"/>
      <c r="BI56" s="81"/>
      <c r="BJ56" s="81"/>
      <c r="BK56" s="82"/>
    </row>
    <row r="57" spans="1:66" x14ac:dyDescent="0.2">
      <c r="A57" s="22" t="s">
        <v>75</v>
      </c>
      <c r="B57" s="25" t="s">
        <v>17</v>
      </c>
      <c r="C57" s="80"/>
      <c r="D57" s="81"/>
      <c r="E57" s="81"/>
      <c r="F57" s="81"/>
      <c r="G57" s="81"/>
      <c r="H57" s="81"/>
      <c r="I57" s="81"/>
      <c r="J57" s="81"/>
      <c r="K57" s="81"/>
      <c r="L57" s="81"/>
      <c r="M57" s="81"/>
      <c r="N57" s="81"/>
      <c r="O57" s="81"/>
      <c r="P57" s="81"/>
      <c r="Q57" s="81"/>
      <c r="R57" s="81"/>
      <c r="S57" s="81"/>
      <c r="T57" s="81"/>
      <c r="U57" s="81"/>
      <c r="V57" s="81"/>
      <c r="W57" s="81"/>
      <c r="X57" s="81"/>
      <c r="Y57" s="81"/>
      <c r="Z57" s="81"/>
      <c r="AA57" s="81"/>
      <c r="AB57" s="81"/>
      <c r="AC57" s="81"/>
      <c r="AD57" s="81"/>
      <c r="AE57" s="81"/>
      <c r="AF57" s="81"/>
      <c r="AG57" s="81"/>
      <c r="AH57" s="81"/>
      <c r="AI57" s="81"/>
      <c r="AJ57" s="81"/>
      <c r="AK57" s="81"/>
      <c r="AL57" s="81"/>
      <c r="AM57" s="81"/>
      <c r="AN57" s="81"/>
      <c r="AO57" s="81"/>
      <c r="AP57" s="81"/>
      <c r="AQ57" s="81"/>
      <c r="AR57" s="81"/>
      <c r="AS57" s="81"/>
      <c r="AT57" s="81"/>
      <c r="AU57" s="81"/>
      <c r="AV57" s="81"/>
      <c r="AW57" s="81"/>
      <c r="AX57" s="81"/>
      <c r="AY57" s="81"/>
      <c r="AZ57" s="81"/>
      <c r="BA57" s="81"/>
      <c r="BB57" s="81"/>
      <c r="BC57" s="81"/>
      <c r="BD57" s="81"/>
      <c r="BE57" s="81"/>
      <c r="BF57" s="81"/>
      <c r="BG57" s="81"/>
      <c r="BH57" s="81"/>
      <c r="BI57" s="81"/>
      <c r="BJ57" s="81"/>
      <c r="BK57" s="82"/>
    </row>
    <row r="58" spans="1:66" x14ac:dyDescent="0.2">
      <c r="A58" s="22"/>
      <c r="B58" s="29" t="s">
        <v>36</v>
      </c>
      <c r="C58" s="30">
        <v>0</v>
      </c>
      <c r="D58" s="27">
        <v>0</v>
      </c>
      <c r="E58" s="27">
        <v>0</v>
      </c>
      <c r="F58" s="27">
        <v>0</v>
      </c>
      <c r="G58" s="27">
        <v>0</v>
      </c>
      <c r="H58" s="27">
        <v>0</v>
      </c>
      <c r="I58" s="27">
        <v>0</v>
      </c>
      <c r="J58" s="27">
        <v>0</v>
      </c>
      <c r="K58" s="27">
        <v>0</v>
      </c>
      <c r="L58" s="27">
        <v>0</v>
      </c>
      <c r="M58" s="27">
        <v>0</v>
      </c>
      <c r="N58" s="27">
        <v>0</v>
      </c>
      <c r="O58" s="27">
        <v>0</v>
      </c>
      <c r="P58" s="27">
        <v>0</v>
      </c>
      <c r="Q58" s="27">
        <v>0</v>
      </c>
      <c r="R58" s="27">
        <v>0</v>
      </c>
      <c r="S58" s="27">
        <v>0</v>
      </c>
      <c r="T58" s="27">
        <v>0</v>
      </c>
      <c r="U58" s="27">
        <v>0</v>
      </c>
      <c r="V58" s="27">
        <v>0</v>
      </c>
      <c r="W58" s="27">
        <v>0</v>
      </c>
      <c r="X58" s="27">
        <v>0</v>
      </c>
      <c r="Y58" s="27">
        <v>0</v>
      </c>
      <c r="Z58" s="27">
        <v>0</v>
      </c>
      <c r="AA58" s="27">
        <v>0</v>
      </c>
      <c r="AB58" s="27">
        <v>0</v>
      </c>
      <c r="AC58" s="27">
        <v>0</v>
      </c>
      <c r="AD58" s="27">
        <v>0</v>
      </c>
      <c r="AE58" s="27">
        <v>0</v>
      </c>
      <c r="AF58" s="27">
        <v>0</v>
      </c>
      <c r="AG58" s="27">
        <v>0</v>
      </c>
      <c r="AH58" s="27">
        <v>0</v>
      </c>
      <c r="AI58" s="27">
        <v>0</v>
      </c>
      <c r="AJ58" s="27">
        <v>0</v>
      </c>
      <c r="AK58" s="27">
        <v>0</v>
      </c>
      <c r="AL58" s="27">
        <v>0</v>
      </c>
      <c r="AM58" s="27">
        <v>0</v>
      </c>
      <c r="AN58" s="27">
        <v>0</v>
      </c>
      <c r="AO58" s="27">
        <v>0</v>
      </c>
      <c r="AP58" s="27">
        <v>0</v>
      </c>
      <c r="AQ58" s="27">
        <v>0</v>
      </c>
      <c r="AR58" s="27">
        <v>0</v>
      </c>
      <c r="AS58" s="27">
        <v>0</v>
      </c>
      <c r="AT58" s="27">
        <v>0</v>
      </c>
      <c r="AU58" s="27">
        <v>0</v>
      </c>
      <c r="AV58" s="27">
        <v>0</v>
      </c>
      <c r="AW58" s="27">
        <v>0</v>
      </c>
      <c r="AX58" s="27">
        <v>0</v>
      </c>
      <c r="AY58" s="27">
        <v>0</v>
      </c>
      <c r="AZ58" s="27">
        <v>0</v>
      </c>
      <c r="BA58" s="27">
        <v>0</v>
      </c>
      <c r="BB58" s="27">
        <v>0</v>
      </c>
      <c r="BC58" s="27">
        <v>0</v>
      </c>
      <c r="BD58" s="27">
        <v>0</v>
      </c>
      <c r="BE58" s="27">
        <v>0</v>
      </c>
      <c r="BF58" s="27">
        <v>0</v>
      </c>
      <c r="BG58" s="27">
        <v>0</v>
      </c>
      <c r="BH58" s="27">
        <v>0</v>
      </c>
      <c r="BI58" s="27">
        <v>0</v>
      </c>
      <c r="BJ58" s="27">
        <v>0</v>
      </c>
      <c r="BK58" s="28">
        <f>SUM(C58:BJ58)</f>
        <v>0</v>
      </c>
    </row>
    <row r="59" spans="1:66" x14ac:dyDescent="0.2">
      <c r="A59" s="22"/>
      <c r="B59" s="29" t="s">
        <v>84</v>
      </c>
      <c r="C59" s="30">
        <f>SUM(C58)</f>
        <v>0</v>
      </c>
      <c r="D59" s="30">
        <f t="shared" ref="D59:BK59" si="24">SUM(D58)</f>
        <v>0</v>
      </c>
      <c r="E59" s="30">
        <f t="shared" si="24"/>
        <v>0</v>
      </c>
      <c r="F59" s="30">
        <f t="shared" si="24"/>
        <v>0</v>
      </c>
      <c r="G59" s="30">
        <f t="shared" si="24"/>
        <v>0</v>
      </c>
      <c r="H59" s="30">
        <f t="shared" si="24"/>
        <v>0</v>
      </c>
      <c r="I59" s="30">
        <f t="shared" si="24"/>
        <v>0</v>
      </c>
      <c r="J59" s="30">
        <f t="shared" si="24"/>
        <v>0</v>
      </c>
      <c r="K59" s="30">
        <f t="shared" si="24"/>
        <v>0</v>
      </c>
      <c r="L59" s="30">
        <f t="shared" si="24"/>
        <v>0</v>
      </c>
      <c r="M59" s="30">
        <f t="shared" si="24"/>
        <v>0</v>
      </c>
      <c r="N59" s="30">
        <f t="shared" si="24"/>
        <v>0</v>
      </c>
      <c r="O59" s="30">
        <f t="shared" si="24"/>
        <v>0</v>
      </c>
      <c r="P59" s="30">
        <f t="shared" si="24"/>
        <v>0</v>
      </c>
      <c r="Q59" s="30">
        <f t="shared" si="24"/>
        <v>0</v>
      </c>
      <c r="R59" s="30">
        <f t="shared" si="24"/>
        <v>0</v>
      </c>
      <c r="S59" s="30">
        <f t="shared" si="24"/>
        <v>0</v>
      </c>
      <c r="T59" s="30">
        <f t="shared" si="24"/>
        <v>0</v>
      </c>
      <c r="U59" s="30">
        <f t="shared" si="24"/>
        <v>0</v>
      </c>
      <c r="V59" s="30">
        <f t="shared" si="24"/>
        <v>0</v>
      </c>
      <c r="W59" s="30">
        <f t="shared" si="24"/>
        <v>0</v>
      </c>
      <c r="X59" s="30">
        <f t="shared" si="24"/>
        <v>0</v>
      </c>
      <c r="Y59" s="30">
        <f t="shared" si="24"/>
        <v>0</v>
      </c>
      <c r="Z59" s="30">
        <f t="shared" si="24"/>
        <v>0</v>
      </c>
      <c r="AA59" s="30">
        <f t="shared" si="24"/>
        <v>0</v>
      </c>
      <c r="AB59" s="30">
        <f t="shared" si="24"/>
        <v>0</v>
      </c>
      <c r="AC59" s="30">
        <f t="shared" si="24"/>
        <v>0</v>
      </c>
      <c r="AD59" s="30">
        <f t="shared" si="24"/>
        <v>0</v>
      </c>
      <c r="AE59" s="30">
        <f t="shared" si="24"/>
        <v>0</v>
      </c>
      <c r="AF59" s="30">
        <f t="shared" si="24"/>
        <v>0</v>
      </c>
      <c r="AG59" s="30">
        <f t="shared" si="24"/>
        <v>0</v>
      </c>
      <c r="AH59" s="30">
        <f t="shared" si="24"/>
        <v>0</v>
      </c>
      <c r="AI59" s="30">
        <f t="shared" si="24"/>
        <v>0</v>
      </c>
      <c r="AJ59" s="30">
        <f t="shared" si="24"/>
        <v>0</v>
      </c>
      <c r="AK59" s="30">
        <f t="shared" si="24"/>
        <v>0</v>
      </c>
      <c r="AL59" s="30">
        <f t="shared" si="24"/>
        <v>0</v>
      </c>
      <c r="AM59" s="30">
        <f t="shared" si="24"/>
        <v>0</v>
      </c>
      <c r="AN59" s="30">
        <f t="shared" si="24"/>
        <v>0</v>
      </c>
      <c r="AO59" s="30">
        <f t="shared" si="24"/>
        <v>0</v>
      </c>
      <c r="AP59" s="30">
        <f t="shared" si="24"/>
        <v>0</v>
      </c>
      <c r="AQ59" s="30">
        <f t="shared" si="24"/>
        <v>0</v>
      </c>
      <c r="AR59" s="30">
        <f t="shared" si="24"/>
        <v>0</v>
      </c>
      <c r="AS59" s="30">
        <f t="shared" si="24"/>
        <v>0</v>
      </c>
      <c r="AT59" s="30">
        <f t="shared" si="24"/>
        <v>0</v>
      </c>
      <c r="AU59" s="30">
        <f t="shared" si="24"/>
        <v>0</v>
      </c>
      <c r="AV59" s="30">
        <f t="shared" si="24"/>
        <v>0</v>
      </c>
      <c r="AW59" s="30">
        <f t="shared" si="24"/>
        <v>0</v>
      </c>
      <c r="AX59" s="30">
        <f t="shared" si="24"/>
        <v>0</v>
      </c>
      <c r="AY59" s="30">
        <f t="shared" si="24"/>
        <v>0</v>
      </c>
      <c r="AZ59" s="30">
        <f t="shared" si="24"/>
        <v>0</v>
      </c>
      <c r="BA59" s="30">
        <f t="shared" si="24"/>
        <v>0</v>
      </c>
      <c r="BB59" s="30">
        <f t="shared" si="24"/>
        <v>0</v>
      </c>
      <c r="BC59" s="30">
        <f t="shared" si="24"/>
        <v>0</v>
      </c>
      <c r="BD59" s="30">
        <f t="shared" si="24"/>
        <v>0</v>
      </c>
      <c r="BE59" s="30">
        <f t="shared" si="24"/>
        <v>0</v>
      </c>
      <c r="BF59" s="30">
        <f t="shared" si="24"/>
        <v>0</v>
      </c>
      <c r="BG59" s="30">
        <f t="shared" si="24"/>
        <v>0</v>
      </c>
      <c r="BH59" s="30">
        <f t="shared" si="24"/>
        <v>0</v>
      </c>
      <c r="BI59" s="30">
        <f t="shared" si="24"/>
        <v>0</v>
      </c>
      <c r="BJ59" s="30">
        <f t="shared" si="24"/>
        <v>0</v>
      </c>
      <c r="BK59" s="30">
        <f t="shared" si="24"/>
        <v>0</v>
      </c>
    </row>
    <row r="60" spans="1:66" x14ac:dyDescent="0.2">
      <c r="A60" s="22" t="s">
        <v>76</v>
      </c>
      <c r="B60" s="25" t="s">
        <v>18</v>
      </c>
      <c r="C60" s="80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81"/>
      <c r="X60" s="81"/>
      <c r="Y60" s="81"/>
      <c r="Z60" s="81"/>
      <c r="AA60" s="81"/>
      <c r="AB60" s="81"/>
      <c r="AC60" s="81"/>
      <c r="AD60" s="81"/>
      <c r="AE60" s="81"/>
      <c r="AF60" s="81"/>
      <c r="AG60" s="81"/>
      <c r="AH60" s="81"/>
      <c r="AI60" s="81"/>
      <c r="AJ60" s="81"/>
      <c r="AK60" s="81"/>
      <c r="AL60" s="81"/>
      <c r="AM60" s="81"/>
      <c r="AN60" s="81"/>
      <c r="AO60" s="81"/>
      <c r="AP60" s="81"/>
      <c r="AQ60" s="81"/>
      <c r="AR60" s="81"/>
      <c r="AS60" s="81"/>
      <c r="AT60" s="81"/>
      <c r="AU60" s="81"/>
      <c r="AV60" s="81"/>
      <c r="AW60" s="81"/>
      <c r="AX60" s="81"/>
      <c r="AY60" s="81"/>
      <c r="AZ60" s="81"/>
      <c r="BA60" s="81"/>
      <c r="BB60" s="81"/>
      <c r="BC60" s="81"/>
      <c r="BD60" s="81"/>
      <c r="BE60" s="81"/>
      <c r="BF60" s="81"/>
      <c r="BG60" s="81"/>
      <c r="BH60" s="81"/>
      <c r="BI60" s="81"/>
      <c r="BJ60" s="81"/>
      <c r="BK60" s="82"/>
    </row>
    <row r="61" spans="1:66" x14ac:dyDescent="0.2">
      <c r="A61" s="22"/>
      <c r="B61" s="26" t="s">
        <v>122</v>
      </c>
      <c r="C61" s="27">
        <v>0</v>
      </c>
      <c r="D61" s="27">
        <v>0</v>
      </c>
      <c r="E61" s="27">
        <v>0</v>
      </c>
      <c r="F61" s="27">
        <v>0</v>
      </c>
      <c r="G61" s="27">
        <v>0</v>
      </c>
      <c r="H61" s="27">
        <v>0</v>
      </c>
      <c r="I61" s="27">
        <v>0</v>
      </c>
      <c r="J61" s="27">
        <v>0</v>
      </c>
      <c r="K61" s="27">
        <v>0</v>
      </c>
      <c r="L61" s="27">
        <v>0</v>
      </c>
      <c r="M61" s="27">
        <v>0</v>
      </c>
      <c r="N61" s="27">
        <v>0</v>
      </c>
      <c r="O61" s="27">
        <v>0</v>
      </c>
      <c r="P61" s="27">
        <v>0</v>
      </c>
      <c r="Q61" s="27">
        <v>0</v>
      </c>
      <c r="R61" s="27">
        <v>0</v>
      </c>
      <c r="S61" s="27">
        <v>0</v>
      </c>
      <c r="T61" s="27">
        <v>0</v>
      </c>
      <c r="U61" s="27">
        <v>0</v>
      </c>
      <c r="V61" s="27">
        <v>0</v>
      </c>
      <c r="W61" s="27">
        <v>0</v>
      </c>
      <c r="X61" s="27">
        <v>0</v>
      </c>
      <c r="Y61" s="27">
        <v>0</v>
      </c>
      <c r="Z61" s="27">
        <v>0</v>
      </c>
      <c r="AA61" s="27">
        <v>0</v>
      </c>
      <c r="AB61" s="27">
        <v>0</v>
      </c>
      <c r="AC61" s="27">
        <v>0</v>
      </c>
      <c r="AD61" s="27">
        <v>0</v>
      </c>
      <c r="AE61" s="27">
        <v>0</v>
      </c>
      <c r="AF61" s="27">
        <v>0</v>
      </c>
      <c r="AG61" s="27">
        <v>0</v>
      </c>
      <c r="AH61" s="27">
        <v>0</v>
      </c>
      <c r="AI61" s="27">
        <v>0</v>
      </c>
      <c r="AJ61" s="27">
        <v>0</v>
      </c>
      <c r="AK61" s="27">
        <v>0</v>
      </c>
      <c r="AL61" s="27">
        <v>0</v>
      </c>
      <c r="AM61" s="27">
        <v>0</v>
      </c>
      <c r="AN61" s="27">
        <v>0</v>
      </c>
      <c r="AO61" s="27">
        <v>0</v>
      </c>
      <c r="AP61" s="27">
        <v>0</v>
      </c>
      <c r="AQ61" s="27">
        <v>0</v>
      </c>
      <c r="AR61" s="27">
        <v>0</v>
      </c>
      <c r="AS61" s="27">
        <v>0</v>
      </c>
      <c r="AT61" s="27">
        <v>0</v>
      </c>
      <c r="AU61" s="27">
        <v>0</v>
      </c>
      <c r="AV61" s="27">
        <v>0.42392820000000064</v>
      </c>
      <c r="AW61" s="27">
        <v>85.601116715967791</v>
      </c>
      <c r="AX61" s="27">
        <v>426.94627609999998</v>
      </c>
      <c r="AY61" s="27">
        <v>0</v>
      </c>
      <c r="AZ61" s="27">
        <v>0.18889889999999998</v>
      </c>
      <c r="BA61" s="27">
        <v>0</v>
      </c>
      <c r="BB61" s="27">
        <v>0</v>
      </c>
      <c r="BC61" s="27">
        <v>0</v>
      </c>
      <c r="BD61" s="27">
        <v>0</v>
      </c>
      <c r="BE61" s="27">
        <v>0</v>
      </c>
      <c r="BF61" s="27">
        <v>0.28184939999999858</v>
      </c>
      <c r="BG61" s="27">
        <v>6.7100000000000005E-5</v>
      </c>
      <c r="BH61" s="27">
        <v>0</v>
      </c>
      <c r="BI61" s="27">
        <v>0</v>
      </c>
      <c r="BJ61" s="27">
        <v>1.0269902</v>
      </c>
      <c r="BK61" s="28">
        <f t="shared" ref="BK61:BK64" si="25">SUM(C61:BJ61)</f>
        <v>514.46912661596775</v>
      </c>
      <c r="BL61" s="45"/>
      <c r="BM61" s="53"/>
      <c r="BN61" s="56"/>
    </row>
    <row r="62" spans="1:66" x14ac:dyDescent="0.2">
      <c r="A62" s="22"/>
      <c r="B62" s="26" t="s">
        <v>123</v>
      </c>
      <c r="C62" s="27">
        <v>0</v>
      </c>
      <c r="D62" s="27">
        <v>0</v>
      </c>
      <c r="E62" s="27">
        <v>0</v>
      </c>
      <c r="F62" s="27">
        <v>0</v>
      </c>
      <c r="G62" s="27">
        <v>0</v>
      </c>
      <c r="H62" s="27">
        <v>0</v>
      </c>
      <c r="I62" s="27">
        <v>0</v>
      </c>
      <c r="J62" s="27">
        <v>0</v>
      </c>
      <c r="K62" s="27">
        <v>0</v>
      </c>
      <c r="L62" s="27">
        <v>0</v>
      </c>
      <c r="M62" s="27">
        <v>0</v>
      </c>
      <c r="N62" s="27">
        <v>0</v>
      </c>
      <c r="O62" s="27">
        <v>0</v>
      </c>
      <c r="P62" s="27">
        <v>0</v>
      </c>
      <c r="Q62" s="27">
        <v>0</v>
      </c>
      <c r="R62" s="27">
        <v>0</v>
      </c>
      <c r="S62" s="27">
        <v>0</v>
      </c>
      <c r="T62" s="27">
        <v>0</v>
      </c>
      <c r="U62" s="27">
        <v>0</v>
      </c>
      <c r="V62" s="27">
        <v>0</v>
      </c>
      <c r="W62" s="27">
        <v>0</v>
      </c>
      <c r="X62" s="27">
        <v>0</v>
      </c>
      <c r="Y62" s="27">
        <v>0</v>
      </c>
      <c r="Z62" s="27">
        <v>0</v>
      </c>
      <c r="AA62" s="27">
        <v>0</v>
      </c>
      <c r="AB62" s="27">
        <v>0</v>
      </c>
      <c r="AC62" s="27">
        <v>0</v>
      </c>
      <c r="AD62" s="27">
        <v>0</v>
      </c>
      <c r="AE62" s="27">
        <v>0</v>
      </c>
      <c r="AF62" s="27">
        <v>0</v>
      </c>
      <c r="AG62" s="27">
        <v>0</v>
      </c>
      <c r="AH62" s="27">
        <v>0</v>
      </c>
      <c r="AI62" s="27">
        <v>0</v>
      </c>
      <c r="AJ62" s="27">
        <v>0</v>
      </c>
      <c r="AK62" s="27">
        <v>0</v>
      </c>
      <c r="AL62" s="27">
        <v>0</v>
      </c>
      <c r="AM62" s="27">
        <v>0</v>
      </c>
      <c r="AN62" s="27">
        <v>0</v>
      </c>
      <c r="AO62" s="27">
        <v>0</v>
      </c>
      <c r="AP62" s="27">
        <v>0</v>
      </c>
      <c r="AQ62" s="27">
        <v>0</v>
      </c>
      <c r="AR62" s="27">
        <v>0</v>
      </c>
      <c r="AS62" s="27">
        <v>0</v>
      </c>
      <c r="AT62" s="27">
        <v>0</v>
      </c>
      <c r="AU62" s="27">
        <v>0</v>
      </c>
      <c r="AV62" s="27">
        <v>0.32760339999999716</v>
      </c>
      <c r="AW62" s="27">
        <v>46.633109249352735</v>
      </c>
      <c r="AX62" s="27">
        <v>431.01132000000001</v>
      </c>
      <c r="AY62" s="27">
        <v>0</v>
      </c>
      <c r="AZ62" s="27">
        <v>2.1523900000000002E-2</v>
      </c>
      <c r="BA62" s="27">
        <v>0</v>
      </c>
      <c r="BB62" s="27">
        <v>0</v>
      </c>
      <c r="BC62" s="27">
        <v>0</v>
      </c>
      <c r="BD62" s="27">
        <v>0</v>
      </c>
      <c r="BE62" s="27">
        <v>0</v>
      </c>
      <c r="BF62" s="27">
        <v>0.15948149999999939</v>
      </c>
      <c r="BG62" s="27">
        <v>3.3810000000000003E-4</v>
      </c>
      <c r="BH62" s="27">
        <v>0</v>
      </c>
      <c r="BI62" s="27">
        <v>0</v>
      </c>
      <c r="BJ62" s="27">
        <v>2.5186500000000001E-2</v>
      </c>
      <c r="BK62" s="28">
        <f t="shared" si="25"/>
        <v>478.17856264935278</v>
      </c>
      <c r="BL62" s="45"/>
      <c r="BM62" s="53"/>
      <c r="BN62" s="56"/>
    </row>
    <row r="63" spans="1:66" x14ac:dyDescent="0.2">
      <c r="A63" s="22"/>
      <c r="B63" s="26" t="s">
        <v>124</v>
      </c>
      <c r="C63" s="27">
        <v>0</v>
      </c>
      <c r="D63" s="27">
        <v>0</v>
      </c>
      <c r="E63" s="27">
        <v>0</v>
      </c>
      <c r="F63" s="27">
        <v>0</v>
      </c>
      <c r="G63" s="27">
        <v>0</v>
      </c>
      <c r="H63" s="27">
        <v>0</v>
      </c>
      <c r="I63" s="27">
        <v>0</v>
      </c>
      <c r="J63" s="27">
        <v>0</v>
      </c>
      <c r="K63" s="27">
        <v>0</v>
      </c>
      <c r="L63" s="27">
        <v>0</v>
      </c>
      <c r="M63" s="27">
        <v>0</v>
      </c>
      <c r="N63" s="27">
        <v>0</v>
      </c>
      <c r="O63" s="27">
        <v>0</v>
      </c>
      <c r="P63" s="27">
        <v>0</v>
      </c>
      <c r="Q63" s="27">
        <v>0</v>
      </c>
      <c r="R63" s="27">
        <v>0</v>
      </c>
      <c r="S63" s="27">
        <v>0</v>
      </c>
      <c r="T63" s="27">
        <v>0</v>
      </c>
      <c r="U63" s="27">
        <v>0</v>
      </c>
      <c r="V63" s="27">
        <v>0</v>
      </c>
      <c r="W63" s="27">
        <v>0</v>
      </c>
      <c r="X63" s="27">
        <v>0</v>
      </c>
      <c r="Y63" s="27">
        <v>0</v>
      </c>
      <c r="Z63" s="27">
        <v>0</v>
      </c>
      <c r="AA63" s="27">
        <v>0</v>
      </c>
      <c r="AB63" s="27">
        <v>0</v>
      </c>
      <c r="AC63" s="27">
        <v>0</v>
      </c>
      <c r="AD63" s="27">
        <v>0</v>
      </c>
      <c r="AE63" s="27">
        <v>0</v>
      </c>
      <c r="AF63" s="27">
        <v>0</v>
      </c>
      <c r="AG63" s="27">
        <v>0</v>
      </c>
      <c r="AH63" s="27">
        <v>0</v>
      </c>
      <c r="AI63" s="27">
        <v>0</v>
      </c>
      <c r="AJ63" s="27">
        <v>0</v>
      </c>
      <c r="AK63" s="27">
        <v>0</v>
      </c>
      <c r="AL63" s="27">
        <v>0</v>
      </c>
      <c r="AM63" s="27">
        <v>0</v>
      </c>
      <c r="AN63" s="27">
        <v>0</v>
      </c>
      <c r="AO63" s="27">
        <v>0</v>
      </c>
      <c r="AP63" s="27">
        <v>0</v>
      </c>
      <c r="AQ63" s="27">
        <v>0</v>
      </c>
      <c r="AR63" s="27">
        <v>0</v>
      </c>
      <c r="AS63" s="27">
        <v>0</v>
      </c>
      <c r="AT63" s="27">
        <v>0</v>
      </c>
      <c r="AU63" s="27">
        <v>0</v>
      </c>
      <c r="AV63" s="27">
        <v>1.1200333999999885</v>
      </c>
      <c r="AW63" s="27">
        <v>1.9797252433122488</v>
      </c>
      <c r="AX63" s="27">
        <v>443.43515120000006</v>
      </c>
      <c r="AY63" s="27">
        <v>0</v>
      </c>
      <c r="AZ63" s="27">
        <v>0.2971606</v>
      </c>
      <c r="BA63" s="27">
        <v>0</v>
      </c>
      <c r="BB63" s="27">
        <v>0</v>
      </c>
      <c r="BC63" s="27">
        <v>0</v>
      </c>
      <c r="BD63" s="27">
        <v>0</v>
      </c>
      <c r="BE63" s="27">
        <v>0</v>
      </c>
      <c r="BF63" s="27">
        <v>1.8870286999999677</v>
      </c>
      <c r="BG63" s="27">
        <v>0</v>
      </c>
      <c r="BH63" s="27">
        <v>0</v>
      </c>
      <c r="BI63" s="27">
        <v>0</v>
      </c>
      <c r="BJ63" s="27">
        <v>0.15548320000000002</v>
      </c>
      <c r="BK63" s="28">
        <f t="shared" si="25"/>
        <v>448.87458234331223</v>
      </c>
      <c r="BL63" s="45"/>
      <c r="BM63" s="53"/>
      <c r="BN63" s="56"/>
    </row>
    <row r="64" spans="1:66" x14ac:dyDescent="0.2">
      <c r="A64" s="22"/>
      <c r="B64" s="26" t="s">
        <v>125</v>
      </c>
      <c r="C64" s="27">
        <v>0</v>
      </c>
      <c r="D64" s="27">
        <v>0</v>
      </c>
      <c r="E64" s="27">
        <v>0</v>
      </c>
      <c r="F64" s="27">
        <v>0</v>
      </c>
      <c r="G64" s="27">
        <v>0</v>
      </c>
      <c r="H64" s="27">
        <v>0</v>
      </c>
      <c r="I64" s="27">
        <v>0</v>
      </c>
      <c r="J64" s="27">
        <v>0</v>
      </c>
      <c r="K64" s="27">
        <v>0</v>
      </c>
      <c r="L64" s="27">
        <v>0</v>
      </c>
      <c r="M64" s="27">
        <v>0</v>
      </c>
      <c r="N64" s="27">
        <v>0</v>
      </c>
      <c r="O64" s="27">
        <v>0</v>
      </c>
      <c r="P64" s="27">
        <v>0</v>
      </c>
      <c r="Q64" s="27">
        <v>0</v>
      </c>
      <c r="R64" s="27">
        <v>0</v>
      </c>
      <c r="S64" s="27">
        <v>0</v>
      </c>
      <c r="T64" s="27">
        <v>0</v>
      </c>
      <c r="U64" s="27">
        <v>0</v>
      </c>
      <c r="V64" s="27">
        <v>0</v>
      </c>
      <c r="W64" s="27">
        <v>0</v>
      </c>
      <c r="X64" s="27">
        <v>0</v>
      </c>
      <c r="Y64" s="27">
        <v>0</v>
      </c>
      <c r="Z64" s="27">
        <v>0</v>
      </c>
      <c r="AA64" s="27">
        <v>0</v>
      </c>
      <c r="AB64" s="27">
        <v>0</v>
      </c>
      <c r="AC64" s="27">
        <v>0</v>
      </c>
      <c r="AD64" s="27">
        <v>0</v>
      </c>
      <c r="AE64" s="27">
        <v>0</v>
      </c>
      <c r="AF64" s="27">
        <v>0</v>
      </c>
      <c r="AG64" s="27">
        <v>0</v>
      </c>
      <c r="AH64" s="27">
        <v>0</v>
      </c>
      <c r="AI64" s="27">
        <v>0</v>
      </c>
      <c r="AJ64" s="27">
        <v>0</v>
      </c>
      <c r="AK64" s="27">
        <v>0</v>
      </c>
      <c r="AL64" s="27">
        <v>0</v>
      </c>
      <c r="AM64" s="27">
        <v>0</v>
      </c>
      <c r="AN64" s="27">
        <v>0</v>
      </c>
      <c r="AO64" s="27">
        <v>0</v>
      </c>
      <c r="AP64" s="27">
        <v>0</v>
      </c>
      <c r="AQ64" s="27">
        <v>0</v>
      </c>
      <c r="AR64" s="27">
        <v>0</v>
      </c>
      <c r="AS64" s="27">
        <v>0</v>
      </c>
      <c r="AT64" s="27">
        <v>0</v>
      </c>
      <c r="AU64" s="27">
        <v>0</v>
      </c>
      <c r="AV64" s="27">
        <v>0.58273450000000881</v>
      </c>
      <c r="AW64" s="27">
        <v>250.62088650247586</v>
      </c>
      <c r="AX64" s="27">
        <v>457.35186569999996</v>
      </c>
      <c r="AY64" s="27">
        <v>0</v>
      </c>
      <c r="AZ64" s="27">
        <v>3.333740399999999</v>
      </c>
      <c r="BA64" s="27">
        <v>0</v>
      </c>
      <c r="BB64" s="27">
        <v>0</v>
      </c>
      <c r="BC64" s="27">
        <v>0</v>
      </c>
      <c r="BD64" s="27">
        <v>0</v>
      </c>
      <c r="BE64" s="27">
        <v>0</v>
      </c>
      <c r="BF64" s="27">
        <v>0.29857870000001002</v>
      </c>
      <c r="BG64" s="27">
        <v>1.99276E-2</v>
      </c>
      <c r="BH64" s="27">
        <v>0</v>
      </c>
      <c r="BI64" s="27">
        <v>0</v>
      </c>
      <c r="BJ64" s="27">
        <v>0.10501690000000001</v>
      </c>
      <c r="BK64" s="28">
        <f t="shared" si="25"/>
        <v>712.31275030247582</v>
      </c>
      <c r="BL64" s="45"/>
      <c r="BM64" s="53"/>
      <c r="BN64" s="56"/>
    </row>
    <row r="65" spans="1:67" x14ac:dyDescent="0.2">
      <c r="A65" s="22"/>
      <c r="B65" s="29" t="s">
        <v>85</v>
      </c>
      <c r="C65" s="30">
        <f>SUM(C61:C64)</f>
        <v>0</v>
      </c>
      <c r="D65" s="30">
        <f t="shared" ref="D65:AZ65" si="26">SUM(D61:D64)</f>
        <v>0</v>
      </c>
      <c r="E65" s="30">
        <f t="shared" si="26"/>
        <v>0</v>
      </c>
      <c r="F65" s="30">
        <f t="shared" si="26"/>
        <v>0</v>
      </c>
      <c r="G65" s="30">
        <f t="shared" si="26"/>
        <v>0</v>
      </c>
      <c r="H65" s="30">
        <f t="shared" si="26"/>
        <v>0</v>
      </c>
      <c r="I65" s="30">
        <f t="shared" si="26"/>
        <v>0</v>
      </c>
      <c r="J65" s="30">
        <f t="shared" si="26"/>
        <v>0</v>
      </c>
      <c r="K65" s="30">
        <f t="shared" si="26"/>
        <v>0</v>
      </c>
      <c r="L65" s="30">
        <f t="shared" si="26"/>
        <v>0</v>
      </c>
      <c r="M65" s="30">
        <f t="shared" si="26"/>
        <v>0</v>
      </c>
      <c r="N65" s="30">
        <f t="shared" si="26"/>
        <v>0</v>
      </c>
      <c r="O65" s="30">
        <f t="shared" si="26"/>
        <v>0</v>
      </c>
      <c r="P65" s="30">
        <f t="shared" si="26"/>
        <v>0</v>
      </c>
      <c r="Q65" s="30">
        <f t="shared" si="26"/>
        <v>0</v>
      </c>
      <c r="R65" s="30">
        <f t="shared" si="26"/>
        <v>0</v>
      </c>
      <c r="S65" s="30">
        <f t="shared" si="26"/>
        <v>0</v>
      </c>
      <c r="T65" s="30">
        <f t="shared" si="26"/>
        <v>0</v>
      </c>
      <c r="U65" s="30">
        <f t="shared" si="26"/>
        <v>0</v>
      </c>
      <c r="V65" s="30">
        <f t="shared" si="26"/>
        <v>0</v>
      </c>
      <c r="W65" s="30">
        <f t="shared" si="26"/>
        <v>0</v>
      </c>
      <c r="X65" s="30">
        <f t="shared" si="26"/>
        <v>0</v>
      </c>
      <c r="Y65" s="30">
        <f t="shared" si="26"/>
        <v>0</v>
      </c>
      <c r="Z65" s="30">
        <f t="shared" si="26"/>
        <v>0</v>
      </c>
      <c r="AA65" s="30">
        <f t="shared" si="26"/>
        <v>0</v>
      </c>
      <c r="AB65" s="30">
        <f t="shared" si="26"/>
        <v>0</v>
      </c>
      <c r="AC65" s="30">
        <f t="shared" si="26"/>
        <v>0</v>
      </c>
      <c r="AD65" s="30">
        <f t="shared" si="26"/>
        <v>0</v>
      </c>
      <c r="AE65" s="30">
        <f t="shared" si="26"/>
        <v>0</v>
      </c>
      <c r="AF65" s="30">
        <f t="shared" si="26"/>
        <v>0</v>
      </c>
      <c r="AG65" s="30">
        <f t="shared" si="26"/>
        <v>0</v>
      </c>
      <c r="AH65" s="30">
        <f t="shared" si="26"/>
        <v>0</v>
      </c>
      <c r="AI65" s="30">
        <f t="shared" si="26"/>
        <v>0</v>
      </c>
      <c r="AJ65" s="30">
        <f t="shared" si="26"/>
        <v>0</v>
      </c>
      <c r="AK65" s="30">
        <f t="shared" si="26"/>
        <v>0</v>
      </c>
      <c r="AL65" s="30">
        <f t="shared" si="26"/>
        <v>0</v>
      </c>
      <c r="AM65" s="30">
        <f t="shared" si="26"/>
        <v>0</v>
      </c>
      <c r="AN65" s="30">
        <f t="shared" si="26"/>
        <v>0</v>
      </c>
      <c r="AO65" s="30">
        <f t="shared" si="26"/>
        <v>0</v>
      </c>
      <c r="AP65" s="30">
        <f t="shared" si="26"/>
        <v>0</v>
      </c>
      <c r="AQ65" s="30">
        <f t="shared" si="26"/>
        <v>0</v>
      </c>
      <c r="AR65" s="30">
        <f t="shared" si="26"/>
        <v>0</v>
      </c>
      <c r="AS65" s="30">
        <f t="shared" si="26"/>
        <v>0</v>
      </c>
      <c r="AT65" s="30">
        <f t="shared" si="26"/>
        <v>0</v>
      </c>
      <c r="AU65" s="30">
        <f t="shared" si="26"/>
        <v>0</v>
      </c>
      <c r="AV65" s="30">
        <f t="shared" si="26"/>
        <v>2.454299499999995</v>
      </c>
      <c r="AW65" s="30">
        <f t="shared" si="26"/>
        <v>384.83483771110866</v>
      </c>
      <c r="AX65" s="30">
        <f t="shared" si="26"/>
        <v>1758.7446130000001</v>
      </c>
      <c r="AY65" s="30">
        <f t="shared" si="26"/>
        <v>0</v>
      </c>
      <c r="AZ65" s="30">
        <f t="shared" si="26"/>
        <v>3.8413237999999992</v>
      </c>
      <c r="BA65" s="30">
        <f t="shared" ref="BA65:BJ65" si="27">SUM(BA61:BA64)</f>
        <v>0</v>
      </c>
      <c r="BB65" s="30">
        <f t="shared" si="27"/>
        <v>0</v>
      </c>
      <c r="BC65" s="30">
        <f t="shared" si="27"/>
        <v>0</v>
      </c>
      <c r="BD65" s="30">
        <f t="shared" si="27"/>
        <v>0</v>
      </c>
      <c r="BE65" s="30">
        <f t="shared" si="27"/>
        <v>0</v>
      </c>
      <c r="BF65" s="30">
        <f t="shared" si="27"/>
        <v>2.6269382999999755</v>
      </c>
      <c r="BG65" s="30">
        <f t="shared" si="27"/>
        <v>2.0332800000000002E-2</v>
      </c>
      <c r="BH65" s="30">
        <f t="shared" si="27"/>
        <v>0</v>
      </c>
      <c r="BI65" s="30">
        <f t="shared" si="27"/>
        <v>0</v>
      </c>
      <c r="BJ65" s="30">
        <f t="shared" si="27"/>
        <v>1.3126768</v>
      </c>
      <c r="BK65" s="30">
        <f t="shared" ref="BK65" si="28">SUM(BK61:BK64)</f>
        <v>2153.8350219111085</v>
      </c>
      <c r="BM65" s="52"/>
      <c r="BO65" s="52"/>
    </row>
    <row r="66" spans="1:67" x14ac:dyDescent="0.2">
      <c r="A66" s="22"/>
      <c r="B66" s="32" t="s">
        <v>83</v>
      </c>
      <c r="C66" s="30">
        <f>C59+C65</f>
        <v>0</v>
      </c>
      <c r="D66" s="30">
        <f t="shared" ref="D66:AU66" si="29">D59+D65</f>
        <v>0</v>
      </c>
      <c r="E66" s="30">
        <f t="shared" si="29"/>
        <v>0</v>
      </c>
      <c r="F66" s="30">
        <f t="shared" si="29"/>
        <v>0</v>
      </c>
      <c r="G66" s="30">
        <f t="shared" si="29"/>
        <v>0</v>
      </c>
      <c r="H66" s="30">
        <f t="shared" si="29"/>
        <v>0</v>
      </c>
      <c r="I66" s="30">
        <f t="shared" si="29"/>
        <v>0</v>
      </c>
      <c r="J66" s="30">
        <f t="shared" si="29"/>
        <v>0</v>
      </c>
      <c r="K66" s="30">
        <f t="shared" si="29"/>
        <v>0</v>
      </c>
      <c r="L66" s="30">
        <f t="shared" si="29"/>
        <v>0</v>
      </c>
      <c r="M66" s="30">
        <f t="shared" si="29"/>
        <v>0</v>
      </c>
      <c r="N66" s="30">
        <f t="shared" si="29"/>
        <v>0</v>
      </c>
      <c r="O66" s="30">
        <f t="shared" si="29"/>
        <v>0</v>
      </c>
      <c r="P66" s="30">
        <f t="shared" si="29"/>
        <v>0</v>
      </c>
      <c r="Q66" s="30">
        <f t="shared" si="29"/>
        <v>0</v>
      </c>
      <c r="R66" s="30">
        <f t="shared" si="29"/>
        <v>0</v>
      </c>
      <c r="S66" s="30">
        <f t="shared" si="29"/>
        <v>0</v>
      </c>
      <c r="T66" s="30">
        <f t="shared" si="29"/>
        <v>0</v>
      </c>
      <c r="U66" s="30">
        <f t="shared" si="29"/>
        <v>0</v>
      </c>
      <c r="V66" s="30">
        <f t="shared" si="29"/>
        <v>0</v>
      </c>
      <c r="W66" s="30">
        <f t="shared" si="29"/>
        <v>0</v>
      </c>
      <c r="X66" s="30">
        <f t="shared" si="29"/>
        <v>0</v>
      </c>
      <c r="Y66" s="30">
        <f t="shared" si="29"/>
        <v>0</v>
      </c>
      <c r="Z66" s="30">
        <f t="shared" si="29"/>
        <v>0</v>
      </c>
      <c r="AA66" s="30">
        <f t="shared" si="29"/>
        <v>0</v>
      </c>
      <c r="AB66" s="30">
        <f t="shared" si="29"/>
        <v>0</v>
      </c>
      <c r="AC66" s="30">
        <f t="shared" si="29"/>
        <v>0</v>
      </c>
      <c r="AD66" s="30">
        <f t="shared" si="29"/>
        <v>0</v>
      </c>
      <c r="AE66" s="30">
        <f t="shared" si="29"/>
        <v>0</v>
      </c>
      <c r="AF66" s="30">
        <f t="shared" si="29"/>
        <v>0</v>
      </c>
      <c r="AG66" s="30">
        <f t="shared" si="29"/>
        <v>0</v>
      </c>
      <c r="AH66" s="30">
        <f t="shared" si="29"/>
        <v>0</v>
      </c>
      <c r="AI66" s="30">
        <f t="shared" si="29"/>
        <v>0</v>
      </c>
      <c r="AJ66" s="30">
        <f t="shared" si="29"/>
        <v>0</v>
      </c>
      <c r="AK66" s="30">
        <f t="shared" si="29"/>
        <v>0</v>
      </c>
      <c r="AL66" s="30">
        <f t="shared" si="29"/>
        <v>0</v>
      </c>
      <c r="AM66" s="30">
        <f t="shared" si="29"/>
        <v>0</v>
      </c>
      <c r="AN66" s="30">
        <f t="shared" si="29"/>
        <v>0</v>
      </c>
      <c r="AO66" s="30">
        <f t="shared" si="29"/>
        <v>0</v>
      </c>
      <c r="AP66" s="30">
        <f t="shared" si="29"/>
        <v>0</v>
      </c>
      <c r="AQ66" s="30">
        <f t="shared" si="29"/>
        <v>0</v>
      </c>
      <c r="AR66" s="30">
        <f t="shared" si="29"/>
        <v>0</v>
      </c>
      <c r="AS66" s="30">
        <f t="shared" si="29"/>
        <v>0</v>
      </c>
      <c r="AT66" s="30">
        <f t="shared" si="29"/>
        <v>0</v>
      </c>
      <c r="AU66" s="30">
        <f t="shared" si="29"/>
        <v>0</v>
      </c>
      <c r="AV66" s="30">
        <f t="shared" ref="AV66:AZ66" si="30">AV59+AV65</f>
        <v>2.454299499999995</v>
      </c>
      <c r="AW66" s="30">
        <f t="shared" si="30"/>
        <v>384.83483771110866</v>
      </c>
      <c r="AX66" s="30">
        <f t="shared" si="30"/>
        <v>1758.7446130000001</v>
      </c>
      <c r="AY66" s="30">
        <f t="shared" si="30"/>
        <v>0</v>
      </c>
      <c r="AZ66" s="30">
        <f t="shared" si="30"/>
        <v>3.8413237999999992</v>
      </c>
      <c r="BA66" s="30">
        <f t="shared" ref="BA66:BJ66" si="31">BA59+BA65</f>
        <v>0</v>
      </c>
      <c r="BB66" s="30">
        <f t="shared" si="31"/>
        <v>0</v>
      </c>
      <c r="BC66" s="30">
        <f t="shared" si="31"/>
        <v>0</v>
      </c>
      <c r="BD66" s="30">
        <f t="shared" si="31"/>
        <v>0</v>
      </c>
      <c r="BE66" s="30">
        <f t="shared" si="31"/>
        <v>0</v>
      </c>
      <c r="BF66" s="30">
        <f t="shared" si="31"/>
        <v>2.6269382999999755</v>
      </c>
      <c r="BG66" s="30">
        <f t="shared" si="31"/>
        <v>2.0332800000000002E-2</v>
      </c>
      <c r="BH66" s="30">
        <f t="shared" si="31"/>
        <v>0</v>
      </c>
      <c r="BI66" s="30">
        <f t="shared" si="31"/>
        <v>0</v>
      </c>
      <c r="BJ66" s="30">
        <f t="shared" si="31"/>
        <v>1.3126768</v>
      </c>
      <c r="BK66" s="30">
        <f t="shared" ref="BK66" si="32">BK59+BK65</f>
        <v>2153.8350219111085</v>
      </c>
      <c r="BM66" s="53"/>
    </row>
    <row r="67" spans="1:67" ht="4.5" customHeight="1" x14ac:dyDescent="0.2">
      <c r="A67" s="22"/>
      <c r="B67" s="25"/>
      <c r="C67" s="80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2"/>
    </row>
    <row r="68" spans="1:67" ht="25.5" x14ac:dyDescent="0.2">
      <c r="A68" s="22" t="s">
        <v>19</v>
      </c>
      <c r="B68" s="23" t="s">
        <v>20</v>
      </c>
      <c r="C68" s="80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  <c r="Q68" s="81"/>
      <c r="R68" s="81"/>
      <c r="S68" s="81"/>
      <c r="T68" s="81"/>
      <c r="U68" s="81"/>
      <c r="V68" s="81"/>
      <c r="W68" s="81"/>
      <c r="X68" s="81"/>
      <c r="Y68" s="81"/>
      <c r="Z68" s="81"/>
      <c r="AA68" s="81"/>
      <c r="AB68" s="81"/>
      <c r="AC68" s="81"/>
      <c r="AD68" s="81"/>
      <c r="AE68" s="81"/>
      <c r="AF68" s="81"/>
      <c r="AG68" s="81"/>
      <c r="AH68" s="81"/>
      <c r="AI68" s="81"/>
      <c r="AJ68" s="81"/>
      <c r="AK68" s="81"/>
      <c r="AL68" s="81"/>
      <c r="AM68" s="81"/>
      <c r="AN68" s="81"/>
      <c r="AO68" s="81"/>
      <c r="AP68" s="81"/>
      <c r="AQ68" s="81"/>
      <c r="AR68" s="81"/>
      <c r="AS68" s="81"/>
      <c r="AT68" s="81"/>
      <c r="AU68" s="81"/>
      <c r="AV68" s="81"/>
      <c r="AW68" s="81"/>
      <c r="AX68" s="81"/>
      <c r="AY68" s="81"/>
      <c r="AZ68" s="81"/>
      <c r="BA68" s="81"/>
      <c r="BB68" s="81"/>
      <c r="BC68" s="81"/>
      <c r="BD68" s="81"/>
      <c r="BE68" s="81"/>
      <c r="BF68" s="81"/>
      <c r="BG68" s="81"/>
      <c r="BH68" s="81"/>
      <c r="BI68" s="81"/>
      <c r="BJ68" s="81"/>
      <c r="BK68" s="82"/>
    </row>
    <row r="69" spans="1:67" x14ac:dyDescent="0.2">
      <c r="A69" s="22" t="s">
        <v>75</v>
      </c>
      <c r="B69" s="25" t="s">
        <v>21</v>
      </c>
      <c r="C69" s="80"/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81"/>
      <c r="P69" s="81"/>
      <c r="Q69" s="81"/>
      <c r="R69" s="81"/>
      <c r="S69" s="81"/>
      <c r="T69" s="81"/>
      <c r="U69" s="81"/>
      <c r="V69" s="81"/>
      <c r="W69" s="81"/>
      <c r="X69" s="81"/>
      <c r="Y69" s="81"/>
      <c r="Z69" s="81"/>
      <c r="AA69" s="81"/>
      <c r="AB69" s="81"/>
      <c r="AC69" s="81"/>
      <c r="AD69" s="81"/>
      <c r="AE69" s="81"/>
      <c r="AF69" s="81"/>
      <c r="AG69" s="81"/>
      <c r="AH69" s="81"/>
      <c r="AI69" s="81"/>
      <c r="AJ69" s="81"/>
      <c r="AK69" s="81"/>
      <c r="AL69" s="81"/>
      <c r="AM69" s="81"/>
      <c r="AN69" s="81"/>
      <c r="AO69" s="81"/>
      <c r="AP69" s="81"/>
      <c r="AQ69" s="81"/>
      <c r="AR69" s="81"/>
      <c r="AS69" s="81"/>
      <c r="AT69" s="81"/>
      <c r="AU69" s="81"/>
      <c r="AV69" s="81"/>
      <c r="AW69" s="81"/>
      <c r="AX69" s="81"/>
      <c r="AY69" s="81"/>
      <c r="AZ69" s="81"/>
      <c r="BA69" s="81"/>
      <c r="BB69" s="81"/>
      <c r="BC69" s="81"/>
      <c r="BD69" s="81"/>
      <c r="BE69" s="81"/>
      <c r="BF69" s="81"/>
      <c r="BG69" s="81"/>
      <c r="BH69" s="81"/>
      <c r="BI69" s="81"/>
      <c r="BJ69" s="81"/>
      <c r="BK69" s="82"/>
    </row>
    <row r="70" spans="1:67" x14ac:dyDescent="0.2">
      <c r="A70" s="22"/>
      <c r="B70" s="29" t="s">
        <v>36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28">
        <f>SUM(C70:BJ70)</f>
        <v>0</v>
      </c>
    </row>
    <row r="71" spans="1:67" x14ac:dyDescent="0.2">
      <c r="A71" s="22"/>
      <c r="B71" s="32" t="s">
        <v>82</v>
      </c>
      <c r="C71" s="30">
        <v>0</v>
      </c>
      <c r="D71" s="27">
        <v>0</v>
      </c>
      <c r="E71" s="27">
        <v>0</v>
      </c>
      <c r="F71" s="27">
        <v>0</v>
      </c>
      <c r="G71" s="35">
        <v>0</v>
      </c>
      <c r="H71" s="30">
        <v>0</v>
      </c>
      <c r="I71" s="27">
        <v>0</v>
      </c>
      <c r="J71" s="27">
        <v>0</v>
      </c>
      <c r="K71" s="27">
        <v>0</v>
      </c>
      <c r="L71" s="35">
        <v>0</v>
      </c>
      <c r="M71" s="30">
        <v>0</v>
      </c>
      <c r="N71" s="27">
        <v>0</v>
      </c>
      <c r="O71" s="27">
        <v>0</v>
      </c>
      <c r="P71" s="27">
        <v>0</v>
      </c>
      <c r="Q71" s="35">
        <v>0</v>
      </c>
      <c r="R71" s="30">
        <v>0</v>
      </c>
      <c r="S71" s="27">
        <v>0</v>
      </c>
      <c r="T71" s="27">
        <v>0</v>
      </c>
      <c r="U71" s="27">
        <v>0</v>
      </c>
      <c r="V71" s="35">
        <v>0</v>
      </c>
      <c r="W71" s="30">
        <v>0</v>
      </c>
      <c r="X71" s="27">
        <v>0</v>
      </c>
      <c r="Y71" s="27">
        <v>0</v>
      </c>
      <c r="Z71" s="27">
        <v>0</v>
      </c>
      <c r="AA71" s="35">
        <v>0</v>
      </c>
      <c r="AB71" s="30">
        <v>0</v>
      </c>
      <c r="AC71" s="27">
        <v>0</v>
      </c>
      <c r="AD71" s="27">
        <v>0</v>
      </c>
      <c r="AE71" s="27">
        <v>0</v>
      </c>
      <c r="AF71" s="35">
        <v>0</v>
      </c>
      <c r="AG71" s="30">
        <v>0</v>
      </c>
      <c r="AH71" s="27">
        <v>0</v>
      </c>
      <c r="AI71" s="27">
        <v>0</v>
      </c>
      <c r="AJ71" s="27">
        <v>0</v>
      </c>
      <c r="AK71" s="35">
        <v>0</v>
      </c>
      <c r="AL71" s="30">
        <v>0</v>
      </c>
      <c r="AM71" s="27">
        <v>0</v>
      </c>
      <c r="AN71" s="27">
        <v>0</v>
      </c>
      <c r="AO71" s="27">
        <v>0</v>
      </c>
      <c r="AP71" s="35">
        <v>0</v>
      </c>
      <c r="AQ71" s="30">
        <v>0</v>
      </c>
      <c r="AR71" s="27">
        <v>0</v>
      </c>
      <c r="AS71" s="27">
        <v>0</v>
      </c>
      <c r="AT71" s="27">
        <v>0</v>
      </c>
      <c r="AU71" s="35">
        <v>0</v>
      </c>
      <c r="AV71" s="30">
        <v>0</v>
      </c>
      <c r="AW71" s="27">
        <v>0</v>
      </c>
      <c r="AX71" s="27">
        <v>0</v>
      </c>
      <c r="AY71" s="27">
        <v>0</v>
      </c>
      <c r="AZ71" s="35">
        <v>0</v>
      </c>
      <c r="BA71" s="30">
        <v>0</v>
      </c>
      <c r="BB71" s="27">
        <v>0</v>
      </c>
      <c r="BC71" s="27">
        <v>0</v>
      </c>
      <c r="BD71" s="27">
        <v>0</v>
      </c>
      <c r="BE71" s="35">
        <v>0</v>
      </c>
      <c r="BF71" s="30">
        <v>0</v>
      </c>
      <c r="BG71" s="27">
        <v>0</v>
      </c>
      <c r="BH71" s="27">
        <v>0</v>
      </c>
      <c r="BI71" s="27">
        <v>0</v>
      </c>
      <c r="BJ71" s="35">
        <v>0</v>
      </c>
      <c r="BK71" s="28">
        <f>SUM(C71:BJ71)</f>
        <v>0</v>
      </c>
    </row>
    <row r="72" spans="1:67" ht="4.5" customHeight="1" x14ac:dyDescent="0.2">
      <c r="A72" s="22"/>
      <c r="B72" s="36"/>
      <c r="C72" s="80"/>
      <c r="D72" s="81"/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81"/>
      <c r="P72" s="81"/>
      <c r="Q72" s="81"/>
      <c r="R72" s="81"/>
      <c r="S72" s="81"/>
      <c r="T72" s="81"/>
      <c r="U72" s="81"/>
      <c r="V72" s="81"/>
      <c r="W72" s="81"/>
      <c r="X72" s="81"/>
      <c r="Y72" s="81"/>
      <c r="Z72" s="81"/>
      <c r="AA72" s="81"/>
      <c r="AB72" s="81"/>
      <c r="AC72" s="81"/>
      <c r="AD72" s="81"/>
      <c r="AE72" s="81"/>
      <c r="AF72" s="81"/>
      <c r="AG72" s="81"/>
      <c r="AH72" s="81"/>
      <c r="AI72" s="81"/>
      <c r="AJ72" s="81"/>
      <c r="AK72" s="81"/>
      <c r="AL72" s="81"/>
      <c r="AM72" s="81"/>
      <c r="AN72" s="81"/>
      <c r="AO72" s="81"/>
      <c r="AP72" s="81"/>
      <c r="AQ72" s="81"/>
      <c r="AR72" s="81"/>
      <c r="AS72" s="81"/>
      <c r="AT72" s="81"/>
      <c r="AU72" s="81"/>
      <c r="AV72" s="81"/>
      <c r="AW72" s="81"/>
      <c r="AX72" s="81"/>
      <c r="AY72" s="81"/>
      <c r="AZ72" s="81"/>
      <c r="BA72" s="81"/>
      <c r="BB72" s="81"/>
      <c r="BC72" s="81"/>
      <c r="BD72" s="81"/>
      <c r="BE72" s="81"/>
      <c r="BF72" s="81"/>
      <c r="BG72" s="81"/>
      <c r="BH72" s="81"/>
      <c r="BI72" s="81"/>
      <c r="BJ72" s="81"/>
      <c r="BK72" s="82"/>
    </row>
    <row r="73" spans="1:67" x14ac:dyDescent="0.2">
      <c r="A73" s="22"/>
      <c r="B73" s="37" t="s">
        <v>98</v>
      </c>
      <c r="C73" s="38">
        <f t="shared" ref="C73:AH73" si="33">C31+C49+C54+C66+C71</f>
        <v>0</v>
      </c>
      <c r="D73" s="38">
        <f t="shared" si="33"/>
        <v>14.869088038774196</v>
      </c>
      <c r="E73" s="38">
        <f t="shared" si="33"/>
        <v>0</v>
      </c>
      <c r="F73" s="38">
        <f t="shared" si="33"/>
        <v>0</v>
      </c>
      <c r="G73" s="38">
        <f t="shared" si="33"/>
        <v>0</v>
      </c>
      <c r="H73" s="38">
        <f t="shared" si="33"/>
        <v>108.95333982735484</v>
      </c>
      <c r="I73" s="38">
        <f t="shared" si="33"/>
        <v>7002.8788144385035</v>
      </c>
      <c r="J73" s="38">
        <f t="shared" si="33"/>
        <v>1138.386494576484</v>
      </c>
      <c r="K73" s="38">
        <f t="shared" si="33"/>
        <v>0</v>
      </c>
      <c r="L73" s="38">
        <f t="shared" si="33"/>
        <v>260.83925132667736</v>
      </c>
      <c r="M73" s="38">
        <f t="shared" si="33"/>
        <v>0</v>
      </c>
      <c r="N73" s="38">
        <f t="shared" si="33"/>
        <v>0</v>
      </c>
      <c r="O73" s="38">
        <f t="shared" si="33"/>
        <v>0</v>
      </c>
      <c r="P73" s="38">
        <f t="shared" si="33"/>
        <v>0</v>
      </c>
      <c r="Q73" s="38">
        <f t="shared" si="33"/>
        <v>0</v>
      </c>
      <c r="R73" s="38">
        <f t="shared" si="33"/>
        <v>74.919128843741902</v>
      </c>
      <c r="S73" s="38">
        <f t="shared" si="33"/>
        <v>453.91635218170944</v>
      </c>
      <c r="T73" s="38">
        <f t="shared" si="33"/>
        <v>299.32420631619345</v>
      </c>
      <c r="U73" s="38">
        <f t="shared" si="33"/>
        <v>0</v>
      </c>
      <c r="V73" s="38">
        <f t="shared" si="33"/>
        <v>79.469321569290315</v>
      </c>
      <c r="W73" s="38">
        <f t="shared" si="33"/>
        <v>0</v>
      </c>
      <c r="X73" s="38">
        <f t="shared" si="33"/>
        <v>0</v>
      </c>
      <c r="Y73" s="38">
        <f t="shared" si="33"/>
        <v>0</v>
      </c>
      <c r="Z73" s="38">
        <f t="shared" si="33"/>
        <v>0</v>
      </c>
      <c r="AA73" s="38">
        <f t="shared" si="33"/>
        <v>0</v>
      </c>
      <c r="AB73" s="38">
        <f t="shared" si="33"/>
        <v>11.658849536225807</v>
      </c>
      <c r="AC73" s="38">
        <f t="shared" si="33"/>
        <v>123.36313613674194</v>
      </c>
      <c r="AD73" s="38">
        <f t="shared" si="33"/>
        <v>0</v>
      </c>
      <c r="AE73" s="38">
        <f t="shared" si="33"/>
        <v>0</v>
      </c>
      <c r="AF73" s="38">
        <f t="shared" si="33"/>
        <v>9.9182653816451634</v>
      </c>
      <c r="AG73" s="38">
        <f t="shared" si="33"/>
        <v>0</v>
      </c>
      <c r="AH73" s="38">
        <f t="shared" si="33"/>
        <v>0</v>
      </c>
      <c r="AI73" s="38">
        <f t="shared" ref="AI73:BJ73" si="34">AI31+AI49+AI54+AI66+AI71</f>
        <v>0</v>
      </c>
      <c r="AJ73" s="38">
        <f t="shared" si="34"/>
        <v>0</v>
      </c>
      <c r="AK73" s="38">
        <f t="shared" si="34"/>
        <v>0</v>
      </c>
      <c r="AL73" s="38">
        <f t="shared" si="34"/>
        <v>14.613025127032259</v>
      </c>
      <c r="AM73" s="38">
        <f t="shared" si="34"/>
        <v>0.28647712719354845</v>
      </c>
      <c r="AN73" s="38">
        <f t="shared" si="34"/>
        <v>0</v>
      </c>
      <c r="AO73" s="38">
        <f t="shared" si="34"/>
        <v>0</v>
      </c>
      <c r="AP73" s="38">
        <f t="shared" si="34"/>
        <v>7.1637846310322573</v>
      </c>
      <c r="AQ73" s="38">
        <f t="shared" si="34"/>
        <v>0</v>
      </c>
      <c r="AR73" s="38">
        <f t="shared" si="34"/>
        <v>0</v>
      </c>
      <c r="AS73" s="38">
        <f t="shared" si="34"/>
        <v>0</v>
      </c>
      <c r="AT73" s="38">
        <f t="shared" si="34"/>
        <v>0</v>
      </c>
      <c r="AU73" s="38">
        <f t="shared" si="34"/>
        <v>0</v>
      </c>
      <c r="AV73" s="38">
        <f t="shared" si="34"/>
        <v>1134.8475920097435</v>
      </c>
      <c r="AW73" s="38">
        <f t="shared" si="34"/>
        <v>1792.2330390103025</v>
      </c>
      <c r="AX73" s="38">
        <f t="shared" si="34"/>
        <v>1780.1834945041614</v>
      </c>
      <c r="AY73" s="38">
        <f t="shared" si="34"/>
        <v>0</v>
      </c>
      <c r="AZ73" s="38">
        <f t="shared" si="34"/>
        <v>1124.8420439766419</v>
      </c>
      <c r="BA73" s="38">
        <f t="shared" si="34"/>
        <v>0</v>
      </c>
      <c r="BB73" s="38">
        <f t="shared" si="34"/>
        <v>0</v>
      </c>
      <c r="BC73" s="38">
        <f t="shared" si="34"/>
        <v>0</v>
      </c>
      <c r="BD73" s="38">
        <f t="shared" si="34"/>
        <v>0</v>
      </c>
      <c r="BE73" s="38">
        <f t="shared" si="34"/>
        <v>0</v>
      </c>
      <c r="BF73" s="38">
        <f t="shared" si="34"/>
        <v>1130.9663768496832</v>
      </c>
      <c r="BG73" s="38">
        <f t="shared" si="34"/>
        <v>213.11327296393549</v>
      </c>
      <c r="BH73" s="38">
        <f t="shared" si="34"/>
        <v>187.03819626328988</v>
      </c>
      <c r="BI73" s="38">
        <f t="shared" si="34"/>
        <v>0</v>
      </c>
      <c r="BJ73" s="38">
        <f t="shared" si="34"/>
        <v>635.15369772070915</v>
      </c>
      <c r="BK73" s="46">
        <f>BK31+BK49+BK54+BK66+BK71</f>
        <v>17598.937248357066</v>
      </c>
      <c r="BL73" s="54"/>
      <c r="BM73" s="53"/>
      <c r="BN73" s="45"/>
    </row>
    <row r="74" spans="1:67" ht="4.5" customHeight="1" x14ac:dyDescent="0.2">
      <c r="A74" s="22"/>
      <c r="B74" s="37"/>
      <c r="C74" s="86"/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81"/>
      <c r="P74" s="81"/>
      <c r="Q74" s="81"/>
      <c r="R74" s="81"/>
      <c r="S74" s="81"/>
      <c r="T74" s="81"/>
      <c r="U74" s="81"/>
      <c r="V74" s="81"/>
      <c r="W74" s="81"/>
      <c r="X74" s="81"/>
      <c r="Y74" s="81"/>
      <c r="Z74" s="81"/>
      <c r="AA74" s="81"/>
      <c r="AB74" s="81"/>
      <c r="AC74" s="81"/>
      <c r="AD74" s="81"/>
      <c r="AE74" s="81"/>
      <c r="AF74" s="81"/>
      <c r="AG74" s="81"/>
      <c r="AH74" s="81"/>
      <c r="AI74" s="81"/>
      <c r="AJ74" s="81"/>
      <c r="AK74" s="81"/>
      <c r="AL74" s="81"/>
      <c r="AM74" s="81"/>
      <c r="AN74" s="81"/>
      <c r="AO74" s="81"/>
      <c r="AP74" s="81"/>
      <c r="AQ74" s="81"/>
      <c r="AR74" s="81"/>
      <c r="AS74" s="81"/>
      <c r="AT74" s="81"/>
      <c r="AU74" s="81"/>
      <c r="AV74" s="81"/>
      <c r="AW74" s="81"/>
      <c r="AX74" s="81"/>
      <c r="AY74" s="81"/>
      <c r="AZ74" s="81"/>
      <c r="BA74" s="81"/>
      <c r="BB74" s="81"/>
      <c r="BC74" s="81"/>
      <c r="BD74" s="81"/>
      <c r="BE74" s="81"/>
      <c r="BF74" s="81"/>
      <c r="BG74" s="81"/>
      <c r="BH74" s="81"/>
      <c r="BI74" s="81"/>
      <c r="BJ74" s="81"/>
      <c r="BK74" s="87"/>
      <c r="BL74" s="55"/>
    </row>
    <row r="75" spans="1:67" ht="14.25" customHeight="1" x14ac:dyDescent="0.3">
      <c r="A75" s="22" t="s">
        <v>5</v>
      </c>
      <c r="B75" s="20" t="s">
        <v>23</v>
      </c>
      <c r="C75" s="86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81"/>
      <c r="U75" s="81"/>
      <c r="V75" s="81"/>
      <c r="W75" s="81"/>
      <c r="X75" s="81"/>
      <c r="Y75" s="81"/>
      <c r="Z75" s="81"/>
      <c r="AA75" s="81"/>
      <c r="AB75" s="81"/>
      <c r="AC75" s="81"/>
      <c r="AD75" s="81"/>
      <c r="AE75" s="81"/>
      <c r="AF75" s="81"/>
      <c r="AG75" s="81"/>
      <c r="AH75" s="81"/>
      <c r="AI75" s="81"/>
      <c r="AJ75" s="81"/>
      <c r="AK75" s="81"/>
      <c r="AL75" s="81"/>
      <c r="AM75" s="81"/>
      <c r="AN75" s="81"/>
      <c r="AO75" s="81"/>
      <c r="AP75" s="81"/>
      <c r="AQ75" s="81"/>
      <c r="AR75" s="81"/>
      <c r="AS75" s="81"/>
      <c r="AT75" s="81"/>
      <c r="AU75" s="81"/>
      <c r="AV75" s="81"/>
      <c r="AW75" s="81"/>
      <c r="AX75" s="81"/>
      <c r="AY75" s="81"/>
      <c r="AZ75" s="81"/>
      <c r="BA75" s="81"/>
      <c r="BB75" s="81"/>
      <c r="BC75" s="81"/>
      <c r="BD75" s="81"/>
      <c r="BE75" s="81"/>
      <c r="BF75" s="81"/>
      <c r="BG75" s="81"/>
      <c r="BH75" s="81"/>
      <c r="BI75" s="81"/>
      <c r="BJ75" s="81"/>
      <c r="BK75" s="87"/>
      <c r="BM75" s="55"/>
    </row>
    <row r="76" spans="1:67" x14ac:dyDescent="0.2">
      <c r="A76" s="22"/>
      <c r="B76" s="29" t="s">
        <v>36</v>
      </c>
      <c r="C76" s="27">
        <v>0</v>
      </c>
      <c r="D76" s="27">
        <v>0</v>
      </c>
      <c r="E76" s="27">
        <v>0</v>
      </c>
      <c r="F76" s="27">
        <v>0</v>
      </c>
      <c r="G76" s="39">
        <v>0</v>
      </c>
      <c r="H76" s="30">
        <v>0</v>
      </c>
      <c r="I76" s="27">
        <v>0</v>
      </c>
      <c r="J76" s="27">
        <v>0</v>
      </c>
      <c r="K76" s="27">
        <v>0</v>
      </c>
      <c r="L76" s="39">
        <v>0</v>
      </c>
      <c r="M76" s="30">
        <v>0</v>
      </c>
      <c r="N76" s="27">
        <v>0</v>
      </c>
      <c r="O76" s="27">
        <v>0</v>
      </c>
      <c r="P76" s="27">
        <v>0</v>
      </c>
      <c r="Q76" s="39">
        <v>0</v>
      </c>
      <c r="R76" s="30">
        <v>0</v>
      </c>
      <c r="S76" s="27">
        <v>0</v>
      </c>
      <c r="T76" s="27">
        <v>0</v>
      </c>
      <c r="U76" s="27">
        <v>0</v>
      </c>
      <c r="V76" s="35">
        <v>0</v>
      </c>
      <c r="W76" s="40">
        <v>0</v>
      </c>
      <c r="X76" s="27">
        <v>0</v>
      </c>
      <c r="Y76" s="27">
        <v>0</v>
      </c>
      <c r="Z76" s="27">
        <v>0</v>
      </c>
      <c r="AA76" s="39">
        <v>0</v>
      </c>
      <c r="AB76" s="30">
        <v>0</v>
      </c>
      <c r="AC76" s="27">
        <v>0</v>
      </c>
      <c r="AD76" s="27">
        <v>0</v>
      </c>
      <c r="AE76" s="27">
        <v>0</v>
      </c>
      <c r="AF76" s="39">
        <v>0</v>
      </c>
      <c r="AG76" s="30">
        <v>0</v>
      </c>
      <c r="AH76" s="27">
        <v>0</v>
      </c>
      <c r="AI76" s="27">
        <v>0</v>
      </c>
      <c r="AJ76" s="27">
        <v>0</v>
      </c>
      <c r="AK76" s="39">
        <v>0</v>
      </c>
      <c r="AL76" s="30">
        <v>0</v>
      </c>
      <c r="AM76" s="27">
        <v>0</v>
      </c>
      <c r="AN76" s="27">
        <v>0</v>
      </c>
      <c r="AO76" s="27">
        <v>0</v>
      </c>
      <c r="AP76" s="39">
        <v>0</v>
      </c>
      <c r="AQ76" s="30">
        <v>0</v>
      </c>
      <c r="AR76" s="27">
        <v>0</v>
      </c>
      <c r="AS76" s="27">
        <v>0</v>
      </c>
      <c r="AT76" s="27">
        <v>0</v>
      </c>
      <c r="AU76" s="39">
        <v>0</v>
      </c>
      <c r="AV76" s="30">
        <v>0</v>
      </c>
      <c r="AW76" s="27">
        <v>0</v>
      </c>
      <c r="AX76" s="27">
        <v>0</v>
      </c>
      <c r="AY76" s="27">
        <v>0</v>
      </c>
      <c r="AZ76" s="39">
        <v>0</v>
      </c>
      <c r="BA76" s="30">
        <v>0</v>
      </c>
      <c r="BB76" s="27">
        <v>0</v>
      </c>
      <c r="BC76" s="27">
        <v>0</v>
      </c>
      <c r="BD76" s="27">
        <v>0</v>
      </c>
      <c r="BE76" s="39">
        <v>0</v>
      </c>
      <c r="BF76" s="30">
        <v>0</v>
      </c>
      <c r="BG76" s="27">
        <v>0</v>
      </c>
      <c r="BH76" s="27">
        <v>0</v>
      </c>
      <c r="BI76" s="27">
        <v>0</v>
      </c>
      <c r="BJ76" s="39">
        <v>0</v>
      </c>
      <c r="BK76" s="28">
        <f>SUM(C76:BJ76)</f>
        <v>0</v>
      </c>
    </row>
    <row r="77" spans="1:67" ht="13.5" thickBot="1" x14ac:dyDescent="0.25">
      <c r="A77" s="41"/>
      <c r="B77" s="32" t="s">
        <v>82</v>
      </c>
      <c r="C77" s="27">
        <v>0</v>
      </c>
      <c r="D77" s="27">
        <v>0</v>
      </c>
      <c r="E77" s="27">
        <v>0</v>
      </c>
      <c r="F77" s="27">
        <v>0</v>
      </c>
      <c r="G77" s="39">
        <v>0</v>
      </c>
      <c r="H77" s="30">
        <v>0</v>
      </c>
      <c r="I77" s="27">
        <v>0</v>
      </c>
      <c r="J77" s="27">
        <v>0</v>
      </c>
      <c r="K77" s="27">
        <v>0</v>
      </c>
      <c r="L77" s="39">
        <v>0</v>
      </c>
      <c r="M77" s="30">
        <v>0</v>
      </c>
      <c r="N77" s="27">
        <v>0</v>
      </c>
      <c r="O77" s="27">
        <v>0</v>
      </c>
      <c r="P77" s="27">
        <v>0</v>
      </c>
      <c r="Q77" s="39">
        <v>0</v>
      </c>
      <c r="R77" s="30">
        <v>0</v>
      </c>
      <c r="S77" s="27">
        <v>0</v>
      </c>
      <c r="T77" s="27">
        <v>0</v>
      </c>
      <c r="U77" s="27">
        <v>0</v>
      </c>
      <c r="V77" s="35">
        <v>0</v>
      </c>
      <c r="W77" s="40">
        <v>0</v>
      </c>
      <c r="X77" s="27">
        <v>0</v>
      </c>
      <c r="Y77" s="27">
        <v>0</v>
      </c>
      <c r="Z77" s="27">
        <v>0</v>
      </c>
      <c r="AA77" s="39">
        <v>0</v>
      </c>
      <c r="AB77" s="30">
        <v>0</v>
      </c>
      <c r="AC77" s="27">
        <v>0</v>
      </c>
      <c r="AD77" s="27">
        <v>0</v>
      </c>
      <c r="AE77" s="27">
        <v>0</v>
      </c>
      <c r="AF77" s="39">
        <v>0</v>
      </c>
      <c r="AG77" s="30">
        <v>0</v>
      </c>
      <c r="AH77" s="27">
        <v>0</v>
      </c>
      <c r="AI77" s="27">
        <v>0</v>
      </c>
      <c r="AJ77" s="27">
        <v>0</v>
      </c>
      <c r="AK77" s="39">
        <v>0</v>
      </c>
      <c r="AL77" s="30">
        <v>0</v>
      </c>
      <c r="AM77" s="27">
        <v>0</v>
      </c>
      <c r="AN77" s="27">
        <v>0</v>
      </c>
      <c r="AO77" s="27">
        <v>0</v>
      </c>
      <c r="AP77" s="39">
        <v>0</v>
      </c>
      <c r="AQ77" s="30">
        <v>0</v>
      </c>
      <c r="AR77" s="27">
        <v>0</v>
      </c>
      <c r="AS77" s="27">
        <v>0</v>
      </c>
      <c r="AT77" s="27">
        <v>0</v>
      </c>
      <c r="AU77" s="39">
        <v>0</v>
      </c>
      <c r="AV77" s="30">
        <v>0</v>
      </c>
      <c r="AW77" s="27">
        <v>0</v>
      </c>
      <c r="AX77" s="27">
        <v>0</v>
      </c>
      <c r="AY77" s="27">
        <v>0</v>
      </c>
      <c r="AZ77" s="39">
        <v>0</v>
      </c>
      <c r="BA77" s="30">
        <v>0</v>
      </c>
      <c r="BB77" s="27">
        <v>0</v>
      </c>
      <c r="BC77" s="27">
        <v>0</v>
      </c>
      <c r="BD77" s="27">
        <v>0</v>
      </c>
      <c r="BE77" s="39">
        <v>0</v>
      </c>
      <c r="BF77" s="30">
        <v>0</v>
      </c>
      <c r="BG77" s="27">
        <v>0</v>
      </c>
      <c r="BH77" s="27">
        <v>0</v>
      </c>
      <c r="BI77" s="27">
        <v>0</v>
      </c>
      <c r="BJ77" s="39">
        <v>0</v>
      </c>
      <c r="BK77" s="28">
        <f>SUM(C77:BJ77)</f>
        <v>0</v>
      </c>
    </row>
    <row r="78" spans="1:67" ht="6" customHeight="1" x14ac:dyDescent="0.2">
      <c r="A78" s="34"/>
      <c r="B78" s="42"/>
    </row>
    <row r="79" spans="1:67" x14ac:dyDescent="0.2">
      <c r="A79" s="34"/>
      <c r="B79" s="34" t="s">
        <v>26</v>
      </c>
      <c r="L79" s="34"/>
    </row>
    <row r="80" spans="1:67" x14ac:dyDescent="0.2">
      <c r="A80" s="34"/>
      <c r="B80" s="34" t="s">
        <v>27</v>
      </c>
      <c r="L80" s="34"/>
      <c r="BK80" s="45"/>
    </row>
    <row r="81" spans="2:64" x14ac:dyDescent="0.2">
      <c r="L81" s="34"/>
      <c r="BK81" s="45"/>
    </row>
    <row r="82" spans="2:64" x14ac:dyDescent="0.2">
      <c r="B82" s="34" t="s">
        <v>32</v>
      </c>
      <c r="L82" s="34"/>
      <c r="BI82" s="43"/>
      <c r="BK82" s="53"/>
    </row>
    <row r="83" spans="2:64" x14ac:dyDescent="0.2">
      <c r="B83" s="34" t="s">
        <v>33</v>
      </c>
      <c r="L83" s="34"/>
      <c r="BK83" s="53"/>
      <c r="BL83" s="55"/>
    </row>
    <row r="84" spans="2:64" x14ac:dyDescent="0.2">
      <c r="B84" s="34"/>
      <c r="L84" s="34"/>
      <c r="BK84" s="53"/>
    </row>
    <row r="85" spans="2:64" x14ac:dyDescent="0.2">
      <c r="BK85" s="45"/>
    </row>
    <row r="86" spans="2:64" x14ac:dyDescent="0.2">
      <c r="B86" s="24" t="s">
        <v>37</v>
      </c>
    </row>
    <row r="87" spans="2:64" x14ac:dyDescent="0.2">
      <c r="B87" s="24" t="s">
        <v>29</v>
      </c>
    </row>
    <row r="88" spans="2:64" x14ac:dyDescent="0.2">
      <c r="B88" s="24" t="s">
        <v>30</v>
      </c>
    </row>
    <row r="89" spans="2:64" x14ac:dyDescent="0.2">
      <c r="B89" s="24" t="s">
        <v>97</v>
      </c>
    </row>
    <row r="90" spans="2:64" x14ac:dyDescent="0.2">
      <c r="B90" s="24" t="s">
        <v>99</v>
      </c>
    </row>
    <row r="91" spans="2:64" x14ac:dyDescent="0.2">
      <c r="B91" s="24" t="s">
        <v>31</v>
      </c>
    </row>
    <row r="92" spans="2:64" x14ac:dyDescent="0.2">
      <c r="B92" s="34"/>
    </row>
  </sheetData>
  <mergeCells count="49">
    <mergeCell ref="C72:BK72"/>
    <mergeCell ref="A1:A5"/>
    <mergeCell ref="C52:BK52"/>
    <mergeCell ref="C74:BK74"/>
    <mergeCell ref="C75:BK75"/>
    <mergeCell ref="C56:BK56"/>
    <mergeCell ref="C57:BK57"/>
    <mergeCell ref="C60:BK60"/>
    <mergeCell ref="C67:BK67"/>
    <mergeCell ref="C68:BK68"/>
    <mergeCell ref="C33:BK33"/>
    <mergeCell ref="C69:BK69"/>
    <mergeCell ref="C34:BK34"/>
    <mergeCell ref="C32:BK32"/>
    <mergeCell ref="C38:BK38"/>
    <mergeCell ref="C50:BK50"/>
    <mergeCell ref="C51:BK51"/>
    <mergeCell ref="C55:BK55"/>
    <mergeCell ref="C11:BK11"/>
    <mergeCell ref="C14:BK14"/>
    <mergeCell ref="C17:BK17"/>
    <mergeCell ref="C20:BK20"/>
    <mergeCell ref="C23:BK23"/>
    <mergeCell ref="C1:BK1"/>
    <mergeCell ref="BA3:BJ3"/>
    <mergeCell ref="BK2:BK5"/>
    <mergeCell ref="B1:B5"/>
    <mergeCell ref="C7:BK7"/>
    <mergeCell ref="C6:BK6"/>
    <mergeCell ref="C3:L3"/>
    <mergeCell ref="H4:L4"/>
    <mergeCell ref="R4:V4"/>
    <mergeCell ref="C2:V2"/>
    <mergeCell ref="W2:AP2"/>
    <mergeCell ref="AQ2:BJ2"/>
    <mergeCell ref="M3:V3"/>
    <mergeCell ref="W3:AF3"/>
    <mergeCell ref="AG3:AP3"/>
    <mergeCell ref="AQ3:AZ3"/>
    <mergeCell ref="BF4:BJ4"/>
    <mergeCell ref="AV4:AZ4"/>
    <mergeCell ref="C4:G4"/>
    <mergeCell ref="M4:Q4"/>
    <mergeCell ref="W4:AA4"/>
    <mergeCell ref="AQ4:AU4"/>
    <mergeCell ref="BA4:BE4"/>
    <mergeCell ref="AB4:AF4"/>
    <mergeCell ref="AL4:AP4"/>
    <mergeCell ref="AG4:AK4"/>
  </mergeCells>
  <pageMargins left="0.7" right="0.7" top="0.37" bottom="0.37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N50"/>
  <sheetViews>
    <sheetView workbookViewId="0"/>
  </sheetViews>
  <sheetFormatPr defaultRowHeight="12.75" x14ac:dyDescent="0.2"/>
  <cols>
    <col min="1" max="1" width="2.28515625" customWidth="1"/>
    <col min="3" max="3" width="25.28515625" bestFit="1" customWidth="1"/>
    <col min="4" max="4" width="18.28515625" bestFit="1" customWidth="1"/>
    <col min="5" max="5" width="20.85546875" bestFit="1" customWidth="1"/>
    <col min="6" max="6" width="18.7109375" bestFit="1" customWidth="1"/>
    <col min="7" max="7" width="11.5703125" bestFit="1" customWidth="1"/>
    <col min="8" max="8" width="19.85546875" bestFit="1" customWidth="1"/>
    <col min="9" max="9" width="20.85546875" bestFit="1" customWidth="1"/>
    <col min="10" max="10" width="17" bestFit="1" customWidth="1"/>
    <col min="11" max="11" width="19.85546875" bestFit="1" customWidth="1"/>
    <col min="13" max="13" width="12.42578125" bestFit="1" customWidth="1"/>
  </cols>
  <sheetData>
    <row r="1" spans="2:13" x14ac:dyDescent="0.2">
      <c r="D1" s="51"/>
    </row>
    <row r="2" spans="2:13" x14ac:dyDescent="0.2">
      <c r="B2" s="91" t="s">
        <v>132</v>
      </c>
      <c r="C2" s="92"/>
      <c r="D2" s="92"/>
      <c r="E2" s="92"/>
      <c r="F2" s="92"/>
      <c r="G2" s="92"/>
      <c r="H2" s="92"/>
      <c r="I2" s="92"/>
      <c r="J2" s="92"/>
      <c r="K2" s="93"/>
    </row>
    <row r="3" spans="2:13" x14ac:dyDescent="0.2">
      <c r="B3" s="94" t="s">
        <v>100</v>
      </c>
      <c r="C3" s="95"/>
      <c r="D3" s="95"/>
      <c r="E3" s="95"/>
      <c r="F3" s="95"/>
      <c r="G3" s="95"/>
      <c r="H3" s="95"/>
      <c r="I3" s="95"/>
      <c r="J3" s="95"/>
      <c r="K3" s="96"/>
    </row>
    <row r="4" spans="2:13" ht="30" x14ac:dyDescent="0.2">
      <c r="B4" s="21" t="s">
        <v>74</v>
      </c>
      <c r="C4" s="4" t="s">
        <v>38</v>
      </c>
      <c r="D4" s="4" t="s">
        <v>86</v>
      </c>
      <c r="E4" s="4" t="s">
        <v>87</v>
      </c>
      <c r="F4" s="4" t="s">
        <v>7</v>
      </c>
      <c r="G4" s="4" t="s">
        <v>8</v>
      </c>
      <c r="H4" s="4" t="s">
        <v>20</v>
      </c>
      <c r="I4" s="4" t="s">
        <v>93</v>
      </c>
      <c r="J4" s="4" t="s">
        <v>94</v>
      </c>
      <c r="K4" s="4" t="s">
        <v>95</v>
      </c>
    </row>
    <row r="5" spans="2:13" x14ac:dyDescent="0.2">
      <c r="B5" s="1">
        <v>1</v>
      </c>
      <c r="C5" s="2" t="s">
        <v>39</v>
      </c>
      <c r="D5" s="6">
        <v>2.861719419354839E-3</v>
      </c>
      <c r="E5" s="6">
        <v>2.3792570290322581E-2</v>
      </c>
      <c r="F5" s="6">
        <v>0.41620050312903206</v>
      </c>
      <c r="G5" s="6">
        <v>7.6840683225806441E-3</v>
      </c>
      <c r="H5" s="6">
        <v>0</v>
      </c>
      <c r="I5" s="6">
        <v>0</v>
      </c>
      <c r="J5" s="6">
        <v>0</v>
      </c>
      <c r="K5" s="6">
        <v>0</v>
      </c>
      <c r="M5" s="44"/>
    </row>
    <row r="6" spans="2:13" x14ac:dyDescent="0.2">
      <c r="B6" s="1">
        <v>2</v>
      </c>
      <c r="C6" s="3" t="s">
        <v>40</v>
      </c>
      <c r="D6" s="6">
        <v>1.3660904314516136</v>
      </c>
      <c r="E6" s="6">
        <v>5.4364074272903204</v>
      </c>
      <c r="F6" s="6">
        <v>21.561463387161304</v>
      </c>
      <c r="G6" s="6">
        <v>2.064358139612902</v>
      </c>
      <c r="H6" s="6">
        <v>0</v>
      </c>
      <c r="I6" s="6">
        <v>0</v>
      </c>
      <c r="J6" s="6">
        <v>0.13209939999999873</v>
      </c>
      <c r="K6" s="6">
        <v>0</v>
      </c>
      <c r="M6" s="44"/>
    </row>
    <row r="7" spans="2:13" x14ac:dyDescent="0.2">
      <c r="B7" s="1">
        <v>3</v>
      </c>
      <c r="C7" s="2" t="s">
        <v>41</v>
      </c>
      <c r="D7" s="6">
        <v>0</v>
      </c>
      <c r="E7" s="6">
        <v>3.3177842225806449E-2</v>
      </c>
      <c r="F7" s="6">
        <v>0.68605004503225797</v>
      </c>
      <c r="G7" s="6">
        <v>0</v>
      </c>
      <c r="H7" s="6">
        <v>0</v>
      </c>
      <c r="I7" s="6">
        <v>0</v>
      </c>
      <c r="J7" s="6">
        <v>2.9270000000000001E-4</v>
      </c>
      <c r="K7" s="6">
        <v>0</v>
      </c>
      <c r="M7" s="44"/>
    </row>
    <row r="8" spans="2:13" x14ac:dyDescent="0.2">
      <c r="B8" s="1">
        <v>4</v>
      </c>
      <c r="C8" s="3" t="s">
        <v>42</v>
      </c>
      <c r="D8" s="6">
        <v>0.77067044932258055</v>
      </c>
      <c r="E8" s="6">
        <v>14.340277865967733</v>
      </c>
      <c r="F8" s="6">
        <v>30.161057608677435</v>
      </c>
      <c r="G8" s="6">
        <v>8.5261972992258102</v>
      </c>
      <c r="H8" s="6">
        <v>0</v>
      </c>
      <c r="I8" s="6">
        <v>0</v>
      </c>
      <c r="J8" s="6">
        <v>1.2484599999999986E-2</v>
      </c>
      <c r="K8" s="6">
        <v>0</v>
      </c>
      <c r="M8" s="44"/>
    </row>
    <row r="9" spans="2:13" x14ac:dyDescent="0.2">
      <c r="B9" s="1">
        <v>5</v>
      </c>
      <c r="C9" s="3" t="s">
        <v>43</v>
      </c>
      <c r="D9" s="6">
        <v>1.8872948650000001</v>
      </c>
      <c r="E9" s="6">
        <v>15.640797382483886</v>
      </c>
      <c r="F9" s="6">
        <v>87.685271920193614</v>
      </c>
      <c r="G9" s="6">
        <v>2.6748686047741947</v>
      </c>
      <c r="H9" s="6">
        <v>0</v>
      </c>
      <c r="I9" s="6">
        <v>0</v>
      </c>
      <c r="J9" s="6">
        <v>0.30732110000000251</v>
      </c>
      <c r="K9" s="6">
        <v>0</v>
      </c>
      <c r="M9" s="44"/>
    </row>
    <row r="10" spans="2:13" x14ac:dyDescent="0.2">
      <c r="B10" s="1">
        <v>6</v>
      </c>
      <c r="C10" s="3" t="s">
        <v>44</v>
      </c>
      <c r="D10" s="6">
        <v>0.45703320538709685</v>
      </c>
      <c r="E10" s="6">
        <v>2.8713693133225813</v>
      </c>
      <c r="F10" s="6">
        <v>7.8923964412258067</v>
      </c>
      <c r="G10" s="6">
        <v>0.77984312980645143</v>
      </c>
      <c r="H10" s="6">
        <v>0</v>
      </c>
      <c r="I10" s="6">
        <v>0</v>
      </c>
      <c r="J10" s="6">
        <v>8.096929999999998E-2</v>
      </c>
      <c r="K10" s="6">
        <v>0</v>
      </c>
      <c r="M10" s="44"/>
    </row>
    <row r="11" spans="2:13" x14ac:dyDescent="0.2">
      <c r="B11" s="1">
        <v>7</v>
      </c>
      <c r="C11" s="3" t="s">
        <v>45</v>
      </c>
      <c r="D11" s="6">
        <v>5.4757706536451565</v>
      </c>
      <c r="E11" s="6">
        <v>21.240373564161306</v>
      </c>
      <c r="F11" s="6">
        <v>44.682829322612974</v>
      </c>
      <c r="G11" s="6">
        <v>6.1308682836128989</v>
      </c>
      <c r="H11" s="6">
        <v>0</v>
      </c>
      <c r="I11" s="6">
        <v>0</v>
      </c>
      <c r="J11" s="6">
        <v>0</v>
      </c>
      <c r="K11" s="6">
        <v>0</v>
      </c>
      <c r="M11" s="44"/>
    </row>
    <row r="12" spans="2:13" x14ac:dyDescent="0.2">
      <c r="B12" s="1">
        <v>8</v>
      </c>
      <c r="C12" s="2" t="s">
        <v>46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M12" s="44"/>
    </row>
    <row r="13" spans="2:13" x14ac:dyDescent="0.2">
      <c r="B13" s="1">
        <v>9</v>
      </c>
      <c r="C13" s="2" t="s">
        <v>47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M13" s="44"/>
    </row>
    <row r="14" spans="2:13" x14ac:dyDescent="0.2">
      <c r="B14" s="1">
        <v>10</v>
      </c>
      <c r="C14" s="3" t="s">
        <v>48</v>
      </c>
      <c r="D14" s="6">
        <v>0.13159506467741938</v>
      </c>
      <c r="E14" s="6">
        <v>6.4916469281935516</v>
      </c>
      <c r="F14" s="6">
        <v>30.75534350045162</v>
      </c>
      <c r="G14" s="6">
        <v>1.0923594595161288</v>
      </c>
      <c r="H14" s="6">
        <v>0</v>
      </c>
      <c r="I14" s="6">
        <v>0</v>
      </c>
      <c r="J14" s="6">
        <v>6.6060699999999944E-2</v>
      </c>
      <c r="K14" s="6">
        <v>0</v>
      </c>
      <c r="M14" s="44"/>
    </row>
    <row r="15" spans="2:13" x14ac:dyDescent="0.2">
      <c r="B15" s="1">
        <v>11</v>
      </c>
      <c r="C15" s="3" t="s">
        <v>49</v>
      </c>
      <c r="D15" s="6">
        <v>59.153612694741959</v>
      </c>
      <c r="E15" s="6">
        <v>479.33612176777399</v>
      </c>
      <c r="F15" s="6">
        <v>349.82939610970863</v>
      </c>
      <c r="G15" s="6">
        <v>44.307379295290346</v>
      </c>
      <c r="H15" s="6">
        <v>0</v>
      </c>
      <c r="I15" s="6">
        <v>0</v>
      </c>
      <c r="J15" s="6">
        <v>1.0159668000000051</v>
      </c>
      <c r="K15" s="6">
        <v>0</v>
      </c>
      <c r="M15" s="44"/>
    </row>
    <row r="16" spans="2:13" x14ac:dyDescent="0.2">
      <c r="B16" s="1">
        <v>12</v>
      </c>
      <c r="C16" s="3" t="s">
        <v>50</v>
      </c>
      <c r="D16" s="6">
        <v>72.360235780999972</v>
      </c>
      <c r="E16" s="6">
        <v>497.93931688464522</v>
      </c>
      <c r="F16" s="6">
        <v>23.184759642096765</v>
      </c>
      <c r="G16" s="6">
        <v>1.9810241599999998</v>
      </c>
      <c r="H16" s="6">
        <v>0</v>
      </c>
      <c r="I16" s="6">
        <v>0</v>
      </c>
      <c r="J16" s="6">
        <v>6.3687700000000153E-2</v>
      </c>
      <c r="K16" s="6">
        <v>0</v>
      </c>
      <c r="M16" s="44"/>
    </row>
    <row r="17" spans="2:13" x14ac:dyDescent="0.2">
      <c r="B17" s="1">
        <v>13</v>
      </c>
      <c r="C17" s="3" t="s">
        <v>51</v>
      </c>
      <c r="D17" s="6">
        <v>0.34125047822580634</v>
      </c>
      <c r="E17" s="6">
        <v>5.2117698459032269</v>
      </c>
      <c r="F17" s="6">
        <v>2.1477251345161292</v>
      </c>
      <c r="G17" s="6">
        <v>4.3537023258064515E-2</v>
      </c>
      <c r="H17" s="6">
        <v>0</v>
      </c>
      <c r="I17" s="6">
        <v>0</v>
      </c>
      <c r="J17" s="6">
        <v>5.8157999999999916E-3</v>
      </c>
      <c r="K17" s="6">
        <v>0</v>
      </c>
      <c r="M17" s="44"/>
    </row>
    <row r="18" spans="2:13" x14ac:dyDescent="0.2">
      <c r="B18" s="1">
        <v>14</v>
      </c>
      <c r="C18" s="3" t="s">
        <v>52</v>
      </c>
      <c r="D18" s="6">
        <v>4.443468619354838E-2</v>
      </c>
      <c r="E18" s="6">
        <v>1.5338803247096773</v>
      </c>
      <c r="F18" s="6">
        <v>9.5232120844838715</v>
      </c>
      <c r="G18" s="6">
        <v>0.54594396193548378</v>
      </c>
      <c r="H18" s="6">
        <v>0</v>
      </c>
      <c r="I18" s="6">
        <v>0</v>
      </c>
      <c r="J18" s="6">
        <v>3.0858999999999991E-3</v>
      </c>
      <c r="K18" s="6">
        <v>0</v>
      </c>
      <c r="M18" s="44"/>
    </row>
    <row r="19" spans="2:13" x14ac:dyDescent="0.2">
      <c r="B19" s="1">
        <v>15</v>
      </c>
      <c r="C19" s="3" t="s">
        <v>53</v>
      </c>
      <c r="D19" s="6">
        <v>13.363941799096779</v>
      </c>
      <c r="E19" s="6">
        <v>27.857451814322555</v>
      </c>
      <c r="F19" s="6">
        <v>142.54541552648331</v>
      </c>
      <c r="G19" s="6">
        <v>18.422926745903236</v>
      </c>
      <c r="H19" s="6">
        <v>0</v>
      </c>
      <c r="I19" s="6">
        <v>0</v>
      </c>
      <c r="J19" s="6">
        <v>2.5903999999999992E-3</v>
      </c>
      <c r="K19" s="6">
        <v>0</v>
      </c>
      <c r="M19" s="44"/>
    </row>
    <row r="20" spans="2:13" x14ac:dyDescent="0.2">
      <c r="B20" s="1">
        <v>16</v>
      </c>
      <c r="C20" s="3" t="s">
        <v>54</v>
      </c>
      <c r="D20" s="6">
        <v>254.25820633254864</v>
      </c>
      <c r="E20" s="6">
        <v>322.61684334861286</v>
      </c>
      <c r="F20" s="6">
        <v>229.13500369774201</v>
      </c>
      <c r="G20" s="6">
        <v>30.484973586967751</v>
      </c>
      <c r="H20" s="6">
        <v>0</v>
      </c>
      <c r="I20" s="6">
        <v>0</v>
      </c>
      <c r="J20" s="6">
        <v>2.9152434999999381</v>
      </c>
      <c r="K20" s="6">
        <v>0</v>
      </c>
      <c r="M20" s="44"/>
    </row>
    <row r="21" spans="2:13" x14ac:dyDescent="0.2">
      <c r="B21" s="1">
        <v>17</v>
      </c>
      <c r="C21" s="3" t="s">
        <v>55</v>
      </c>
      <c r="D21" s="6">
        <v>13.375624947967749</v>
      </c>
      <c r="E21" s="6">
        <v>64.4958222477741</v>
      </c>
      <c r="F21" s="6">
        <v>170.32717647335485</v>
      </c>
      <c r="G21" s="6">
        <v>13.501184130935487</v>
      </c>
      <c r="H21" s="6">
        <v>0</v>
      </c>
      <c r="I21" s="6">
        <v>0</v>
      </c>
      <c r="J21" s="6">
        <v>0.32314100000000079</v>
      </c>
      <c r="K21" s="6">
        <v>0</v>
      </c>
      <c r="M21" s="44"/>
    </row>
    <row r="22" spans="2:13" x14ac:dyDescent="0.2">
      <c r="B22" s="1">
        <v>18</v>
      </c>
      <c r="C22" s="2" t="s">
        <v>56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M22" s="44"/>
    </row>
    <row r="23" spans="2:13" x14ac:dyDescent="0.2">
      <c r="B23" s="1">
        <v>19</v>
      </c>
      <c r="C23" s="3" t="s">
        <v>57</v>
      </c>
      <c r="D23" s="6">
        <v>119.70938246238717</v>
      </c>
      <c r="E23" s="6">
        <v>114.13965194387096</v>
      </c>
      <c r="F23" s="6">
        <v>118.26892438396783</v>
      </c>
      <c r="G23" s="6">
        <v>6.5557363522258081</v>
      </c>
      <c r="H23" s="6">
        <v>0</v>
      </c>
      <c r="I23" s="6">
        <v>0</v>
      </c>
      <c r="J23" s="6">
        <v>0.49625990000000453</v>
      </c>
      <c r="K23" s="6">
        <v>0</v>
      </c>
      <c r="M23" s="44"/>
    </row>
    <row r="24" spans="2:13" x14ac:dyDescent="0.2">
      <c r="B24" s="1">
        <v>20</v>
      </c>
      <c r="C24" s="3" t="s">
        <v>58</v>
      </c>
      <c r="D24" s="6">
        <v>4215.3776324313867</v>
      </c>
      <c r="E24" s="6">
        <v>1685.2298128316813</v>
      </c>
      <c r="F24" s="6">
        <v>607.9643027433525</v>
      </c>
      <c r="G24" s="6">
        <v>59.916724091967708</v>
      </c>
      <c r="H24" s="6">
        <v>0</v>
      </c>
      <c r="I24" s="6">
        <v>0</v>
      </c>
      <c r="J24" s="6">
        <v>2120.0184403111925</v>
      </c>
      <c r="K24" s="6">
        <v>0</v>
      </c>
      <c r="M24" s="44"/>
    </row>
    <row r="25" spans="2:13" x14ac:dyDescent="0.2">
      <c r="B25" s="1">
        <v>21</v>
      </c>
      <c r="C25" s="2" t="s">
        <v>59</v>
      </c>
      <c r="D25" s="6">
        <v>2.3733006451612903E-3</v>
      </c>
      <c r="E25" s="6">
        <v>1.6537823193548386E-2</v>
      </c>
      <c r="F25" s="6">
        <v>0.19274809922580641</v>
      </c>
      <c r="G25" s="6">
        <v>2.1236787096774197E-4</v>
      </c>
      <c r="H25" s="6">
        <v>0</v>
      </c>
      <c r="I25" s="6">
        <v>0</v>
      </c>
      <c r="J25" s="6">
        <v>2.161699999999999E-3</v>
      </c>
      <c r="K25" s="6">
        <v>0</v>
      </c>
      <c r="M25" s="44"/>
    </row>
    <row r="26" spans="2:13" x14ac:dyDescent="0.2">
      <c r="B26" s="1">
        <v>22</v>
      </c>
      <c r="C26" s="3" t="s">
        <v>60</v>
      </c>
      <c r="D26" s="6">
        <v>5.4384686129032231E-3</v>
      </c>
      <c r="E26" s="6">
        <v>4.9955704598387101</v>
      </c>
      <c r="F26" s="6">
        <v>1.0364437745806452</v>
      </c>
      <c r="G26" s="6">
        <v>0.14114667906451614</v>
      </c>
      <c r="H26" s="6">
        <v>0</v>
      </c>
      <c r="I26" s="6">
        <v>0</v>
      </c>
      <c r="J26" s="6">
        <v>7.2199999999999988E-4</v>
      </c>
      <c r="K26" s="6">
        <v>0</v>
      </c>
      <c r="M26" s="44"/>
    </row>
    <row r="27" spans="2:13" x14ac:dyDescent="0.2">
      <c r="B27" s="1">
        <v>23</v>
      </c>
      <c r="C27" s="2" t="s">
        <v>61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2.6800000000000001E-5</v>
      </c>
      <c r="K27" s="6">
        <v>0</v>
      </c>
      <c r="M27" s="44"/>
    </row>
    <row r="28" spans="2:13" x14ac:dyDescent="0.2">
      <c r="B28" s="1">
        <v>24</v>
      </c>
      <c r="C28" s="2" t="s">
        <v>62</v>
      </c>
      <c r="D28" s="6">
        <v>0</v>
      </c>
      <c r="E28" s="6">
        <v>0.25168185603225807</v>
      </c>
      <c r="F28" s="6">
        <v>0.11241962787096776</v>
      </c>
      <c r="G28" s="6">
        <v>1.9584021032258064E-2</v>
      </c>
      <c r="H28" s="6">
        <v>0</v>
      </c>
      <c r="I28" s="6">
        <v>0</v>
      </c>
      <c r="J28" s="6">
        <v>1.7499999999999998E-5</v>
      </c>
      <c r="K28" s="6">
        <v>0</v>
      </c>
      <c r="M28" s="44"/>
    </row>
    <row r="29" spans="2:13" x14ac:dyDescent="0.2">
      <c r="B29" s="1">
        <v>25</v>
      </c>
      <c r="C29" s="3" t="s">
        <v>63</v>
      </c>
      <c r="D29" s="6">
        <v>1100.6063622051613</v>
      </c>
      <c r="E29" s="6">
        <v>143.63847266851641</v>
      </c>
      <c r="F29" s="6">
        <v>103.72128133058087</v>
      </c>
      <c r="G29" s="6">
        <v>8.6098662291290307</v>
      </c>
      <c r="H29" s="6">
        <v>0</v>
      </c>
      <c r="I29" s="6">
        <v>0</v>
      </c>
      <c r="J29" s="6">
        <v>6.2476383999999996</v>
      </c>
      <c r="K29" s="6">
        <v>0</v>
      </c>
      <c r="M29" s="44"/>
    </row>
    <row r="30" spans="2:13" x14ac:dyDescent="0.2">
      <c r="B30" s="1">
        <v>26</v>
      </c>
      <c r="C30" s="3" t="s">
        <v>64</v>
      </c>
      <c r="D30" s="6">
        <v>30.716746379645159</v>
      </c>
      <c r="E30" s="6">
        <v>22.204391632387107</v>
      </c>
      <c r="F30" s="6">
        <v>52.104490669032309</v>
      </c>
      <c r="G30" s="6">
        <v>3.8225371988064527</v>
      </c>
      <c r="H30" s="6">
        <v>0</v>
      </c>
      <c r="I30" s="6">
        <v>0</v>
      </c>
      <c r="J30" s="6">
        <v>6.315230000000005E-2</v>
      </c>
      <c r="K30" s="6">
        <v>0</v>
      </c>
      <c r="M30" s="44"/>
    </row>
    <row r="31" spans="2:13" x14ac:dyDescent="0.2">
      <c r="B31" s="1">
        <v>27</v>
      </c>
      <c r="C31" s="3" t="s">
        <v>14</v>
      </c>
      <c r="D31" s="6">
        <v>6.0350781354838727E-2</v>
      </c>
      <c r="E31" s="6">
        <v>1.3167780346451614</v>
      </c>
      <c r="F31" s="6">
        <v>2.3563182681290318</v>
      </c>
      <c r="G31" s="6">
        <v>2.7825221193548386E-2</v>
      </c>
      <c r="H31" s="6">
        <v>0</v>
      </c>
      <c r="I31" s="6">
        <v>0</v>
      </c>
      <c r="J31" s="6">
        <v>1.2249605000000026</v>
      </c>
      <c r="K31" s="6">
        <v>0</v>
      </c>
      <c r="M31" s="44"/>
    </row>
    <row r="32" spans="2:13" x14ac:dyDescent="0.2">
      <c r="B32" s="1">
        <v>28</v>
      </c>
      <c r="C32" s="3" t="s">
        <v>65</v>
      </c>
      <c r="D32" s="6">
        <v>14.032566846806455</v>
      </c>
      <c r="E32" s="6">
        <v>2.0090573131290324</v>
      </c>
      <c r="F32" s="6">
        <v>3.0316015070645137</v>
      </c>
      <c r="G32" s="6">
        <v>0.22216245583870967</v>
      </c>
      <c r="H32" s="6">
        <v>0</v>
      </c>
      <c r="I32" s="6">
        <v>0</v>
      </c>
      <c r="J32" s="6">
        <v>0</v>
      </c>
      <c r="K32" s="6">
        <v>0</v>
      </c>
      <c r="M32" s="44"/>
    </row>
    <row r="33" spans="2:14" x14ac:dyDescent="0.2">
      <c r="B33" s="1">
        <v>29</v>
      </c>
      <c r="C33" s="3" t="s">
        <v>66</v>
      </c>
      <c r="D33" s="6">
        <v>6.9213449183870992</v>
      </c>
      <c r="E33" s="6">
        <v>19.979566802903229</v>
      </c>
      <c r="F33" s="6">
        <v>35.87875110616131</v>
      </c>
      <c r="G33" s="6">
        <v>2.1849175478387104</v>
      </c>
      <c r="H33" s="6">
        <v>0</v>
      </c>
      <c r="I33" s="6">
        <v>0</v>
      </c>
      <c r="J33" s="6">
        <v>3.853890000000014E-2</v>
      </c>
      <c r="K33" s="6">
        <v>0</v>
      </c>
      <c r="M33" s="44"/>
    </row>
    <row r="34" spans="2:14" x14ac:dyDescent="0.2">
      <c r="B34" s="1">
        <v>30</v>
      </c>
      <c r="C34" s="3" t="s">
        <v>67</v>
      </c>
      <c r="D34" s="6">
        <v>17.945574405483868</v>
      </c>
      <c r="E34" s="6">
        <v>60.249952642386972</v>
      </c>
      <c r="F34" s="6">
        <v>69.160009515903326</v>
      </c>
      <c r="G34" s="6">
        <v>6.1762709497741977</v>
      </c>
      <c r="H34" s="6">
        <v>0</v>
      </c>
      <c r="I34" s="6">
        <v>0</v>
      </c>
      <c r="J34" s="6">
        <v>0.97722560000000214</v>
      </c>
      <c r="K34" s="6">
        <v>0</v>
      </c>
      <c r="M34" s="44"/>
    </row>
    <row r="35" spans="2:14" x14ac:dyDescent="0.2">
      <c r="B35" s="1">
        <v>31</v>
      </c>
      <c r="C35" s="2" t="s">
        <v>68</v>
      </c>
      <c r="D35" s="6">
        <v>0</v>
      </c>
      <c r="E35" s="6">
        <v>2.4208233272903219</v>
      </c>
      <c r="F35" s="6">
        <v>1.266680623483871</v>
      </c>
      <c r="G35" s="6">
        <v>6.8261768161290329E-2</v>
      </c>
      <c r="H35" s="6">
        <v>0</v>
      </c>
      <c r="I35" s="6">
        <v>0</v>
      </c>
      <c r="J35" s="6">
        <v>0</v>
      </c>
      <c r="K35" s="6">
        <v>0</v>
      </c>
      <c r="M35" s="44"/>
    </row>
    <row r="36" spans="2:14" x14ac:dyDescent="0.2">
      <c r="B36" s="1">
        <v>32</v>
      </c>
      <c r="C36" s="3" t="s">
        <v>69</v>
      </c>
      <c r="D36" s="6">
        <v>589.5999200627424</v>
      </c>
      <c r="E36" s="6">
        <v>361.41011225264464</v>
      </c>
      <c r="F36" s="6">
        <v>131.58362805057692</v>
      </c>
      <c r="G36" s="6">
        <v>13.225483877161288</v>
      </c>
      <c r="H36" s="6">
        <v>0</v>
      </c>
      <c r="I36" s="6">
        <v>0</v>
      </c>
      <c r="J36" s="6">
        <v>17.331294800000645</v>
      </c>
      <c r="K36" s="6">
        <v>0</v>
      </c>
      <c r="M36" s="44"/>
    </row>
    <row r="37" spans="2:14" x14ac:dyDescent="0.2">
      <c r="B37" s="1">
        <v>33</v>
      </c>
      <c r="C37" s="3" t="s">
        <v>104</v>
      </c>
      <c r="D37" s="6">
        <v>342.00123136112893</v>
      </c>
      <c r="E37" s="6">
        <v>243.14743396451598</v>
      </c>
      <c r="F37" s="6">
        <v>173.73774357883801</v>
      </c>
      <c r="G37" s="6">
        <v>21.378129473774191</v>
      </c>
      <c r="H37" s="6">
        <v>0</v>
      </c>
      <c r="I37" s="6">
        <v>0</v>
      </c>
      <c r="J37" s="6">
        <v>0.51266540000000393</v>
      </c>
      <c r="K37" s="6">
        <v>0</v>
      </c>
      <c r="M37" s="44"/>
    </row>
    <row r="38" spans="2:14" x14ac:dyDescent="0.2">
      <c r="B38" s="1">
        <v>34</v>
      </c>
      <c r="C38" s="3" t="s">
        <v>70</v>
      </c>
      <c r="D38" s="6">
        <v>2.5326578677419352E-2</v>
      </c>
      <c r="E38" s="6">
        <v>0.13755608622580642</v>
      </c>
      <c r="F38" s="6">
        <v>0.31534945738709685</v>
      </c>
      <c r="G38" s="6">
        <v>1.0591453096774195E-2</v>
      </c>
      <c r="H38" s="6">
        <v>0</v>
      </c>
      <c r="I38" s="6">
        <v>0</v>
      </c>
      <c r="J38" s="6">
        <v>1.5843000000000001E-3</v>
      </c>
      <c r="K38" s="6">
        <v>0</v>
      </c>
      <c r="M38" s="44"/>
    </row>
    <row r="39" spans="2:14" x14ac:dyDescent="0.2">
      <c r="B39" s="1">
        <v>35</v>
      </c>
      <c r="C39" s="3" t="s">
        <v>71</v>
      </c>
      <c r="D39" s="6">
        <v>13.035803264806447</v>
      </c>
      <c r="E39" s="6">
        <v>216.4528843029031</v>
      </c>
      <c r="F39" s="6">
        <v>349.38503983432099</v>
      </c>
      <c r="G39" s="6">
        <v>29.427896554064553</v>
      </c>
      <c r="H39" s="6">
        <v>0</v>
      </c>
      <c r="I39" s="6">
        <v>0</v>
      </c>
      <c r="J39" s="6">
        <v>0.5840466000000053</v>
      </c>
      <c r="K39" s="6">
        <v>0</v>
      </c>
      <c r="M39" s="44"/>
    </row>
    <row r="40" spans="2:14" x14ac:dyDescent="0.2">
      <c r="B40" s="1">
        <v>36</v>
      </c>
      <c r="C40" s="3" t="s">
        <v>72</v>
      </c>
      <c r="D40" s="6">
        <v>0.51904205567741935</v>
      </c>
      <c r="E40" s="6">
        <v>3.1835511338387099</v>
      </c>
      <c r="F40" s="6">
        <v>8.0834016492903249</v>
      </c>
      <c r="G40" s="6">
        <v>0.97095100900000009</v>
      </c>
      <c r="H40" s="6">
        <v>0</v>
      </c>
      <c r="I40" s="6">
        <v>0</v>
      </c>
      <c r="J40" s="6">
        <v>0</v>
      </c>
      <c r="K40" s="6">
        <v>0</v>
      </c>
      <c r="M40" s="44"/>
    </row>
    <row r="41" spans="2:14" x14ac:dyDescent="0.2">
      <c r="B41" s="1">
        <v>37</v>
      </c>
      <c r="C41" s="3" t="s">
        <v>73</v>
      </c>
      <c r="D41" s="6">
        <v>331.41485799632272</v>
      </c>
      <c r="E41" s="6">
        <v>206.9219081003225</v>
      </c>
      <c r="F41" s="6">
        <v>420.27629393506396</v>
      </c>
      <c r="G41" s="6">
        <v>175.03468282319295</v>
      </c>
      <c r="H41" s="6">
        <v>0</v>
      </c>
      <c r="I41" s="6">
        <v>0</v>
      </c>
      <c r="J41" s="6">
        <v>1.407527999999997</v>
      </c>
      <c r="K41" s="6">
        <v>0</v>
      </c>
      <c r="M41" s="44"/>
    </row>
    <row r="42" spans="2:14" x14ac:dyDescent="0.2">
      <c r="B42" s="1"/>
      <c r="C42" s="3"/>
      <c r="D42" s="5"/>
      <c r="E42" s="5"/>
      <c r="F42" s="5"/>
      <c r="G42" s="5"/>
      <c r="H42" s="5"/>
      <c r="I42" s="5"/>
      <c r="J42" s="5"/>
      <c r="K42" s="5"/>
      <c r="L42" s="44"/>
      <c r="M42" s="44"/>
      <c r="N42" s="47"/>
    </row>
    <row r="43" spans="2:14" x14ac:dyDescent="0.2">
      <c r="B43" t="s">
        <v>88</v>
      </c>
      <c r="J43" s="44"/>
      <c r="M43" s="44"/>
      <c r="N43" s="44"/>
    </row>
    <row r="44" spans="2:14" x14ac:dyDescent="0.2">
      <c r="J44" s="44"/>
      <c r="K44" s="44"/>
      <c r="M44" s="47"/>
    </row>
    <row r="45" spans="2:14" x14ac:dyDescent="0.2">
      <c r="D45" s="44"/>
      <c r="E45" s="44"/>
      <c r="F45" s="44"/>
      <c r="G45" s="44"/>
      <c r="H45" s="44"/>
      <c r="I45" s="44"/>
      <c r="J45" s="44"/>
      <c r="K45" s="44"/>
    </row>
    <row r="46" spans="2:14" x14ac:dyDescent="0.2">
      <c r="D46" s="44"/>
      <c r="E46" s="50"/>
      <c r="G46" s="44"/>
      <c r="I46" s="47"/>
      <c r="J46" s="54"/>
      <c r="K46" s="47"/>
    </row>
    <row r="47" spans="2:14" x14ac:dyDescent="0.2">
      <c r="D47" s="44"/>
      <c r="E47" s="44"/>
      <c r="F47" s="47"/>
      <c r="G47" s="44"/>
      <c r="J47" s="44"/>
      <c r="K47" s="47"/>
      <c r="M47" s="44"/>
    </row>
    <row r="48" spans="2:14" x14ac:dyDescent="0.2">
      <c r="D48" s="49"/>
      <c r="E48" s="50"/>
    </row>
    <row r="49" spans="4:10" x14ac:dyDescent="0.2">
      <c r="D49" s="54"/>
      <c r="E49" s="54"/>
      <c r="F49" s="54"/>
      <c r="G49" s="54"/>
      <c r="J49" s="54"/>
    </row>
    <row r="50" spans="4:10" x14ac:dyDescent="0.2">
      <c r="G50" s="44"/>
    </row>
  </sheetData>
  <mergeCells count="2">
    <mergeCell ref="B2:K2"/>
    <mergeCell ref="B3:K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 A1 Frmt for AUM disclosure</vt:lpstr>
      <vt:lpstr>Anex A2 Frmt AUM stateUT wise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Nasreen Banu</cp:lastModifiedBy>
  <cp:lastPrinted>2014-03-24T10:58:12Z</cp:lastPrinted>
  <dcterms:created xsi:type="dcterms:W3CDTF">2014-01-06T04:43:23Z</dcterms:created>
  <dcterms:modified xsi:type="dcterms:W3CDTF">2021-08-07T13:06:22Z</dcterms:modified>
</cp:coreProperties>
</file>