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76" i="8" l="1"/>
  <c r="BK61" i="8" l="1"/>
  <c r="BK62" i="8"/>
  <c r="BK63" i="8"/>
  <c r="BK64" i="8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G65" i="8"/>
  <c r="G66" i="8" s="1"/>
  <c r="H65" i="8"/>
  <c r="H66" i="8" s="1"/>
  <c r="I65" i="8"/>
  <c r="I66" i="8" s="1"/>
  <c r="J65" i="8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S65" i="8"/>
  <c r="S66" i="8" s="1"/>
  <c r="T65" i="8"/>
  <c r="T66" i="8" s="1"/>
  <c r="U65" i="8"/>
  <c r="U66" i="8" s="1"/>
  <c r="V65" i="8"/>
  <c r="W65" i="8"/>
  <c r="W66" i="8" s="1"/>
  <c r="X65" i="8"/>
  <c r="X66" i="8" s="1"/>
  <c r="Y65" i="8"/>
  <c r="Y66" i="8" s="1"/>
  <c r="Z65" i="8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I65" i="8"/>
  <c r="AI66" i="8" s="1"/>
  <c r="AJ65" i="8"/>
  <c r="AJ66" i="8" s="1"/>
  <c r="AK65" i="8"/>
  <c r="AK66" i="8" s="1"/>
  <c r="AL65" i="8"/>
  <c r="AM65" i="8"/>
  <c r="AM66" i="8" s="1"/>
  <c r="AN65" i="8"/>
  <c r="AN66" i="8" s="1"/>
  <c r="AO65" i="8"/>
  <c r="AO66" i="8" s="1"/>
  <c r="AP65" i="8"/>
  <c r="AQ65" i="8"/>
  <c r="AQ66" i="8" s="1"/>
  <c r="AR65" i="8"/>
  <c r="AR66" i="8" s="1"/>
  <c r="AS65" i="8"/>
  <c r="AS66" i="8" s="1"/>
  <c r="AT65" i="8"/>
  <c r="AU65" i="8"/>
  <c r="AU66" i="8" s="1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F66" i="8"/>
  <c r="J66" i="8"/>
  <c r="N66" i="8"/>
  <c r="R66" i="8"/>
  <c r="V66" i="8"/>
  <c r="Z66" i="8"/>
  <c r="AD66" i="8"/>
  <c r="AH66" i="8"/>
  <c r="AL66" i="8"/>
  <c r="AP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<sst xmlns="http://schemas.openxmlformats.org/spreadsheetml/2006/main" count="169" uniqueCount="132">
  <si>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</si>
  <si>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</si>
  <si>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</si>
  <si>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</si>
  <si>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</si>
  <si>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</si>
  <si>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</si>
  <si>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</si>
  <si>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</si>
  <si>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</si>
  <si>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</si>
  <si>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</si>
  <si>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</si>
  <si>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</si>
  <si>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</si>
  <si>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</si>
  <si>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</si>
  <si>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</si>
  <si>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</si>
  <si>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</si>
  <si>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</si>
  <si>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</si>
  <si>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</si>
  <si>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</si>
  <si>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</si>
  <si>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</si>
  <si>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</si>
  <si>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</si>
  <si>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</si>
  <si>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</si>
  <si>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</si>
  <si>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</si>
  <si>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</si>
  <si>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</si>
  <si>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</si>
  <si>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</si>
  <si>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</si>
  <si>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</si>
  <si>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</si>
  <si>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</si>
  <si>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</si>
  <si>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</si>
  <si>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</si>
  <si>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</si>
  <si>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</si>
  <si>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</si>
  <si>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</si>
  <si>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</si>
  <si>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</si>
  <si>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</si>
  <si>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</si>
  <si>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</si>
  <si>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</si>
  <si>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</si>
  <si>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</si>
  <si>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</si>
  <si>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</si>
  <si>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</si>
  <si>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</si>
  <si>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</si>
  <si>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</si>
  <si>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</si>
  <si>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</si>
  <si>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</si>
  <si>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</si>
  <si>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</si>
  <si>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</si>
  <si>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</si>
  <si>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</si>
  <si>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</si>
  <si>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</si>
  <si>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</si>
  <si>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</si>
  <si>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</si>
  <si>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</si>
  <si>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</si>
  <si>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</si>
  <si>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</si>
  <si>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</si>
  <si>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</si>
  <si>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</si>
  <si>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</si>
  <si>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</si>
  <si>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</si>
  <si>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</si>
  <si>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</si>
  <si>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</si>
  <si>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</si>
  <si>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</si>
  <si>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</si>
  <si>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</si>
  <si>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</si>
  <si>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</si>
  <si>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</si>
  <si>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</si>
  <si>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</si>
  <si>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</si>
  <si>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</si>
  <si>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</si>
  <si>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</si>
  <si>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</si>
  <si>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</si>
  <si>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</si>
  <si>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</si>
  <si>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</si>
  <si>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</si>
  <si>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</si>
  <si>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</si>
  <si>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</si>
  <si>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</si>
  <si>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</si>
  <si>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</si>
  <si>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</si>
  <si>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</si>
  <si>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</si>
  <si>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</si>
  <si>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</si>
  <si>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</si>
  <si>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</si>
  <si>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</si>
  <si>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</si>
  <si>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</si>
  <si>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</si>
  <si>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</si>
  <si>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</si>
  <si>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</si>
  <si>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</si>
  <si>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</si>
  <si>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</si>
  <si>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</si>
  <si>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Table showing State wise /Union Territory wise contribution to AAUM of category of schemes as on 31.01.2020</t>
  </si>
  <si>
    <t>LIC Mutual Fund: Net Average Assets Under Management (AAUM) as on 31/01/2020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</si>
</sst>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#,##0.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3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57" t="s">
        <v>75</v>
      </c>
      <c r="B1" s="73" t="s">
        <v>29</v>
      </c>
      <c r="C1" s="64" t="s">
        <v>131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6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8"/>
      <c r="B2" s="74"/>
      <c r="C2" s="81" t="s">
        <v>28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3"/>
      <c r="W2" s="81" t="s">
        <v>24</v>
      </c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3"/>
      <c r="AQ2" s="81" t="s">
        <v>25</v>
      </c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3"/>
      <c r="BK2" s="70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8"/>
      <c r="B3" s="74"/>
      <c r="C3" s="67" t="s">
        <v>115</v>
      </c>
      <c r="D3" s="68"/>
      <c r="E3" s="68"/>
      <c r="F3" s="68"/>
      <c r="G3" s="68"/>
      <c r="H3" s="68"/>
      <c r="I3" s="68"/>
      <c r="J3" s="68"/>
      <c r="K3" s="68"/>
      <c r="L3" s="69"/>
      <c r="M3" s="67" t="s">
        <v>116</v>
      </c>
      <c r="N3" s="68"/>
      <c r="O3" s="68"/>
      <c r="P3" s="68"/>
      <c r="Q3" s="68"/>
      <c r="R3" s="68"/>
      <c r="S3" s="68"/>
      <c r="T3" s="68"/>
      <c r="U3" s="68"/>
      <c r="V3" s="69"/>
      <c r="W3" s="67" t="s">
        <v>115</v>
      </c>
      <c r="X3" s="68"/>
      <c r="Y3" s="68"/>
      <c r="Z3" s="68"/>
      <c r="AA3" s="68"/>
      <c r="AB3" s="68"/>
      <c r="AC3" s="68"/>
      <c r="AD3" s="68"/>
      <c r="AE3" s="68"/>
      <c r="AF3" s="69"/>
      <c r="AG3" s="67" t="s">
        <v>116</v>
      </c>
      <c r="AH3" s="68"/>
      <c r="AI3" s="68"/>
      <c r="AJ3" s="68"/>
      <c r="AK3" s="68"/>
      <c r="AL3" s="68"/>
      <c r="AM3" s="68"/>
      <c r="AN3" s="68"/>
      <c r="AO3" s="68"/>
      <c r="AP3" s="69"/>
      <c r="AQ3" s="67" t="s">
        <v>115</v>
      </c>
      <c r="AR3" s="68"/>
      <c r="AS3" s="68"/>
      <c r="AT3" s="68"/>
      <c r="AU3" s="68"/>
      <c r="AV3" s="68"/>
      <c r="AW3" s="68"/>
      <c r="AX3" s="68"/>
      <c r="AY3" s="68"/>
      <c r="AZ3" s="69"/>
      <c r="BA3" s="67" t="s">
        <v>116</v>
      </c>
      <c r="BB3" s="68"/>
      <c r="BC3" s="68"/>
      <c r="BD3" s="68"/>
      <c r="BE3" s="68"/>
      <c r="BF3" s="68"/>
      <c r="BG3" s="68"/>
      <c r="BH3" s="68"/>
      <c r="BI3" s="68"/>
      <c r="BJ3" s="69"/>
      <c r="BK3" s="71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8"/>
      <c r="B4" s="74"/>
      <c r="C4" s="84" t="s">
        <v>35</v>
      </c>
      <c r="D4" s="85"/>
      <c r="E4" s="85"/>
      <c r="F4" s="85"/>
      <c r="G4" s="86"/>
      <c r="H4" s="78" t="s">
        <v>36</v>
      </c>
      <c r="I4" s="79"/>
      <c r="J4" s="79"/>
      <c r="K4" s="79"/>
      <c r="L4" s="80"/>
      <c r="M4" s="84" t="s">
        <v>35</v>
      </c>
      <c r="N4" s="85"/>
      <c r="O4" s="85"/>
      <c r="P4" s="85"/>
      <c r="Q4" s="86"/>
      <c r="R4" s="78" t="s">
        <v>36</v>
      </c>
      <c r="S4" s="79"/>
      <c r="T4" s="79"/>
      <c r="U4" s="79"/>
      <c r="V4" s="80"/>
      <c r="W4" s="84" t="s">
        <v>35</v>
      </c>
      <c r="X4" s="85"/>
      <c r="Y4" s="85"/>
      <c r="Z4" s="85"/>
      <c r="AA4" s="86"/>
      <c r="AB4" s="78" t="s">
        <v>36</v>
      </c>
      <c r="AC4" s="79"/>
      <c r="AD4" s="79"/>
      <c r="AE4" s="79"/>
      <c r="AF4" s="80"/>
      <c r="AG4" s="84" t="s">
        <v>35</v>
      </c>
      <c r="AH4" s="85"/>
      <c r="AI4" s="85"/>
      <c r="AJ4" s="85"/>
      <c r="AK4" s="86"/>
      <c r="AL4" s="78" t="s">
        <v>36</v>
      </c>
      <c r="AM4" s="79"/>
      <c r="AN4" s="79"/>
      <c r="AO4" s="79"/>
      <c r="AP4" s="80"/>
      <c r="AQ4" s="84" t="s">
        <v>35</v>
      </c>
      <c r="AR4" s="85"/>
      <c r="AS4" s="85"/>
      <c r="AT4" s="85"/>
      <c r="AU4" s="86"/>
      <c r="AV4" s="78" t="s">
        <v>36</v>
      </c>
      <c r="AW4" s="79"/>
      <c r="AX4" s="79"/>
      <c r="AY4" s="79"/>
      <c r="AZ4" s="80"/>
      <c r="BA4" s="84" t="s">
        <v>35</v>
      </c>
      <c r="BB4" s="85"/>
      <c r="BC4" s="85"/>
      <c r="BD4" s="85"/>
      <c r="BE4" s="86"/>
      <c r="BF4" s="78" t="s">
        <v>36</v>
      </c>
      <c r="BG4" s="79"/>
      <c r="BH4" s="79"/>
      <c r="BI4" s="79"/>
      <c r="BJ4" s="80"/>
      <c r="BK4" s="71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8"/>
      <c r="B5" s="74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2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7"/>
    </row>
    <row r="7" spans="1:107" x14ac:dyDescent="0.2">
      <c r="A7" s="22" t="s">
        <v>76</v>
      </c>
      <c r="B7" s="25" t="s">
        <v>11</v>
      </c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7"/>
    </row>
    <row r="8" spans="1:107" x14ac:dyDescent="0.2">
      <c r="A8" s="22"/>
      <c r="B8" s="26" t="s">
        <v>102</v>
      </c>
      <c r="C8" s="27">
        <v>0</v>
      </c>
      <c r="D8" s="27">
        <v>8.4023432334515995</v>
      </c>
      <c r="E8" s="27">
        <v>0</v>
      </c>
      <c r="F8" s="27">
        <v>0</v>
      </c>
      <c r="G8" s="27">
        <v>0</v>
      </c>
      <c r="H8" s="27">
        <v>7.5971850125403133</v>
      </c>
      <c r="I8" s="27">
        <v>4992.9361543326195</v>
      </c>
      <c r="J8" s="27">
        <v>2010.4367687308074</v>
      </c>
      <c r="K8" s="27">
        <v>0</v>
      </c>
      <c r="L8" s="27">
        <v>104.30736615975462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4.2256388233629023</v>
      </c>
      <c r="S8" s="27">
        <v>246.63637792247687</v>
      </c>
      <c r="T8" s="27">
        <v>480.83970518938588</v>
      </c>
      <c r="U8" s="27">
        <v>0</v>
      </c>
      <c r="V8" s="27">
        <v>22.184990574890524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3.8633869933499689E-2</v>
      </c>
      <c r="AC8" s="27">
        <v>5.9324722078867582</v>
      </c>
      <c r="AD8" s="27">
        <v>0</v>
      </c>
      <c r="AE8" s="27">
        <v>0</v>
      </c>
      <c r="AF8" s="27">
        <v>0.93738176996183475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0.11595271061029386</v>
      </c>
      <c r="AM8" s="27">
        <v>5.8488920896361526E-2</v>
      </c>
      <c r="AN8" s="27">
        <v>0</v>
      </c>
      <c r="AO8" s="27">
        <v>0</v>
      </c>
      <c r="AP8" s="27">
        <v>0.58186334928780048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21.036405379577065</v>
      </c>
      <c r="AW8" s="27">
        <v>1498.7684869252885</v>
      </c>
      <c r="AX8" s="27">
        <v>17.724631128689335</v>
      </c>
      <c r="AY8" s="27">
        <v>0</v>
      </c>
      <c r="AZ8" s="27">
        <v>104.72909274917399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7.6478004790081471</v>
      </c>
      <c r="BG8" s="27">
        <v>71.77704886186379</v>
      </c>
      <c r="BH8" s="27">
        <v>38.097805272762265</v>
      </c>
      <c r="BI8" s="27">
        <v>0</v>
      </c>
      <c r="BJ8" s="27">
        <v>13.512774350157002</v>
      </c>
      <c r="BK8" s="28">
        <f>SUM(C8:BJ8)</f>
        <v>9658.5253679543857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8.4023432334515995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7.5971850125403133</v>
      </c>
      <c r="I9" s="30">
        <f t="shared" si="0"/>
        <v>4992.9361543326195</v>
      </c>
      <c r="J9" s="30">
        <f t="shared" si="0"/>
        <v>2010.4367687308074</v>
      </c>
      <c r="K9" s="30">
        <f t="shared" si="0"/>
        <v>0</v>
      </c>
      <c r="L9" s="30">
        <f t="shared" si="0"/>
        <v>104.30736615975462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4.2256388233629023</v>
      </c>
      <c r="S9" s="30">
        <f t="shared" si="0"/>
        <v>246.63637792247687</v>
      </c>
      <c r="T9" s="30">
        <f t="shared" si="0"/>
        <v>480.83970518938588</v>
      </c>
      <c r="U9" s="30">
        <f t="shared" si="0"/>
        <v>0</v>
      </c>
      <c r="V9" s="30">
        <f t="shared" si="0"/>
        <v>22.184990574890524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3.8633869933499689E-2</v>
      </c>
      <c r="AC9" s="30">
        <f t="shared" si="0"/>
        <v>5.9324722078867582</v>
      </c>
      <c r="AD9" s="30">
        <f t="shared" si="0"/>
        <v>0</v>
      </c>
      <c r="AE9" s="30">
        <f t="shared" si="0"/>
        <v>0</v>
      </c>
      <c r="AF9" s="30">
        <f t="shared" si="0"/>
        <v>0.93738176996183475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0.11595271061029386</v>
      </c>
      <c r="AM9" s="30">
        <f t="shared" si="0"/>
        <v>5.8488920896361526E-2</v>
      </c>
      <c r="AN9" s="30">
        <f t="shared" si="0"/>
        <v>0</v>
      </c>
      <c r="AO9" s="30">
        <f t="shared" si="0"/>
        <v>0</v>
      </c>
      <c r="AP9" s="30">
        <f t="shared" si="0"/>
        <v>0.58186334928780048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21.036405379577065</v>
      </c>
      <c r="AW9" s="30">
        <f t="shared" si="0"/>
        <v>1498.7684869252885</v>
      </c>
      <c r="AX9" s="30">
        <f t="shared" si="0"/>
        <v>17.724631128689335</v>
      </c>
      <c r="AY9" s="30">
        <f t="shared" si="0"/>
        <v>0</v>
      </c>
      <c r="AZ9" s="30">
        <f t="shared" si="0"/>
        <v>104.72909274917399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7.6478004790081471</v>
      </c>
      <c r="BG9" s="30">
        <f t="shared" si="0"/>
        <v>71.77704886186379</v>
      </c>
      <c r="BH9" s="30">
        <f t="shared" si="0"/>
        <v>38.097805272762265</v>
      </c>
      <c r="BI9" s="30">
        <f t="shared" si="0"/>
        <v>0</v>
      </c>
      <c r="BJ9" s="30">
        <f t="shared" si="0"/>
        <v>13.512774350157002</v>
      </c>
      <c r="BK9" s="28">
        <f>SUM(C9:BJ9)</f>
        <v>9658.5253679543857</v>
      </c>
    </row>
    <row r="10" spans="1:107" x14ac:dyDescent="0.2">
      <c r="A10" s="22" t="s">
        <v>77</v>
      </c>
      <c r="B10" s="25" t="s">
        <v>3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6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1.4397107232913482</v>
      </c>
      <c r="I11" s="27">
        <v>2.2106345888384817</v>
      </c>
      <c r="J11" s="27">
        <v>0</v>
      </c>
      <c r="K11" s="27">
        <v>0</v>
      </c>
      <c r="L11" s="27">
        <v>2.0346838605915063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0.59298378067639357</v>
      </c>
      <c r="S11" s="27">
        <v>7.8249306410647437</v>
      </c>
      <c r="T11" s="27">
        <v>0.14965719780645162</v>
      </c>
      <c r="U11" s="27">
        <v>0</v>
      </c>
      <c r="V11" s="27">
        <v>0.24329259947300985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4.0080136115223021E-2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5.6682258391206689E-5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1.3760874073698814</v>
      </c>
      <c r="AW11" s="27">
        <v>11.179827956051239</v>
      </c>
      <c r="AX11" s="27">
        <v>2.3588245647095683</v>
      </c>
      <c r="AY11" s="27">
        <v>0</v>
      </c>
      <c r="AZ11" s="27">
        <v>2.214252430374247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0.75151263696618276</v>
      </c>
      <c r="BG11" s="27">
        <v>2.8788979617552153</v>
      </c>
      <c r="BH11" s="27">
        <v>9.8039172080968839</v>
      </c>
      <c r="BI11" s="27">
        <v>0</v>
      </c>
      <c r="BJ11" s="27">
        <v>0.85557785814188192</v>
      </c>
      <c r="BK11" s="28">
        <f>SUM(C11:BJ11)</f>
        <v>45.954928233580652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1.4397107232913482</v>
      </c>
      <c r="I12" s="30">
        <f t="shared" si="1"/>
        <v>2.2106345888384817</v>
      </c>
      <c r="J12" s="30">
        <f t="shared" si="1"/>
        <v>0</v>
      </c>
      <c r="K12" s="30">
        <f t="shared" si="1"/>
        <v>0</v>
      </c>
      <c r="L12" s="30">
        <f t="shared" si="1"/>
        <v>2.0346838605915063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0.59298378067639357</v>
      </c>
      <c r="S12" s="30">
        <f t="shared" si="1"/>
        <v>7.8249306410647437</v>
      </c>
      <c r="T12" s="30">
        <f t="shared" si="1"/>
        <v>0.14965719780645162</v>
      </c>
      <c r="U12" s="30">
        <f t="shared" si="1"/>
        <v>0</v>
      </c>
      <c r="V12" s="30">
        <f t="shared" si="1"/>
        <v>0.24329259947300985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4.0080136115223021E-2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5.6682258391206689E-5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1.3760874073698814</v>
      </c>
      <c r="AW12" s="30">
        <f t="shared" si="1"/>
        <v>11.179827956051239</v>
      </c>
      <c r="AX12" s="30">
        <f t="shared" si="1"/>
        <v>2.3588245647095683</v>
      </c>
      <c r="AY12" s="30">
        <f t="shared" si="1"/>
        <v>0</v>
      </c>
      <c r="AZ12" s="30">
        <f t="shared" si="1"/>
        <v>2.214252430374247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0.75151263696618276</v>
      </c>
      <c r="BG12" s="30">
        <f t="shared" si="1"/>
        <v>2.8788979617552153</v>
      </c>
      <c r="BH12" s="30">
        <f t="shared" si="1"/>
        <v>9.8039172080968839</v>
      </c>
      <c r="BI12" s="30">
        <f t="shared" si="1"/>
        <v>0</v>
      </c>
      <c r="BJ12" s="30">
        <f t="shared" si="1"/>
        <v>0.85557785814188192</v>
      </c>
      <c r="BK12" s="28">
        <f t="shared" ref="BK12" si="2">SUM(C12:BJ12)</f>
        <v>45.954928233580652</v>
      </c>
    </row>
    <row r="13" spans="1:107" x14ac:dyDescent="0.2">
      <c r="A13" s="22" t="s">
        <v>78</v>
      </c>
      <c r="B13" s="25" t="s">
        <v>10</v>
      </c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6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0.85892494330238534</v>
      </c>
      <c r="I23" s="27">
        <v>21.836321410605514</v>
      </c>
      <c r="J23" s="27">
        <v>0.40460551570969305</v>
      </c>
      <c r="K23" s="27">
        <v>0</v>
      </c>
      <c r="L23" s="27">
        <v>13.433649255417389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0.30834314340729202</v>
      </c>
      <c r="S23" s="27">
        <v>0.88902693245899767</v>
      </c>
      <c r="T23" s="27">
        <v>0.53558364835482319</v>
      </c>
      <c r="U23" s="27">
        <v>0</v>
      </c>
      <c r="V23" s="27">
        <v>0.52622732519551441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4.9424872432682398E-2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2.254765688906428E-2</v>
      </c>
      <c r="AM23" s="27">
        <v>0</v>
      </c>
      <c r="AN23" s="27">
        <v>0</v>
      </c>
      <c r="AO23" s="27">
        <v>0</v>
      </c>
      <c r="AP23" s="27">
        <v>4.0530083051238168E-2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22.532520209306487</v>
      </c>
      <c r="AW23" s="27">
        <v>30.240118642716574</v>
      </c>
      <c r="AX23" s="27">
        <v>1.0210290300000585E-5</v>
      </c>
      <c r="AY23" s="27">
        <v>0</v>
      </c>
      <c r="AZ23" s="27">
        <v>77.739375662798352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10.662053791823327</v>
      </c>
      <c r="BG23" s="27">
        <v>5.8122383149930927</v>
      </c>
      <c r="BH23" s="27">
        <v>2.1366427000000225</v>
      </c>
      <c r="BI23" s="27">
        <v>0</v>
      </c>
      <c r="BJ23" s="27">
        <v>4.7515899442794591</v>
      </c>
      <c r="BK23" s="28">
        <f t="shared" ref="BK23:BK31" si="9">SUM(C23:BJ23)</f>
        <v>192.7797342630322</v>
      </c>
    </row>
    <row r="24" spans="1:63" x14ac:dyDescent="0.2">
      <c r="A24" s="22"/>
      <c r="B24" s="26" t="s">
        <v>117</v>
      </c>
      <c r="C24" s="27">
        <v>0</v>
      </c>
      <c r="D24" s="27">
        <v>2.6290400373225808</v>
      </c>
      <c r="E24" s="27">
        <v>0</v>
      </c>
      <c r="F24" s="27">
        <v>0</v>
      </c>
      <c r="G24" s="27">
        <v>0</v>
      </c>
      <c r="H24" s="27">
        <v>6.0482580793255556</v>
      </c>
      <c r="I24" s="27">
        <v>791.09797422666031</v>
      </c>
      <c r="J24" s="27">
        <v>111.6317033087645</v>
      </c>
      <c r="K24" s="27">
        <v>0</v>
      </c>
      <c r="L24" s="27">
        <v>35.018358345576587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3.6351257231583096</v>
      </c>
      <c r="S24" s="27">
        <v>28.029485313210724</v>
      </c>
      <c r="T24" s="27">
        <v>49.523284934009659</v>
      </c>
      <c r="U24" s="27">
        <v>0</v>
      </c>
      <c r="V24" s="27">
        <v>13.539772930745995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8.6071025034285209E-2</v>
      </c>
      <c r="AC24" s="27">
        <v>9.0323781389352847E-2</v>
      </c>
      <c r="AD24" s="27">
        <v>0</v>
      </c>
      <c r="AE24" s="27">
        <v>0</v>
      </c>
      <c r="AF24" s="27">
        <v>0.30657308351458235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5.5515174235592442E-2</v>
      </c>
      <c r="AM24" s="27">
        <v>0.10804400613181445</v>
      </c>
      <c r="AN24" s="27">
        <v>0</v>
      </c>
      <c r="AO24" s="27">
        <v>0</v>
      </c>
      <c r="AP24" s="27">
        <v>0.68274120091385238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41.450124243582927</v>
      </c>
      <c r="AW24" s="27">
        <v>59.154619577645597</v>
      </c>
      <c r="AX24" s="27">
        <v>0.49044419645142462</v>
      </c>
      <c r="AY24" s="27">
        <v>0</v>
      </c>
      <c r="AZ24" s="27">
        <v>123.76798316105852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31.943635323276258</v>
      </c>
      <c r="BG24" s="27">
        <v>53.813908589446136</v>
      </c>
      <c r="BH24" s="27">
        <v>18.865553823032446</v>
      </c>
      <c r="BI24" s="27">
        <v>0</v>
      </c>
      <c r="BJ24" s="27">
        <v>69.691715720416326</v>
      </c>
      <c r="BK24" s="28">
        <f t="shared" si="9"/>
        <v>1441.6602558049033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0.64543188808942842</v>
      </c>
      <c r="I25" s="27">
        <v>0.69099358332258043</v>
      </c>
      <c r="J25" s="27">
        <v>0</v>
      </c>
      <c r="K25" s="27">
        <v>0</v>
      </c>
      <c r="L25" s="27">
        <v>1.2230589761290367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0.11327726007186172</v>
      </c>
      <c r="S25" s="27">
        <v>0</v>
      </c>
      <c r="T25" s="27">
        <v>0</v>
      </c>
      <c r="U25" s="27">
        <v>0</v>
      </c>
      <c r="V25" s="27">
        <v>0.36181790206451164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2.7831591281332678E-3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1.0651409513889305E-2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22.61236063879068</v>
      </c>
      <c r="AW25" s="27">
        <v>2.6326779348058604</v>
      </c>
      <c r="AX25" s="27">
        <v>0</v>
      </c>
      <c r="AY25" s="27">
        <v>0</v>
      </c>
      <c r="AZ25" s="27">
        <v>13.327803569297394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13.870885618244827</v>
      </c>
      <c r="BG25" s="27">
        <v>2.2241610094199462</v>
      </c>
      <c r="BH25" s="27">
        <v>0</v>
      </c>
      <c r="BI25" s="27">
        <v>0</v>
      </c>
      <c r="BJ25" s="27">
        <v>8.3130845850574211</v>
      </c>
      <c r="BK25" s="28">
        <f t="shared" si="9"/>
        <v>66.028987533935563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2.0167796128924227E-2</v>
      </c>
      <c r="I26" s="27">
        <v>137.6920074962259</v>
      </c>
      <c r="J26" s="27">
        <v>29.567750769888537</v>
      </c>
      <c r="K26" s="27">
        <v>0</v>
      </c>
      <c r="L26" s="27">
        <v>0.30122373554843879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4.7281837548495145E-2</v>
      </c>
      <c r="S26" s="27">
        <v>4.0540108709000294E-3</v>
      </c>
      <c r="T26" s="27">
        <v>36.897153162821127</v>
      </c>
      <c r="U26" s="27">
        <v>0</v>
      </c>
      <c r="V26" s="27">
        <v>1.8157806400008362E-5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93.460411019838972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5.1122892290645809E-2</v>
      </c>
      <c r="AW26" s="27">
        <v>11.971382735064338</v>
      </c>
      <c r="AX26" s="27">
        <v>3.0893224284193672</v>
      </c>
      <c r="AY26" s="27">
        <v>0</v>
      </c>
      <c r="AZ26" s="27">
        <v>0.12018967741921313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2.9320918160967085E-2</v>
      </c>
      <c r="BG26" s="27">
        <v>1.3048771548300036E-2</v>
      </c>
      <c r="BH26" s="27">
        <v>5.3353622451601163E-2</v>
      </c>
      <c r="BI26" s="27">
        <v>0</v>
      </c>
      <c r="BJ26" s="27">
        <v>0.91464749767756104</v>
      </c>
      <c r="BK26" s="28">
        <f t="shared" si="9"/>
        <v>314.23245652970974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1.3486058556059457</v>
      </c>
      <c r="I27" s="27">
        <v>51.927760968967746</v>
      </c>
      <c r="J27" s="27">
        <v>0.41944623932252445</v>
      </c>
      <c r="K27" s="27">
        <v>0</v>
      </c>
      <c r="L27" s="27">
        <v>6.7590319892703326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0.49354797994244115</v>
      </c>
      <c r="S27" s="27">
        <v>6.2734094749032083</v>
      </c>
      <c r="T27" s="27">
        <v>1.5880665447419924</v>
      </c>
      <c r="U27" s="27">
        <v>0</v>
      </c>
      <c r="V27" s="27">
        <v>2.5513055148909602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1.034131103210283E-2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2.5952752352895819E-2</v>
      </c>
      <c r="AM27" s="27">
        <v>0</v>
      </c>
      <c r="AN27" s="27">
        <v>0</v>
      </c>
      <c r="AO27" s="27">
        <v>0</v>
      </c>
      <c r="AP27" s="27">
        <v>2.2968526245590182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7.5553412910594746</v>
      </c>
      <c r="AW27" s="27">
        <v>16.930040731866299</v>
      </c>
      <c r="AX27" s="27">
        <v>10.160113048218273</v>
      </c>
      <c r="AY27" s="27">
        <v>0</v>
      </c>
      <c r="AZ27" s="27">
        <v>47.399820342624928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8.61211104936182</v>
      </c>
      <c r="BG27" s="27">
        <v>21.374144429101449</v>
      </c>
      <c r="BH27" s="27">
        <v>32.477128756910751</v>
      </c>
      <c r="BI27" s="27">
        <v>0</v>
      </c>
      <c r="BJ27" s="27">
        <v>27.358797431235569</v>
      </c>
      <c r="BK27" s="28">
        <f t="shared" ref="BK27:BK28" si="10">SUM(C27:BJ27)</f>
        <v>245.56181833596776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8.1583250452544398</v>
      </c>
      <c r="I28" s="27">
        <v>291.10059736693341</v>
      </c>
      <c r="J28" s="27">
        <v>24.829987143536901</v>
      </c>
      <c r="K28" s="27">
        <v>0</v>
      </c>
      <c r="L28" s="27">
        <v>55.096416004100227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6.474696117810069</v>
      </c>
      <c r="S28" s="27">
        <v>5.8644106661310857</v>
      </c>
      <c r="T28" s="27">
        <v>42.590872296205021</v>
      </c>
      <c r="U28" s="27">
        <v>0</v>
      </c>
      <c r="V28" s="27">
        <v>6.309139164319161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0.22899529064801219</v>
      </c>
      <c r="AC28" s="27">
        <v>1.4791448381707246E-3</v>
      </c>
      <c r="AD28" s="27">
        <v>0</v>
      </c>
      <c r="AE28" s="27">
        <v>0</v>
      </c>
      <c r="AF28" s="27">
        <v>0.69638173277596827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0.25372069363277744</v>
      </c>
      <c r="AM28" s="27">
        <v>4.5812910321433994E-3</v>
      </c>
      <c r="AN28" s="27">
        <v>0</v>
      </c>
      <c r="AO28" s="27">
        <v>0</v>
      </c>
      <c r="AP28" s="27">
        <v>6.8420912047711224E-2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72.80438021686723</v>
      </c>
      <c r="AW28" s="27">
        <v>176.99939670774808</v>
      </c>
      <c r="AX28" s="27">
        <v>0</v>
      </c>
      <c r="AY28" s="27">
        <v>0</v>
      </c>
      <c r="AZ28" s="27">
        <v>126.84731428271701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62.658123419270787</v>
      </c>
      <c r="BG28" s="27">
        <v>23.876759388510596</v>
      </c>
      <c r="BH28" s="27">
        <v>47.12732797138711</v>
      </c>
      <c r="BI28" s="27">
        <v>0</v>
      </c>
      <c r="BJ28" s="27">
        <v>56.224335764426876</v>
      </c>
      <c r="BK28" s="28">
        <f t="shared" si="10"/>
        <v>1008.2156606201928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0.17374773017228945</v>
      </c>
      <c r="I29" s="27">
        <v>106.01859195068263</v>
      </c>
      <c r="J29" s="27">
        <v>124.42657127996807</v>
      </c>
      <c r="K29" s="27">
        <v>0</v>
      </c>
      <c r="L29" s="27">
        <v>2.5837914120819181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0.32313027950512974</v>
      </c>
      <c r="S29" s="27">
        <v>6.4195692342205453</v>
      </c>
      <c r="T29" s="27">
        <v>32.872170336806136</v>
      </c>
      <c r="U29" s="27">
        <v>0</v>
      </c>
      <c r="V29" s="27">
        <v>0.68446445711162895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5.5416459684401592E-3</v>
      </c>
      <c r="AC29" s="27">
        <v>0</v>
      </c>
      <c r="AD29" s="27">
        <v>0</v>
      </c>
      <c r="AE29" s="27">
        <v>0</v>
      </c>
      <c r="AF29" s="27">
        <v>3.1337046000011443E-2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5.0378600007637804E-3</v>
      </c>
      <c r="AM29" s="27">
        <v>0</v>
      </c>
      <c r="AN29" s="27">
        <v>0</v>
      </c>
      <c r="AO29" s="27">
        <v>0</v>
      </c>
      <c r="AP29" s="27">
        <v>3.5794777225713073E-2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0.23080287103213654</v>
      </c>
      <c r="AW29" s="27">
        <v>9.165907739967869</v>
      </c>
      <c r="AX29" s="27">
        <v>0</v>
      </c>
      <c r="AY29" s="27">
        <v>0</v>
      </c>
      <c r="AZ29" s="27">
        <v>3.9707976998071493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0.22101287770833652</v>
      </c>
      <c r="BG29" s="27">
        <v>2.2167229279676133</v>
      </c>
      <c r="BH29" s="27">
        <v>6.1420129935161301</v>
      </c>
      <c r="BI29" s="27">
        <v>0</v>
      </c>
      <c r="BJ29" s="27">
        <v>2.8972969420961578</v>
      </c>
      <c r="BK29" s="28">
        <f t="shared" si="9"/>
        <v>298.42430206183866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2.6290400373225808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17.253461337878971</v>
      </c>
      <c r="I30" s="30">
        <f t="shared" si="11"/>
        <v>1400.3642470033978</v>
      </c>
      <c r="J30" s="30">
        <f t="shared" si="11"/>
        <v>291.28006425719025</v>
      </c>
      <c r="K30" s="30">
        <f t="shared" si="11"/>
        <v>0</v>
      </c>
      <c r="L30" s="30">
        <f t="shared" si="11"/>
        <v>114.41552971812393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11.395402341443599</v>
      </c>
      <c r="S30" s="30">
        <f t="shared" si="11"/>
        <v>47.479955631795463</v>
      </c>
      <c r="T30" s="30">
        <f t="shared" si="11"/>
        <v>164.00713092293876</v>
      </c>
      <c r="U30" s="30">
        <f t="shared" si="11"/>
        <v>0</v>
      </c>
      <c r="V30" s="30">
        <f t="shared" si="11"/>
        <v>23.97274545213417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0.37281599321155318</v>
      </c>
      <c r="AC30" s="30">
        <f t="shared" si="11"/>
        <v>93.552213946066502</v>
      </c>
      <c r="AD30" s="30">
        <f t="shared" si="11"/>
        <v>0</v>
      </c>
      <c r="AE30" s="30">
        <f t="shared" si="11"/>
        <v>0</v>
      </c>
      <c r="AF30" s="30">
        <f t="shared" si="11"/>
        <v>1.044633173322665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0.37342554662498306</v>
      </c>
      <c r="AM30" s="30">
        <f t="shared" si="12"/>
        <v>0.11262529716395785</v>
      </c>
      <c r="AN30" s="30">
        <f t="shared" si="12"/>
        <v>0</v>
      </c>
      <c r="AO30" s="30">
        <f t="shared" si="12"/>
        <v>0</v>
      </c>
      <c r="AP30" s="30">
        <f t="shared" si="12"/>
        <v>3.1243395977975332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167.23665236292956</v>
      </c>
      <c r="AW30" s="30">
        <f t="shared" si="12"/>
        <v>307.0941440698146</v>
      </c>
      <c r="AX30" s="30">
        <f t="shared" si="12"/>
        <v>13.739889883379364</v>
      </c>
      <c r="AY30" s="30">
        <f t="shared" si="12"/>
        <v>0</v>
      </c>
      <c r="AZ30" s="30">
        <f t="shared" si="12"/>
        <v>393.17328439572248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127.99714299784632</v>
      </c>
      <c r="BG30" s="30">
        <f t="shared" si="12"/>
        <v>109.33098343098712</v>
      </c>
      <c r="BH30" s="30">
        <f t="shared" si="12"/>
        <v>106.80201986729806</v>
      </c>
      <c r="BI30" s="30">
        <f t="shared" si="12"/>
        <v>0</v>
      </c>
      <c r="BJ30" s="30">
        <f t="shared" si="12"/>
        <v>170.15146788518936</v>
      </c>
      <c r="BK30" s="28">
        <f t="shared" si="9"/>
        <v>3566.9032151495799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11.03138327077418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26.290357073710631</v>
      </c>
      <c r="I31" s="27">
        <f t="shared" si="13"/>
        <v>6395.5110359248556</v>
      </c>
      <c r="J31" s="27">
        <f t="shared" si="13"/>
        <v>2301.7168329879978</v>
      </c>
      <c r="K31" s="27">
        <f t="shared" si="13"/>
        <v>0</v>
      </c>
      <c r="L31" s="27">
        <f t="shared" si="13"/>
        <v>220.75757973847004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16.214024945482898</v>
      </c>
      <c r="S31" s="27">
        <f t="shared" si="13"/>
        <v>301.94126419533711</v>
      </c>
      <c r="T31" s="27">
        <f t="shared" si="13"/>
        <v>644.99649331013109</v>
      </c>
      <c r="U31" s="27">
        <f t="shared" si="13"/>
        <v>0</v>
      </c>
      <c r="V31" s="27">
        <f t="shared" si="13"/>
        <v>46.401028626497705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0.45152999926027587</v>
      </c>
      <c r="AC31" s="27">
        <f t="shared" si="13"/>
        <v>99.484686153953263</v>
      </c>
      <c r="AD31" s="27">
        <f t="shared" si="13"/>
        <v>0</v>
      </c>
      <c r="AE31" s="27">
        <f t="shared" si="13"/>
        <v>0</v>
      </c>
      <c r="AF31" s="27">
        <f t="shared" si="13"/>
        <v>1.9820149432844998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0.48943493949366812</v>
      </c>
      <c r="AM31" s="27">
        <f t="shared" si="14"/>
        <v>0.17111421806031937</v>
      </c>
      <c r="AN31" s="27">
        <f t="shared" si="14"/>
        <v>0</v>
      </c>
      <c r="AO31" s="27">
        <f t="shared" si="14"/>
        <v>0</v>
      </c>
      <c r="AP31" s="27">
        <f t="shared" si="14"/>
        <v>3.7062029470853339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189.64914514987652</v>
      </c>
      <c r="AW31" s="27">
        <f t="shared" si="14"/>
        <v>1817.0424589511542</v>
      </c>
      <c r="AX31" s="27">
        <f t="shared" si="14"/>
        <v>33.823345576778266</v>
      </c>
      <c r="AY31" s="27">
        <f t="shared" si="14"/>
        <v>0</v>
      </c>
      <c r="AZ31" s="27">
        <f t="shared" si="14"/>
        <v>500.11662957527074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136.39645611382065</v>
      </c>
      <c r="BG31" s="27">
        <f t="shared" si="14"/>
        <v>183.98693025460614</v>
      </c>
      <c r="BH31" s="27">
        <f t="shared" si="14"/>
        <v>154.70374234815722</v>
      </c>
      <c r="BI31" s="27">
        <f t="shared" si="14"/>
        <v>0</v>
      </c>
      <c r="BJ31" s="27">
        <f t="shared" si="14"/>
        <v>184.51982009348825</v>
      </c>
      <c r="BK31" s="28">
        <f t="shared" si="9"/>
        <v>13271.38351133755</v>
      </c>
    </row>
    <row r="32" spans="1:63" ht="3.75" customHeight="1" x14ac:dyDescent="0.2">
      <c r="A32" s="22"/>
      <c r="B32" s="33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3" x14ac:dyDescent="0.2">
      <c r="A33" s="22" t="s">
        <v>1</v>
      </c>
      <c r="B33" s="23" t="s">
        <v>7</v>
      </c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</row>
    <row r="34" spans="1:63" s="34" customFormat="1" x14ac:dyDescent="0.2">
      <c r="A34" s="22" t="s">
        <v>76</v>
      </c>
      <c r="B34" s="25" t="s">
        <v>2</v>
      </c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3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6.4896042466251407</v>
      </c>
      <c r="I35" s="27">
        <v>0.78273971993236036</v>
      </c>
      <c r="J35" s="27">
        <v>0</v>
      </c>
      <c r="K35" s="27">
        <v>0</v>
      </c>
      <c r="L35" s="27">
        <v>1.3933055162775494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5.6048469402781036</v>
      </c>
      <c r="S35" s="27">
        <v>8.9601300874090989E-2</v>
      </c>
      <c r="T35" s="27">
        <v>0</v>
      </c>
      <c r="U35" s="27">
        <v>0</v>
      </c>
      <c r="V35" s="27">
        <v>0.91043701752890238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1.255226552618629</v>
      </c>
      <c r="AC35" s="27">
        <v>0</v>
      </c>
      <c r="AD35" s="27">
        <v>0</v>
      </c>
      <c r="AE35" s="27">
        <v>0</v>
      </c>
      <c r="AF35" s="27">
        <v>7.9648456784196756E-2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1.5459826862688917</v>
      </c>
      <c r="AM35" s="27">
        <v>5.6970232248292237E-4</v>
      </c>
      <c r="AN35" s="27">
        <v>0</v>
      </c>
      <c r="AO35" s="27">
        <v>0</v>
      </c>
      <c r="AP35" s="27">
        <v>0.14193866165657915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78.498343894852582</v>
      </c>
      <c r="AW35" s="27">
        <v>10.724656523681487</v>
      </c>
      <c r="AX35" s="27">
        <v>0</v>
      </c>
      <c r="AY35" s="27">
        <v>0</v>
      </c>
      <c r="AZ35" s="27">
        <v>31.95177386534661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95.908369533807814</v>
      </c>
      <c r="BG35" s="27">
        <v>5.8738556764798986</v>
      </c>
      <c r="BH35" s="27">
        <v>0</v>
      </c>
      <c r="BI35" s="27">
        <v>0</v>
      </c>
      <c r="BJ35" s="27">
        <v>27.97740666053517</v>
      </c>
      <c r="BK35" s="28">
        <f t="shared" ref="BK35:BK36" si="15">SUM(C35:BJ35)</f>
        <v>269.22830695587049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4.2600565748847909</v>
      </c>
      <c r="I36" s="27">
        <v>0.74269744232258084</v>
      </c>
      <c r="J36" s="27">
        <v>0</v>
      </c>
      <c r="K36" s="27">
        <v>0</v>
      </c>
      <c r="L36" s="27">
        <v>0.20528598519362487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2.7763319227926284</v>
      </c>
      <c r="S36" s="27">
        <v>0</v>
      </c>
      <c r="T36" s="27">
        <v>0</v>
      </c>
      <c r="U36" s="27">
        <v>0</v>
      </c>
      <c r="V36" s="27">
        <v>0.11041663529024603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0.435929458077571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0.36260252596201065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152.23415177300691</v>
      </c>
      <c r="AW36" s="27">
        <v>0.39333195358621637</v>
      </c>
      <c r="AX36" s="27">
        <v>0</v>
      </c>
      <c r="AY36" s="27">
        <v>0</v>
      </c>
      <c r="AZ36" s="27">
        <v>9.8453594789704901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134.27681664001844</v>
      </c>
      <c r="BG36" s="27">
        <v>0.48316468483313824</v>
      </c>
      <c r="BH36" s="27">
        <v>0</v>
      </c>
      <c r="BI36" s="27">
        <v>0</v>
      </c>
      <c r="BJ36" s="27">
        <v>2.8131059471585425</v>
      </c>
      <c r="BK36" s="28">
        <f t="shared" si="15"/>
        <v>308.93925102209721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10.749660821509931</v>
      </c>
      <c r="I37" s="48">
        <f t="shared" si="16"/>
        <v>1.5254371622549412</v>
      </c>
      <c r="J37" s="48">
        <f t="shared" si="16"/>
        <v>0</v>
      </c>
      <c r="K37" s="48">
        <f t="shared" si="16"/>
        <v>0</v>
      </c>
      <c r="L37" s="48">
        <f t="shared" si="16"/>
        <v>1.5985915014711742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8.3811788630707316</v>
      </c>
      <c r="S37" s="48">
        <f t="shared" si="16"/>
        <v>8.9601300874090989E-2</v>
      </c>
      <c r="T37" s="48">
        <f t="shared" si="16"/>
        <v>0</v>
      </c>
      <c r="U37" s="48">
        <f t="shared" si="16"/>
        <v>0</v>
      </c>
      <c r="V37" s="48">
        <f t="shared" si="16"/>
        <v>1.0208536528191483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1.6911560106962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7.9648456784196756E-2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1.9085852122309024</v>
      </c>
      <c r="AM37" s="48">
        <f t="shared" si="16"/>
        <v>5.6970232248292237E-4</v>
      </c>
      <c r="AN37" s="48">
        <f t="shared" si="16"/>
        <v>0</v>
      </c>
      <c r="AO37" s="48">
        <f t="shared" si="16"/>
        <v>0</v>
      </c>
      <c r="AP37" s="48">
        <f t="shared" si="16"/>
        <v>0.14193866165657915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230.7324956678595</v>
      </c>
      <c r="AW37" s="48">
        <f t="shared" si="16"/>
        <v>11.117988477267703</v>
      </c>
      <c r="AX37" s="48">
        <f t="shared" si="16"/>
        <v>0</v>
      </c>
      <c r="AY37" s="48">
        <f t="shared" si="16"/>
        <v>0</v>
      </c>
      <c r="AZ37" s="48">
        <f t="shared" si="16"/>
        <v>41.797133344317103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230.18518617382625</v>
      </c>
      <c r="BG37" s="48">
        <f t="shared" si="16"/>
        <v>6.3570203613130367</v>
      </c>
      <c r="BH37" s="48">
        <f t="shared" si="16"/>
        <v>0</v>
      </c>
      <c r="BI37" s="48">
        <f t="shared" si="16"/>
        <v>0</v>
      </c>
      <c r="BJ37" s="48">
        <f t="shared" si="16"/>
        <v>30.790512607693714</v>
      </c>
      <c r="BK37" s="48">
        <f t="shared" si="16"/>
        <v>578.1675579779677</v>
      </c>
    </row>
    <row r="38" spans="1:63" x14ac:dyDescent="0.2">
      <c r="A38" s="22" t="s">
        <v>77</v>
      </c>
      <c r="B38" s="25" t="s">
        <v>14</v>
      </c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0.15476757748381686</v>
      </c>
      <c r="I39" s="27">
        <v>7.8504988815806671</v>
      </c>
      <c r="J39" s="27">
        <v>0</v>
      </c>
      <c r="K39" s="27">
        <v>0</v>
      </c>
      <c r="L39" s="27">
        <v>8.4071474896772358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0.19451654996779591</v>
      </c>
      <c r="S39" s="27">
        <v>0.68262488803223642</v>
      </c>
      <c r="T39" s="27">
        <v>0</v>
      </c>
      <c r="U39" s="27">
        <v>0</v>
      </c>
      <c r="V39" s="27">
        <v>2.3738687834195384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1.1670149354667429E-2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7.5547948385789147E-3</v>
      </c>
      <c r="AM39" s="27">
        <v>0</v>
      </c>
      <c r="AN39" s="27">
        <v>0</v>
      </c>
      <c r="AO39" s="27">
        <v>0</v>
      </c>
      <c r="AP39" s="27">
        <v>4.7499488709472064E-2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1.7457238197242742</v>
      </c>
      <c r="AW39" s="27">
        <v>11.759975019829065</v>
      </c>
      <c r="AX39" s="27">
        <v>0</v>
      </c>
      <c r="AY39" s="27">
        <v>0</v>
      </c>
      <c r="AZ39" s="27">
        <v>17.952768054591388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1.0739881178244179</v>
      </c>
      <c r="BG39" s="27">
        <v>1.2129942699773857</v>
      </c>
      <c r="BH39" s="27">
        <v>0</v>
      </c>
      <c r="BI39" s="27">
        <v>0</v>
      </c>
      <c r="BJ39" s="27">
        <v>5.0712867551184919</v>
      </c>
      <c r="BK39" s="28">
        <f t="shared" ref="BK39" si="17">SUM(C39:BJ39)</f>
        <v>58.546884640129036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1.9295796087003283</v>
      </c>
      <c r="I40" s="27">
        <v>0.96412508893548399</v>
      </c>
      <c r="J40" s="27">
        <v>0</v>
      </c>
      <c r="K40" s="27">
        <v>0</v>
      </c>
      <c r="L40" s="27">
        <v>2.3282467930469513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1.4115472775899973</v>
      </c>
      <c r="S40" s="27">
        <v>0</v>
      </c>
      <c r="T40" s="27">
        <v>0</v>
      </c>
      <c r="U40" s="27">
        <v>0</v>
      </c>
      <c r="V40" s="27">
        <v>0.751626488759499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0.33545356827727563</v>
      </c>
      <c r="AC40" s="27">
        <v>2.0679238693595988E-4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0.54324579060593103</v>
      </c>
      <c r="AM40" s="27">
        <v>7.6709341588244414E-3</v>
      </c>
      <c r="AN40" s="27">
        <v>0</v>
      </c>
      <c r="AO40" s="27">
        <v>0</v>
      </c>
      <c r="AP40" s="27">
        <v>0.13222990677552879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18.534256883472203</v>
      </c>
      <c r="AW40" s="27">
        <v>0.68365789701538426</v>
      </c>
      <c r="AX40" s="27">
        <v>0</v>
      </c>
      <c r="AY40" s="27">
        <v>0</v>
      </c>
      <c r="AZ40" s="27">
        <v>11.276540213910579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15.045451137676757</v>
      </c>
      <c r="BG40" s="27">
        <v>0.14232856630982324</v>
      </c>
      <c r="BH40" s="27">
        <v>0</v>
      </c>
      <c r="BI40" s="27">
        <v>0</v>
      </c>
      <c r="BJ40" s="27">
        <v>5.6658820916364627</v>
      </c>
      <c r="BK40" s="28">
        <f t="shared" ref="BK40:BK49" si="18">SUM(C40:BJ40)</f>
        <v>59.752049039257955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0.32200236500046064</v>
      </c>
      <c r="I41" s="27">
        <v>0.10362736303225804</v>
      </c>
      <c r="J41" s="27">
        <v>0</v>
      </c>
      <c r="K41" s="27">
        <v>0</v>
      </c>
      <c r="L41" s="27">
        <v>0.18426254841941428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0.20708549277373267</v>
      </c>
      <c r="S41" s="27">
        <v>0</v>
      </c>
      <c r="T41" s="27">
        <v>0</v>
      </c>
      <c r="U41" s="27">
        <v>0</v>
      </c>
      <c r="V41" s="27">
        <v>1.3144071612843816E-2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1.6427212456964917E-2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1.7239730031809054E-2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4.5317414083696299</v>
      </c>
      <c r="AW41" s="27">
        <v>1.5242619485590962E-2</v>
      </c>
      <c r="AX41" s="27">
        <v>0</v>
      </c>
      <c r="AY41" s="27">
        <v>0</v>
      </c>
      <c r="AZ41" s="27">
        <v>1.4455694101763792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4.4993526946254079</v>
      </c>
      <c r="BG41" s="27">
        <v>0.23670617461118315</v>
      </c>
      <c r="BH41" s="27">
        <v>0</v>
      </c>
      <c r="BI41" s="27">
        <v>0</v>
      </c>
      <c r="BJ41" s="27">
        <v>0.90646588721071775</v>
      </c>
      <c r="BK41" s="28">
        <f t="shared" si="18"/>
        <v>12.49886697780639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2.6390099857089084</v>
      </c>
      <c r="I42" s="27">
        <v>12.243364693387122</v>
      </c>
      <c r="J42" s="27">
        <v>0</v>
      </c>
      <c r="K42" s="27">
        <v>0</v>
      </c>
      <c r="L42" s="27">
        <v>1.559791772125076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1.8512422744201258</v>
      </c>
      <c r="S42" s="27">
        <v>0.24898082751610578</v>
      </c>
      <c r="T42" s="27">
        <v>0</v>
      </c>
      <c r="U42" s="27">
        <v>0</v>
      </c>
      <c r="V42" s="27">
        <v>0.29561666319750496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0.22918952080820668</v>
      </c>
      <c r="AC42" s="27">
        <v>7.578651451630938E-3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0.39212244178465766</v>
      </c>
      <c r="AM42" s="27">
        <v>0</v>
      </c>
      <c r="AN42" s="27">
        <v>0</v>
      </c>
      <c r="AO42" s="27">
        <v>0</v>
      </c>
      <c r="AP42" s="27">
        <v>1.5721638700359048E-4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113.57474654401162</v>
      </c>
      <c r="AW42" s="27">
        <v>7.6049135493675468</v>
      </c>
      <c r="AX42" s="27">
        <v>0</v>
      </c>
      <c r="AY42" s="27">
        <v>0</v>
      </c>
      <c r="AZ42" s="27">
        <v>27.453911244625253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121.45990616034115</v>
      </c>
      <c r="BG42" s="27">
        <v>8.4883566073743726</v>
      </c>
      <c r="BH42" s="27">
        <v>1.1005993406129033</v>
      </c>
      <c r="BI42" s="27">
        <v>0</v>
      </c>
      <c r="BJ42" s="27">
        <v>10.316820478181311</v>
      </c>
      <c r="BK42" s="28">
        <f t="shared" si="18"/>
        <v>309.46630797130047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7.2894210673602045</v>
      </c>
      <c r="I43" s="27">
        <v>22.876173875154777</v>
      </c>
      <c r="J43" s="27">
        <v>0</v>
      </c>
      <c r="K43" s="27">
        <v>0</v>
      </c>
      <c r="L43" s="27">
        <v>3.1583210842405549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4.7517794117688359</v>
      </c>
      <c r="S43" s="27">
        <v>5.9418228225226422</v>
      </c>
      <c r="T43" s="27">
        <v>0</v>
      </c>
      <c r="U43" s="27">
        <v>0</v>
      </c>
      <c r="V43" s="27">
        <v>2.9576216223078324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1.0362032198910009</v>
      </c>
      <c r="AC43" s="27">
        <v>7.8855766132488112E-3</v>
      </c>
      <c r="AD43" s="27">
        <v>0</v>
      </c>
      <c r="AE43" s="27">
        <v>0</v>
      </c>
      <c r="AF43" s="27">
        <v>1.0989112809129662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1.7505950719481249</v>
      </c>
      <c r="AM43" s="27">
        <v>4.0879266453326671E-3</v>
      </c>
      <c r="AN43" s="27">
        <v>0</v>
      </c>
      <c r="AO43" s="27">
        <v>0</v>
      </c>
      <c r="AP43" s="27">
        <v>0.38496599548538585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73.232513977059085</v>
      </c>
      <c r="AW43" s="27">
        <v>21.239765133694942</v>
      </c>
      <c r="AX43" s="27">
        <v>0</v>
      </c>
      <c r="AY43" s="27">
        <v>0</v>
      </c>
      <c r="AZ43" s="27">
        <v>42.930678271282531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92.260435320295684</v>
      </c>
      <c r="BG43" s="27">
        <v>3.1893860535948684</v>
      </c>
      <c r="BH43" s="27">
        <v>2.7159826475161291</v>
      </c>
      <c r="BI43" s="27">
        <v>0</v>
      </c>
      <c r="BJ43" s="27">
        <v>40.477620305351422</v>
      </c>
      <c r="BK43" s="28">
        <f t="shared" si="18"/>
        <v>327.30417066364561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2.1603039887707798</v>
      </c>
      <c r="I44" s="27">
        <v>0.28156244274182884</v>
      </c>
      <c r="J44" s="27">
        <v>0</v>
      </c>
      <c r="K44" s="27">
        <v>0</v>
      </c>
      <c r="L44" s="27">
        <v>1.5506308524423591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0.80486687142276858</v>
      </c>
      <c r="S44" s="27">
        <v>2.5233712358065583</v>
      </c>
      <c r="T44" s="27">
        <v>0</v>
      </c>
      <c r="U44" s="27">
        <v>0</v>
      </c>
      <c r="V44" s="27">
        <v>8.4576786783447516E-2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2.5278806967581197E-2</v>
      </c>
      <c r="AC44" s="27">
        <v>0</v>
      </c>
      <c r="AD44" s="27">
        <v>0</v>
      </c>
      <c r="AE44" s="27">
        <v>0</v>
      </c>
      <c r="AF44" s="27">
        <v>4.4089577414247908E-4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2.6330404905732227E-2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6.3002777842154059</v>
      </c>
      <c r="AW44" s="27">
        <v>0.51834693690295153</v>
      </c>
      <c r="AX44" s="27">
        <v>0</v>
      </c>
      <c r="AY44" s="27">
        <v>0</v>
      </c>
      <c r="AZ44" s="27">
        <v>1.0216165947956417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4.2655131459112887</v>
      </c>
      <c r="BG44" s="27">
        <v>0.27055029941962921</v>
      </c>
      <c r="BH44" s="27">
        <v>0</v>
      </c>
      <c r="BI44" s="27">
        <v>0</v>
      </c>
      <c r="BJ44" s="27">
        <v>1.6088350444947326</v>
      </c>
      <c r="BK44" s="28">
        <f t="shared" si="18"/>
        <v>21.442502091354847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1.2773464366740421</v>
      </c>
      <c r="I45" s="27">
        <v>0.82985223522065399</v>
      </c>
      <c r="J45" s="27">
        <v>0</v>
      </c>
      <c r="K45" s="27">
        <v>0</v>
      </c>
      <c r="L45" s="27">
        <v>1.0140481183310859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0.86359085497111865</v>
      </c>
      <c r="S45" s="27">
        <v>4.4398497278116036</v>
      </c>
      <c r="T45" s="27">
        <v>0</v>
      </c>
      <c r="U45" s="27">
        <v>0</v>
      </c>
      <c r="V45" s="27">
        <v>1.3135159300560109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4.7885292916286841E-2</v>
      </c>
      <c r="AC45" s="27">
        <v>0</v>
      </c>
      <c r="AD45" s="27">
        <v>0</v>
      </c>
      <c r="AE45" s="27">
        <v>0</v>
      </c>
      <c r="AF45" s="27">
        <v>1.4813300432173019E-2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3.6609463919988705E-2</v>
      </c>
      <c r="AM45" s="27">
        <v>0</v>
      </c>
      <c r="AN45" s="27">
        <v>0</v>
      </c>
      <c r="AO45" s="27">
        <v>0</v>
      </c>
      <c r="AP45" s="27">
        <v>3.3752442729835186E-2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4.4967336525499704</v>
      </c>
      <c r="AW45" s="27">
        <v>0.22024493148332472</v>
      </c>
      <c r="AX45" s="27">
        <v>0</v>
      </c>
      <c r="AY45" s="27">
        <v>0</v>
      </c>
      <c r="AZ45" s="27">
        <v>3.4851434135743289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3.7398774537427872</v>
      </c>
      <c r="BG45" s="27">
        <v>1.489077656290869</v>
      </c>
      <c r="BH45" s="27">
        <v>0</v>
      </c>
      <c r="BI45" s="27">
        <v>0</v>
      </c>
      <c r="BJ45" s="27">
        <v>2.418580657941082</v>
      </c>
      <c r="BK45" s="28">
        <f t="shared" si="18"/>
        <v>25.720921568645167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0.98901375879439024</v>
      </c>
      <c r="I46" s="27">
        <v>1.1642637262580644</v>
      </c>
      <c r="J46" s="27">
        <v>0</v>
      </c>
      <c r="K46" s="27">
        <v>0</v>
      </c>
      <c r="L46" s="27">
        <v>0.88166327659531463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0.51023877246367533</v>
      </c>
      <c r="S46" s="27">
        <v>0</v>
      </c>
      <c r="T46" s="27">
        <v>0</v>
      </c>
      <c r="U46" s="27">
        <v>0</v>
      </c>
      <c r="V46" s="27">
        <v>7.7859738307911069E-2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0.19044900372080406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0.21197873516681656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21.114768073391534</v>
      </c>
      <c r="AW46" s="27">
        <v>0.92956903921128864</v>
      </c>
      <c r="AX46" s="27">
        <v>0</v>
      </c>
      <c r="AY46" s="27">
        <v>0</v>
      </c>
      <c r="AZ46" s="27">
        <v>3.4124507748713979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23.807778059012833</v>
      </c>
      <c r="BG46" s="27">
        <v>0.33316764859516268</v>
      </c>
      <c r="BH46" s="27">
        <v>0</v>
      </c>
      <c r="BI46" s="27">
        <v>0</v>
      </c>
      <c r="BJ46" s="27">
        <v>2.2863653424834403</v>
      </c>
      <c r="BK46" s="28">
        <f t="shared" si="18"/>
        <v>55.909565948872633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10.387118639768206</v>
      </c>
      <c r="I47" s="27">
        <v>73.616425654359702</v>
      </c>
      <c r="J47" s="27">
        <v>0</v>
      </c>
      <c r="K47" s="27">
        <v>0</v>
      </c>
      <c r="L47" s="27">
        <v>8.1920043887790985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7.5159860463285613</v>
      </c>
      <c r="S47" s="27">
        <v>3.5401014582209558</v>
      </c>
      <c r="T47" s="27">
        <v>4.5278969366774175</v>
      </c>
      <c r="U47" s="27">
        <v>0</v>
      </c>
      <c r="V47" s="27">
        <v>3.9523853977370358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5.2606649366537601</v>
      </c>
      <c r="AC47" s="27">
        <v>7.8134614871259014E-2</v>
      </c>
      <c r="AD47" s="27">
        <v>0</v>
      </c>
      <c r="AE47" s="27">
        <v>0</v>
      </c>
      <c r="AF47" s="27">
        <v>0.99270016418036089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4.901115044609174</v>
      </c>
      <c r="AM47" s="27">
        <v>4.3427124677610701E-2</v>
      </c>
      <c r="AN47" s="27">
        <v>0</v>
      </c>
      <c r="AO47" s="27">
        <v>0</v>
      </c>
      <c r="AP47" s="27">
        <v>0.47289979489189254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134.3306693467928</v>
      </c>
      <c r="AW47" s="27">
        <v>8.3421994021764174</v>
      </c>
      <c r="AX47" s="27">
        <v>0</v>
      </c>
      <c r="AY47" s="27">
        <v>0</v>
      </c>
      <c r="AZ47" s="27">
        <v>102.55195318772803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139.42954850471736</v>
      </c>
      <c r="BG47" s="27">
        <v>22.071268589177937</v>
      </c>
      <c r="BH47" s="27">
        <v>2.650360549935483</v>
      </c>
      <c r="BI47" s="27">
        <v>0</v>
      </c>
      <c r="BJ47" s="27">
        <v>89.229670226489731</v>
      </c>
      <c r="BK47" s="28">
        <f t="shared" si="18"/>
        <v>622.0865300087728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27.148563428261134</v>
      </c>
      <c r="I48" s="27">
        <f t="shared" si="19"/>
        <v>119.92989396067057</v>
      </c>
      <c r="J48" s="27">
        <f t="shared" si="19"/>
        <v>0</v>
      </c>
      <c r="K48" s="27">
        <f t="shared" si="19"/>
        <v>0</v>
      </c>
      <c r="L48" s="27">
        <f t="shared" si="19"/>
        <v>27.276116323657092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18.110853551706612</v>
      </c>
      <c r="S48" s="27">
        <f t="shared" si="19"/>
        <v>17.376750959910101</v>
      </c>
      <c r="T48" s="27">
        <f t="shared" si="19"/>
        <v>4.5278969366774175</v>
      </c>
      <c r="U48" s="27">
        <f t="shared" si="19"/>
        <v>0</v>
      </c>
      <c r="V48" s="27">
        <f t="shared" si="19"/>
        <v>11.820215482181624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7.1532217110465481</v>
      </c>
      <c r="AC48" s="27">
        <f t="shared" si="19"/>
        <v>9.3805635323074732E-2</v>
      </c>
      <c r="AD48" s="27">
        <f t="shared" si="19"/>
        <v>0</v>
      </c>
      <c r="AE48" s="27">
        <f t="shared" si="19"/>
        <v>0</v>
      </c>
      <c r="AF48" s="27">
        <f t="shared" si="19"/>
        <v>2.1068656412996427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7.8867914778108128</v>
      </c>
      <c r="AM48" s="27">
        <f t="shared" si="19"/>
        <v>5.5185985481767813E-2</v>
      </c>
      <c r="AN48" s="27">
        <f t="shared" si="19"/>
        <v>0</v>
      </c>
      <c r="AO48" s="27">
        <f t="shared" si="19"/>
        <v>0</v>
      </c>
      <c r="AP48" s="27">
        <f t="shared" si="19"/>
        <v>1.071504844979118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377.86143148958649</v>
      </c>
      <c r="AW48" s="27">
        <f t="shared" si="19"/>
        <v>51.313914529166503</v>
      </c>
      <c r="AX48" s="27">
        <f t="shared" si="19"/>
        <v>0</v>
      </c>
      <c r="AY48" s="27">
        <f t="shared" si="19"/>
        <v>0</v>
      </c>
      <c r="AZ48" s="27">
        <f t="shared" si="19"/>
        <v>211.53063116555555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405.58185059414768</v>
      </c>
      <c r="BG48" s="27">
        <f t="shared" si="19"/>
        <v>37.433835865351227</v>
      </c>
      <c r="BH48" s="27">
        <f t="shared" si="19"/>
        <v>6.4669425380645151</v>
      </c>
      <c r="BI48" s="27">
        <f t="shared" si="19"/>
        <v>0</v>
      </c>
      <c r="BJ48" s="27">
        <f t="shared" si="19"/>
        <v>157.98152678890739</v>
      </c>
      <c r="BK48" s="28">
        <f t="shared" si="18"/>
        <v>1492.7277989097847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37.898224249771062</v>
      </c>
      <c r="I49" s="30">
        <f t="shared" si="20"/>
        <v>121.45533112292551</v>
      </c>
      <c r="J49" s="30">
        <f t="shared" si="20"/>
        <v>0</v>
      </c>
      <c r="K49" s="30">
        <f t="shared" si="20"/>
        <v>0</v>
      </c>
      <c r="L49" s="30">
        <f t="shared" si="20"/>
        <v>28.874707825128265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26.492032414777341</v>
      </c>
      <c r="S49" s="30">
        <f t="shared" si="20"/>
        <v>17.466352260784191</v>
      </c>
      <c r="T49" s="30">
        <f t="shared" si="20"/>
        <v>4.5278969366774175</v>
      </c>
      <c r="U49" s="30">
        <f t="shared" si="20"/>
        <v>0</v>
      </c>
      <c r="V49" s="30">
        <f t="shared" si="20"/>
        <v>12.841069135000772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8.8443777217427488</v>
      </c>
      <c r="AC49" s="30">
        <f t="shared" si="20"/>
        <v>9.3805635323074732E-2</v>
      </c>
      <c r="AD49" s="30">
        <f t="shared" si="20"/>
        <v>0</v>
      </c>
      <c r="AE49" s="30">
        <f t="shared" si="20"/>
        <v>0</v>
      </c>
      <c r="AF49" s="30">
        <f t="shared" si="20"/>
        <v>2.1865140980838396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9.7953766900417154</v>
      </c>
      <c r="AM49" s="30">
        <f t="shared" si="21"/>
        <v>5.5755687804250734E-2</v>
      </c>
      <c r="AN49" s="30">
        <f t="shared" si="21"/>
        <v>0</v>
      </c>
      <c r="AO49" s="30">
        <f t="shared" si="21"/>
        <v>0</v>
      </c>
      <c r="AP49" s="30">
        <f t="shared" si="21"/>
        <v>1.2134435066356972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608.59392715744593</v>
      </c>
      <c r="AW49" s="30">
        <f t="shared" si="21"/>
        <v>62.431903006434204</v>
      </c>
      <c r="AX49" s="30">
        <f t="shared" si="21"/>
        <v>0</v>
      </c>
      <c r="AY49" s="30">
        <f t="shared" si="21"/>
        <v>0</v>
      </c>
      <c r="AZ49" s="30">
        <f t="shared" si="21"/>
        <v>253.32776450987265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635.76703676797388</v>
      </c>
      <c r="BG49" s="30">
        <f t="shared" si="21"/>
        <v>43.79085622666426</v>
      </c>
      <c r="BH49" s="30">
        <f t="shared" si="21"/>
        <v>6.4669425380645151</v>
      </c>
      <c r="BI49" s="30">
        <f t="shared" si="21"/>
        <v>0</v>
      </c>
      <c r="BJ49" s="30">
        <f t="shared" si="21"/>
        <v>188.77203939660109</v>
      </c>
      <c r="BK49" s="28">
        <f t="shared" si="18"/>
        <v>2070.8953568877528</v>
      </c>
    </row>
    <row r="50" spans="1:63" ht="3" customHeight="1" x14ac:dyDescent="0.2">
      <c r="A50" s="22"/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x14ac:dyDescent="0.2">
      <c r="A51" s="22" t="s">
        <v>15</v>
      </c>
      <c r="B51" s="23" t="s">
        <v>8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x14ac:dyDescent="0.2">
      <c r="A52" s="22" t="s">
        <v>76</v>
      </c>
      <c r="B52" s="25" t="s">
        <v>16</v>
      </c>
      <c r="C52" s="5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2.8090521008661251</v>
      </c>
      <c r="I53" s="27">
        <v>80.999422227613067</v>
      </c>
      <c r="J53" s="27">
        <v>0</v>
      </c>
      <c r="K53" s="27">
        <v>0</v>
      </c>
      <c r="L53" s="27">
        <v>11.708911527005275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1.2589753160693578</v>
      </c>
      <c r="S53" s="27">
        <v>5.7852110310643656</v>
      </c>
      <c r="T53" s="27">
        <v>0</v>
      </c>
      <c r="U53" s="27">
        <v>0</v>
      </c>
      <c r="V53" s="27">
        <v>1.690908031091497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1.1145018119413677</v>
      </c>
      <c r="AC53" s="27">
        <v>7.4946685484916231E-3</v>
      </c>
      <c r="AD53" s="27">
        <v>0</v>
      </c>
      <c r="AE53" s="27">
        <v>0</v>
      </c>
      <c r="AF53" s="27">
        <v>3.7738128368150181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0.96777438295294194</v>
      </c>
      <c r="AM53" s="27">
        <v>3.1435175387803736E-2</v>
      </c>
      <c r="AN53" s="27">
        <v>0</v>
      </c>
      <c r="AO53" s="27">
        <v>0</v>
      </c>
      <c r="AP53" s="27">
        <v>2.1700598744488646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46.760639011548101</v>
      </c>
      <c r="AW53" s="27">
        <v>13.206334091735638</v>
      </c>
      <c r="AX53" s="27">
        <v>0</v>
      </c>
      <c r="AY53" s="27">
        <v>0</v>
      </c>
      <c r="AZ53" s="27">
        <v>126.6356028320473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38.516784913783361</v>
      </c>
      <c r="BG53" s="27">
        <v>2.0832432589732317</v>
      </c>
      <c r="BH53" s="27">
        <v>3.5421721582580634</v>
      </c>
      <c r="BI53" s="27">
        <v>0</v>
      </c>
      <c r="BJ53" s="27">
        <v>71.676794030914223</v>
      </c>
      <c r="BK53" s="28">
        <f t="shared" ref="BK53:BK54" si="22">SUM(C53:BJ53)</f>
        <v>414.73912928106404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2.8090521008661251</v>
      </c>
      <c r="I54" s="30">
        <f t="shared" si="23"/>
        <v>80.999422227613067</v>
      </c>
      <c r="J54" s="30">
        <f t="shared" si="23"/>
        <v>0</v>
      </c>
      <c r="K54" s="30">
        <f t="shared" si="23"/>
        <v>0</v>
      </c>
      <c r="L54" s="30">
        <f t="shared" si="23"/>
        <v>11.708911527005275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1.2589753160693578</v>
      </c>
      <c r="S54" s="30">
        <f t="shared" si="23"/>
        <v>5.7852110310643656</v>
      </c>
      <c r="T54" s="30">
        <f t="shared" si="23"/>
        <v>0</v>
      </c>
      <c r="U54" s="30">
        <f t="shared" si="23"/>
        <v>0</v>
      </c>
      <c r="V54" s="30">
        <f t="shared" si="23"/>
        <v>1.690908031091497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1.1145018119413677</v>
      </c>
      <c r="AC54" s="30">
        <f t="shared" si="23"/>
        <v>7.4946685484916231E-3</v>
      </c>
      <c r="AD54" s="30">
        <f t="shared" si="23"/>
        <v>0</v>
      </c>
      <c r="AE54" s="30">
        <f t="shared" si="23"/>
        <v>0</v>
      </c>
      <c r="AF54" s="30">
        <f t="shared" si="23"/>
        <v>3.7738128368150181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0.96777438295294194</v>
      </c>
      <c r="AM54" s="30">
        <f t="shared" si="23"/>
        <v>3.1435175387803736E-2</v>
      </c>
      <c r="AN54" s="30">
        <f t="shared" si="23"/>
        <v>0</v>
      </c>
      <c r="AO54" s="30">
        <f t="shared" si="23"/>
        <v>0</v>
      </c>
      <c r="AP54" s="30">
        <f t="shared" si="23"/>
        <v>2.1700598744488646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46.760639011548101</v>
      </c>
      <c r="AW54" s="30">
        <f t="shared" si="23"/>
        <v>13.206334091735638</v>
      </c>
      <c r="AX54" s="30">
        <f t="shared" si="23"/>
        <v>0</v>
      </c>
      <c r="AY54" s="30">
        <f t="shared" si="23"/>
        <v>0</v>
      </c>
      <c r="AZ54" s="30">
        <f t="shared" si="23"/>
        <v>126.6356028320473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38.516784913783361</v>
      </c>
      <c r="BG54" s="30">
        <f t="shared" si="23"/>
        <v>2.0832432589732317</v>
      </c>
      <c r="BH54" s="30">
        <f t="shared" si="23"/>
        <v>3.5421721582580634</v>
      </c>
      <c r="BI54" s="30">
        <f t="shared" si="23"/>
        <v>0</v>
      </c>
      <c r="BJ54" s="30">
        <f t="shared" si="23"/>
        <v>71.676794030914223</v>
      </c>
      <c r="BK54" s="28">
        <f t="shared" si="22"/>
        <v>414.73912928106404</v>
      </c>
    </row>
    <row r="55" spans="1:63" ht="2.25" customHeight="1" x14ac:dyDescent="0.2">
      <c r="A55" s="22"/>
      <c r="B55" s="25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x14ac:dyDescent="0.2">
      <c r="A56" s="22" t="s">
        <v>4</v>
      </c>
      <c r="B56" s="23" t="s">
        <v>9</v>
      </c>
      <c r="C56" s="5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x14ac:dyDescent="0.2">
      <c r="A57" s="22" t="s">
        <v>76</v>
      </c>
      <c r="B57" s="25" t="s">
        <v>17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0.25947621001694937</v>
      </c>
      <c r="AW61" s="30">
        <v>194.67594842262903</v>
      </c>
      <c r="AX61" s="30">
        <v>325.11429106174774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0.14467927508640599</v>
      </c>
      <c r="BG61" s="30">
        <v>23.627361720906745</v>
      </c>
      <c r="BH61" s="30">
        <v>0</v>
      </c>
      <c r="BI61" s="30">
        <v>0</v>
      </c>
      <c r="BJ61" s="30">
        <v>0.69475049338629158</v>
      </c>
      <c r="BK61" s="28">
        <f t="shared" ref="BK61:BK66" si="25">SUM(C61:BJ61)</f>
        <v>544.51650718377323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0.15171320667328092</v>
      </c>
      <c r="AW62" s="30">
        <v>84.150402943656729</v>
      </c>
      <c r="AX62" s="30">
        <v>333.25943276709285</v>
      </c>
      <c r="AY62" s="30">
        <v>0</v>
      </c>
      <c r="AZ62" s="30">
        <v>3.1561524580100586E-2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5.7293787674346668E-2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417.65040422967729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1.3001722810285747</v>
      </c>
      <c r="AW63" s="30">
        <v>80.215407528138599</v>
      </c>
      <c r="AX63" s="30">
        <v>7.1758187903084856E-5</v>
      </c>
      <c r="AY63" s="30">
        <v>0</v>
      </c>
      <c r="AZ63" s="30">
        <v>7.7923326541910996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0.12524397237819551</v>
      </c>
      <c r="BG63" s="30">
        <v>0.10267634531258607</v>
      </c>
      <c r="BH63" s="30">
        <v>0</v>
      </c>
      <c r="BI63" s="30">
        <v>0</v>
      </c>
      <c r="BJ63" s="30">
        <v>0.38842434124696523</v>
      </c>
      <c r="BK63" s="28">
        <f t="shared" si="25"/>
        <v>89.924328880483927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0.85682311191674299</v>
      </c>
      <c r="AW64" s="30">
        <v>1.7667915496042346</v>
      </c>
      <c r="AX64" s="30">
        <v>336.80028709374994</v>
      </c>
      <c r="AY64" s="30">
        <v>0</v>
      </c>
      <c r="AZ64" s="30">
        <v>2.8252597374787219E-2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1.5919237727341389</v>
      </c>
      <c r="BG64" s="30">
        <v>0</v>
      </c>
      <c r="BH64" s="30">
        <v>0</v>
      </c>
      <c r="BI64" s="30">
        <v>0</v>
      </c>
      <c r="BJ64" s="30">
        <v>3.8404074191476054E-2</v>
      </c>
      <c r="BK64" s="28">
        <f t="shared" si="25"/>
        <v>341.08248219957136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2.568184809635548</v>
      </c>
      <c r="AW65" s="30">
        <f t="shared" si="26"/>
        <v>360.80855044402858</v>
      </c>
      <c r="AX65" s="30">
        <f t="shared" si="26"/>
        <v>995.1740826807785</v>
      </c>
      <c r="AY65" s="30">
        <f t="shared" si="26"/>
        <v>0</v>
      </c>
      <c r="AZ65" s="30">
        <f t="shared" si="26"/>
        <v>7.8521467761459869</v>
      </c>
      <c r="BA65" s="30">
        <f t="shared" si="26"/>
        <v>0</v>
      </c>
      <c r="BB65" s="30">
        <f t="shared" si="26"/>
        <v>0</v>
      </c>
      <c r="BC65" s="30">
        <f t="shared" si="26"/>
        <v>0</v>
      </c>
      <c r="BD65" s="30">
        <f t="shared" si="26"/>
        <v>0</v>
      </c>
      <c r="BE65" s="30">
        <f t="shared" si="26"/>
        <v>0</v>
      </c>
      <c r="BF65" s="30">
        <f t="shared" si="26"/>
        <v>1.9191408078730872</v>
      </c>
      <c r="BG65" s="30">
        <f t="shared" si="26"/>
        <v>23.730038066219329</v>
      </c>
      <c r="BH65" s="30">
        <f t="shared" si="26"/>
        <v>0</v>
      </c>
      <c r="BI65" s="30">
        <f t="shared" si="26"/>
        <v>0</v>
      </c>
      <c r="BJ65" s="30">
        <f t="shared" si="26"/>
        <v>1.1215789088247328</v>
      </c>
      <c r="BK65" s="28">
        <f t="shared" si="25"/>
        <v>1393.1737224935057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7">D59+D65</f>
        <v>0</v>
      </c>
      <c r="E66" s="30">
        <f t="shared" si="27"/>
        <v>0</v>
      </c>
      <c r="F66" s="30">
        <f t="shared" si="27"/>
        <v>0</v>
      </c>
      <c r="G66" s="30">
        <f t="shared" si="27"/>
        <v>0</v>
      </c>
      <c r="H66" s="30">
        <f t="shared" si="27"/>
        <v>0</v>
      </c>
      <c r="I66" s="30">
        <f t="shared" si="27"/>
        <v>0</v>
      </c>
      <c r="J66" s="30">
        <f t="shared" si="27"/>
        <v>0</v>
      </c>
      <c r="K66" s="30">
        <f t="shared" si="27"/>
        <v>0</v>
      </c>
      <c r="L66" s="30">
        <f t="shared" si="27"/>
        <v>0</v>
      </c>
      <c r="M66" s="30">
        <f t="shared" si="27"/>
        <v>0</v>
      </c>
      <c r="N66" s="30">
        <f t="shared" si="27"/>
        <v>0</v>
      </c>
      <c r="O66" s="30">
        <f t="shared" si="27"/>
        <v>0</v>
      </c>
      <c r="P66" s="30">
        <f t="shared" si="27"/>
        <v>0</v>
      </c>
      <c r="Q66" s="30">
        <f t="shared" si="27"/>
        <v>0</v>
      </c>
      <c r="R66" s="30">
        <f t="shared" si="27"/>
        <v>0</v>
      </c>
      <c r="S66" s="30">
        <f t="shared" si="27"/>
        <v>0</v>
      </c>
      <c r="T66" s="30">
        <f t="shared" si="27"/>
        <v>0</v>
      </c>
      <c r="U66" s="30">
        <f t="shared" si="27"/>
        <v>0</v>
      </c>
      <c r="V66" s="30">
        <f t="shared" si="27"/>
        <v>0</v>
      </c>
      <c r="W66" s="30">
        <f t="shared" si="27"/>
        <v>0</v>
      </c>
      <c r="X66" s="30">
        <f t="shared" si="27"/>
        <v>0</v>
      </c>
      <c r="Y66" s="30">
        <f t="shared" si="27"/>
        <v>0</v>
      </c>
      <c r="Z66" s="30">
        <f t="shared" si="27"/>
        <v>0</v>
      </c>
      <c r="AA66" s="30">
        <f t="shared" si="27"/>
        <v>0</v>
      </c>
      <c r="AB66" s="30">
        <f t="shared" si="27"/>
        <v>0</v>
      </c>
      <c r="AC66" s="30">
        <f t="shared" si="27"/>
        <v>0</v>
      </c>
      <c r="AD66" s="30">
        <f t="shared" si="27"/>
        <v>0</v>
      </c>
      <c r="AE66" s="30">
        <f t="shared" si="27"/>
        <v>0</v>
      </c>
      <c r="AF66" s="30">
        <f t="shared" si="27"/>
        <v>0</v>
      </c>
      <c r="AG66" s="30">
        <f t="shared" si="27"/>
        <v>0</v>
      </c>
      <c r="AH66" s="30">
        <f t="shared" si="27"/>
        <v>0</v>
      </c>
      <c r="AI66" s="30">
        <f t="shared" si="27"/>
        <v>0</v>
      </c>
      <c r="AJ66" s="30">
        <f t="shared" si="27"/>
        <v>0</v>
      </c>
      <c r="AK66" s="30">
        <f t="shared" si="27"/>
        <v>0</v>
      </c>
      <c r="AL66" s="30">
        <f t="shared" si="27"/>
        <v>0</v>
      </c>
      <c r="AM66" s="30">
        <f t="shared" si="27"/>
        <v>0</v>
      </c>
      <c r="AN66" s="30">
        <f t="shared" si="27"/>
        <v>0</v>
      </c>
      <c r="AO66" s="30">
        <f t="shared" si="27"/>
        <v>0</v>
      </c>
      <c r="AP66" s="30">
        <f t="shared" si="27"/>
        <v>0</v>
      </c>
      <c r="AQ66" s="30">
        <f t="shared" si="27"/>
        <v>0</v>
      </c>
      <c r="AR66" s="30">
        <f t="shared" si="27"/>
        <v>0</v>
      </c>
      <c r="AS66" s="30">
        <f t="shared" si="27"/>
        <v>0</v>
      </c>
      <c r="AT66" s="30">
        <f t="shared" si="27"/>
        <v>0</v>
      </c>
      <c r="AU66" s="30">
        <f t="shared" si="27"/>
        <v>0</v>
      </c>
      <c r="AV66" s="30">
        <f t="shared" si="27"/>
        <v>2.568184809635548</v>
      </c>
      <c r="AW66" s="30">
        <f t="shared" si="27"/>
        <v>360.80855044402858</v>
      </c>
      <c r="AX66" s="30">
        <f t="shared" si="27"/>
        <v>995.1740826807785</v>
      </c>
      <c r="AY66" s="30">
        <f t="shared" si="27"/>
        <v>0</v>
      </c>
      <c r="AZ66" s="30">
        <f t="shared" si="27"/>
        <v>7.8521467761459869</v>
      </c>
      <c r="BA66" s="30">
        <f t="shared" si="27"/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1.9191408078730872</v>
      </c>
      <c r="BG66" s="30">
        <f t="shared" si="27"/>
        <v>23.730038066219329</v>
      </c>
      <c r="BH66" s="30">
        <f t="shared" si="27"/>
        <v>0</v>
      </c>
      <c r="BI66" s="30">
        <f t="shared" si="27"/>
        <v>0</v>
      </c>
      <c r="BJ66" s="30">
        <f t="shared" si="27"/>
        <v>1.1215789088247328</v>
      </c>
      <c r="BK66" s="28">
        <f t="shared" si="25"/>
        <v>1393.1737224935057</v>
      </c>
    </row>
    <row r="67" spans="1:66" ht="4.5" customHeight="1" x14ac:dyDescent="0.2">
      <c r="A67" s="22"/>
      <c r="B67" s="25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</row>
    <row r="68" spans="1:66" x14ac:dyDescent="0.2">
      <c r="A68" s="22" t="s">
        <v>19</v>
      </c>
      <c r="B68" s="23" t="s">
        <v>20</v>
      </c>
      <c r="C68" s="5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</row>
    <row r="69" spans="1:66" x14ac:dyDescent="0.2">
      <c r="A69" s="22" t="s">
        <v>76</v>
      </c>
      <c r="B69" s="25" t="s">
        <v>21</v>
      </c>
      <c r="C69" s="5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</row>
    <row r="73" spans="1:66" x14ac:dyDescent="0.2">
      <c r="A73" s="22"/>
      <c r="B73" s="37" t="s">
        <v>99</v>
      </c>
      <c r="C73" s="38">
        <f t="shared" ref="C73:AH73" si="28">C31+C49+C54+C66+C71</f>
        <v>0</v>
      </c>
      <c r="D73" s="38">
        <f t="shared" si="28"/>
        <v>11.03138327077418</v>
      </c>
      <c r="E73" s="38">
        <f t="shared" si="28"/>
        <v>0</v>
      </c>
      <c r="F73" s="38">
        <f t="shared" si="28"/>
        <v>0</v>
      </c>
      <c r="G73" s="38">
        <f t="shared" si="28"/>
        <v>0</v>
      </c>
      <c r="H73" s="38">
        <f t="shared" si="28"/>
        <v>66.997633424347811</v>
      </c>
      <c r="I73" s="38">
        <f t="shared" si="28"/>
        <v>6597.9657892753939</v>
      </c>
      <c r="J73" s="38">
        <f t="shared" si="28"/>
        <v>2301.7168329879978</v>
      </c>
      <c r="K73" s="38">
        <f t="shared" si="28"/>
        <v>0</v>
      </c>
      <c r="L73" s="38">
        <f t="shared" si="28"/>
        <v>261.3411990906036</v>
      </c>
      <c r="M73" s="38">
        <f t="shared" si="28"/>
        <v>0</v>
      </c>
      <c r="N73" s="38">
        <f t="shared" si="28"/>
        <v>0</v>
      </c>
      <c r="O73" s="38">
        <f t="shared" si="28"/>
        <v>0</v>
      </c>
      <c r="P73" s="38">
        <f t="shared" si="28"/>
        <v>0</v>
      </c>
      <c r="Q73" s="38">
        <f t="shared" si="28"/>
        <v>0</v>
      </c>
      <c r="R73" s="38">
        <f t="shared" si="28"/>
        <v>43.965032676329599</v>
      </c>
      <c r="S73" s="38">
        <f t="shared" si="28"/>
        <v>325.1928274871857</v>
      </c>
      <c r="T73" s="38">
        <f t="shared" si="28"/>
        <v>649.52439024680848</v>
      </c>
      <c r="U73" s="38">
        <f t="shared" si="28"/>
        <v>0</v>
      </c>
      <c r="V73" s="38">
        <f t="shared" si="28"/>
        <v>60.933005792589974</v>
      </c>
      <c r="W73" s="38">
        <f t="shared" si="28"/>
        <v>0</v>
      </c>
      <c r="X73" s="38">
        <f t="shared" si="28"/>
        <v>0</v>
      </c>
      <c r="Y73" s="38">
        <f t="shared" si="28"/>
        <v>0</v>
      </c>
      <c r="Z73" s="38">
        <f t="shared" si="28"/>
        <v>0</v>
      </c>
      <c r="AA73" s="38">
        <f t="shared" si="28"/>
        <v>0</v>
      </c>
      <c r="AB73" s="38">
        <f t="shared" si="28"/>
        <v>10.410409532944392</v>
      </c>
      <c r="AC73" s="38">
        <f t="shared" si="28"/>
        <v>99.585986457824831</v>
      </c>
      <c r="AD73" s="38">
        <f t="shared" si="28"/>
        <v>0</v>
      </c>
      <c r="AE73" s="38">
        <f t="shared" si="28"/>
        <v>0</v>
      </c>
      <c r="AF73" s="38">
        <f t="shared" si="28"/>
        <v>7.9423418781833579</v>
      </c>
      <c r="AG73" s="38">
        <f t="shared" si="28"/>
        <v>0</v>
      </c>
      <c r="AH73" s="38">
        <f t="shared" si="28"/>
        <v>0</v>
      </c>
      <c r="AI73" s="38">
        <f t="shared" ref="AI73:BJ73" si="29">AI31+AI49+AI54+AI66+AI71</f>
        <v>0</v>
      </c>
      <c r="AJ73" s="38">
        <f t="shared" si="29"/>
        <v>0</v>
      </c>
      <c r="AK73" s="38">
        <f t="shared" si="29"/>
        <v>0</v>
      </c>
      <c r="AL73" s="38">
        <f t="shared" si="29"/>
        <v>11.252586012488326</v>
      </c>
      <c r="AM73" s="38">
        <f t="shared" si="29"/>
        <v>0.25830508125237384</v>
      </c>
      <c r="AN73" s="38">
        <f t="shared" si="29"/>
        <v>0</v>
      </c>
      <c r="AO73" s="38">
        <f t="shared" si="29"/>
        <v>0</v>
      </c>
      <c r="AP73" s="38">
        <f t="shared" si="29"/>
        <v>7.0897063281698953</v>
      </c>
      <c r="AQ73" s="38">
        <f t="shared" si="29"/>
        <v>0</v>
      </c>
      <c r="AR73" s="38">
        <f t="shared" si="29"/>
        <v>0</v>
      </c>
      <c r="AS73" s="38">
        <f t="shared" si="29"/>
        <v>0</v>
      </c>
      <c r="AT73" s="38">
        <f t="shared" si="29"/>
        <v>0</v>
      </c>
      <c r="AU73" s="38">
        <f t="shared" si="29"/>
        <v>0</v>
      </c>
      <c r="AV73" s="38">
        <f t="shared" si="29"/>
        <v>847.57189612850607</v>
      </c>
      <c r="AW73" s="38">
        <f t="shared" si="29"/>
        <v>2253.4892464933528</v>
      </c>
      <c r="AX73" s="38">
        <f t="shared" si="29"/>
        <v>1028.9974282575567</v>
      </c>
      <c r="AY73" s="38">
        <f t="shared" si="29"/>
        <v>0</v>
      </c>
      <c r="AZ73" s="38">
        <f t="shared" si="29"/>
        <v>887.93214369333668</v>
      </c>
      <c r="BA73" s="38">
        <f t="shared" si="29"/>
        <v>0</v>
      </c>
      <c r="BB73" s="38">
        <f t="shared" si="29"/>
        <v>0</v>
      </c>
      <c r="BC73" s="38">
        <f t="shared" si="29"/>
        <v>0</v>
      </c>
      <c r="BD73" s="38">
        <f t="shared" si="29"/>
        <v>0</v>
      </c>
      <c r="BE73" s="38">
        <f t="shared" si="29"/>
        <v>0</v>
      </c>
      <c r="BF73" s="38">
        <f t="shared" si="29"/>
        <v>812.599418603451</v>
      </c>
      <c r="BG73" s="38">
        <f t="shared" si="29"/>
        <v>253.59106780646295</v>
      </c>
      <c r="BH73" s="38">
        <f t="shared" si="29"/>
        <v>164.71285704447982</v>
      </c>
      <c r="BI73" s="38">
        <f t="shared" si="29"/>
        <v>0</v>
      </c>
      <c r="BJ73" s="38">
        <f t="shared" si="29"/>
        <v>446.09023242982829</v>
      </c>
      <c r="BK73" s="46">
        <f>BK31+BK49+BK54+BK66+BK71</f>
        <v>17150.191719999872</v>
      </c>
      <c r="BM73" s="45"/>
      <c r="BN73" s="53"/>
    </row>
    <row r="74" spans="1:66" ht="4.5" customHeight="1" x14ac:dyDescent="0.2">
      <c r="A74" s="22"/>
      <c r="B74" s="37"/>
      <c r="C74" s="5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60"/>
    </row>
    <row r="75" spans="1:66" ht="14.25" customHeight="1" x14ac:dyDescent="0.3">
      <c r="A75" s="22" t="s">
        <v>5</v>
      </c>
      <c r="B75" s="20" t="s">
        <v>23</v>
      </c>
      <c r="C75" s="5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60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1" x14ac:dyDescent="0.2">
      <c r="D1" s="51"/>
    </row>
    <row r="2" spans="2:11" x14ac:dyDescent="0.2">
      <c r="B2" s="87" t="s">
        <v>130</v>
      </c>
      <c r="C2" s="88"/>
      <c r="D2" s="88"/>
      <c r="E2" s="88"/>
      <c r="F2" s="88"/>
      <c r="G2" s="88"/>
      <c r="H2" s="88"/>
      <c r="I2" s="88"/>
      <c r="J2" s="88"/>
      <c r="K2" s="89"/>
    </row>
    <row r="3" spans="2:11" x14ac:dyDescent="0.2">
      <c r="B3" s="90" t="s">
        <v>110</v>
      </c>
      <c r="C3" s="91"/>
      <c r="D3" s="91"/>
      <c r="E3" s="91"/>
      <c r="F3" s="91"/>
      <c r="G3" s="91"/>
      <c r="H3" s="91"/>
      <c r="I3" s="91"/>
      <c r="J3" s="91"/>
      <c r="K3" s="92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1.3373134837826814E-3</v>
      </c>
      <c r="E5" s="6">
        <v>1.6140293235742655E-2</v>
      </c>
      <c r="F5" s="6">
        <v>0.32752644080865129</v>
      </c>
      <c r="G5" s="6">
        <v>6.3771361644830308E-3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0.7105538307853958</v>
      </c>
      <c r="E6" s="6">
        <v>5.2135123521371405</v>
      </c>
      <c r="F6" s="6">
        <v>11.851646813048466</v>
      </c>
      <c r="G6" s="6">
        <v>1.8336562379193206</v>
      </c>
      <c r="H6" s="6">
        <v>0</v>
      </c>
      <c r="I6" s="6">
        <v>0</v>
      </c>
      <c r="J6" s="6">
        <v>7.4631696411897985E-2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3.1255522766107789E-2</v>
      </c>
      <c r="F7" s="6">
        <v>3.56555185436861E-2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53.72213489567082</v>
      </c>
      <c r="E8" s="6">
        <v>8.2260006932770704</v>
      </c>
      <c r="F8" s="6">
        <v>15.065096218257755</v>
      </c>
      <c r="G8" s="6">
        <v>6.2660284285727244</v>
      </c>
      <c r="H8" s="6">
        <v>0</v>
      </c>
      <c r="I8" s="6">
        <v>0</v>
      </c>
      <c r="J8" s="6">
        <v>5.4823967098005999E-3</v>
      </c>
      <c r="K8" s="6">
        <v>0</v>
      </c>
    </row>
    <row r="9" spans="2:11" x14ac:dyDescent="0.2">
      <c r="B9" s="1">
        <v>5</v>
      </c>
      <c r="C9" s="3" t="s">
        <v>44</v>
      </c>
      <c r="D9" s="6">
        <v>33.028471793326808</v>
      </c>
      <c r="E9" s="6">
        <v>16.332705149769435</v>
      </c>
      <c r="F9" s="6">
        <v>58.258989696106127</v>
      </c>
      <c r="G9" s="6">
        <v>2.2680999546533158</v>
      </c>
      <c r="H9" s="6">
        <v>0</v>
      </c>
      <c r="I9" s="6">
        <v>0</v>
      </c>
      <c r="J9" s="6">
        <v>0.30315154873263067</v>
      </c>
      <c r="K9" s="6">
        <v>0</v>
      </c>
    </row>
    <row r="10" spans="2:11" x14ac:dyDescent="0.2">
      <c r="B10" s="1">
        <v>6</v>
      </c>
      <c r="C10" s="3" t="s">
        <v>45</v>
      </c>
      <c r="D10" s="6">
        <v>7.9628047498176563E-2</v>
      </c>
      <c r="E10" s="6">
        <v>2.0053457089887368</v>
      </c>
      <c r="F10" s="6">
        <v>6.0939219820184602</v>
      </c>
      <c r="G10" s="6">
        <v>0.82895939815094177</v>
      </c>
      <c r="H10" s="6">
        <v>0</v>
      </c>
      <c r="I10" s="6">
        <v>0</v>
      </c>
      <c r="J10" s="6">
        <v>3.5319212347386546E-2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13.494260894450745</v>
      </c>
      <c r="E11" s="6">
        <v>24.550029539403461</v>
      </c>
      <c r="F11" s="6">
        <v>26.629585213248511</v>
      </c>
      <c r="G11" s="6">
        <v>2.9466822909939272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0.17666424064137104</v>
      </c>
      <c r="E14" s="6">
        <v>56.4632193507951</v>
      </c>
      <c r="F14" s="6">
        <v>18.424543816111989</v>
      </c>
      <c r="G14" s="6">
        <v>1.1585173903833814</v>
      </c>
      <c r="H14" s="6">
        <v>0</v>
      </c>
      <c r="I14" s="6">
        <v>0</v>
      </c>
      <c r="J14" s="6">
        <v>3.0466011786124951E-2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169.39663742576528</v>
      </c>
      <c r="E15" s="6">
        <v>286.09485625319388</v>
      </c>
      <c r="F15" s="6">
        <v>233.486704764184</v>
      </c>
      <c r="G15" s="6">
        <v>46.346541732649825</v>
      </c>
      <c r="H15" s="6">
        <v>0</v>
      </c>
      <c r="I15" s="6">
        <v>0</v>
      </c>
      <c r="J15" s="6">
        <v>0.18985620216024235</v>
      </c>
      <c r="K15" s="6">
        <v>0</v>
      </c>
    </row>
    <row r="16" spans="2:11" x14ac:dyDescent="0.2">
      <c r="B16" s="1">
        <v>12</v>
      </c>
      <c r="C16" s="3" t="s">
        <v>51</v>
      </c>
      <c r="D16" s="6">
        <v>125.2683687933074</v>
      </c>
      <c r="E16" s="6">
        <v>7.4800903171257778</v>
      </c>
      <c r="F16" s="6">
        <v>12.213561836169335</v>
      </c>
      <c r="G16" s="6">
        <v>5.1696329457203216</v>
      </c>
      <c r="H16" s="6">
        <v>0</v>
      </c>
      <c r="I16" s="6">
        <v>0</v>
      </c>
      <c r="J16" s="6">
        <v>6.4152197070173098E-2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0.14437803016540235</v>
      </c>
      <c r="E17" s="6">
        <v>4.1432828436534912</v>
      </c>
      <c r="F17" s="6">
        <v>1.3196271262958474</v>
      </c>
      <c r="G17" s="6">
        <v>3.2160694744964864E-2</v>
      </c>
      <c r="H17" s="6">
        <v>0</v>
      </c>
      <c r="I17" s="6">
        <v>0</v>
      </c>
      <c r="J17" s="6">
        <v>6.6306373101919893E-4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8.5316661263845545E-2</v>
      </c>
      <c r="E18" s="6">
        <v>2.0988801615100723</v>
      </c>
      <c r="F18" s="6">
        <v>7.5129267448843748</v>
      </c>
      <c r="G18" s="6">
        <v>0.85301771769170942</v>
      </c>
      <c r="H18" s="6">
        <v>0</v>
      </c>
      <c r="I18" s="6">
        <v>0</v>
      </c>
      <c r="J18" s="6">
        <v>1.4078352866337218E-4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16.896101167128641</v>
      </c>
      <c r="E19" s="6">
        <v>29.258391993401258</v>
      </c>
      <c r="F19" s="6">
        <v>90.735115514316973</v>
      </c>
      <c r="G19" s="6">
        <v>16.487767509656567</v>
      </c>
      <c r="H19" s="6">
        <v>0</v>
      </c>
      <c r="I19" s="6">
        <v>0</v>
      </c>
      <c r="J19" s="6">
        <v>5.3532894430166103E-5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279.1819938070571</v>
      </c>
      <c r="E20" s="6">
        <v>235.83470184339694</v>
      </c>
      <c r="F20" s="6">
        <v>160.94279326101685</v>
      </c>
      <c r="G20" s="6">
        <v>28.643258293780963</v>
      </c>
      <c r="H20" s="6">
        <v>0</v>
      </c>
      <c r="I20" s="6">
        <v>0</v>
      </c>
      <c r="J20" s="6">
        <v>23.934977265126292</v>
      </c>
      <c r="K20" s="6">
        <v>0</v>
      </c>
    </row>
    <row r="21" spans="2:11" x14ac:dyDescent="0.2">
      <c r="B21" s="1">
        <v>17</v>
      </c>
      <c r="C21" s="3" t="s">
        <v>56</v>
      </c>
      <c r="D21" s="6">
        <v>185.4163285011837</v>
      </c>
      <c r="E21" s="6">
        <v>57.085847220442261</v>
      </c>
      <c r="F21" s="6">
        <v>107.96509771282224</v>
      </c>
      <c r="G21" s="6">
        <v>12.21508519964738</v>
      </c>
      <c r="H21" s="6">
        <v>0</v>
      </c>
      <c r="I21" s="6">
        <v>0</v>
      </c>
      <c r="J21" s="6">
        <v>0.33605265277477625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76.411491450269949</v>
      </c>
      <c r="E23" s="6">
        <v>92.615637720628328</v>
      </c>
      <c r="F23" s="6">
        <v>80.019703309425182</v>
      </c>
      <c r="G23" s="6">
        <v>20.010701067407755</v>
      </c>
      <c r="H23" s="6">
        <v>0</v>
      </c>
      <c r="I23" s="6">
        <v>0</v>
      </c>
      <c r="J23" s="6">
        <v>0.38995311637109237</v>
      </c>
      <c r="K23" s="6">
        <v>0</v>
      </c>
    </row>
    <row r="24" spans="2:11" x14ac:dyDescent="0.2">
      <c r="B24" s="1">
        <v>20</v>
      </c>
      <c r="C24" s="3" t="s">
        <v>59</v>
      </c>
      <c r="D24" s="6">
        <v>5278.4422876615381</v>
      </c>
      <c r="E24" s="6">
        <v>1739.1050372247735</v>
      </c>
      <c r="F24" s="6">
        <v>430.11355026792228</v>
      </c>
      <c r="G24" s="6">
        <v>57.022002511223761</v>
      </c>
      <c r="H24" s="6">
        <v>0</v>
      </c>
      <c r="I24" s="6">
        <v>0</v>
      </c>
      <c r="J24" s="6">
        <v>1350.3030390582674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1.1020417295906119E-3</v>
      </c>
      <c r="E25" s="6">
        <v>1.2486105336374247E-2</v>
      </c>
      <c r="F25" s="6">
        <v>0.11103372778681637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0.13888355382444331</v>
      </c>
      <c r="F26" s="6">
        <v>0.26946625328317664</v>
      </c>
      <c r="G26" s="6">
        <v>3.7407421441489536E-2</v>
      </c>
      <c r="H26" s="6">
        <v>0</v>
      </c>
      <c r="I26" s="6">
        <v>0</v>
      </c>
      <c r="J26" s="6">
        <v>2.5265522680231801E-5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7.7803087352226033E-2</v>
      </c>
      <c r="F28" s="6">
        <v>7.6602033932599317E-2</v>
      </c>
      <c r="G28" s="6">
        <v>0.63320806484542957</v>
      </c>
      <c r="H28" s="6">
        <v>0</v>
      </c>
      <c r="I28" s="6">
        <v>0</v>
      </c>
      <c r="J28" s="6">
        <v>1.9851856076784795E-5</v>
      </c>
      <c r="K28" s="6">
        <v>0</v>
      </c>
    </row>
    <row r="29" spans="2:11" x14ac:dyDescent="0.2">
      <c r="B29" s="1">
        <v>25</v>
      </c>
      <c r="C29" s="3" t="s">
        <v>64</v>
      </c>
      <c r="D29" s="6">
        <v>2074.8335498956289</v>
      </c>
      <c r="E29" s="6">
        <v>174.73853622151876</v>
      </c>
      <c r="F29" s="6">
        <v>70.505859538450053</v>
      </c>
      <c r="G29" s="6">
        <v>9.1340142161533322</v>
      </c>
      <c r="H29" s="6">
        <v>0</v>
      </c>
      <c r="I29" s="6">
        <v>0</v>
      </c>
      <c r="J29" s="6">
        <v>0.280522964461146</v>
      </c>
      <c r="K29" s="6">
        <v>0</v>
      </c>
    </row>
    <row r="30" spans="2:11" x14ac:dyDescent="0.2">
      <c r="B30" s="1">
        <v>26</v>
      </c>
      <c r="C30" s="3" t="s">
        <v>65</v>
      </c>
      <c r="D30" s="6">
        <v>37.69187784584399</v>
      </c>
      <c r="E30" s="6">
        <v>14.844082345543447</v>
      </c>
      <c r="F30" s="6">
        <v>26.699192259506798</v>
      </c>
      <c r="G30" s="6">
        <v>2.8523212453293407</v>
      </c>
      <c r="H30" s="6">
        <v>0</v>
      </c>
      <c r="I30" s="6">
        <v>0</v>
      </c>
      <c r="J30" s="6">
        <v>6.1940906090203855E-2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6.2127023050708975E-2</v>
      </c>
      <c r="E31" s="6">
        <v>1.3021490193323271</v>
      </c>
      <c r="F31" s="6">
        <v>1.4962056019766039</v>
      </c>
      <c r="G31" s="6">
        <v>2.3654123032442482E-2</v>
      </c>
      <c r="H31" s="6">
        <v>0</v>
      </c>
      <c r="I31" s="6">
        <v>0</v>
      </c>
      <c r="J31" s="6">
        <v>0.99847414285188074</v>
      </c>
      <c r="K31" s="6">
        <v>0</v>
      </c>
    </row>
    <row r="32" spans="2:11" x14ac:dyDescent="0.2">
      <c r="B32" s="1">
        <v>28</v>
      </c>
      <c r="C32" s="3" t="s">
        <v>66</v>
      </c>
      <c r="D32" s="6">
        <v>4.8913468350278064</v>
      </c>
      <c r="E32" s="6">
        <v>0.75447586133907452</v>
      </c>
      <c r="F32" s="6">
        <v>2.6405478191360467</v>
      </c>
      <c r="G32" s="6">
        <v>0.25206301229160799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20.718695394254194</v>
      </c>
      <c r="E33" s="6">
        <v>18.945000984954024</v>
      </c>
      <c r="F33" s="6">
        <v>28.005175380356114</v>
      </c>
      <c r="G33" s="6">
        <v>1.5360167830442257</v>
      </c>
      <c r="H33" s="6">
        <v>0</v>
      </c>
      <c r="I33" s="6">
        <v>0</v>
      </c>
      <c r="J33" s="6">
        <v>7.9542271484397426E-3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58.56217775568026</v>
      </c>
      <c r="E34" s="6">
        <v>76.536807936004053</v>
      </c>
      <c r="F34" s="6">
        <v>42.970927771600586</v>
      </c>
      <c r="G34" s="6">
        <v>4.0387521818337433</v>
      </c>
      <c r="H34" s="6">
        <v>0</v>
      </c>
      <c r="I34" s="6">
        <v>0</v>
      </c>
      <c r="J34" s="6">
        <v>0.88150874306502913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2.4078439046776561</v>
      </c>
      <c r="E35" s="6">
        <v>0.32524861160843505</v>
      </c>
      <c r="F35" s="6">
        <v>0.99328429861775824</v>
      </c>
      <c r="G35" s="6">
        <v>3.9417848128306551E-2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419.9005801465716</v>
      </c>
      <c r="E36" s="6">
        <v>208.98223310531711</v>
      </c>
      <c r="F36" s="6">
        <v>86.973989696470781</v>
      </c>
      <c r="G36" s="6">
        <v>12.692476671116284</v>
      </c>
      <c r="H36" s="6">
        <v>0</v>
      </c>
      <c r="I36" s="6">
        <v>0</v>
      </c>
      <c r="J36" s="6">
        <v>13.054126892685312</v>
      </c>
      <c r="K36" s="6">
        <v>0</v>
      </c>
    </row>
    <row r="37" spans="2:14" x14ac:dyDescent="0.2">
      <c r="B37" s="1">
        <v>33</v>
      </c>
      <c r="C37" s="3" t="s">
        <v>101</v>
      </c>
      <c r="D37" s="6">
        <v>377.42678331158169</v>
      </c>
      <c r="E37" s="6">
        <v>175.39603567830756</v>
      </c>
      <c r="F37" s="6">
        <v>84.450044930750607</v>
      </c>
      <c r="G37" s="6">
        <v>12.32458443904598</v>
      </c>
      <c r="H37" s="6">
        <v>0</v>
      </c>
      <c r="I37" s="6">
        <v>0</v>
      </c>
      <c r="J37" s="6">
        <v>0.2490929678620602</v>
      </c>
      <c r="K37" s="6">
        <v>0</v>
      </c>
    </row>
    <row r="38" spans="2:14" x14ac:dyDescent="0.2">
      <c r="B38" s="1">
        <v>34</v>
      </c>
      <c r="C38" s="3" t="s">
        <v>71</v>
      </c>
      <c r="D38" s="6">
        <v>22.646153915505703</v>
      </c>
      <c r="E38" s="6">
        <v>6.554158129477023</v>
      </c>
      <c r="F38" s="6">
        <v>0.3061559761274551</v>
      </c>
      <c r="G38" s="6">
        <v>9.0752497427766064E-3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50.291899873260284</v>
      </c>
      <c r="E39" s="6">
        <v>131.68737630711459</v>
      </c>
      <c r="F39" s="6">
        <v>245.70721155118966</v>
      </c>
      <c r="G39" s="6">
        <v>30.416013837329043</v>
      </c>
      <c r="H39" s="6">
        <v>0</v>
      </c>
      <c r="I39" s="6">
        <v>0</v>
      </c>
      <c r="J39" s="6">
        <v>0.4257974725198902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0.56075541720493671</v>
      </c>
      <c r="E40" s="6">
        <v>2.6240223445747337</v>
      </c>
      <c r="F40" s="6">
        <v>5.7262419584204478</v>
      </c>
      <c r="G40" s="6">
        <v>0.92235127149191742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356.07452008083391</v>
      </c>
      <c r="E41" s="6">
        <v>233.38390990305868</v>
      </c>
      <c r="F41" s="6">
        <v>212.96737185498472</v>
      </c>
      <c r="G41" s="6">
        <v>137.73928440687715</v>
      </c>
      <c r="H41" s="6">
        <v>0</v>
      </c>
      <c r="I41" s="6">
        <v>0</v>
      </c>
      <c r="J41" s="6">
        <v>1.5463203215189194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E47" s="44"/>
      <c r="F47" s="47"/>
      <c r="K47" s="47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2020-02-06T08:35:51Z</dcterms:modified>
</cp:coreProperties>
</file>