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G65" i="8"/>
  <c r="G66" i="8" s="1"/>
  <c r="H65" i="8"/>
  <c r="H66" i="8" s="1"/>
  <c r="I65" i="8"/>
  <c r="I66" i="8" s="1"/>
  <c r="J65" i="8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S65" i="8"/>
  <c r="S66" i="8" s="1"/>
  <c r="T65" i="8"/>
  <c r="T66" i="8" s="1"/>
  <c r="U65" i="8"/>
  <c r="U66" i="8" s="1"/>
  <c r="V65" i="8"/>
  <c r="W65" i="8"/>
  <c r="W66" i="8" s="1"/>
  <c r="X65" i="8"/>
  <c r="X66" i="8" s="1"/>
  <c r="Y65" i="8"/>
  <c r="Y66" i="8" s="1"/>
  <c r="Z65" i="8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I65" i="8"/>
  <c r="AI66" i="8" s="1"/>
  <c r="AJ65" i="8"/>
  <c r="AJ66" i="8" s="1"/>
  <c r="AK65" i="8"/>
  <c r="AK66" i="8" s="1"/>
  <c r="AL65" i="8"/>
  <c r="AM65" i="8"/>
  <c r="AM66" i="8" s="1"/>
  <c r="AN65" i="8"/>
  <c r="AN66" i="8" s="1"/>
  <c r="AO65" i="8"/>
  <c r="AO66" i="8" s="1"/>
  <c r="AP65" i="8"/>
  <c r="AQ65" i="8"/>
  <c r="AQ66" i="8" s="1"/>
  <c r="AR65" i="8"/>
  <c r="AR66" i="8" s="1"/>
  <c r="AS65" i="8"/>
  <c r="AS66" i="8" s="1"/>
  <c r="AT65" i="8"/>
  <c r="AU65" i="8"/>
  <c r="AU66" i="8" s="1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F66" i="8"/>
  <c r="J66" i="8"/>
  <c r="N66" i="8"/>
  <c r="R66" i="8"/>
  <c r="V66" i="8"/>
  <c r="Z66" i="8"/>
  <c r="AD66" i="8"/>
  <c r="AH66" i="8"/>
  <c r="AL66" i="8"/>
  <c r="AP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BJ31" i="8" l="1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<sst xmlns="http://schemas.openxmlformats.org/spreadsheetml/2006/main" count="169" uniqueCount="132">
  <si>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</si>
  <si>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</si>
  <si>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</si>
  <si>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</si>
  <si>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</si>
  <si>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</si>
  <si>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</si>
  <si>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</si>
  <si>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</si>
  <si>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</si>
  <si>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</si>
  <si>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</si>
  <si>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</si>
  <si>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</si>
  <si>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</si>
  <si>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</si>
  <si>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</si>
  <si>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</si>
  <si>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</si>
  <si>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</si>
  <si>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</si>
  <si>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</si>
  <si>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</si>
  <si>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</si>
  <si>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</si>
  <si>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</si>
  <si>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</si>
  <si>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</si>
  <si>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</si>
  <si>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</si>
  <si>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</si>
  <si>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</si>
  <si>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</si>
  <si>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</si>
  <si>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</si>
  <si>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</si>
  <si>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</si>
  <si>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</si>
  <si>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</si>
  <si>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</si>
  <si>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</si>
  <si>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</si>
  <si>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</si>
  <si>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</si>
  <si>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</si>
  <si>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</si>
  <si>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</si>
  <si>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</si>
  <si>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</si>
  <si>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</si>
  <si>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</si>
  <si>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</si>
  <si>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</si>
  <si>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</si>
  <si>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</si>
  <si>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</si>
  <si>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</si>
  <si>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</si>
  <si>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</si>
  <si>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</si>
  <si>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</si>
  <si>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</si>
  <si>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</si>
  <si>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</si>
  <si>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</si>
  <si>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</si>
  <si>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</si>
  <si>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</si>
  <si>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</si>
  <si>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</si>
  <si>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</si>
  <si>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</si>
  <si>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</si>
  <si>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</si>
  <si>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</si>
  <si>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</si>
  <si>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</si>
  <si>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</si>
  <si>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</si>
  <si>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</si>
  <si>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</si>
  <si>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</si>
  <si>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</si>
  <si>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</si>
  <si>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</si>
  <si>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</si>
  <si>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</si>
  <si>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</si>
  <si>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</si>
  <si>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</si>
  <si>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</si>
  <si>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</si>
  <si>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</si>
  <si>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</si>
  <si>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</si>
  <si>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</si>
  <si>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</si>
  <si>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</si>
  <si>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</si>
  <si>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</si>
  <si>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</si>
  <si>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</si>
  <si>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</si>
  <si>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</si>
  <si>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</si>
  <si>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</si>
  <si>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</si>
  <si>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</si>
  <si>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</si>
  <si>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</si>
  <si>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</si>
  <si>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</si>
  <si>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</si>
  <si>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</si>
  <si>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</si>
  <si>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</si>
  <si>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</si>
  <si>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</si>
  <si>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</si>
  <si>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</si>
  <si>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</si>
  <si>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</si>
  <si>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</si>
  <si>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</si>
  <si>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</si>
  <si>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</si>
  <si>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</si>
  <si>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</si>
  <si>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</si>
  <si>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</si>
  <si>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Table showing State wise /Union Territory wise contribution to AAUM of category of schemes as on 31.12.2019</t>
  </si>
  <si>
    <t>LIC Mutual Fund: Net Average Assets Under Management (AAUM) as on 31/12/2019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</si>
</sst>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0"/>
    <numFmt numFmtId="165" formatCode="#,##0.00000000"/>
    <numFmt numFmtId="166" formatCode="0.00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1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66" width="11.5703125" style="24" bestFit="1" customWidth="1"/>
    <col min="67" max="16384" width="9.140625" style="24"/>
  </cols>
  <sheetData>
    <row r="1" spans="1:107" s="11" customFormat="1" ht="19.5" thickBot="1" x14ac:dyDescent="0.35">
      <c r="A1" s="78" t="s">
        <v>75</v>
      </c>
      <c r="B1" s="67" t="s">
        <v>29</v>
      </c>
      <c r="C1" s="58" t="s">
        <v>131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6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79"/>
      <c r="B2" s="68"/>
      <c r="C2" s="72" t="s">
        <v>28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4"/>
      <c r="W2" s="72" t="s">
        <v>24</v>
      </c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4"/>
      <c r="AQ2" s="72" t="s">
        <v>25</v>
      </c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4"/>
      <c r="BK2" s="64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79"/>
      <c r="B3" s="68"/>
      <c r="C3" s="61" t="s">
        <v>115</v>
      </c>
      <c r="D3" s="62"/>
      <c r="E3" s="62"/>
      <c r="F3" s="62"/>
      <c r="G3" s="62"/>
      <c r="H3" s="62"/>
      <c r="I3" s="62"/>
      <c r="J3" s="62"/>
      <c r="K3" s="62"/>
      <c r="L3" s="63"/>
      <c r="M3" s="61" t="s">
        <v>116</v>
      </c>
      <c r="N3" s="62"/>
      <c r="O3" s="62"/>
      <c r="P3" s="62"/>
      <c r="Q3" s="62"/>
      <c r="R3" s="62"/>
      <c r="S3" s="62"/>
      <c r="T3" s="62"/>
      <c r="U3" s="62"/>
      <c r="V3" s="63"/>
      <c r="W3" s="61" t="s">
        <v>115</v>
      </c>
      <c r="X3" s="62"/>
      <c r="Y3" s="62"/>
      <c r="Z3" s="62"/>
      <c r="AA3" s="62"/>
      <c r="AB3" s="62"/>
      <c r="AC3" s="62"/>
      <c r="AD3" s="62"/>
      <c r="AE3" s="62"/>
      <c r="AF3" s="63"/>
      <c r="AG3" s="61" t="s">
        <v>116</v>
      </c>
      <c r="AH3" s="62"/>
      <c r="AI3" s="62"/>
      <c r="AJ3" s="62"/>
      <c r="AK3" s="62"/>
      <c r="AL3" s="62"/>
      <c r="AM3" s="62"/>
      <c r="AN3" s="62"/>
      <c r="AO3" s="62"/>
      <c r="AP3" s="63"/>
      <c r="AQ3" s="61" t="s">
        <v>115</v>
      </c>
      <c r="AR3" s="62"/>
      <c r="AS3" s="62"/>
      <c r="AT3" s="62"/>
      <c r="AU3" s="62"/>
      <c r="AV3" s="62"/>
      <c r="AW3" s="62"/>
      <c r="AX3" s="62"/>
      <c r="AY3" s="62"/>
      <c r="AZ3" s="63"/>
      <c r="BA3" s="61" t="s">
        <v>116</v>
      </c>
      <c r="BB3" s="62"/>
      <c r="BC3" s="62"/>
      <c r="BD3" s="62"/>
      <c r="BE3" s="62"/>
      <c r="BF3" s="62"/>
      <c r="BG3" s="62"/>
      <c r="BH3" s="62"/>
      <c r="BI3" s="62"/>
      <c r="BJ3" s="63"/>
      <c r="BK3" s="65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79"/>
      <c r="B4" s="68"/>
      <c r="C4" s="55" t="s">
        <v>35</v>
      </c>
      <c r="D4" s="56"/>
      <c r="E4" s="56"/>
      <c r="F4" s="56"/>
      <c r="G4" s="57"/>
      <c r="H4" s="52" t="s">
        <v>36</v>
      </c>
      <c r="I4" s="53"/>
      <c r="J4" s="53"/>
      <c r="K4" s="53"/>
      <c r="L4" s="54"/>
      <c r="M4" s="55" t="s">
        <v>35</v>
      </c>
      <c r="N4" s="56"/>
      <c r="O4" s="56"/>
      <c r="P4" s="56"/>
      <c r="Q4" s="57"/>
      <c r="R4" s="52" t="s">
        <v>36</v>
      </c>
      <c r="S4" s="53"/>
      <c r="T4" s="53"/>
      <c r="U4" s="53"/>
      <c r="V4" s="54"/>
      <c r="W4" s="55" t="s">
        <v>35</v>
      </c>
      <c r="X4" s="56"/>
      <c r="Y4" s="56"/>
      <c r="Z4" s="56"/>
      <c r="AA4" s="57"/>
      <c r="AB4" s="52" t="s">
        <v>36</v>
      </c>
      <c r="AC4" s="53"/>
      <c r="AD4" s="53"/>
      <c r="AE4" s="53"/>
      <c r="AF4" s="54"/>
      <c r="AG4" s="55" t="s">
        <v>35</v>
      </c>
      <c r="AH4" s="56"/>
      <c r="AI4" s="56"/>
      <c r="AJ4" s="56"/>
      <c r="AK4" s="57"/>
      <c r="AL4" s="52" t="s">
        <v>36</v>
      </c>
      <c r="AM4" s="53"/>
      <c r="AN4" s="53"/>
      <c r="AO4" s="53"/>
      <c r="AP4" s="54"/>
      <c r="AQ4" s="55" t="s">
        <v>35</v>
      </c>
      <c r="AR4" s="56"/>
      <c r="AS4" s="56"/>
      <c r="AT4" s="56"/>
      <c r="AU4" s="57"/>
      <c r="AV4" s="52" t="s">
        <v>36</v>
      </c>
      <c r="AW4" s="53"/>
      <c r="AX4" s="53"/>
      <c r="AY4" s="53"/>
      <c r="AZ4" s="54"/>
      <c r="BA4" s="55" t="s">
        <v>35</v>
      </c>
      <c r="BB4" s="56"/>
      <c r="BC4" s="56"/>
      <c r="BD4" s="56"/>
      <c r="BE4" s="57"/>
      <c r="BF4" s="52" t="s">
        <v>36</v>
      </c>
      <c r="BG4" s="53"/>
      <c r="BH4" s="53"/>
      <c r="BI4" s="53"/>
      <c r="BJ4" s="54"/>
      <c r="BK4" s="65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79"/>
      <c r="B5" s="68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6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69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1"/>
    </row>
    <row r="7" spans="1:107" x14ac:dyDescent="0.2">
      <c r="A7" s="22" t="s">
        <v>76</v>
      </c>
      <c r="B7" s="25" t="s">
        <v>11</v>
      </c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1"/>
    </row>
    <row r="8" spans="1:107" x14ac:dyDescent="0.2">
      <c r="A8" s="22"/>
      <c r="B8" s="26" t="s">
        <v>102</v>
      </c>
      <c r="C8" s="27">
        <v>0</v>
      </c>
      <c r="D8" s="27">
        <v>7.2627307390645157</v>
      </c>
      <c r="E8" s="27">
        <v>0</v>
      </c>
      <c r="F8" s="27">
        <v>0</v>
      </c>
      <c r="G8" s="27">
        <v>0</v>
      </c>
      <c r="H8" s="27">
        <v>7.6929138784765394</v>
      </c>
      <c r="I8" s="27">
        <v>4813.9659611755824</v>
      </c>
      <c r="J8" s="27">
        <v>2590.7296795737893</v>
      </c>
      <c r="K8" s="27">
        <v>0</v>
      </c>
      <c r="L8" s="27">
        <v>122.54524542868147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4.2326701912008788</v>
      </c>
      <c r="S8" s="27">
        <v>174.62785851819365</v>
      </c>
      <c r="T8" s="27">
        <v>340.50588853511579</v>
      </c>
      <c r="U8" s="27">
        <v>0</v>
      </c>
      <c r="V8" s="27">
        <v>27.829595036802488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4.3866773142705873E-2</v>
      </c>
      <c r="AC8" s="27">
        <v>5.1311406679534182</v>
      </c>
      <c r="AD8" s="27">
        <v>0</v>
      </c>
      <c r="AE8" s="27">
        <v>0</v>
      </c>
      <c r="AF8" s="27">
        <v>0.83677649520472963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0.11496981827559942</v>
      </c>
      <c r="AM8" s="27">
        <v>5.8238317755478088E-2</v>
      </c>
      <c r="AN8" s="27">
        <v>0</v>
      </c>
      <c r="AO8" s="27">
        <v>0</v>
      </c>
      <c r="AP8" s="27">
        <v>0.6133504636218905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21.005429846325953</v>
      </c>
      <c r="AW8" s="27">
        <v>1144.0207792352701</v>
      </c>
      <c r="AX8" s="27">
        <v>7.5644949797740786</v>
      </c>
      <c r="AY8" s="27">
        <v>0</v>
      </c>
      <c r="AZ8" s="27">
        <v>108.03462225078432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7.8613021920299007</v>
      </c>
      <c r="BG8" s="27">
        <v>157.0512034594401</v>
      </c>
      <c r="BH8" s="27">
        <v>39.638682598064641</v>
      </c>
      <c r="BI8" s="27">
        <v>0</v>
      </c>
      <c r="BJ8" s="27">
        <v>13.23050962851811</v>
      </c>
      <c r="BK8" s="28">
        <f>SUM(C8:BJ8)</f>
        <v>9594.5979098030657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7.2627307390645157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7.6929138784765394</v>
      </c>
      <c r="I9" s="30">
        <f t="shared" si="0"/>
        <v>4813.9659611755824</v>
      </c>
      <c r="J9" s="30">
        <f t="shared" si="0"/>
        <v>2590.7296795737893</v>
      </c>
      <c r="K9" s="30">
        <f t="shared" si="0"/>
        <v>0</v>
      </c>
      <c r="L9" s="30">
        <f t="shared" si="0"/>
        <v>122.54524542868147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4.2326701912008788</v>
      </c>
      <c r="S9" s="30">
        <f t="shared" si="0"/>
        <v>174.62785851819365</v>
      </c>
      <c r="T9" s="30">
        <f t="shared" si="0"/>
        <v>340.50588853511579</v>
      </c>
      <c r="U9" s="30">
        <f t="shared" si="0"/>
        <v>0</v>
      </c>
      <c r="V9" s="30">
        <f t="shared" si="0"/>
        <v>27.829595036802488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4.3866773142705873E-2</v>
      </c>
      <c r="AC9" s="30">
        <f t="shared" si="0"/>
        <v>5.1311406679534182</v>
      </c>
      <c r="AD9" s="30">
        <f t="shared" si="0"/>
        <v>0</v>
      </c>
      <c r="AE9" s="30">
        <f t="shared" si="0"/>
        <v>0</v>
      </c>
      <c r="AF9" s="30">
        <f t="shared" si="0"/>
        <v>0.83677649520472963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0.11496981827559942</v>
      </c>
      <c r="AM9" s="30">
        <f t="shared" si="0"/>
        <v>5.8238317755478088E-2</v>
      </c>
      <c r="AN9" s="30">
        <f t="shared" si="0"/>
        <v>0</v>
      </c>
      <c r="AO9" s="30">
        <f t="shared" si="0"/>
        <v>0</v>
      </c>
      <c r="AP9" s="30">
        <f t="shared" si="0"/>
        <v>0.6133504636218905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21.005429846325953</v>
      </c>
      <c r="AW9" s="30">
        <f t="shared" si="0"/>
        <v>1144.0207792352701</v>
      </c>
      <c r="AX9" s="30">
        <f t="shared" si="0"/>
        <v>7.5644949797740786</v>
      </c>
      <c r="AY9" s="30">
        <f t="shared" si="0"/>
        <v>0</v>
      </c>
      <c r="AZ9" s="30">
        <f t="shared" si="0"/>
        <v>108.03462225078432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7.8613021920299007</v>
      </c>
      <c r="BG9" s="30">
        <f t="shared" si="0"/>
        <v>157.0512034594401</v>
      </c>
      <c r="BH9" s="30">
        <f t="shared" si="0"/>
        <v>39.638682598064641</v>
      </c>
      <c r="BI9" s="30">
        <f t="shared" si="0"/>
        <v>0</v>
      </c>
      <c r="BJ9" s="30">
        <f t="shared" si="0"/>
        <v>13.23050962851811</v>
      </c>
      <c r="BK9" s="28">
        <f>SUM(C9:BJ9)</f>
        <v>9594.5979098030657</v>
      </c>
    </row>
    <row r="10" spans="1:107" x14ac:dyDescent="0.2">
      <c r="A10" s="22" t="s">
        <v>77</v>
      </c>
      <c r="B10" s="25" t="s">
        <v>3</v>
      </c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7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1.4350767058433562</v>
      </c>
      <c r="I11" s="27">
        <v>2.1906926232577444</v>
      </c>
      <c r="J11" s="27">
        <v>0</v>
      </c>
      <c r="K11" s="27">
        <v>0</v>
      </c>
      <c r="L11" s="27">
        <v>2.1564350999750381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0.61264494176954754</v>
      </c>
      <c r="S11" s="27">
        <v>23.062531494806766</v>
      </c>
      <c r="T11" s="27">
        <v>0.14872013793548389</v>
      </c>
      <c r="U11" s="27">
        <v>0</v>
      </c>
      <c r="V11" s="27">
        <v>0.25565188431528385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3.9860053953084583E-2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5.6371161590021975E-5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1.3597151995173686</v>
      </c>
      <c r="AW11" s="27">
        <v>11.118369252248179</v>
      </c>
      <c r="AX11" s="27">
        <v>4.7570995038498554</v>
      </c>
      <c r="AY11" s="27">
        <v>0</v>
      </c>
      <c r="AZ11" s="27">
        <v>2.2392495588621757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0.75269807998085891</v>
      </c>
      <c r="BG11" s="27">
        <v>2.8837872068485937</v>
      </c>
      <c r="BH11" s="27">
        <v>9.7500834204404665</v>
      </c>
      <c r="BI11" s="27">
        <v>0</v>
      </c>
      <c r="BJ11" s="27">
        <v>0.89354143839589006</v>
      </c>
      <c r="BK11" s="28">
        <f>SUM(C11:BJ11)</f>
        <v>63.656212973161296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1.4350767058433562</v>
      </c>
      <c r="I12" s="30">
        <f t="shared" si="1"/>
        <v>2.1906926232577444</v>
      </c>
      <c r="J12" s="30">
        <f t="shared" si="1"/>
        <v>0</v>
      </c>
      <c r="K12" s="30">
        <f t="shared" si="1"/>
        <v>0</v>
      </c>
      <c r="L12" s="30">
        <f t="shared" si="1"/>
        <v>2.1564350999750381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0.61264494176954754</v>
      </c>
      <c r="S12" s="30">
        <f t="shared" si="1"/>
        <v>23.062531494806766</v>
      </c>
      <c r="T12" s="30">
        <f t="shared" si="1"/>
        <v>0.14872013793548389</v>
      </c>
      <c r="U12" s="30">
        <f t="shared" si="1"/>
        <v>0</v>
      </c>
      <c r="V12" s="30">
        <f t="shared" si="1"/>
        <v>0.25565188431528385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3.9860053953084583E-2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5.6371161590021975E-5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1.3597151995173686</v>
      </c>
      <c r="AW12" s="30">
        <f t="shared" si="1"/>
        <v>11.118369252248179</v>
      </c>
      <c r="AX12" s="30">
        <f t="shared" si="1"/>
        <v>4.7570995038498554</v>
      </c>
      <c r="AY12" s="30">
        <f t="shared" si="1"/>
        <v>0</v>
      </c>
      <c r="AZ12" s="30">
        <f t="shared" si="1"/>
        <v>2.2392495588621757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0.75269807998085891</v>
      </c>
      <c r="BG12" s="30">
        <f t="shared" si="1"/>
        <v>2.8837872068485937</v>
      </c>
      <c r="BH12" s="30">
        <f t="shared" si="1"/>
        <v>9.7500834204404665</v>
      </c>
      <c r="BI12" s="30">
        <f t="shared" si="1"/>
        <v>0</v>
      </c>
      <c r="BJ12" s="30">
        <f t="shared" si="1"/>
        <v>0.89354143839589006</v>
      </c>
      <c r="BK12" s="28">
        <f t="shared" ref="BK12" si="2">SUM(C12:BJ12)</f>
        <v>63.656212973161296</v>
      </c>
    </row>
    <row r="13" spans="1:107" x14ac:dyDescent="0.2">
      <c r="A13" s="22" t="s">
        <v>78</v>
      </c>
      <c r="B13" s="25" t="s">
        <v>10</v>
      </c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7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75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7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7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75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7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0.85859507533869484</v>
      </c>
      <c r="I23" s="27">
        <v>42.361643068320916</v>
      </c>
      <c r="J23" s="27">
        <v>1.7806671181291343</v>
      </c>
      <c r="K23" s="27">
        <v>0</v>
      </c>
      <c r="L23" s="27">
        <v>13.64538259454641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0.31210133911291782</v>
      </c>
      <c r="S23" s="27">
        <v>0.88234612045329786</v>
      </c>
      <c r="T23" s="27">
        <v>0.53155887296764015</v>
      </c>
      <c r="U23" s="27">
        <v>0</v>
      </c>
      <c r="V23" s="27">
        <v>0.52217021287294185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4.909103657268532E-2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2.2395360904464711E-2</v>
      </c>
      <c r="AM23" s="27">
        <v>0</v>
      </c>
      <c r="AN23" s="27">
        <v>0</v>
      </c>
      <c r="AO23" s="27">
        <v>0</v>
      </c>
      <c r="AP23" s="27">
        <v>4.025632521384169E-2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22.541592423528847</v>
      </c>
      <c r="AW23" s="27">
        <v>31.369609167585399</v>
      </c>
      <c r="AX23" s="27">
        <v>1.0141290300000354E-5</v>
      </c>
      <c r="AY23" s="27">
        <v>0</v>
      </c>
      <c r="AZ23" s="27">
        <v>84.638590021681011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10.634451608252091</v>
      </c>
      <c r="BG23" s="27">
        <v>5.7734303897371921</v>
      </c>
      <c r="BH23" s="27">
        <v>2.1222108838064737</v>
      </c>
      <c r="BI23" s="27">
        <v>0</v>
      </c>
      <c r="BJ23" s="27">
        <v>4.846382237169629</v>
      </c>
      <c r="BK23" s="28">
        <f t="shared" ref="BK23:BK31" si="9">SUM(C23:BJ23)</f>
        <v>222.9324839974839</v>
      </c>
    </row>
    <row r="24" spans="1:63" x14ac:dyDescent="0.2">
      <c r="A24" s="22"/>
      <c r="B24" s="26" t="s">
        <v>117</v>
      </c>
      <c r="C24" s="27">
        <v>0</v>
      </c>
      <c r="D24" s="27">
        <v>2.6124975454838708</v>
      </c>
      <c r="E24" s="27">
        <v>0</v>
      </c>
      <c r="F24" s="27">
        <v>0</v>
      </c>
      <c r="G24" s="27">
        <v>0</v>
      </c>
      <c r="H24" s="27">
        <v>5.6460407750047628</v>
      </c>
      <c r="I24" s="27">
        <v>739.86609577522802</v>
      </c>
      <c r="J24" s="27">
        <v>76.653822934747097</v>
      </c>
      <c r="K24" s="27">
        <v>0</v>
      </c>
      <c r="L24" s="27">
        <v>36.843388693972756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3.4205740087371796</v>
      </c>
      <c r="S24" s="27">
        <v>34.280380237901007</v>
      </c>
      <c r="T24" s="27">
        <v>55.883343440639962</v>
      </c>
      <c r="U24" s="27">
        <v>0</v>
      </c>
      <c r="V24" s="27">
        <v>12.826041286478818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7.4043574066495241E-2</v>
      </c>
      <c r="AC24" s="27">
        <v>9.0280341099343686E-2</v>
      </c>
      <c r="AD24" s="27">
        <v>0</v>
      </c>
      <c r="AE24" s="27">
        <v>0</v>
      </c>
      <c r="AF24" s="27">
        <v>0.95506651158949918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5.8212004385371635E-2</v>
      </c>
      <c r="AM24" s="27">
        <v>0.10741440284184543</v>
      </c>
      <c r="AN24" s="27">
        <v>0</v>
      </c>
      <c r="AO24" s="27">
        <v>0</v>
      </c>
      <c r="AP24" s="27">
        <v>7.0740665631269919E-2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39.855729289097148</v>
      </c>
      <c r="AW24" s="27">
        <v>61.369245832938752</v>
      </c>
      <c r="AX24" s="27">
        <v>1.1249691364514356</v>
      </c>
      <c r="AY24" s="27">
        <v>0</v>
      </c>
      <c r="AZ24" s="27">
        <v>118.74552576112221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30.652920190644497</v>
      </c>
      <c r="BG24" s="27">
        <v>43.916013936991014</v>
      </c>
      <c r="BH24" s="27">
        <v>28.551715538129205</v>
      </c>
      <c r="BI24" s="27">
        <v>0</v>
      </c>
      <c r="BJ24" s="27">
        <v>65.95484100523764</v>
      </c>
      <c r="BK24" s="28">
        <f t="shared" si="9"/>
        <v>1359.558902888419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0.64238267883582445</v>
      </c>
      <c r="I25" s="27">
        <v>0.6854106456451613</v>
      </c>
      <c r="J25" s="27">
        <v>0</v>
      </c>
      <c r="K25" s="27">
        <v>0</v>
      </c>
      <c r="L25" s="27">
        <v>1.1517684918385465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0.11063481932546598</v>
      </c>
      <c r="S25" s="27">
        <v>0</v>
      </c>
      <c r="T25" s="27">
        <v>0</v>
      </c>
      <c r="U25" s="27">
        <v>0</v>
      </c>
      <c r="V25" s="27">
        <v>0.35840018593564738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2.4828033217930766E-3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1.0575904321261964E-2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22.549901729350061</v>
      </c>
      <c r="AW25" s="27">
        <v>2.6142192594185971</v>
      </c>
      <c r="AX25" s="27">
        <v>0</v>
      </c>
      <c r="AY25" s="27">
        <v>0</v>
      </c>
      <c r="AZ25" s="27">
        <v>13.366098260448727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13.887077087361572</v>
      </c>
      <c r="BG25" s="27">
        <v>2.208598462516886</v>
      </c>
      <c r="BH25" s="27">
        <v>0</v>
      </c>
      <c r="BI25" s="27">
        <v>0</v>
      </c>
      <c r="BJ25" s="27">
        <v>8.4612089992932074</v>
      </c>
      <c r="BK25" s="28">
        <f t="shared" si="9"/>
        <v>66.048759327612757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2.0484015061225123E-2</v>
      </c>
      <c r="I26" s="27">
        <v>80.866102986709734</v>
      </c>
      <c r="J26" s="27">
        <v>18.979656860204702</v>
      </c>
      <c r="K26" s="27">
        <v>0</v>
      </c>
      <c r="L26" s="27">
        <v>0.15499503677430584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4.126297251942003E-2</v>
      </c>
      <c r="S26" s="27">
        <v>6.1296594419300625E-2</v>
      </c>
      <c r="T26" s="27">
        <v>34.759833139956591</v>
      </c>
      <c r="U26" s="27">
        <v>0</v>
      </c>
      <c r="V26" s="27">
        <v>4.5233445150060078E-4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98.610132397580855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5.3297316226042828E-2</v>
      </c>
      <c r="AW26" s="27">
        <v>28.311179164257879</v>
      </c>
      <c r="AX26" s="27">
        <v>8.8633681093226819</v>
      </c>
      <c r="AY26" s="27">
        <v>0</v>
      </c>
      <c r="AZ26" s="27">
        <v>0.1220275611934815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3.2566159483634602E-2</v>
      </c>
      <c r="BG26" s="27">
        <v>0</v>
      </c>
      <c r="BH26" s="27">
        <v>1.6451253627418336</v>
      </c>
      <c r="BI26" s="27">
        <v>0</v>
      </c>
      <c r="BJ26" s="27">
        <v>0.34221641729038943</v>
      </c>
      <c r="BK26" s="28">
        <f t="shared" si="9"/>
        <v>272.86399642819356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1.3325912779935838</v>
      </c>
      <c r="I27" s="27">
        <v>51.781429285000065</v>
      </c>
      <c r="J27" s="27">
        <v>0.41705948254833114</v>
      </c>
      <c r="K27" s="27">
        <v>0</v>
      </c>
      <c r="L27" s="27">
        <v>6.7240935308506176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0.44115890907093214</v>
      </c>
      <c r="S27" s="27">
        <v>5.0068399021289558</v>
      </c>
      <c r="T27" s="27">
        <v>5.4524975718065072</v>
      </c>
      <c r="U27" s="27">
        <v>0</v>
      </c>
      <c r="V27" s="27">
        <v>2.6182105756332503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1.1616539582406113E-2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2.5616144927414677E-2</v>
      </c>
      <c r="AM27" s="27">
        <v>0</v>
      </c>
      <c r="AN27" s="27">
        <v>0</v>
      </c>
      <c r="AO27" s="27">
        <v>0</v>
      </c>
      <c r="AP27" s="27">
        <v>2.2851491153199031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7.0222927494643841</v>
      </c>
      <c r="AW27" s="27">
        <v>17.164612387504949</v>
      </c>
      <c r="AX27" s="27">
        <v>10.111361989806644</v>
      </c>
      <c r="AY27" s="27">
        <v>0</v>
      </c>
      <c r="AZ27" s="27">
        <v>45.396010704890415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8.3763883199630751</v>
      </c>
      <c r="BG27" s="27">
        <v>8.5873354338176284</v>
      </c>
      <c r="BH27" s="27">
        <v>43.982948657870772</v>
      </c>
      <c r="BI27" s="27">
        <v>0</v>
      </c>
      <c r="BJ27" s="27">
        <v>26.688417431303986</v>
      </c>
      <c r="BK27" s="28">
        <f t="shared" ref="BK27:BK28" si="10">SUM(C27:BJ27)</f>
        <v>243.42563000948377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8.2320972077394678</v>
      </c>
      <c r="I28" s="27">
        <v>232.41451294054204</v>
      </c>
      <c r="J28" s="27">
        <v>108.25914072645803</v>
      </c>
      <c r="K28" s="27">
        <v>0</v>
      </c>
      <c r="L28" s="27">
        <v>58.383441221260966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6.4812337873250518</v>
      </c>
      <c r="S28" s="27">
        <v>1.7295854989096202</v>
      </c>
      <c r="T28" s="27">
        <v>16.393837248445166</v>
      </c>
      <c r="U28" s="27">
        <v>0</v>
      </c>
      <c r="V28" s="27">
        <v>6.9346924055777741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0.22377454357009613</v>
      </c>
      <c r="AC28" s="27">
        <v>1.4732567414045118E-3</v>
      </c>
      <c r="AD28" s="27">
        <v>0</v>
      </c>
      <c r="AE28" s="27">
        <v>0</v>
      </c>
      <c r="AF28" s="27">
        <v>0.70021761439963703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0.25628041284309727</v>
      </c>
      <c r="AM28" s="27">
        <v>4.5598240321421679E-3</v>
      </c>
      <c r="AN28" s="27">
        <v>0</v>
      </c>
      <c r="AO28" s="27">
        <v>0</v>
      </c>
      <c r="AP28" s="27">
        <v>0.10729339565898574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73.193430189250577</v>
      </c>
      <c r="AW28" s="27">
        <v>177.91918538513204</v>
      </c>
      <c r="AX28" s="27">
        <v>0</v>
      </c>
      <c r="AY28" s="27">
        <v>0</v>
      </c>
      <c r="AZ28" s="27">
        <v>128.2002587487973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63.775280302045878</v>
      </c>
      <c r="BG28" s="27">
        <v>23.301142110545953</v>
      </c>
      <c r="BH28" s="27">
        <v>46.012466213064528</v>
      </c>
      <c r="BI28" s="27">
        <v>0</v>
      </c>
      <c r="BJ28" s="27">
        <v>57.313053723853564</v>
      </c>
      <c r="BK28" s="28">
        <f t="shared" si="10"/>
        <v>1009.8369567561933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0.18692650041931771</v>
      </c>
      <c r="I29" s="27">
        <v>182.89262285168158</v>
      </c>
      <c r="J29" s="27">
        <v>140.83959404077467</v>
      </c>
      <c r="K29" s="27">
        <v>0</v>
      </c>
      <c r="L29" s="27">
        <v>2.1310127982584182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0.32874890809681129</v>
      </c>
      <c r="S29" s="27">
        <v>2.8433005708345909</v>
      </c>
      <c r="T29" s="27">
        <v>8.7206241001607694</v>
      </c>
      <c r="U29" s="27">
        <v>0</v>
      </c>
      <c r="V29" s="27">
        <v>0.35683604906416266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6.809241230770308E-3</v>
      </c>
      <c r="AC29" s="27">
        <v>0</v>
      </c>
      <c r="AD29" s="27">
        <v>0</v>
      </c>
      <c r="AE29" s="27">
        <v>0</v>
      </c>
      <c r="AF29" s="27">
        <v>1.4812159083548765E-2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5.2738738015896446E-3</v>
      </c>
      <c r="AM29" s="27">
        <v>0</v>
      </c>
      <c r="AN29" s="27">
        <v>0</v>
      </c>
      <c r="AO29" s="27">
        <v>0</v>
      </c>
      <c r="AP29" s="27">
        <v>1.3556722601420674E-2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0.2392919789448204</v>
      </c>
      <c r="AW29" s="27">
        <v>9.0600318780324347</v>
      </c>
      <c r="AX29" s="27">
        <v>0</v>
      </c>
      <c r="AY29" s="27">
        <v>0</v>
      </c>
      <c r="AZ29" s="27">
        <v>3.9344015813870943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0.20756903657120682</v>
      </c>
      <c r="BG29" s="27">
        <v>0.82152628751594847</v>
      </c>
      <c r="BH29" s="27">
        <v>5.3634024149354849</v>
      </c>
      <c r="BI29" s="27">
        <v>0</v>
      </c>
      <c r="BJ29" s="27">
        <v>2.0015588849601942</v>
      </c>
      <c r="BK29" s="28">
        <f t="shared" si="9"/>
        <v>359.96789987835479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2.6124975454838708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16.919117530392874</v>
      </c>
      <c r="I30" s="30">
        <f t="shared" si="11"/>
        <v>1330.8678175531275</v>
      </c>
      <c r="J30" s="30">
        <f t="shared" si="11"/>
        <v>346.92994116286195</v>
      </c>
      <c r="K30" s="30">
        <f t="shared" si="11"/>
        <v>0</v>
      </c>
      <c r="L30" s="30">
        <f t="shared" si="11"/>
        <v>119.03408236750202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11.135714744187778</v>
      </c>
      <c r="S30" s="30">
        <f t="shared" si="11"/>
        <v>44.803748924646783</v>
      </c>
      <c r="T30" s="30">
        <f t="shared" si="11"/>
        <v>121.74169437397663</v>
      </c>
      <c r="U30" s="30">
        <f t="shared" si="11"/>
        <v>0</v>
      </c>
      <c r="V30" s="30">
        <f t="shared" si="11"/>
        <v>23.616803050014095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0.35620119876184009</v>
      </c>
      <c r="AC30" s="30">
        <f t="shared" si="11"/>
        <v>98.701885995421605</v>
      </c>
      <c r="AD30" s="30">
        <f t="shared" si="11"/>
        <v>0</v>
      </c>
      <c r="AE30" s="30">
        <f t="shared" si="11"/>
        <v>0</v>
      </c>
      <c r="AF30" s="30">
        <f t="shared" si="11"/>
        <v>1.6817128246550912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0.37835370118319994</v>
      </c>
      <c r="AM30" s="30">
        <f t="shared" si="12"/>
        <v>0.1119742268739876</v>
      </c>
      <c r="AN30" s="30">
        <f t="shared" si="12"/>
        <v>0</v>
      </c>
      <c r="AO30" s="30">
        <f t="shared" si="12"/>
        <v>0</v>
      </c>
      <c r="AP30" s="30">
        <f t="shared" si="12"/>
        <v>2.5169962244254211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165.45553567586188</v>
      </c>
      <c r="AW30" s="30">
        <f t="shared" si="12"/>
        <v>327.80808307487007</v>
      </c>
      <c r="AX30" s="30">
        <f t="shared" si="12"/>
        <v>20.099709376871061</v>
      </c>
      <c r="AY30" s="30">
        <f t="shared" si="12"/>
        <v>0</v>
      </c>
      <c r="AZ30" s="30">
        <f t="shared" si="12"/>
        <v>394.4029126395202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127.56625270432195</v>
      </c>
      <c r="BG30" s="30">
        <f t="shared" si="12"/>
        <v>84.608046621124629</v>
      </c>
      <c r="BH30" s="30">
        <f t="shared" si="12"/>
        <v>127.6778690705483</v>
      </c>
      <c r="BI30" s="30">
        <f t="shared" si="12"/>
        <v>0</v>
      </c>
      <c r="BJ30" s="30">
        <f t="shared" si="12"/>
        <v>165.60767869910862</v>
      </c>
      <c r="BK30" s="28">
        <f t="shared" si="9"/>
        <v>3534.6346292857406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9.8752282845483865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26.047108114712771</v>
      </c>
      <c r="I31" s="27">
        <f t="shared" si="13"/>
        <v>6147.0244713519678</v>
      </c>
      <c r="J31" s="27">
        <f t="shared" si="13"/>
        <v>2937.659620736651</v>
      </c>
      <c r="K31" s="27">
        <f t="shared" si="13"/>
        <v>0</v>
      </c>
      <c r="L31" s="27">
        <f t="shared" si="13"/>
        <v>243.73576289615852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15.981029877158203</v>
      </c>
      <c r="S31" s="27">
        <f t="shared" si="13"/>
        <v>242.49413893764719</v>
      </c>
      <c r="T31" s="27">
        <f t="shared" si="13"/>
        <v>462.39630304702791</v>
      </c>
      <c r="U31" s="27">
        <f t="shared" si="13"/>
        <v>0</v>
      </c>
      <c r="V31" s="27">
        <f t="shared" si="13"/>
        <v>51.702049971131871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0.43992802585763058</v>
      </c>
      <c r="AC31" s="27">
        <f t="shared" si="13"/>
        <v>103.83302666337502</v>
      </c>
      <c r="AD31" s="27">
        <f t="shared" si="13"/>
        <v>0</v>
      </c>
      <c r="AE31" s="27">
        <f t="shared" si="13"/>
        <v>0</v>
      </c>
      <c r="AF31" s="27">
        <f t="shared" si="13"/>
        <v>2.5184893198598211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0.49337989062038939</v>
      </c>
      <c r="AM31" s="27">
        <f t="shared" si="14"/>
        <v>0.1702125446294657</v>
      </c>
      <c r="AN31" s="27">
        <f t="shared" si="14"/>
        <v>0</v>
      </c>
      <c r="AO31" s="27">
        <f t="shared" si="14"/>
        <v>0</v>
      </c>
      <c r="AP31" s="27">
        <f t="shared" si="14"/>
        <v>3.1303466880473119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187.8206807217052</v>
      </c>
      <c r="AW31" s="27">
        <f t="shared" si="14"/>
        <v>1482.9472315623884</v>
      </c>
      <c r="AX31" s="27">
        <f t="shared" si="14"/>
        <v>32.421303860494994</v>
      </c>
      <c r="AY31" s="27">
        <f t="shared" si="14"/>
        <v>0</v>
      </c>
      <c r="AZ31" s="27">
        <f t="shared" si="14"/>
        <v>504.67678444916669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136.18025297633272</v>
      </c>
      <c r="BG31" s="27">
        <f t="shared" si="14"/>
        <v>244.54303728741331</v>
      </c>
      <c r="BH31" s="27">
        <f t="shared" si="14"/>
        <v>177.06663508905342</v>
      </c>
      <c r="BI31" s="27">
        <f t="shared" si="14"/>
        <v>0</v>
      </c>
      <c r="BJ31" s="27">
        <f t="shared" si="14"/>
        <v>179.73172976602262</v>
      </c>
      <c r="BK31" s="28">
        <f t="shared" si="9"/>
        <v>13192.888752061974</v>
      </c>
    </row>
    <row r="32" spans="1:63" ht="3.75" customHeight="1" x14ac:dyDescent="0.2">
      <c r="A32" s="22"/>
      <c r="B32" s="33"/>
      <c r="C32" s="75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7"/>
    </row>
    <row r="33" spans="1:63" x14ac:dyDescent="0.2">
      <c r="A33" s="22" t="s">
        <v>1</v>
      </c>
      <c r="B33" s="23" t="s">
        <v>7</v>
      </c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7"/>
    </row>
    <row r="34" spans="1:63" s="34" customFormat="1" x14ac:dyDescent="0.2">
      <c r="A34" s="22" t="s">
        <v>76</v>
      </c>
      <c r="B34" s="25" t="s">
        <v>2</v>
      </c>
      <c r="C34" s="82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4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5.979937743842771</v>
      </c>
      <c r="I35" s="27">
        <v>0.77321004313750585</v>
      </c>
      <c r="J35" s="27">
        <v>0</v>
      </c>
      <c r="K35" s="27">
        <v>0</v>
      </c>
      <c r="L35" s="27">
        <v>1.3712187950825301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5.0909827487056214</v>
      </c>
      <c r="S35" s="27">
        <v>8.3424852185074852E-2</v>
      </c>
      <c r="T35" s="27">
        <v>0</v>
      </c>
      <c r="U35" s="27">
        <v>0</v>
      </c>
      <c r="V35" s="27">
        <v>0.87913142233682373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1.2063139209686471</v>
      </c>
      <c r="AC35" s="27">
        <v>0</v>
      </c>
      <c r="AD35" s="27">
        <v>0</v>
      </c>
      <c r="AE35" s="27">
        <v>0</v>
      </c>
      <c r="AF35" s="27">
        <v>7.815624861502353E-2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1.4943937069556548</v>
      </c>
      <c r="AM35" s="27">
        <v>5.5902880639694134E-4</v>
      </c>
      <c r="AN35" s="27">
        <v>0</v>
      </c>
      <c r="AO35" s="27">
        <v>0</v>
      </c>
      <c r="AP35" s="27">
        <v>0.13996473661863781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75.795618300211913</v>
      </c>
      <c r="AW35" s="27">
        <v>10.283068845845699</v>
      </c>
      <c r="AX35" s="27">
        <v>0</v>
      </c>
      <c r="AY35" s="27">
        <v>0</v>
      </c>
      <c r="AZ35" s="27">
        <v>30.911668268328881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92.712026721058024</v>
      </c>
      <c r="BG35" s="27">
        <v>5.3507854324769326</v>
      </c>
      <c r="BH35" s="27">
        <v>0</v>
      </c>
      <c r="BI35" s="27">
        <v>0</v>
      </c>
      <c r="BJ35" s="27">
        <v>27.245751770759988</v>
      </c>
      <c r="BK35" s="28">
        <f t="shared" ref="BK35:BK36" si="15">SUM(C35:BJ35)</f>
        <v>259.3962125859361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4.1483809068290407</v>
      </c>
      <c r="I36" s="27">
        <v>0.73111178687096789</v>
      </c>
      <c r="J36" s="27">
        <v>0</v>
      </c>
      <c r="K36" s="27">
        <v>0</v>
      </c>
      <c r="L36" s="27">
        <v>0.20208563022583478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2.7033434920096653</v>
      </c>
      <c r="S36" s="27">
        <v>0</v>
      </c>
      <c r="T36" s="27">
        <v>0</v>
      </c>
      <c r="U36" s="27">
        <v>0</v>
      </c>
      <c r="V36" s="27">
        <v>0.1085940374515845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0.4568363184118584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0.35192560049297733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150.35368941138259</v>
      </c>
      <c r="AW36" s="27">
        <v>0.38753922402042307</v>
      </c>
      <c r="AX36" s="27">
        <v>0</v>
      </c>
      <c r="AY36" s="27">
        <v>0</v>
      </c>
      <c r="AZ36" s="27">
        <v>9.6977313795870135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131.86654515887369</v>
      </c>
      <c r="BG36" s="27">
        <v>0.47478664339893162</v>
      </c>
      <c r="BH36" s="27">
        <v>0</v>
      </c>
      <c r="BI36" s="27">
        <v>0</v>
      </c>
      <c r="BJ36" s="27">
        <v>2.621607752800081</v>
      </c>
      <c r="BK36" s="28">
        <f t="shared" si="15"/>
        <v>304.10417734235466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10.128318650671812</v>
      </c>
      <c r="I37" s="48">
        <f t="shared" si="16"/>
        <v>1.5043218300084737</v>
      </c>
      <c r="J37" s="48">
        <f t="shared" si="16"/>
        <v>0</v>
      </c>
      <c r="K37" s="48">
        <f t="shared" si="16"/>
        <v>0</v>
      </c>
      <c r="L37" s="48">
        <f t="shared" si="16"/>
        <v>1.5733044253083648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7.7943262407152867</v>
      </c>
      <c r="S37" s="48">
        <f t="shared" si="16"/>
        <v>8.3424852185074852E-2</v>
      </c>
      <c r="T37" s="48">
        <f t="shared" si="16"/>
        <v>0</v>
      </c>
      <c r="U37" s="48">
        <f t="shared" si="16"/>
        <v>0</v>
      </c>
      <c r="V37" s="48">
        <f t="shared" si="16"/>
        <v>0.9877254597884082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1.6631502393805055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7.815624861502353E-2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1.8463193074486322</v>
      </c>
      <c r="AM37" s="48">
        <f t="shared" si="16"/>
        <v>5.5902880639694134E-4</v>
      </c>
      <c r="AN37" s="48">
        <f t="shared" si="16"/>
        <v>0</v>
      </c>
      <c r="AO37" s="48">
        <f t="shared" si="16"/>
        <v>0</v>
      </c>
      <c r="AP37" s="48">
        <f t="shared" si="16"/>
        <v>0.13996473661863781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226.1493077115945</v>
      </c>
      <c r="AW37" s="48">
        <f t="shared" si="16"/>
        <v>10.670608069866123</v>
      </c>
      <c r="AX37" s="48">
        <f t="shared" si="16"/>
        <v>0</v>
      </c>
      <c r="AY37" s="48">
        <f t="shared" si="16"/>
        <v>0</v>
      </c>
      <c r="AZ37" s="48">
        <f t="shared" si="16"/>
        <v>40.609399647915893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224.5785718799317</v>
      </c>
      <c r="BG37" s="48">
        <f t="shared" si="16"/>
        <v>5.825572075875864</v>
      </c>
      <c r="BH37" s="48">
        <f t="shared" si="16"/>
        <v>0</v>
      </c>
      <c r="BI37" s="48">
        <f t="shared" si="16"/>
        <v>0</v>
      </c>
      <c r="BJ37" s="48">
        <f t="shared" si="16"/>
        <v>29.867359523560069</v>
      </c>
      <c r="BK37" s="48">
        <f t="shared" si="16"/>
        <v>563.50038992829082</v>
      </c>
    </row>
    <row r="38" spans="1:63" x14ac:dyDescent="0.2">
      <c r="A38" s="22" t="s">
        <v>77</v>
      </c>
      <c r="B38" s="25" t="s">
        <v>14</v>
      </c>
      <c r="C38" s="75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7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0.1508231786129384</v>
      </c>
      <c r="I39" s="27">
        <v>16.036811642290413</v>
      </c>
      <c r="J39" s="27">
        <v>0</v>
      </c>
      <c r="K39" s="27">
        <v>0</v>
      </c>
      <c r="L39" s="27">
        <v>11.19048045593544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0.19598376603222298</v>
      </c>
      <c r="S39" s="27">
        <v>0.67958342812894645</v>
      </c>
      <c r="T39" s="27">
        <v>0</v>
      </c>
      <c r="U39" s="27">
        <v>0</v>
      </c>
      <c r="V39" s="27">
        <v>1.7236392679677874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1.162459490338353E-2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1.2617086451916275E-2</v>
      </c>
      <c r="AM39" s="27">
        <v>0</v>
      </c>
      <c r="AN39" s="27">
        <v>0</v>
      </c>
      <c r="AO39" s="27">
        <v>0</v>
      </c>
      <c r="AP39" s="27">
        <v>4.7314074193242919E-2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1.8000475927180297</v>
      </c>
      <c r="AW39" s="27">
        <v>11.425144686989277</v>
      </c>
      <c r="AX39" s="27">
        <v>0</v>
      </c>
      <c r="AY39" s="27">
        <v>0</v>
      </c>
      <c r="AZ39" s="27">
        <v>18.349661447311174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1.0904978915073125</v>
      </c>
      <c r="BG39" s="27">
        <v>1.2556843521074998</v>
      </c>
      <c r="BH39" s="27">
        <v>0</v>
      </c>
      <c r="BI39" s="27">
        <v>0</v>
      </c>
      <c r="BJ39" s="27">
        <v>5.5716909444633265</v>
      </c>
      <c r="BK39" s="28">
        <f t="shared" ref="BK39" si="17">SUM(C39:BJ39)</f>
        <v>69.541604409612901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1.9411899700533171</v>
      </c>
      <c r="I40" s="27">
        <v>0.96880479390322571</v>
      </c>
      <c r="J40" s="27">
        <v>0</v>
      </c>
      <c r="K40" s="27">
        <v>0</v>
      </c>
      <c r="L40" s="27">
        <v>2.5308198669681436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1.3971643723982965</v>
      </c>
      <c r="S40" s="27">
        <v>0</v>
      </c>
      <c r="T40" s="27">
        <v>0</v>
      </c>
      <c r="U40" s="27">
        <v>0</v>
      </c>
      <c r="V40" s="27">
        <v>0.74771518561250105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0.33057269914028159</v>
      </c>
      <c r="AC40" s="27">
        <v>2.0644816117807235E-4</v>
      </c>
      <c r="AD40" s="27">
        <v>0</v>
      </c>
      <c r="AE40" s="27">
        <v>0</v>
      </c>
      <c r="AF40" s="27">
        <v>4.7964897287269069E-2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0.53808595348409127</v>
      </c>
      <c r="AM40" s="27">
        <v>7.4435046443093959E-3</v>
      </c>
      <c r="AN40" s="27">
        <v>0</v>
      </c>
      <c r="AO40" s="27">
        <v>0</v>
      </c>
      <c r="AP40" s="27">
        <v>0.13137561028169831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18.629492963048307</v>
      </c>
      <c r="AW40" s="27">
        <v>0.72283519743891755</v>
      </c>
      <c r="AX40" s="27">
        <v>0</v>
      </c>
      <c r="AY40" s="27">
        <v>0</v>
      </c>
      <c r="AZ40" s="27">
        <v>11.118236198731864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15.139058863875771</v>
      </c>
      <c r="BG40" s="27">
        <v>0.16775436330398216</v>
      </c>
      <c r="BH40" s="27">
        <v>0</v>
      </c>
      <c r="BI40" s="27">
        <v>0</v>
      </c>
      <c r="BJ40" s="27">
        <v>5.8172137388927352</v>
      </c>
      <c r="BK40" s="28">
        <f t="shared" ref="BK40:BK49" si="18">SUM(C40:BJ40)</f>
        <v>60.235934627225888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0.3080491675812263</v>
      </c>
      <c r="I41" s="27">
        <v>0.10237365183870965</v>
      </c>
      <c r="J41" s="27">
        <v>0</v>
      </c>
      <c r="K41" s="27">
        <v>0</v>
      </c>
      <c r="L41" s="27">
        <v>0.18296197290323665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0.20062717454780582</v>
      </c>
      <c r="S41" s="27">
        <v>0</v>
      </c>
      <c r="T41" s="27">
        <v>0</v>
      </c>
      <c r="U41" s="27">
        <v>0</v>
      </c>
      <c r="V41" s="27">
        <v>1.2985050967730992E-2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1.6044236268483412E-2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1.7958685366458185E-2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4.4869413659098178</v>
      </c>
      <c r="AW41" s="27">
        <v>1.9150498806110666E-2</v>
      </c>
      <c r="AX41" s="27">
        <v>0</v>
      </c>
      <c r="AY41" s="27">
        <v>0</v>
      </c>
      <c r="AZ41" s="27">
        <v>1.4770133842545756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4.4733105693584632</v>
      </c>
      <c r="BG41" s="27">
        <v>0.23038273316163133</v>
      </c>
      <c r="BH41" s="27">
        <v>0</v>
      </c>
      <c r="BI41" s="27">
        <v>0</v>
      </c>
      <c r="BJ41" s="27">
        <v>0.89627462787445655</v>
      </c>
      <c r="BK41" s="28">
        <f t="shared" si="18"/>
        <v>12.424073118838706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2.5661418970907475</v>
      </c>
      <c r="I42" s="27">
        <v>11.991789733419402</v>
      </c>
      <c r="J42" s="27">
        <v>0</v>
      </c>
      <c r="K42" s="27">
        <v>0</v>
      </c>
      <c r="L42" s="27">
        <v>1.3665707413080976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1.7973756705221597</v>
      </c>
      <c r="S42" s="27">
        <v>0.24386365241930694</v>
      </c>
      <c r="T42" s="27">
        <v>0</v>
      </c>
      <c r="U42" s="27">
        <v>0</v>
      </c>
      <c r="V42" s="27">
        <v>0.28423162436932209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0.21956967458471252</v>
      </c>
      <c r="AC42" s="27">
        <v>6.9622479031820781E-3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0.39888957070366188</v>
      </c>
      <c r="AM42" s="27">
        <v>0</v>
      </c>
      <c r="AN42" s="27">
        <v>0</v>
      </c>
      <c r="AO42" s="27">
        <v>0</v>
      </c>
      <c r="AP42" s="27">
        <v>5.2158935400011786E-5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111.4067156163625</v>
      </c>
      <c r="AW42" s="27">
        <v>7.4611700327413288</v>
      </c>
      <c r="AX42" s="27">
        <v>0</v>
      </c>
      <c r="AY42" s="27">
        <v>0</v>
      </c>
      <c r="AZ42" s="27">
        <v>26.65293047029153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119.21211259458426</v>
      </c>
      <c r="BG42" s="27">
        <v>8.0917857397425816</v>
      </c>
      <c r="BH42" s="27">
        <v>1.3012074967741942E-2</v>
      </c>
      <c r="BI42" s="27">
        <v>0</v>
      </c>
      <c r="BJ42" s="27">
        <v>9.4219895483214557</v>
      </c>
      <c r="BK42" s="28">
        <f t="shared" si="18"/>
        <v>301.13516304826737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7.0721221867314075</v>
      </c>
      <c r="I43" s="27">
        <v>20.59326473194233</v>
      </c>
      <c r="J43" s="27">
        <v>0</v>
      </c>
      <c r="K43" s="27">
        <v>0</v>
      </c>
      <c r="L43" s="27">
        <v>3.0480463678530119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4.5199247460427809</v>
      </c>
      <c r="S43" s="27">
        <v>5.902803157477015</v>
      </c>
      <c r="T43" s="27">
        <v>0</v>
      </c>
      <c r="U43" s="27">
        <v>0</v>
      </c>
      <c r="V43" s="27">
        <v>2.8931158158889243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1.0008350207818606</v>
      </c>
      <c r="AC43" s="27">
        <v>7.303612644392412E-3</v>
      </c>
      <c r="AD43" s="27">
        <v>0</v>
      </c>
      <c r="AE43" s="27">
        <v>0</v>
      </c>
      <c r="AF43" s="27">
        <v>0.8822773863522787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1.7348628485864117</v>
      </c>
      <c r="AM43" s="27">
        <v>3.9205614512738485E-3</v>
      </c>
      <c r="AN43" s="27">
        <v>0</v>
      </c>
      <c r="AO43" s="27">
        <v>0</v>
      </c>
      <c r="AP43" s="27">
        <v>0.24137479786118296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71.473053489539126</v>
      </c>
      <c r="AW43" s="27">
        <v>20.655062271549316</v>
      </c>
      <c r="AX43" s="27">
        <v>0</v>
      </c>
      <c r="AY43" s="27">
        <v>0</v>
      </c>
      <c r="AZ43" s="27">
        <v>40.842354638401837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90.129668393186279</v>
      </c>
      <c r="BG43" s="27">
        <v>3.1013372788711444</v>
      </c>
      <c r="BH43" s="27">
        <v>1.3031683174516127</v>
      </c>
      <c r="BI43" s="27">
        <v>0</v>
      </c>
      <c r="BJ43" s="27">
        <v>38.972369225029837</v>
      </c>
      <c r="BK43" s="28">
        <f t="shared" si="18"/>
        <v>314.37686484764197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2.0541339328608523</v>
      </c>
      <c r="I44" s="27">
        <v>0.47181387493527083</v>
      </c>
      <c r="J44" s="27">
        <v>0</v>
      </c>
      <c r="K44" s="27">
        <v>0</v>
      </c>
      <c r="L44" s="27">
        <v>1.3427511173330047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0.78024944333269475</v>
      </c>
      <c r="S44" s="27">
        <v>2.5003235476453756</v>
      </c>
      <c r="T44" s="27">
        <v>0</v>
      </c>
      <c r="U44" s="27">
        <v>0</v>
      </c>
      <c r="V44" s="27">
        <v>0.15127003337667294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2.4411149520309469E-2</v>
      </c>
      <c r="AC44" s="27">
        <v>0</v>
      </c>
      <c r="AD44" s="27">
        <v>0</v>
      </c>
      <c r="AE44" s="27">
        <v>0</v>
      </c>
      <c r="AF44" s="27">
        <v>4.3748058060108443E-4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2.5605025166571167E-2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6.2781447002763606</v>
      </c>
      <c r="AW44" s="27">
        <v>0.51446985425777936</v>
      </c>
      <c r="AX44" s="27">
        <v>0</v>
      </c>
      <c r="AY44" s="27">
        <v>0</v>
      </c>
      <c r="AZ44" s="27">
        <v>0.94884672864459096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4.2286724505851483</v>
      </c>
      <c r="BG44" s="27">
        <v>0.25794286622609153</v>
      </c>
      <c r="BH44" s="27">
        <v>0</v>
      </c>
      <c r="BI44" s="27">
        <v>0</v>
      </c>
      <c r="BJ44" s="27">
        <v>1.6120246480006146</v>
      </c>
      <c r="BK44" s="28">
        <f t="shared" si="18"/>
        <v>21.191096852741939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1.2337485579622052</v>
      </c>
      <c r="I45" s="27">
        <v>1.9136487467516563</v>
      </c>
      <c r="J45" s="27">
        <v>0</v>
      </c>
      <c r="K45" s="27">
        <v>0</v>
      </c>
      <c r="L45" s="27">
        <v>1.0186562002299846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0.83938761794102112</v>
      </c>
      <c r="S45" s="27">
        <v>4.4056724114418913</v>
      </c>
      <c r="T45" s="27">
        <v>0</v>
      </c>
      <c r="U45" s="27">
        <v>0</v>
      </c>
      <c r="V45" s="27">
        <v>1.3459406714474351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4.7031917497945018E-2</v>
      </c>
      <c r="AC45" s="27">
        <v>0</v>
      </c>
      <c r="AD45" s="27">
        <v>0</v>
      </c>
      <c r="AE45" s="27">
        <v>0</v>
      </c>
      <c r="AF45" s="27">
        <v>1.4706293655555282E-2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3.5526854669878052E-2</v>
      </c>
      <c r="AM45" s="27">
        <v>0</v>
      </c>
      <c r="AN45" s="27">
        <v>0</v>
      </c>
      <c r="AO45" s="27">
        <v>0</v>
      </c>
      <c r="AP45" s="27">
        <v>3.350862575662631E-2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4.4893350315273324</v>
      </c>
      <c r="AW45" s="27">
        <v>0.21373878754777853</v>
      </c>
      <c r="AX45" s="27">
        <v>0</v>
      </c>
      <c r="AY45" s="27">
        <v>0</v>
      </c>
      <c r="AZ45" s="27">
        <v>2.9804211588514029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3.7496888766596728</v>
      </c>
      <c r="BG45" s="27">
        <v>1.4674635060973826</v>
      </c>
      <c r="BH45" s="27">
        <v>0</v>
      </c>
      <c r="BI45" s="27">
        <v>0</v>
      </c>
      <c r="BJ45" s="27">
        <v>2.3869051951235121</v>
      </c>
      <c r="BK45" s="28">
        <f t="shared" si="18"/>
        <v>26.175380453161278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0.92057165711876265</v>
      </c>
      <c r="I46" s="27">
        <v>1.1268556047419358</v>
      </c>
      <c r="J46" s="27">
        <v>0</v>
      </c>
      <c r="K46" s="27">
        <v>0</v>
      </c>
      <c r="L46" s="27">
        <v>1.0008933828669182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0.4705804648812375</v>
      </c>
      <c r="S46" s="27">
        <v>0</v>
      </c>
      <c r="T46" s="27">
        <v>0</v>
      </c>
      <c r="U46" s="27">
        <v>0</v>
      </c>
      <c r="V46" s="27">
        <v>7.5334422907275447E-2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0.18459469012138655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0.20219356995435078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20.608723454348517</v>
      </c>
      <c r="AW46" s="27">
        <v>0.89644143538273047</v>
      </c>
      <c r="AX46" s="27">
        <v>0</v>
      </c>
      <c r="AY46" s="27">
        <v>0</v>
      </c>
      <c r="AZ46" s="27">
        <v>3.7527207742410065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23.44871416812332</v>
      </c>
      <c r="BG46" s="27">
        <v>0.32262175335920507</v>
      </c>
      <c r="BH46" s="27">
        <v>0</v>
      </c>
      <c r="BI46" s="27">
        <v>0</v>
      </c>
      <c r="BJ46" s="27">
        <v>2.2385555732751219</v>
      </c>
      <c r="BK46" s="28">
        <f t="shared" si="18"/>
        <v>55.248800951321769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9.9859572411727324</v>
      </c>
      <c r="I47" s="27">
        <v>71.412663588255825</v>
      </c>
      <c r="J47" s="27">
        <v>0</v>
      </c>
      <c r="K47" s="27">
        <v>0</v>
      </c>
      <c r="L47" s="27">
        <v>7.8590550385091458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7.1286749810853181</v>
      </c>
      <c r="S47" s="27">
        <v>3.4578133832280638</v>
      </c>
      <c r="T47" s="27">
        <v>4.420624674870969</v>
      </c>
      <c r="U47" s="27">
        <v>0</v>
      </c>
      <c r="V47" s="27">
        <v>3.595158711329562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5.1045739326601343</v>
      </c>
      <c r="AC47" s="27">
        <v>7.3401372547617832E-2</v>
      </c>
      <c r="AD47" s="27">
        <v>0</v>
      </c>
      <c r="AE47" s="27">
        <v>0</v>
      </c>
      <c r="AF47" s="27">
        <v>0.90865486119577565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4.7772059194682894</v>
      </c>
      <c r="AM47" s="27">
        <v>4.9784647935040796E-2</v>
      </c>
      <c r="AN47" s="27">
        <v>0</v>
      </c>
      <c r="AO47" s="27">
        <v>0</v>
      </c>
      <c r="AP47" s="27">
        <v>0.43144160869120696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128.2140592510473</v>
      </c>
      <c r="AW47" s="27">
        <v>7.9655134907890588</v>
      </c>
      <c r="AX47" s="27">
        <v>0</v>
      </c>
      <c r="AY47" s="27">
        <v>0</v>
      </c>
      <c r="AZ47" s="27">
        <v>95.333544140474999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133.58703153740439</v>
      </c>
      <c r="BG47" s="27">
        <v>21.180580280341186</v>
      </c>
      <c r="BH47" s="27">
        <v>2.5914394104838712</v>
      </c>
      <c r="BI47" s="27">
        <v>0</v>
      </c>
      <c r="BJ47" s="27">
        <v>85.14695277225114</v>
      </c>
      <c r="BK47" s="28">
        <f t="shared" si="18"/>
        <v>593.22413084374159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26.232737789184185</v>
      </c>
      <c r="I48" s="27">
        <f t="shared" si="19"/>
        <v>124.61802636807877</v>
      </c>
      <c r="J48" s="27">
        <f t="shared" si="19"/>
        <v>0</v>
      </c>
      <c r="K48" s="27">
        <f t="shared" si="19"/>
        <v>0</v>
      </c>
      <c r="L48" s="27">
        <f t="shared" si="19"/>
        <v>29.540235143906983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17.329968236783536</v>
      </c>
      <c r="S48" s="27">
        <f t="shared" si="19"/>
        <v>17.190059580340598</v>
      </c>
      <c r="T48" s="27">
        <f t="shared" si="19"/>
        <v>4.420624674870969</v>
      </c>
      <c r="U48" s="27">
        <f t="shared" si="19"/>
        <v>0</v>
      </c>
      <c r="V48" s="27">
        <f t="shared" si="19"/>
        <v>10.829390783867211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6.939257915478497</v>
      </c>
      <c r="AC48" s="27">
        <f t="shared" si="19"/>
        <v>8.7873681256370392E-2</v>
      </c>
      <c r="AD48" s="27">
        <f t="shared" si="19"/>
        <v>0</v>
      </c>
      <c r="AE48" s="27">
        <f t="shared" si="19"/>
        <v>0</v>
      </c>
      <c r="AF48" s="27">
        <f t="shared" si="19"/>
        <v>1.8540409190714797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7.7429455138516285</v>
      </c>
      <c r="AM48" s="27">
        <f t="shared" si="19"/>
        <v>6.1148714030624038E-2</v>
      </c>
      <c r="AN48" s="27">
        <f t="shared" si="19"/>
        <v>0</v>
      </c>
      <c r="AO48" s="27">
        <f t="shared" si="19"/>
        <v>0</v>
      </c>
      <c r="AP48" s="27">
        <f t="shared" si="19"/>
        <v>0.88506687571935738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367.38651346477729</v>
      </c>
      <c r="AW48" s="27">
        <f t="shared" si="19"/>
        <v>49.873526255502306</v>
      </c>
      <c r="AX48" s="27">
        <f t="shared" si="19"/>
        <v>0</v>
      </c>
      <c r="AY48" s="27">
        <f t="shared" si="19"/>
        <v>0</v>
      </c>
      <c r="AZ48" s="27">
        <f t="shared" si="19"/>
        <v>201.45572894120301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395.05875534528457</v>
      </c>
      <c r="BG48" s="27">
        <f t="shared" si="19"/>
        <v>36.075552873210704</v>
      </c>
      <c r="BH48" s="27">
        <f t="shared" si="19"/>
        <v>3.9076198029032261</v>
      </c>
      <c r="BI48" s="27">
        <f t="shared" si="19"/>
        <v>0</v>
      </c>
      <c r="BJ48" s="27">
        <f t="shared" si="19"/>
        <v>152.06397627323219</v>
      </c>
      <c r="BK48" s="28">
        <f t="shared" si="18"/>
        <v>1453.5530491525533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36.361056439856</v>
      </c>
      <c r="I49" s="30">
        <f t="shared" si="20"/>
        <v>126.12234819808725</v>
      </c>
      <c r="J49" s="30">
        <f t="shared" si="20"/>
        <v>0</v>
      </c>
      <c r="K49" s="30">
        <f t="shared" si="20"/>
        <v>0</v>
      </c>
      <c r="L49" s="30">
        <f t="shared" si="20"/>
        <v>31.113539569215348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25.124294477498822</v>
      </c>
      <c r="S49" s="30">
        <f t="shared" si="20"/>
        <v>17.273484432525674</v>
      </c>
      <c r="T49" s="30">
        <f t="shared" si="20"/>
        <v>4.420624674870969</v>
      </c>
      <c r="U49" s="30">
        <f t="shared" si="20"/>
        <v>0</v>
      </c>
      <c r="V49" s="30">
        <f t="shared" si="20"/>
        <v>11.817116243655619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8.6024081548590026</v>
      </c>
      <c r="AC49" s="30">
        <f t="shared" si="20"/>
        <v>8.7873681256370392E-2</v>
      </c>
      <c r="AD49" s="30">
        <f t="shared" si="20"/>
        <v>0</v>
      </c>
      <c r="AE49" s="30">
        <f t="shared" si="20"/>
        <v>0</v>
      </c>
      <c r="AF49" s="30">
        <f t="shared" si="20"/>
        <v>1.9321971676865033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9.5892648213002616</v>
      </c>
      <c r="AM49" s="30">
        <f t="shared" si="21"/>
        <v>6.1707742837020976E-2</v>
      </c>
      <c r="AN49" s="30">
        <f t="shared" si="21"/>
        <v>0</v>
      </c>
      <c r="AO49" s="30">
        <f t="shared" si="21"/>
        <v>0</v>
      </c>
      <c r="AP49" s="30">
        <f t="shared" si="21"/>
        <v>1.0250316123379952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593.53582117637177</v>
      </c>
      <c r="AW49" s="30">
        <f t="shared" si="21"/>
        <v>60.544134325368432</v>
      </c>
      <c r="AX49" s="30">
        <f t="shared" si="21"/>
        <v>0</v>
      </c>
      <c r="AY49" s="30">
        <f t="shared" si="21"/>
        <v>0</v>
      </c>
      <c r="AZ49" s="30">
        <f t="shared" si="21"/>
        <v>242.0651285891189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619.63732722521627</v>
      </c>
      <c r="BG49" s="30">
        <f t="shared" si="21"/>
        <v>41.901124949086565</v>
      </c>
      <c r="BH49" s="30">
        <f t="shared" si="21"/>
        <v>3.9076198029032261</v>
      </c>
      <c r="BI49" s="30">
        <f t="shared" si="21"/>
        <v>0</v>
      </c>
      <c r="BJ49" s="30">
        <f t="shared" si="21"/>
        <v>181.93133579679227</v>
      </c>
      <c r="BK49" s="28">
        <f t="shared" si="18"/>
        <v>2017.0534390808443</v>
      </c>
    </row>
    <row r="50" spans="1:63" ht="3" customHeight="1" x14ac:dyDescent="0.2">
      <c r="A50" s="22"/>
      <c r="B50" s="25"/>
      <c r="C50" s="75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7"/>
    </row>
    <row r="51" spans="1:63" x14ac:dyDescent="0.2">
      <c r="A51" s="22" t="s">
        <v>15</v>
      </c>
      <c r="B51" s="23" t="s">
        <v>8</v>
      </c>
      <c r="C51" s="75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7"/>
    </row>
    <row r="52" spans="1:63" x14ac:dyDescent="0.2">
      <c r="A52" s="22" t="s">
        <v>76</v>
      </c>
      <c r="B52" s="25" t="s">
        <v>16</v>
      </c>
      <c r="C52" s="75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7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2.6825905620748798</v>
      </c>
      <c r="I53" s="27">
        <v>79.644935052096898</v>
      </c>
      <c r="J53" s="27">
        <v>0</v>
      </c>
      <c r="K53" s="27">
        <v>0</v>
      </c>
      <c r="L53" s="27">
        <v>9.0044294465917361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1.2307231516993131</v>
      </c>
      <c r="S53" s="27">
        <v>5.726601848322467</v>
      </c>
      <c r="T53" s="27">
        <v>0</v>
      </c>
      <c r="U53" s="27">
        <v>0</v>
      </c>
      <c r="V53" s="27">
        <v>1.6584275480211663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1.1008332275221844</v>
      </c>
      <c r="AC53" s="27">
        <v>6.9061317098709114E-3</v>
      </c>
      <c r="AD53" s="27">
        <v>0</v>
      </c>
      <c r="AE53" s="27">
        <v>0</v>
      </c>
      <c r="AF53" s="27">
        <v>1.500212719642501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1.0194513788545918</v>
      </c>
      <c r="AM53" s="27">
        <v>3.0924491581813096E-2</v>
      </c>
      <c r="AN53" s="27">
        <v>0</v>
      </c>
      <c r="AO53" s="27">
        <v>0</v>
      </c>
      <c r="AP53" s="27">
        <v>2.2822784949202322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44.957419621601112</v>
      </c>
      <c r="AW53" s="27">
        <v>13.385653494819561</v>
      </c>
      <c r="AX53" s="27">
        <v>0</v>
      </c>
      <c r="AY53" s="27">
        <v>0</v>
      </c>
      <c r="AZ53" s="27">
        <v>123.50489160062045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37.23757155134485</v>
      </c>
      <c r="BG53" s="27">
        <v>2.0270663935339144</v>
      </c>
      <c r="BH53" s="27">
        <v>3.4846273937741943</v>
      </c>
      <c r="BI53" s="27">
        <v>0</v>
      </c>
      <c r="BJ53" s="27">
        <v>69.425572010074788</v>
      </c>
      <c r="BK53" s="28">
        <f t="shared" ref="BK53:BK54" si="22">SUM(C53:BJ53)</f>
        <v>399.91111611880655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2.6825905620748798</v>
      </c>
      <c r="I54" s="30">
        <f t="shared" si="23"/>
        <v>79.644935052096898</v>
      </c>
      <c r="J54" s="30">
        <f t="shared" si="23"/>
        <v>0</v>
      </c>
      <c r="K54" s="30">
        <f t="shared" si="23"/>
        <v>0</v>
      </c>
      <c r="L54" s="30">
        <f t="shared" si="23"/>
        <v>9.0044294465917361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1.2307231516993131</v>
      </c>
      <c r="S54" s="30">
        <f t="shared" si="23"/>
        <v>5.726601848322467</v>
      </c>
      <c r="T54" s="30">
        <f t="shared" si="23"/>
        <v>0</v>
      </c>
      <c r="U54" s="30">
        <f t="shared" si="23"/>
        <v>0</v>
      </c>
      <c r="V54" s="30">
        <f t="shared" si="23"/>
        <v>1.6584275480211663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1.1008332275221844</v>
      </c>
      <c r="AC54" s="30">
        <f t="shared" si="23"/>
        <v>6.9061317098709114E-3</v>
      </c>
      <c r="AD54" s="30">
        <f t="shared" si="23"/>
        <v>0</v>
      </c>
      <c r="AE54" s="30">
        <f t="shared" si="23"/>
        <v>0</v>
      </c>
      <c r="AF54" s="30">
        <f t="shared" si="23"/>
        <v>1.500212719642501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1.0194513788545918</v>
      </c>
      <c r="AM54" s="30">
        <f t="shared" si="23"/>
        <v>3.0924491581813096E-2</v>
      </c>
      <c r="AN54" s="30">
        <f t="shared" si="23"/>
        <v>0</v>
      </c>
      <c r="AO54" s="30">
        <f t="shared" si="23"/>
        <v>0</v>
      </c>
      <c r="AP54" s="30">
        <f t="shared" si="23"/>
        <v>2.2822784949202322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44.957419621601112</v>
      </c>
      <c r="AW54" s="30">
        <f t="shared" si="23"/>
        <v>13.385653494819561</v>
      </c>
      <c r="AX54" s="30">
        <f t="shared" si="23"/>
        <v>0</v>
      </c>
      <c r="AY54" s="30">
        <f t="shared" si="23"/>
        <v>0</v>
      </c>
      <c r="AZ54" s="30">
        <f t="shared" si="23"/>
        <v>123.50489160062045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37.23757155134485</v>
      </c>
      <c r="BG54" s="30">
        <f t="shared" si="23"/>
        <v>2.0270663935339144</v>
      </c>
      <c r="BH54" s="30">
        <f t="shared" si="23"/>
        <v>3.4846273937741943</v>
      </c>
      <c r="BI54" s="30">
        <f t="shared" si="23"/>
        <v>0</v>
      </c>
      <c r="BJ54" s="30">
        <f t="shared" si="23"/>
        <v>69.425572010074788</v>
      </c>
      <c r="BK54" s="28">
        <f t="shared" si="22"/>
        <v>399.91111611880655</v>
      </c>
    </row>
    <row r="55" spans="1:63" ht="2.25" customHeight="1" x14ac:dyDescent="0.2">
      <c r="A55" s="22"/>
      <c r="B55" s="25"/>
      <c r="C55" s="75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7"/>
    </row>
    <row r="56" spans="1:63" x14ac:dyDescent="0.2">
      <c r="A56" s="22" t="s">
        <v>4</v>
      </c>
      <c r="B56" s="23" t="s">
        <v>9</v>
      </c>
      <c r="C56" s="75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7"/>
    </row>
    <row r="57" spans="1:63" x14ac:dyDescent="0.2">
      <c r="A57" s="22" t="s">
        <v>76</v>
      </c>
      <c r="B57" s="25" t="s">
        <v>17</v>
      </c>
      <c r="C57" s="75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7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75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7"/>
    </row>
    <row r="61" spans="1:63" x14ac:dyDescent="0.2">
      <c r="A61" s="22"/>
      <c r="B61" s="29" t="s">
        <v>112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0.25513003247290073</v>
      </c>
      <c r="AW61" s="30">
        <v>193.99516735006588</v>
      </c>
      <c r="AX61" s="30">
        <v>322.7007016846718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0.13561321112242575</v>
      </c>
      <c r="BG61" s="30">
        <v>23.451656569935938</v>
      </c>
      <c r="BH61" s="30">
        <v>0</v>
      </c>
      <c r="BI61" s="30">
        <v>0</v>
      </c>
      <c r="BJ61" s="30">
        <v>0.68959279221425862</v>
      </c>
      <c r="BK61" s="28">
        <f t="shared" ref="BK61:BK66" si="25">SUM(C61:BJ61)</f>
        <v>541.22786164048318</v>
      </c>
    </row>
    <row r="62" spans="1:63" x14ac:dyDescent="0.2">
      <c r="A62" s="22"/>
      <c r="B62" s="29" t="s">
        <v>113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0.14448635985906338</v>
      </c>
      <c r="AW62" s="30">
        <v>83.900090838125337</v>
      </c>
      <c r="AX62" s="30">
        <v>330.57449179854979</v>
      </c>
      <c r="AY62" s="30">
        <v>0</v>
      </c>
      <c r="AZ62" s="30">
        <v>3.2886963974840595E-2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6.1746329685266617E-2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25"/>
        <v>414.71370229019425</v>
      </c>
    </row>
    <row r="63" spans="1:63" x14ac:dyDescent="0.2">
      <c r="A63" s="22"/>
      <c r="B63" s="29" t="s">
        <v>111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1.3077015847008684</v>
      </c>
      <c r="AW63" s="30">
        <v>79.520490306735979</v>
      </c>
      <c r="AX63" s="30">
        <v>7.1170486699651106E-5</v>
      </c>
      <c r="AY63" s="30">
        <v>0</v>
      </c>
      <c r="AZ63" s="30">
        <v>7.7184211590400587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0.11993920387170209</v>
      </c>
      <c r="BG63" s="30">
        <v>9.7395277118088611E-2</v>
      </c>
      <c r="BH63" s="30">
        <v>0</v>
      </c>
      <c r="BI63" s="30">
        <v>0</v>
      </c>
      <c r="BJ63" s="30">
        <v>0.42349008927191506</v>
      </c>
      <c r="BK63" s="28">
        <f t="shared" si="25"/>
        <v>89.187508791225298</v>
      </c>
    </row>
    <row r="64" spans="1:63" x14ac:dyDescent="0.2">
      <c r="A64" s="22"/>
      <c r="B64" s="29" t="s">
        <v>114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0.85953962312507104</v>
      </c>
      <c r="AW64" s="30">
        <v>1.724205177297228</v>
      </c>
      <c r="AX64" s="30">
        <v>333.69425362008542</v>
      </c>
      <c r="AY64" s="30">
        <v>0</v>
      </c>
      <c r="AZ64" s="30">
        <v>2.7992046796885377E-2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1.5929171611489115</v>
      </c>
      <c r="BG64" s="30">
        <v>0</v>
      </c>
      <c r="BH64" s="30">
        <v>0</v>
      </c>
      <c r="BI64" s="30">
        <v>0</v>
      </c>
      <c r="BJ64" s="30">
        <v>3.8049904837886568E-2</v>
      </c>
      <c r="BK64" s="28">
        <f t="shared" si="25"/>
        <v>337.93695753329143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BJ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2.5668576001579035</v>
      </c>
      <c r="AW65" s="30">
        <f t="shared" si="26"/>
        <v>359.13995367222446</v>
      </c>
      <c r="AX65" s="30">
        <f t="shared" si="26"/>
        <v>986.9695182737936</v>
      </c>
      <c r="AY65" s="30">
        <f t="shared" si="26"/>
        <v>0</v>
      </c>
      <c r="AZ65" s="30">
        <f t="shared" si="26"/>
        <v>7.7793001698117852</v>
      </c>
      <c r="BA65" s="30">
        <f t="shared" si="26"/>
        <v>0</v>
      </c>
      <c r="BB65" s="30">
        <f t="shared" si="26"/>
        <v>0</v>
      </c>
      <c r="BC65" s="30">
        <f t="shared" si="26"/>
        <v>0</v>
      </c>
      <c r="BD65" s="30">
        <f t="shared" si="26"/>
        <v>0</v>
      </c>
      <c r="BE65" s="30">
        <f t="shared" si="26"/>
        <v>0</v>
      </c>
      <c r="BF65" s="30">
        <f t="shared" si="26"/>
        <v>1.9102159058283059</v>
      </c>
      <c r="BG65" s="30">
        <f t="shared" si="26"/>
        <v>23.549051847054027</v>
      </c>
      <c r="BH65" s="30">
        <f t="shared" si="26"/>
        <v>0</v>
      </c>
      <c r="BI65" s="30">
        <f t="shared" si="26"/>
        <v>0</v>
      </c>
      <c r="BJ65" s="30">
        <f t="shared" si="26"/>
        <v>1.1511327863240604</v>
      </c>
      <c r="BK65" s="28">
        <f t="shared" si="25"/>
        <v>1383.0660302551942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BJ66" si="27">D59+D65</f>
        <v>0</v>
      </c>
      <c r="E66" s="30">
        <f t="shared" si="27"/>
        <v>0</v>
      </c>
      <c r="F66" s="30">
        <f t="shared" si="27"/>
        <v>0</v>
      </c>
      <c r="G66" s="30">
        <f t="shared" si="27"/>
        <v>0</v>
      </c>
      <c r="H66" s="30">
        <f t="shared" si="27"/>
        <v>0</v>
      </c>
      <c r="I66" s="30">
        <f t="shared" si="27"/>
        <v>0</v>
      </c>
      <c r="J66" s="30">
        <f t="shared" si="27"/>
        <v>0</v>
      </c>
      <c r="K66" s="30">
        <f t="shared" si="27"/>
        <v>0</v>
      </c>
      <c r="L66" s="30">
        <f t="shared" si="27"/>
        <v>0</v>
      </c>
      <c r="M66" s="30">
        <f t="shared" si="27"/>
        <v>0</v>
      </c>
      <c r="N66" s="30">
        <f t="shared" si="27"/>
        <v>0</v>
      </c>
      <c r="O66" s="30">
        <f t="shared" si="27"/>
        <v>0</v>
      </c>
      <c r="P66" s="30">
        <f t="shared" si="27"/>
        <v>0</v>
      </c>
      <c r="Q66" s="30">
        <f t="shared" si="27"/>
        <v>0</v>
      </c>
      <c r="R66" s="30">
        <f t="shared" si="27"/>
        <v>0</v>
      </c>
      <c r="S66" s="30">
        <f t="shared" si="27"/>
        <v>0</v>
      </c>
      <c r="T66" s="30">
        <f t="shared" si="27"/>
        <v>0</v>
      </c>
      <c r="U66" s="30">
        <f t="shared" si="27"/>
        <v>0</v>
      </c>
      <c r="V66" s="30">
        <f t="shared" si="27"/>
        <v>0</v>
      </c>
      <c r="W66" s="30">
        <f t="shared" si="27"/>
        <v>0</v>
      </c>
      <c r="X66" s="30">
        <f t="shared" si="27"/>
        <v>0</v>
      </c>
      <c r="Y66" s="30">
        <f t="shared" si="27"/>
        <v>0</v>
      </c>
      <c r="Z66" s="30">
        <f t="shared" si="27"/>
        <v>0</v>
      </c>
      <c r="AA66" s="30">
        <f t="shared" si="27"/>
        <v>0</v>
      </c>
      <c r="AB66" s="30">
        <f t="shared" si="27"/>
        <v>0</v>
      </c>
      <c r="AC66" s="30">
        <f t="shared" si="27"/>
        <v>0</v>
      </c>
      <c r="AD66" s="30">
        <f t="shared" si="27"/>
        <v>0</v>
      </c>
      <c r="AE66" s="30">
        <f t="shared" si="27"/>
        <v>0</v>
      </c>
      <c r="AF66" s="30">
        <f t="shared" si="27"/>
        <v>0</v>
      </c>
      <c r="AG66" s="30">
        <f t="shared" si="27"/>
        <v>0</v>
      </c>
      <c r="AH66" s="30">
        <f t="shared" si="27"/>
        <v>0</v>
      </c>
      <c r="AI66" s="30">
        <f t="shared" si="27"/>
        <v>0</v>
      </c>
      <c r="AJ66" s="30">
        <f t="shared" si="27"/>
        <v>0</v>
      </c>
      <c r="AK66" s="30">
        <f t="shared" si="27"/>
        <v>0</v>
      </c>
      <c r="AL66" s="30">
        <f t="shared" si="27"/>
        <v>0</v>
      </c>
      <c r="AM66" s="30">
        <f t="shared" si="27"/>
        <v>0</v>
      </c>
      <c r="AN66" s="30">
        <f t="shared" si="27"/>
        <v>0</v>
      </c>
      <c r="AO66" s="30">
        <f t="shared" si="27"/>
        <v>0</v>
      </c>
      <c r="AP66" s="30">
        <f t="shared" si="27"/>
        <v>0</v>
      </c>
      <c r="AQ66" s="30">
        <f t="shared" si="27"/>
        <v>0</v>
      </c>
      <c r="AR66" s="30">
        <f t="shared" si="27"/>
        <v>0</v>
      </c>
      <c r="AS66" s="30">
        <f t="shared" si="27"/>
        <v>0</v>
      </c>
      <c r="AT66" s="30">
        <f t="shared" si="27"/>
        <v>0</v>
      </c>
      <c r="AU66" s="30">
        <f t="shared" si="27"/>
        <v>0</v>
      </c>
      <c r="AV66" s="30">
        <f t="shared" si="27"/>
        <v>2.5668576001579035</v>
      </c>
      <c r="AW66" s="30">
        <f t="shared" si="27"/>
        <v>359.13995367222446</v>
      </c>
      <c r="AX66" s="30">
        <f t="shared" si="27"/>
        <v>986.9695182737936</v>
      </c>
      <c r="AY66" s="30">
        <f t="shared" si="27"/>
        <v>0</v>
      </c>
      <c r="AZ66" s="30">
        <f t="shared" si="27"/>
        <v>7.7793001698117852</v>
      </c>
      <c r="BA66" s="30">
        <f t="shared" si="27"/>
        <v>0</v>
      </c>
      <c r="BB66" s="30">
        <f t="shared" si="27"/>
        <v>0</v>
      </c>
      <c r="BC66" s="30">
        <f t="shared" si="27"/>
        <v>0</v>
      </c>
      <c r="BD66" s="30">
        <f t="shared" si="27"/>
        <v>0</v>
      </c>
      <c r="BE66" s="30">
        <f t="shared" si="27"/>
        <v>0</v>
      </c>
      <c r="BF66" s="30">
        <f t="shared" si="27"/>
        <v>1.9102159058283059</v>
      </c>
      <c r="BG66" s="30">
        <f t="shared" si="27"/>
        <v>23.549051847054027</v>
      </c>
      <c r="BH66" s="30">
        <f t="shared" si="27"/>
        <v>0</v>
      </c>
      <c r="BI66" s="30">
        <f t="shared" si="27"/>
        <v>0</v>
      </c>
      <c r="BJ66" s="30">
        <f t="shared" si="27"/>
        <v>1.1511327863240604</v>
      </c>
      <c r="BK66" s="28">
        <f t="shared" si="25"/>
        <v>1383.0660302551942</v>
      </c>
    </row>
    <row r="67" spans="1:66" ht="4.5" customHeight="1" x14ac:dyDescent="0.2">
      <c r="A67" s="22"/>
      <c r="B67" s="25"/>
      <c r="C67" s="75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7"/>
    </row>
    <row r="68" spans="1:66" x14ac:dyDescent="0.2">
      <c r="A68" s="22" t="s">
        <v>19</v>
      </c>
      <c r="B68" s="23" t="s">
        <v>20</v>
      </c>
      <c r="C68" s="75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7"/>
    </row>
    <row r="69" spans="1:66" x14ac:dyDescent="0.2">
      <c r="A69" s="22" t="s">
        <v>76</v>
      </c>
      <c r="B69" s="25" t="s">
        <v>21</v>
      </c>
      <c r="C69" s="75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7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75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7"/>
    </row>
    <row r="73" spans="1:66" x14ac:dyDescent="0.2">
      <c r="A73" s="22"/>
      <c r="B73" s="37" t="s">
        <v>99</v>
      </c>
      <c r="C73" s="38">
        <f t="shared" ref="C73:AH73" si="28">C31+C49+C54+C66+C71</f>
        <v>0</v>
      </c>
      <c r="D73" s="38">
        <f t="shared" si="28"/>
        <v>9.8752282845483865</v>
      </c>
      <c r="E73" s="38">
        <f t="shared" si="28"/>
        <v>0</v>
      </c>
      <c r="F73" s="38">
        <f t="shared" si="28"/>
        <v>0</v>
      </c>
      <c r="G73" s="38">
        <f t="shared" si="28"/>
        <v>0</v>
      </c>
      <c r="H73" s="38">
        <f t="shared" si="28"/>
        <v>65.090755116643649</v>
      </c>
      <c r="I73" s="38">
        <f t="shared" si="28"/>
        <v>6352.7917546021517</v>
      </c>
      <c r="J73" s="38">
        <f t="shared" si="28"/>
        <v>2937.659620736651</v>
      </c>
      <c r="K73" s="38">
        <f t="shared" si="28"/>
        <v>0</v>
      </c>
      <c r="L73" s="38">
        <f t="shared" si="28"/>
        <v>283.85373191196561</v>
      </c>
      <c r="M73" s="38">
        <f t="shared" si="28"/>
        <v>0</v>
      </c>
      <c r="N73" s="38">
        <f t="shared" si="28"/>
        <v>0</v>
      </c>
      <c r="O73" s="38">
        <f t="shared" si="28"/>
        <v>0</v>
      </c>
      <c r="P73" s="38">
        <f t="shared" si="28"/>
        <v>0</v>
      </c>
      <c r="Q73" s="38">
        <f t="shared" si="28"/>
        <v>0</v>
      </c>
      <c r="R73" s="38">
        <f t="shared" si="28"/>
        <v>42.336047506356344</v>
      </c>
      <c r="S73" s="38">
        <f t="shared" si="28"/>
        <v>265.49422521849533</v>
      </c>
      <c r="T73" s="38">
        <f t="shared" si="28"/>
        <v>466.81692772189888</v>
      </c>
      <c r="U73" s="38">
        <f t="shared" si="28"/>
        <v>0</v>
      </c>
      <c r="V73" s="38">
        <f t="shared" si="28"/>
        <v>65.177593762808655</v>
      </c>
      <c r="W73" s="38">
        <f t="shared" si="28"/>
        <v>0</v>
      </c>
      <c r="X73" s="38">
        <f t="shared" si="28"/>
        <v>0</v>
      </c>
      <c r="Y73" s="38">
        <f t="shared" si="28"/>
        <v>0</v>
      </c>
      <c r="Z73" s="38">
        <f t="shared" si="28"/>
        <v>0</v>
      </c>
      <c r="AA73" s="38">
        <f t="shared" si="28"/>
        <v>0</v>
      </c>
      <c r="AB73" s="38">
        <f t="shared" si="28"/>
        <v>10.143169408238817</v>
      </c>
      <c r="AC73" s="38">
        <f t="shared" si="28"/>
        <v>103.92780647634126</v>
      </c>
      <c r="AD73" s="38">
        <f t="shared" si="28"/>
        <v>0</v>
      </c>
      <c r="AE73" s="38">
        <f t="shared" si="28"/>
        <v>0</v>
      </c>
      <c r="AF73" s="38">
        <f t="shared" si="28"/>
        <v>5.9508992071888258</v>
      </c>
      <c r="AG73" s="38">
        <f t="shared" si="28"/>
        <v>0</v>
      </c>
      <c r="AH73" s="38">
        <f t="shared" si="28"/>
        <v>0</v>
      </c>
      <c r="AI73" s="38">
        <f t="shared" ref="AI73:BJ73" si="29">AI31+AI49+AI54+AI66+AI71</f>
        <v>0</v>
      </c>
      <c r="AJ73" s="38">
        <f t="shared" si="29"/>
        <v>0</v>
      </c>
      <c r="AK73" s="38">
        <f t="shared" si="29"/>
        <v>0</v>
      </c>
      <c r="AL73" s="38">
        <f t="shared" si="29"/>
        <v>11.102096090775243</v>
      </c>
      <c r="AM73" s="38">
        <f t="shared" si="29"/>
        <v>0.26284477904829978</v>
      </c>
      <c r="AN73" s="38">
        <f t="shared" si="29"/>
        <v>0</v>
      </c>
      <c r="AO73" s="38">
        <f t="shared" si="29"/>
        <v>0</v>
      </c>
      <c r="AP73" s="38">
        <f t="shared" si="29"/>
        <v>6.4376567953055392</v>
      </c>
      <c r="AQ73" s="38">
        <f t="shared" si="29"/>
        <v>0</v>
      </c>
      <c r="AR73" s="38">
        <f t="shared" si="29"/>
        <v>0</v>
      </c>
      <c r="AS73" s="38">
        <f t="shared" si="29"/>
        <v>0</v>
      </c>
      <c r="AT73" s="38">
        <f t="shared" si="29"/>
        <v>0</v>
      </c>
      <c r="AU73" s="38">
        <f t="shared" si="29"/>
        <v>0</v>
      </c>
      <c r="AV73" s="38">
        <f t="shared" si="29"/>
        <v>828.88077911983612</v>
      </c>
      <c r="AW73" s="38">
        <f t="shared" si="29"/>
        <v>1916.0169730548009</v>
      </c>
      <c r="AX73" s="38">
        <f t="shared" si="29"/>
        <v>1019.3908221342886</v>
      </c>
      <c r="AY73" s="38">
        <f t="shared" si="29"/>
        <v>0</v>
      </c>
      <c r="AZ73" s="38">
        <f t="shared" si="29"/>
        <v>878.02610480871783</v>
      </c>
      <c r="BA73" s="38">
        <f t="shared" si="29"/>
        <v>0</v>
      </c>
      <c r="BB73" s="38">
        <f t="shared" si="29"/>
        <v>0</v>
      </c>
      <c r="BC73" s="38">
        <f t="shared" si="29"/>
        <v>0</v>
      </c>
      <c r="BD73" s="38">
        <f t="shared" si="29"/>
        <v>0</v>
      </c>
      <c r="BE73" s="38">
        <f t="shared" si="29"/>
        <v>0</v>
      </c>
      <c r="BF73" s="38">
        <f t="shared" si="29"/>
        <v>794.96536765872213</v>
      </c>
      <c r="BG73" s="38">
        <f t="shared" si="29"/>
        <v>312.02028047708785</v>
      </c>
      <c r="BH73" s="38">
        <f t="shared" si="29"/>
        <v>184.45888228573082</v>
      </c>
      <c r="BI73" s="38">
        <f t="shared" si="29"/>
        <v>0</v>
      </c>
      <c r="BJ73" s="38">
        <f t="shared" si="29"/>
        <v>432.23977035921376</v>
      </c>
      <c r="BK73" s="46">
        <f>BK31+BK49+BK54+BK66+BK71</f>
        <v>16992.919337516818</v>
      </c>
      <c r="BM73" s="45"/>
      <c r="BN73" s="45"/>
    </row>
    <row r="74" spans="1:66" ht="4.5" customHeight="1" x14ac:dyDescent="0.2">
      <c r="A74" s="22"/>
      <c r="B74" s="37"/>
      <c r="C74" s="80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81"/>
    </row>
    <row r="75" spans="1:66" ht="14.25" customHeight="1" x14ac:dyDescent="0.3">
      <c r="A75" s="22" t="s">
        <v>5</v>
      </c>
      <c r="B75" s="20" t="s">
        <v>23</v>
      </c>
      <c r="C75" s="80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81"/>
    </row>
    <row r="76" spans="1:66" x14ac:dyDescent="0.2">
      <c r="A76" s="22"/>
      <c r="B76" s="29" t="s">
        <v>37</v>
      </c>
      <c r="C76" s="27"/>
      <c r="D76" s="27"/>
      <c r="E76" s="27"/>
      <c r="F76" s="27"/>
      <c r="G76" s="39"/>
      <c r="H76" s="30"/>
      <c r="I76" s="27"/>
      <c r="J76" s="27"/>
      <c r="K76" s="27"/>
      <c r="L76" s="39"/>
      <c r="M76" s="30"/>
      <c r="N76" s="27"/>
      <c r="O76" s="27"/>
      <c r="P76" s="27"/>
      <c r="Q76" s="39"/>
      <c r="R76" s="30"/>
      <c r="S76" s="27"/>
      <c r="T76" s="27"/>
      <c r="U76" s="27"/>
      <c r="V76" s="35"/>
      <c r="W76" s="40"/>
      <c r="X76" s="27"/>
      <c r="Y76" s="27"/>
      <c r="Z76" s="27"/>
      <c r="AA76" s="39"/>
      <c r="AB76" s="30"/>
      <c r="AC76" s="27"/>
      <c r="AD76" s="27"/>
      <c r="AE76" s="27"/>
      <c r="AF76" s="39"/>
      <c r="AG76" s="30"/>
      <c r="AH76" s="27"/>
      <c r="AI76" s="27"/>
      <c r="AJ76" s="27"/>
      <c r="AK76" s="39"/>
      <c r="AL76" s="30"/>
      <c r="AM76" s="27"/>
      <c r="AN76" s="27"/>
      <c r="AO76" s="27"/>
      <c r="AP76" s="39"/>
      <c r="AQ76" s="30"/>
      <c r="AR76" s="27"/>
      <c r="AS76" s="27"/>
      <c r="AT76" s="27"/>
      <c r="AU76" s="39"/>
      <c r="AV76" s="30"/>
      <c r="AW76" s="27"/>
      <c r="AX76" s="27"/>
      <c r="AY76" s="27"/>
      <c r="AZ76" s="39"/>
      <c r="BA76" s="30"/>
      <c r="BB76" s="27"/>
      <c r="BC76" s="27"/>
      <c r="BD76" s="27"/>
      <c r="BE76" s="39"/>
      <c r="BF76" s="30"/>
      <c r="BG76" s="27"/>
      <c r="BH76" s="27"/>
      <c r="BI76" s="27"/>
      <c r="BJ76" s="39"/>
      <c r="BK76" s="30"/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1" x14ac:dyDescent="0.2">
      <c r="D1" s="51"/>
    </row>
    <row r="2" spans="2:11" x14ac:dyDescent="0.2">
      <c r="B2" s="85" t="s">
        <v>130</v>
      </c>
      <c r="C2" s="86"/>
      <c r="D2" s="86"/>
      <c r="E2" s="86"/>
      <c r="F2" s="86"/>
      <c r="G2" s="86"/>
      <c r="H2" s="86"/>
      <c r="I2" s="86"/>
      <c r="J2" s="86"/>
      <c r="K2" s="87"/>
    </row>
    <row r="3" spans="2:11" x14ac:dyDescent="0.2">
      <c r="B3" s="88" t="s">
        <v>110</v>
      </c>
      <c r="C3" s="89"/>
      <c r="D3" s="89"/>
      <c r="E3" s="89"/>
      <c r="F3" s="89"/>
      <c r="G3" s="89"/>
      <c r="H3" s="89"/>
      <c r="I3" s="89"/>
      <c r="J3" s="89"/>
      <c r="K3" s="90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1.0658724840325608E-3</v>
      </c>
      <c r="E5" s="6">
        <v>1.5796132000063603E-2</v>
      </c>
      <c r="F5" s="6">
        <v>0.32055717562684927</v>
      </c>
      <c r="G5" s="6">
        <v>6.2778066706814552E-3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0.67743077629514614</v>
      </c>
      <c r="E6" s="6">
        <v>6.249056508906949</v>
      </c>
      <c r="F6" s="6">
        <v>11.251222320638293</v>
      </c>
      <c r="G6" s="6">
        <v>1.8147778074717864</v>
      </c>
      <c r="H6" s="6">
        <v>0</v>
      </c>
      <c r="I6" s="6">
        <v>0</v>
      </c>
      <c r="J6" s="6">
        <v>7.2584496225560735E-2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3.352717056532506E-2</v>
      </c>
      <c r="F7" s="6">
        <v>3.494293855455078E-2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28.013781433444077</v>
      </c>
      <c r="E8" s="6">
        <v>16.341179845036347</v>
      </c>
      <c r="F8" s="6">
        <v>14.574949109661311</v>
      </c>
      <c r="G8" s="6">
        <v>6.104725426758173</v>
      </c>
      <c r="H8" s="6">
        <v>0</v>
      </c>
      <c r="I8" s="6">
        <v>0</v>
      </c>
      <c r="J8" s="6">
        <v>5.2297399426621703E-3</v>
      </c>
      <c r="K8" s="6">
        <v>0</v>
      </c>
    </row>
    <row r="9" spans="2:11" x14ac:dyDescent="0.2">
      <c r="B9" s="1">
        <v>5</v>
      </c>
      <c r="C9" s="3" t="s">
        <v>44</v>
      </c>
      <c r="D9" s="6">
        <v>17.711307865325608</v>
      </c>
      <c r="E9" s="6">
        <v>23.070057057136474</v>
      </c>
      <c r="F9" s="6">
        <v>56.285193854744591</v>
      </c>
      <c r="G9" s="6">
        <v>2.199284193384528</v>
      </c>
      <c r="H9" s="6">
        <v>0</v>
      </c>
      <c r="I9" s="6">
        <v>0</v>
      </c>
      <c r="J9" s="6">
        <v>0.29919446318908022</v>
      </c>
      <c r="K9" s="6">
        <v>0</v>
      </c>
    </row>
    <row r="10" spans="2:11" x14ac:dyDescent="0.2">
      <c r="B10" s="1">
        <v>6</v>
      </c>
      <c r="C10" s="3" t="s">
        <v>45</v>
      </c>
      <c r="D10" s="6">
        <v>8.8510981320806814E-2</v>
      </c>
      <c r="E10" s="6">
        <v>1.9385242673304308</v>
      </c>
      <c r="F10" s="6">
        <v>5.9701031163312255</v>
      </c>
      <c r="G10" s="6">
        <v>0.7297111990832631</v>
      </c>
      <c r="H10" s="6">
        <v>0</v>
      </c>
      <c r="I10" s="6">
        <v>0</v>
      </c>
      <c r="J10" s="6">
        <v>3.4990578931417202E-2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17.044231203263401</v>
      </c>
      <c r="E11" s="6">
        <v>17.41728128384419</v>
      </c>
      <c r="F11" s="6">
        <v>25.733120125527563</v>
      </c>
      <c r="G11" s="6">
        <v>2.9694689988392371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0.17583557468441752</v>
      </c>
      <c r="E14" s="6">
        <v>56.966435704793504</v>
      </c>
      <c r="F14" s="6">
        <v>17.975843058480272</v>
      </c>
      <c r="G14" s="6">
        <v>1.2164354493345018</v>
      </c>
      <c r="H14" s="6">
        <v>0</v>
      </c>
      <c r="I14" s="6">
        <v>0</v>
      </c>
      <c r="J14" s="6">
        <v>3.0072156555048513E-2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112.25649474935544</v>
      </c>
      <c r="E15" s="6">
        <v>303.48071673955269</v>
      </c>
      <c r="F15" s="6">
        <v>230.45414800403094</v>
      </c>
      <c r="G15" s="6">
        <v>41.820950667922205</v>
      </c>
      <c r="H15" s="6">
        <v>0</v>
      </c>
      <c r="I15" s="6">
        <v>0</v>
      </c>
      <c r="J15" s="6">
        <v>0.18483562745498816</v>
      </c>
      <c r="K15" s="6">
        <v>0</v>
      </c>
    </row>
    <row r="16" spans="2:11" x14ac:dyDescent="0.2">
      <c r="B16" s="1">
        <v>12</v>
      </c>
      <c r="C16" s="3" t="s">
        <v>51</v>
      </c>
      <c r="D16" s="6">
        <v>271.56595581452149</v>
      </c>
      <c r="E16" s="6">
        <v>6.3043526199642521</v>
      </c>
      <c r="F16" s="6">
        <v>11.82542318383725</v>
      </c>
      <c r="G16" s="6">
        <v>4.8995979904793154</v>
      </c>
      <c r="H16" s="6">
        <v>0</v>
      </c>
      <c r="I16" s="6">
        <v>0</v>
      </c>
      <c r="J16" s="6">
        <v>6.3087674998075882E-2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0.12918530566856543</v>
      </c>
      <c r="E17" s="6">
        <v>4.1087858313357453</v>
      </c>
      <c r="F17" s="6">
        <v>1.2729629069002137</v>
      </c>
      <c r="G17" s="6">
        <v>3.0799515335823251E-2</v>
      </c>
      <c r="H17" s="6">
        <v>0</v>
      </c>
      <c r="I17" s="6">
        <v>0</v>
      </c>
      <c r="J17" s="6">
        <v>6.5614012569909625E-4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0.13941511805380469</v>
      </c>
      <c r="E18" s="6">
        <v>1.9343899236819875</v>
      </c>
      <c r="F18" s="6">
        <v>7.3334221590975925</v>
      </c>
      <c r="G18" s="6">
        <v>0.85454126765115523</v>
      </c>
      <c r="H18" s="6">
        <v>0</v>
      </c>
      <c r="I18" s="6">
        <v>0</v>
      </c>
      <c r="J18" s="6">
        <v>1.3966937061723239E-4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16.637637950172032</v>
      </c>
      <c r="E19" s="6">
        <v>29.998473550058769</v>
      </c>
      <c r="F19" s="6">
        <v>88.096405660168287</v>
      </c>
      <c r="G19" s="6">
        <v>15.994682182619142</v>
      </c>
      <c r="H19" s="6">
        <v>0</v>
      </c>
      <c r="I19" s="6">
        <v>0</v>
      </c>
      <c r="J19" s="6">
        <v>5.3100367702573484E-5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215.47762390744523</v>
      </c>
      <c r="E20" s="6">
        <v>238.37864932053347</v>
      </c>
      <c r="F20" s="6">
        <v>157.92592808504864</v>
      </c>
      <c r="G20" s="6">
        <v>27.90815008040455</v>
      </c>
      <c r="H20" s="6">
        <v>0</v>
      </c>
      <c r="I20" s="6">
        <v>0</v>
      </c>
      <c r="J20" s="6">
        <v>23.76908927948131</v>
      </c>
      <c r="K20" s="6">
        <v>0</v>
      </c>
    </row>
    <row r="21" spans="2:11" x14ac:dyDescent="0.2">
      <c r="B21" s="1">
        <v>17</v>
      </c>
      <c r="C21" s="3" t="s">
        <v>56</v>
      </c>
      <c r="D21" s="6">
        <v>174.20481984025744</v>
      </c>
      <c r="E21" s="6">
        <v>55.251128840762377</v>
      </c>
      <c r="F21" s="6">
        <v>105.0620225910139</v>
      </c>
      <c r="G21" s="6">
        <v>12.062504953283586</v>
      </c>
      <c r="H21" s="6">
        <v>0</v>
      </c>
      <c r="I21" s="6">
        <v>0</v>
      </c>
      <c r="J21" s="6">
        <v>0.38796574129019745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76.567585391382551</v>
      </c>
      <c r="E23" s="6">
        <v>91.652682114168186</v>
      </c>
      <c r="F23" s="6">
        <v>77.89753948395132</v>
      </c>
      <c r="G23" s="6">
        <v>19.343299372591819</v>
      </c>
      <c r="H23" s="6">
        <v>0</v>
      </c>
      <c r="I23" s="6">
        <v>0</v>
      </c>
      <c r="J23" s="6">
        <v>0.37104131376308691</v>
      </c>
      <c r="K23" s="6">
        <v>0</v>
      </c>
    </row>
    <row r="24" spans="2:11" x14ac:dyDescent="0.2">
      <c r="B24" s="1">
        <v>20</v>
      </c>
      <c r="C24" s="3" t="s">
        <v>59</v>
      </c>
      <c r="D24" s="6">
        <v>5698.7273149094572</v>
      </c>
      <c r="E24" s="6">
        <v>1767.1598469094238</v>
      </c>
      <c r="F24" s="6">
        <v>421.88977274553912</v>
      </c>
      <c r="G24" s="6">
        <v>55.494829418633209</v>
      </c>
      <c r="H24" s="6">
        <v>0</v>
      </c>
      <c r="I24" s="6">
        <v>0</v>
      </c>
      <c r="J24" s="6">
        <v>1340.4203298255927</v>
      </c>
      <c r="K24" s="6">
        <v>0</v>
      </c>
    </row>
    <row r="25" spans="2:11" x14ac:dyDescent="0.2">
      <c r="B25" s="1">
        <v>21</v>
      </c>
      <c r="C25" s="2" t="s">
        <v>60</v>
      </c>
      <c r="D25" s="6">
        <v>1.0965930126400989E-3</v>
      </c>
      <c r="E25" s="6">
        <v>1.1649624790151615E-2</v>
      </c>
      <c r="F25" s="6">
        <v>0.10682619794391263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2.6632820483973665E-2</v>
      </c>
      <c r="E26" s="6">
        <v>0.13601046156274024</v>
      </c>
      <c r="F26" s="6">
        <v>0.26290481340141481</v>
      </c>
      <c r="G26" s="6">
        <v>3.6825444711421226E-2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7.7280648729977627E-2</v>
      </c>
      <c r="F28" s="6">
        <v>7.5519816651516414E-2</v>
      </c>
      <c r="G28" s="6">
        <v>1.5759686869269051E-2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1662.0860496814223</v>
      </c>
      <c r="E29" s="6">
        <v>156.82353908722345</v>
      </c>
      <c r="F29" s="6">
        <v>68.289117966584655</v>
      </c>
      <c r="G29" s="6">
        <v>8.5708756146045157</v>
      </c>
      <c r="H29" s="6">
        <v>0</v>
      </c>
      <c r="I29" s="6">
        <v>0</v>
      </c>
      <c r="J29" s="6">
        <v>0.27961864348413329</v>
      </c>
      <c r="K29" s="6">
        <v>0</v>
      </c>
    </row>
    <row r="30" spans="2:11" x14ac:dyDescent="0.2">
      <c r="B30" s="1">
        <v>26</v>
      </c>
      <c r="C30" s="3" t="s">
        <v>65</v>
      </c>
      <c r="D30" s="6">
        <v>39.950421787517413</v>
      </c>
      <c r="E30" s="6">
        <v>16.977076385622095</v>
      </c>
      <c r="F30" s="6">
        <v>25.45340510334001</v>
      </c>
      <c r="G30" s="6">
        <v>2.9819432216120938</v>
      </c>
      <c r="H30" s="6">
        <v>0</v>
      </c>
      <c r="I30" s="6">
        <v>0</v>
      </c>
      <c r="J30" s="6">
        <v>6.1250720204522456E-2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5.8386440963761652E-2</v>
      </c>
      <c r="E31" s="6">
        <v>1.2972785731209264</v>
      </c>
      <c r="F31" s="6">
        <v>1.41480170943452</v>
      </c>
      <c r="G31" s="6">
        <v>2.3260218833074445E-2</v>
      </c>
      <c r="H31" s="6">
        <v>0</v>
      </c>
      <c r="I31" s="6">
        <v>0</v>
      </c>
      <c r="J31" s="6">
        <v>0.98425374212421557</v>
      </c>
      <c r="K31" s="6">
        <v>0</v>
      </c>
    </row>
    <row r="32" spans="2:11" x14ac:dyDescent="0.2">
      <c r="B32" s="1">
        <v>28</v>
      </c>
      <c r="C32" s="3" t="s">
        <v>66</v>
      </c>
      <c r="D32" s="6">
        <v>5.2335740732853475</v>
      </c>
      <c r="E32" s="6">
        <v>0.81740708399932882</v>
      </c>
      <c r="F32" s="6">
        <v>2.5636119315874817</v>
      </c>
      <c r="G32" s="6">
        <v>0.24725841090864734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21.201684010824614</v>
      </c>
      <c r="E33" s="6">
        <v>18.261157331500332</v>
      </c>
      <c r="F33" s="6">
        <v>27.424987923884999</v>
      </c>
      <c r="G33" s="6">
        <v>1.4114959570146035</v>
      </c>
      <c r="H33" s="6">
        <v>0</v>
      </c>
      <c r="I33" s="6">
        <v>0</v>
      </c>
      <c r="J33" s="6">
        <v>8.269112887496384E-3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70.4700022921174</v>
      </c>
      <c r="E34" s="6">
        <v>74.235029013406916</v>
      </c>
      <c r="F34" s="6">
        <v>41.382054121394837</v>
      </c>
      <c r="G34" s="6">
        <v>3.9389346605495796</v>
      </c>
      <c r="H34" s="6">
        <v>0</v>
      </c>
      <c r="I34" s="6">
        <v>0</v>
      </c>
      <c r="J34" s="6">
        <v>0.93984302040615786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2.3972973179400179</v>
      </c>
      <c r="E35" s="6">
        <v>0.29191548691708175</v>
      </c>
      <c r="F35" s="6">
        <v>0.96351137810201293</v>
      </c>
      <c r="G35" s="6">
        <v>3.6293693698960523E-2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536.63154516860504</v>
      </c>
      <c r="E36" s="6">
        <v>217.46279581911421</v>
      </c>
      <c r="F36" s="6">
        <v>83.437990847434563</v>
      </c>
      <c r="G36" s="6">
        <v>12.316409936379813</v>
      </c>
      <c r="H36" s="6">
        <v>0</v>
      </c>
      <c r="I36" s="6">
        <v>0</v>
      </c>
      <c r="J36" s="6">
        <v>12.957163896159917</v>
      </c>
      <c r="K36" s="6">
        <v>0</v>
      </c>
    </row>
    <row r="37" spans="2:14" x14ac:dyDescent="0.2">
      <c r="B37" s="1">
        <v>33</v>
      </c>
      <c r="C37" s="3" t="s">
        <v>101</v>
      </c>
      <c r="D37" s="6">
        <v>205.09378861605819</v>
      </c>
      <c r="E37" s="6">
        <v>146.55686153170757</v>
      </c>
      <c r="F37" s="6">
        <v>82.138966641302943</v>
      </c>
      <c r="G37" s="6">
        <v>11.804428333825495</v>
      </c>
      <c r="H37" s="6">
        <v>0</v>
      </c>
      <c r="I37" s="6">
        <v>0</v>
      </c>
      <c r="J37" s="6">
        <v>0.24239555524853801</v>
      </c>
      <c r="K37" s="6">
        <v>0</v>
      </c>
    </row>
    <row r="38" spans="2:14" x14ac:dyDescent="0.2">
      <c r="B38" s="1">
        <v>34</v>
      </c>
      <c r="C38" s="3" t="s">
        <v>71</v>
      </c>
      <c r="D38" s="6">
        <v>23.45652796074727</v>
      </c>
      <c r="E38" s="6">
        <v>4.3792875961952316</v>
      </c>
      <c r="F38" s="6">
        <v>0.29717877147993521</v>
      </c>
      <c r="G38" s="6">
        <v>8.9309057754277717E-3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55.532522165916397</v>
      </c>
      <c r="E39" s="6">
        <v>129.8644146905169</v>
      </c>
      <c r="F39" s="6">
        <v>238.33256353959885</v>
      </c>
      <c r="G39" s="6">
        <v>29.964835654545183</v>
      </c>
      <c r="H39" s="6">
        <v>0</v>
      </c>
      <c r="I39" s="6">
        <v>0</v>
      </c>
      <c r="J39" s="6">
        <v>0.43516573306712769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0.54751915697179909</v>
      </c>
      <c r="E40" s="6">
        <v>2.5098346334158355</v>
      </c>
      <c r="F40" s="6">
        <v>5.6486499975489401</v>
      </c>
      <c r="G40" s="6">
        <v>0.92924582275873391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342.49266502406886</v>
      </c>
      <c r="E41" s="6">
        <v>208.28842047198597</v>
      </c>
      <c r="F41" s="6">
        <v>205.35779180198517</v>
      </c>
      <c r="G41" s="6">
        <v>134.17458222625677</v>
      </c>
      <c r="H41" s="6">
        <v>0</v>
      </c>
      <c r="I41" s="6">
        <v>0</v>
      </c>
      <c r="J41" s="6">
        <v>1.5188000243227824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K46" s="47"/>
    </row>
    <row r="47" spans="2:14" x14ac:dyDescent="0.2">
      <c r="D47" s="44"/>
      <c r="F47" s="47"/>
      <c r="K47" s="47"/>
    </row>
    <row r="48" spans="2:14" x14ac:dyDescent="0.2">
      <c r="D48" s="49"/>
      <c r="E48" s="50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2020-01-07T07:13:34Z</dcterms:modified>
</cp:coreProperties>
</file>