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</definedName>
  </definedNames>
  <calcPr calcId="144525"/>
  <fileRecoveryPr autoRecover="0"/>
</workbook>
</file>

<file path=xl/calcChain.xml><?xml version="1.0" encoding="utf-8"?>
<calcChain xmlns="http://schemas.openxmlformats.org/spreadsheetml/2006/main">
  <c r="BK28" i="8" l="1"/>
  <c r="BK27" i="8" l="1"/>
  <c r="BK8" i="8" l="1"/>
  <c r="BJ9" i="8" l="1"/>
  <c r="BI9" i="8"/>
  <c r="BH9" i="8"/>
  <c r="BG9" i="8"/>
  <c r="BF9" i="8"/>
  <c r="BE9" i="8"/>
  <c r="BD9" i="8"/>
  <c r="BC9" i="8"/>
  <c r="BB9" i="8"/>
  <c r="BA9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BK11" i="8"/>
  <c r="BJ59" i="8" l="1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1" i="8"/>
  <c r="BI21" i="8"/>
  <c r="BH21" i="8"/>
  <c r="BG21" i="8"/>
  <c r="BF21" i="8"/>
  <c r="BE21" i="8"/>
  <c r="BD21" i="8"/>
  <c r="BC21" i="8"/>
  <c r="BB21" i="8"/>
  <c r="BA21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K70" i="8"/>
  <c r="BK58" i="8"/>
  <c r="BK20" i="8"/>
  <c r="BK39" i="8" l="1"/>
  <c r="BK23" i="8"/>
  <c r="BK24" i="8"/>
  <c r="BK25" i="8"/>
  <c r="BK26" i="8"/>
  <c r="BK29" i="8"/>
  <c r="BK35" i="8"/>
  <c r="BK36" i="8"/>
  <c r="BK77" i="8" l="1"/>
  <c r="BK71" i="8"/>
  <c r="BK64" i="8"/>
  <c r="BK63" i="8"/>
  <c r="BK62" i="8"/>
  <c r="BK61" i="8"/>
  <c r="BK59" i="8"/>
  <c r="BK53" i="8"/>
  <c r="BK47" i="8"/>
  <c r="BK46" i="8"/>
  <c r="BK45" i="8"/>
  <c r="BK44" i="8"/>
  <c r="BK43" i="8"/>
  <c r="BK42" i="8"/>
  <c r="BK41" i="8"/>
  <c r="BK40" i="8"/>
  <c r="BK21" i="8"/>
  <c r="BK17" i="8"/>
  <c r="BK14" i="8"/>
  <c r="D65" i="8"/>
  <c r="D66" i="8" s="1"/>
  <c r="E65" i="8"/>
  <c r="E66" i="8" s="1"/>
  <c r="F65" i="8"/>
  <c r="G65" i="8"/>
  <c r="G66" i="8" s="1"/>
  <c r="H65" i="8"/>
  <c r="H66" i="8" s="1"/>
  <c r="I65" i="8"/>
  <c r="I66" i="8" s="1"/>
  <c r="J65" i="8"/>
  <c r="K65" i="8"/>
  <c r="K66" i="8" s="1"/>
  <c r="L65" i="8"/>
  <c r="L66" i="8" s="1"/>
  <c r="M65" i="8"/>
  <c r="M66" i="8" s="1"/>
  <c r="N65" i="8"/>
  <c r="O65" i="8"/>
  <c r="O66" i="8" s="1"/>
  <c r="P65" i="8"/>
  <c r="P66" i="8" s="1"/>
  <c r="Q65" i="8"/>
  <c r="Q66" i="8" s="1"/>
  <c r="R65" i="8"/>
  <c r="S65" i="8"/>
  <c r="S66" i="8" s="1"/>
  <c r="T65" i="8"/>
  <c r="T66" i="8" s="1"/>
  <c r="U65" i="8"/>
  <c r="U66" i="8" s="1"/>
  <c r="V65" i="8"/>
  <c r="W65" i="8"/>
  <c r="W66" i="8" s="1"/>
  <c r="X65" i="8"/>
  <c r="X66" i="8" s="1"/>
  <c r="Y65" i="8"/>
  <c r="Y66" i="8" s="1"/>
  <c r="Z65" i="8"/>
  <c r="AA65" i="8"/>
  <c r="AA66" i="8" s="1"/>
  <c r="AB65" i="8"/>
  <c r="AB66" i="8" s="1"/>
  <c r="AC65" i="8"/>
  <c r="AC66" i="8" s="1"/>
  <c r="AD65" i="8"/>
  <c r="AE65" i="8"/>
  <c r="AE66" i="8" s="1"/>
  <c r="AF65" i="8"/>
  <c r="AF66" i="8" s="1"/>
  <c r="AG65" i="8"/>
  <c r="AG66" i="8" s="1"/>
  <c r="AH65" i="8"/>
  <c r="AI65" i="8"/>
  <c r="AI66" i="8" s="1"/>
  <c r="AJ65" i="8"/>
  <c r="AJ66" i="8" s="1"/>
  <c r="AK65" i="8"/>
  <c r="AK66" i="8" s="1"/>
  <c r="AL65" i="8"/>
  <c r="AM65" i="8"/>
  <c r="AM66" i="8" s="1"/>
  <c r="AN65" i="8"/>
  <c r="AN66" i="8" s="1"/>
  <c r="AO65" i="8"/>
  <c r="AO66" i="8" s="1"/>
  <c r="AP65" i="8"/>
  <c r="AQ65" i="8"/>
  <c r="AQ66" i="8" s="1"/>
  <c r="AR65" i="8"/>
  <c r="AR66" i="8" s="1"/>
  <c r="AS65" i="8"/>
  <c r="AS66" i="8" s="1"/>
  <c r="AT65" i="8"/>
  <c r="AU65" i="8"/>
  <c r="AU66" i="8" s="1"/>
  <c r="AV65" i="8"/>
  <c r="AW65" i="8"/>
  <c r="AW66" i="8" s="1"/>
  <c r="AX65" i="8"/>
  <c r="AX66" i="8" s="1"/>
  <c r="AY65" i="8"/>
  <c r="AY66" i="8" s="1"/>
  <c r="AZ65" i="8"/>
  <c r="AZ66" i="8" s="1"/>
  <c r="BA65" i="8"/>
  <c r="BA66" i="8" s="1"/>
  <c r="BB65" i="8"/>
  <c r="BB66" i="8" s="1"/>
  <c r="BC65" i="8"/>
  <c r="BC66" i="8" s="1"/>
  <c r="BD65" i="8"/>
  <c r="BD66" i="8" s="1"/>
  <c r="BE65" i="8"/>
  <c r="BE66" i="8" s="1"/>
  <c r="BF65" i="8"/>
  <c r="BF66" i="8" s="1"/>
  <c r="BG65" i="8"/>
  <c r="BG66" i="8" s="1"/>
  <c r="BH65" i="8"/>
  <c r="BH66" i="8" s="1"/>
  <c r="BI65" i="8"/>
  <c r="BI66" i="8" s="1"/>
  <c r="BJ65" i="8"/>
  <c r="BJ66" i="8" s="1"/>
  <c r="C65" i="8"/>
  <c r="C66" i="8" s="1"/>
  <c r="AV66" i="8"/>
  <c r="F66" i="8"/>
  <c r="J66" i="8"/>
  <c r="N66" i="8"/>
  <c r="R66" i="8"/>
  <c r="V66" i="8"/>
  <c r="Z66" i="8"/>
  <c r="AD66" i="8"/>
  <c r="AH66" i="8"/>
  <c r="AL66" i="8"/>
  <c r="AP66" i="8"/>
  <c r="AT66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C30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C15" i="8"/>
  <c r="C54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C9" i="8"/>
  <c r="C37" i="8"/>
  <c r="BJ31" i="8" l="1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K48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K18" i="8"/>
  <c r="BK54" i="8"/>
  <c r="BG49" i="8"/>
  <c r="BK37" i="8"/>
  <c r="BJ49" i="8"/>
  <c r="BF49" i="8"/>
  <c r="BD49" i="8"/>
  <c r="AZ49" i="8"/>
  <c r="BK9" i="8"/>
  <c r="BK12" i="8"/>
  <c r="BK66" i="8"/>
  <c r="BK65" i="8"/>
  <c r="BB49" i="8"/>
  <c r="BK30" i="8"/>
  <c r="BK15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BK49" i="8"/>
  <c r="C73" i="8"/>
  <c r="BK31" i="8"/>
  <c r="BK73" i="8" l="1"/>
</calcChain>
</file>

<file path=xl/sharedStrings.xml><?xml version="1.0" encoding="utf-8"?>
<sst xmlns="http://schemas.openxmlformats.org/spreadsheetml/2006/main" count="169" uniqueCount="132">
  <si>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</si>
  <si>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</si>
  <si>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</si>
  <si>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</si>
  <si>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</si>
  <si>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</si>
  <si>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</si>
  <si>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</si>
  <si>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</si>
  <si>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</si>
  <si>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</si>
  <si>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</si>
  <si>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</si>
  <si>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</si>
  <si>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</si>
  <si>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</si>
  <si>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</si>
  <si>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</si>
  <si>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</si>
  <si>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</si>
  <si>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</si>
  <si>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</si>
  <si>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</si>
  <si>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</si>
  <si>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</si>
  <si>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</si>
  <si>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</si>
  <si>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</si>
  <si>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</si>
  <si>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</si>
  <si>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</si>
  <si>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</si>
  <si>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</si>
  <si>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</si>
  <si>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</si>
  <si>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</si>
  <si>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</si>
  <si>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</si>
  <si>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</si>
  <si>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</si>
  <si>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</si>
  <si>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</si>
  <si>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</si>
  <si>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</si>
  <si>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</si>
  <si>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</si>
  <si>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</si>
  <si>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</si>
  <si>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</si>
  <si>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</si>
  <si>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</si>
  <si>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</si>
  <si>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</si>
  <si>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</si>
  <si>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</si>
  <si>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</si>
  <si>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</si>
  <si>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</si>
  <si>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</si>
  <si>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</si>
  <si>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</si>
  <si>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</si>
  <si>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</si>
  <si>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</si>
  <si>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</si>
  <si>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</si>
  <si>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</si>
  <si>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</si>
  <si>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</si>
  <si>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</si>
  <si>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</si>
  <si>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</si>
  <si>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</si>
  <si>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</si>
  <si>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</si>
  <si>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</si>
  <si>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</si>
  <si>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</si>
  <si>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</si>
  <si>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</si>
  <si>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</si>
  <si>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</si>
  <si>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</si>
  <si>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</si>
  <si>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</si>
  <si>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</si>
  <si>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</si>
  <si>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</si>
  <si>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</si>
  <si>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</si>
  <si>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</si>
  <si>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</si>
  <si>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</si>
  <si>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</si>
  <si>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</si>
  <si>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</si>
  <si>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</si>
  <si>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</si>
  <si>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</si>
  <si>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</si>
  <si>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</si>
  <si>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</si>
  <si>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</si>
  <si>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</si>
  <si>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</si>
  <si>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</si>
  <si>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</si>
  <si>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</si>
  <si>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</si>
  <si>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</si>
  <si>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</si>
  <si>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</si>
  <si>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</si>
  <si>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</si>
  <si>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</si>
  <si>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</si>
  <si>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</si>
  <si>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</si>
  <si>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</si>
  <si>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</si>
  <si>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</si>
  <si>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</si>
  <si>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</si>
  <si>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</si>
  <si>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</si>
  <si>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</si>
  <si>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</si>
  <si>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</si>
  <si>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</si>
  <si>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</si>
  <si>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Table showing State wise /Union Territory wise contribution to AAUM of category of schemes as on 30.11.2019</t>
  </si>
  <si>
    <t>LIC Mutual Fund: Net Average Assets Under Management (AAUM) as on 30/11/2019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</si>
</sst>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#,##0.0000000"/>
    <numFmt numFmtId="166" formatCode="#,##0.00000000"/>
    <numFmt numFmtId="167" formatCode="0.0000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2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13" fillId="0" borderId="0" xfId="0" applyNumberFormat="1" applyFont="1" applyFill="1" applyBorder="1"/>
    <xf numFmtId="166" fontId="0" fillId="0" borderId="0" xfId="0" applyNumberFormat="1"/>
    <xf numFmtId="167" fontId="0" fillId="0" borderId="0" xfId="0" applyNumberFormat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1" fontId="0" fillId="0" borderId="0" xfId="0" applyNumberFormat="1"/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customWidth="1"/>
    <col min="2" max="2" width="70.42578125" style="24" bestFit="1" customWidth="1"/>
    <col min="3" max="8" width="6.42578125" style="24" bestFit="1" customWidth="1"/>
    <col min="9" max="9" width="9.85546875" style="24" bestFit="1" customWidth="1"/>
    <col min="10" max="10" width="8.7109375" style="24" customWidth="1"/>
    <col min="11" max="11" width="6.42578125" style="24" bestFit="1" customWidth="1"/>
    <col min="12" max="12" width="9" style="24" customWidth="1"/>
    <col min="13" max="18" width="6.42578125" style="24" bestFit="1" customWidth="1"/>
    <col min="19" max="19" width="7.5703125" style="24" bestFit="1" customWidth="1"/>
    <col min="20" max="20" width="8.7109375" style="24" customWidth="1"/>
    <col min="21" max="23" width="6.42578125" style="24" bestFit="1" customWidth="1"/>
    <col min="24" max="24" width="6.42578125" style="24" customWidth="1"/>
    <col min="25" max="28" width="6.42578125" style="24" bestFit="1" customWidth="1"/>
    <col min="29" max="29" width="7.5703125" style="24" bestFit="1" customWidth="1"/>
    <col min="30" max="36" width="6.42578125" style="24" bestFit="1" customWidth="1"/>
    <col min="37" max="37" width="6" style="24" bestFit="1" customWidth="1"/>
    <col min="38" max="47" width="6.42578125" style="24" bestFit="1" customWidth="1"/>
    <col min="48" max="48" width="9.140625" style="24" bestFit="1" customWidth="1"/>
    <col min="49" max="49" width="8.7109375" style="24" customWidth="1"/>
    <col min="50" max="50" width="8.7109375" style="24" bestFit="1" customWidth="1"/>
    <col min="51" max="51" width="6.42578125" style="24" bestFit="1" customWidth="1"/>
    <col min="52" max="52" width="7.5703125" style="24" bestFit="1" customWidth="1"/>
    <col min="53" max="57" width="6.42578125" style="24" bestFit="1" customWidth="1"/>
    <col min="58" max="58" width="9.140625" style="24" bestFit="1" customWidth="1"/>
    <col min="59" max="60" width="7.5703125" style="24" bestFit="1" customWidth="1"/>
    <col min="61" max="61" width="6.42578125" style="24" bestFit="1" customWidth="1"/>
    <col min="62" max="62" width="7.5703125" style="24" bestFit="1" customWidth="1"/>
    <col min="63" max="63" width="17" style="24" customWidth="1"/>
    <col min="64" max="64" width="9.140625" style="24"/>
    <col min="65" max="65" width="10.42578125" style="24" bestFit="1" customWidth="1"/>
    <col min="66" max="66" width="11.5703125" style="24" bestFit="1" customWidth="1"/>
    <col min="67" max="16384" width="9.140625" style="24"/>
  </cols>
  <sheetData>
    <row r="1" spans="1:107" s="11" customFormat="1" ht="19.5" thickBot="1" x14ac:dyDescent="0.35">
      <c r="A1" s="78" t="s">
        <v>75</v>
      </c>
      <c r="B1" s="67" t="s">
        <v>29</v>
      </c>
      <c r="C1" s="58" t="s">
        <v>131</v>
      </c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6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79"/>
      <c r="B2" s="68"/>
      <c r="C2" s="72" t="s">
        <v>28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4"/>
      <c r="W2" s="72" t="s">
        <v>24</v>
      </c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4"/>
      <c r="AQ2" s="72" t="s">
        <v>25</v>
      </c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4"/>
      <c r="BK2" s="64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79"/>
      <c r="B3" s="68"/>
      <c r="C3" s="61" t="s">
        <v>115</v>
      </c>
      <c r="D3" s="62"/>
      <c r="E3" s="62"/>
      <c r="F3" s="62"/>
      <c r="G3" s="62"/>
      <c r="H3" s="62"/>
      <c r="I3" s="62"/>
      <c r="J3" s="62"/>
      <c r="K3" s="62"/>
      <c r="L3" s="63"/>
      <c r="M3" s="61" t="s">
        <v>116</v>
      </c>
      <c r="N3" s="62"/>
      <c r="O3" s="62"/>
      <c r="P3" s="62"/>
      <c r="Q3" s="62"/>
      <c r="R3" s="62"/>
      <c r="S3" s="62"/>
      <c r="T3" s="62"/>
      <c r="U3" s="62"/>
      <c r="V3" s="63"/>
      <c r="W3" s="61" t="s">
        <v>115</v>
      </c>
      <c r="X3" s="62"/>
      <c r="Y3" s="62"/>
      <c r="Z3" s="62"/>
      <c r="AA3" s="62"/>
      <c r="AB3" s="62"/>
      <c r="AC3" s="62"/>
      <c r="AD3" s="62"/>
      <c r="AE3" s="62"/>
      <c r="AF3" s="63"/>
      <c r="AG3" s="61" t="s">
        <v>116</v>
      </c>
      <c r="AH3" s="62"/>
      <c r="AI3" s="62"/>
      <c r="AJ3" s="62"/>
      <c r="AK3" s="62"/>
      <c r="AL3" s="62"/>
      <c r="AM3" s="62"/>
      <c r="AN3" s="62"/>
      <c r="AO3" s="62"/>
      <c r="AP3" s="63"/>
      <c r="AQ3" s="61" t="s">
        <v>115</v>
      </c>
      <c r="AR3" s="62"/>
      <c r="AS3" s="62"/>
      <c r="AT3" s="62"/>
      <c r="AU3" s="62"/>
      <c r="AV3" s="62"/>
      <c r="AW3" s="62"/>
      <c r="AX3" s="62"/>
      <c r="AY3" s="62"/>
      <c r="AZ3" s="63"/>
      <c r="BA3" s="61" t="s">
        <v>116</v>
      </c>
      <c r="BB3" s="62"/>
      <c r="BC3" s="62"/>
      <c r="BD3" s="62"/>
      <c r="BE3" s="62"/>
      <c r="BF3" s="62"/>
      <c r="BG3" s="62"/>
      <c r="BH3" s="62"/>
      <c r="BI3" s="62"/>
      <c r="BJ3" s="63"/>
      <c r="BK3" s="65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79"/>
      <c r="B4" s="68"/>
      <c r="C4" s="55" t="s">
        <v>35</v>
      </c>
      <c r="D4" s="56"/>
      <c r="E4" s="56"/>
      <c r="F4" s="56"/>
      <c r="G4" s="57"/>
      <c r="H4" s="52" t="s">
        <v>36</v>
      </c>
      <c r="I4" s="53"/>
      <c r="J4" s="53"/>
      <c r="K4" s="53"/>
      <c r="L4" s="54"/>
      <c r="M4" s="55" t="s">
        <v>35</v>
      </c>
      <c r="N4" s="56"/>
      <c r="O4" s="56"/>
      <c r="P4" s="56"/>
      <c r="Q4" s="57"/>
      <c r="R4" s="52" t="s">
        <v>36</v>
      </c>
      <c r="S4" s="53"/>
      <c r="T4" s="53"/>
      <c r="U4" s="53"/>
      <c r="V4" s="54"/>
      <c r="W4" s="55" t="s">
        <v>35</v>
      </c>
      <c r="X4" s="56"/>
      <c r="Y4" s="56"/>
      <c r="Z4" s="56"/>
      <c r="AA4" s="57"/>
      <c r="AB4" s="52" t="s">
        <v>36</v>
      </c>
      <c r="AC4" s="53"/>
      <c r="AD4" s="53"/>
      <c r="AE4" s="53"/>
      <c r="AF4" s="54"/>
      <c r="AG4" s="55" t="s">
        <v>35</v>
      </c>
      <c r="AH4" s="56"/>
      <c r="AI4" s="56"/>
      <c r="AJ4" s="56"/>
      <c r="AK4" s="57"/>
      <c r="AL4" s="52" t="s">
        <v>36</v>
      </c>
      <c r="AM4" s="53"/>
      <c r="AN4" s="53"/>
      <c r="AO4" s="53"/>
      <c r="AP4" s="54"/>
      <c r="AQ4" s="55" t="s">
        <v>35</v>
      </c>
      <c r="AR4" s="56"/>
      <c r="AS4" s="56"/>
      <c r="AT4" s="56"/>
      <c r="AU4" s="57"/>
      <c r="AV4" s="52" t="s">
        <v>36</v>
      </c>
      <c r="AW4" s="53"/>
      <c r="AX4" s="53"/>
      <c r="AY4" s="53"/>
      <c r="AZ4" s="54"/>
      <c r="BA4" s="55" t="s">
        <v>35</v>
      </c>
      <c r="BB4" s="56"/>
      <c r="BC4" s="56"/>
      <c r="BD4" s="56"/>
      <c r="BE4" s="57"/>
      <c r="BF4" s="52" t="s">
        <v>36</v>
      </c>
      <c r="BG4" s="53"/>
      <c r="BH4" s="53"/>
      <c r="BI4" s="53"/>
      <c r="BJ4" s="54"/>
      <c r="BK4" s="65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79"/>
      <c r="B5" s="68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66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x14ac:dyDescent="0.2">
      <c r="A6" s="22" t="s">
        <v>0</v>
      </c>
      <c r="B6" s="23" t="s">
        <v>6</v>
      </c>
      <c r="C6" s="69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1"/>
    </row>
    <row r="7" spans="1:107" x14ac:dyDescent="0.2">
      <c r="A7" s="22" t="s">
        <v>76</v>
      </c>
      <c r="B7" s="25" t="s">
        <v>11</v>
      </c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1"/>
    </row>
    <row r="8" spans="1:107" x14ac:dyDescent="0.2">
      <c r="A8" s="22"/>
      <c r="B8" s="26" t="s">
        <v>102</v>
      </c>
      <c r="C8" s="27">
        <v>0</v>
      </c>
      <c r="D8" s="27">
        <v>5.4803152455666657</v>
      </c>
      <c r="E8" s="27">
        <v>0</v>
      </c>
      <c r="F8" s="27">
        <v>0</v>
      </c>
      <c r="G8" s="27">
        <v>0</v>
      </c>
      <c r="H8" s="27">
        <v>7.53368451885187</v>
      </c>
      <c r="I8" s="27">
        <v>4593.5287686898619</v>
      </c>
      <c r="J8" s="27">
        <v>2710.7151210439688</v>
      </c>
      <c r="K8" s="27">
        <v>0</v>
      </c>
      <c r="L8" s="27">
        <v>115.48279810656173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4.2018824608814604</v>
      </c>
      <c r="S8" s="27">
        <v>199.94772767040266</v>
      </c>
      <c r="T8" s="27">
        <v>439.05306218493195</v>
      </c>
      <c r="U8" s="27">
        <v>0</v>
      </c>
      <c r="V8" s="27">
        <v>30.582773119038226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3.924787144066999E-2</v>
      </c>
      <c r="AC8" s="27">
        <v>37.629552554734758</v>
      </c>
      <c r="AD8" s="27">
        <v>0</v>
      </c>
      <c r="AE8" s="27">
        <v>0</v>
      </c>
      <c r="AF8" s="27">
        <v>0.8100562029145626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0.11706639730727682</v>
      </c>
      <c r="AM8" s="27">
        <v>5.7984770518367222E-2</v>
      </c>
      <c r="AN8" s="27">
        <v>0</v>
      </c>
      <c r="AO8" s="27">
        <v>0</v>
      </c>
      <c r="AP8" s="27">
        <v>0.57095449583227897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20.869996333711558</v>
      </c>
      <c r="AW8" s="27">
        <v>1019.890675989706</v>
      </c>
      <c r="AX8" s="27">
        <v>36.8556015394837</v>
      </c>
      <c r="AY8" s="27">
        <v>0</v>
      </c>
      <c r="AZ8" s="27">
        <v>114.03415427194228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8.0716131188072033</v>
      </c>
      <c r="BG8" s="27">
        <v>77.211030379141249</v>
      </c>
      <c r="BH8" s="27">
        <v>40.498819620382974</v>
      </c>
      <c r="BI8" s="27">
        <v>0</v>
      </c>
      <c r="BJ8" s="27">
        <v>12.700650410744137</v>
      </c>
      <c r="BK8" s="28">
        <f>SUM(C8:BJ8)</f>
        <v>9475.8835369967328</v>
      </c>
    </row>
    <row r="9" spans="1:107" x14ac:dyDescent="0.2">
      <c r="A9" s="22"/>
      <c r="B9" s="29" t="s">
        <v>85</v>
      </c>
      <c r="C9" s="30">
        <f>SUM(C8)</f>
        <v>0</v>
      </c>
      <c r="D9" s="30">
        <f t="shared" ref="D9:BJ9" si="0">SUM(D8)</f>
        <v>5.4803152455666657</v>
      </c>
      <c r="E9" s="30">
        <f t="shared" si="0"/>
        <v>0</v>
      </c>
      <c r="F9" s="30">
        <f t="shared" si="0"/>
        <v>0</v>
      </c>
      <c r="G9" s="30">
        <f t="shared" si="0"/>
        <v>0</v>
      </c>
      <c r="H9" s="30">
        <f t="shared" si="0"/>
        <v>7.53368451885187</v>
      </c>
      <c r="I9" s="30">
        <f t="shared" si="0"/>
        <v>4593.5287686898619</v>
      </c>
      <c r="J9" s="30">
        <f t="shared" si="0"/>
        <v>2710.7151210439688</v>
      </c>
      <c r="K9" s="30">
        <f t="shared" si="0"/>
        <v>0</v>
      </c>
      <c r="L9" s="30">
        <f t="shared" si="0"/>
        <v>115.48279810656173</v>
      </c>
      <c r="M9" s="30">
        <f t="shared" si="0"/>
        <v>0</v>
      </c>
      <c r="N9" s="30">
        <f t="shared" si="0"/>
        <v>0</v>
      </c>
      <c r="O9" s="30">
        <f t="shared" si="0"/>
        <v>0</v>
      </c>
      <c r="P9" s="30">
        <f t="shared" si="0"/>
        <v>0</v>
      </c>
      <c r="Q9" s="30">
        <f t="shared" si="0"/>
        <v>0</v>
      </c>
      <c r="R9" s="30">
        <f t="shared" si="0"/>
        <v>4.2018824608814604</v>
      </c>
      <c r="S9" s="30">
        <f t="shared" si="0"/>
        <v>199.94772767040266</v>
      </c>
      <c r="T9" s="30">
        <f t="shared" si="0"/>
        <v>439.05306218493195</v>
      </c>
      <c r="U9" s="30">
        <f t="shared" si="0"/>
        <v>0</v>
      </c>
      <c r="V9" s="30">
        <f t="shared" si="0"/>
        <v>30.582773119038226</v>
      </c>
      <c r="W9" s="30">
        <f t="shared" si="0"/>
        <v>0</v>
      </c>
      <c r="X9" s="30">
        <f t="shared" si="0"/>
        <v>0</v>
      </c>
      <c r="Y9" s="30">
        <f t="shared" si="0"/>
        <v>0</v>
      </c>
      <c r="Z9" s="30">
        <f t="shared" si="0"/>
        <v>0</v>
      </c>
      <c r="AA9" s="30">
        <f t="shared" si="0"/>
        <v>0</v>
      </c>
      <c r="AB9" s="30">
        <f t="shared" si="0"/>
        <v>3.924787144066999E-2</v>
      </c>
      <c r="AC9" s="30">
        <f t="shared" si="0"/>
        <v>37.629552554734758</v>
      </c>
      <c r="AD9" s="30">
        <f t="shared" si="0"/>
        <v>0</v>
      </c>
      <c r="AE9" s="30">
        <f t="shared" si="0"/>
        <v>0</v>
      </c>
      <c r="AF9" s="30">
        <f t="shared" si="0"/>
        <v>0.8100562029145626</v>
      </c>
      <c r="AG9" s="30">
        <f t="shared" si="0"/>
        <v>0</v>
      </c>
      <c r="AH9" s="30">
        <f t="shared" si="0"/>
        <v>0</v>
      </c>
      <c r="AI9" s="30">
        <f t="shared" si="0"/>
        <v>0</v>
      </c>
      <c r="AJ9" s="30">
        <f t="shared" si="0"/>
        <v>0</v>
      </c>
      <c r="AK9" s="30">
        <f t="shared" si="0"/>
        <v>0</v>
      </c>
      <c r="AL9" s="30">
        <f t="shared" si="0"/>
        <v>0.11706639730727682</v>
      </c>
      <c r="AM9" s="30">
        <f t="shared" si="0"/>
        <v>5.7984770518367222E-2</v>
      </c>
      <c r="AN9" s="30">
        <f t="shared" si="0"/>
        <v>0</v>
      </c>
      <c r="AO9" s="30">
        <f t="shared" si="0"/>
        <v>0</v>
      </c>
      <c r="AP9" s="30">
        <f t="shared" si="0"/>
        <v>0.57095449583227897</v>
      </c>
      <c r="AQ9" s="30">
        <f t="shared" si="0"/>
        <v>0</v>
      </c>
      <c r="AR9" s="30">
        <f t="shared" si="0"/>
        <v>0</v>
      </c>
      <c r="AS9" s="30">
        <f t="shared" si="0"/>
        <v>0</v>
      </c>
      <c r="AT9" s="30">
        <f t="shared" si="0"/>
        <v>0</v>
      </c>
      <c r="AU9" s="30">
        <f t="shared" si="0"/>
        <v>0</v>
      </c>
      <c r="AV9" s="30">
        <f t="shared" si="0"/>
        <v>20.869996333711558</v>
      </c>
      <c r="AW9" s="30">
        <f t="shared" si="0"/>
        <v>1019.890675989706</v>
      </c>
      <c r="AX9" s="30">
        <f t="shared" si="0"/>
        <v>36.8556015394837</v>
      </c>
      <c r="AY9" s="30">
        <f t="shared" si="0"/>
        <v>0</v>
      </c>
      <c r="AZ9" s="30">
        <f t="shared" si="0"/>
        <v>114.03415427194228</v>
      </c>
      <c r="BA9" s="30">
        <f t="shared" si="0"/>
        <v>0</v>
      </c>
      <c r="BB9" s="30">
        <f t="shared" si="0"/>
        <v>0</v>
      </c>
      <c r="BC9" s="30">
        <f t="shared" si="0"/>
        <v>0</v>
      </c>
      <c r="BD9" s="30">
        <f t="shared" si="0"/>
        <v>0</v>
      </c>
      <c r="BE9" s="30">
        <f t="shared" si="0"/>
        <v>0</v>
      </c>
      <c r="BF9" s="30">
        <f t="shared" si="0"/>
        <v>8.0716131188072033</v>
      </c>
      <c r="BG9" s="30">
        <f t="shared" si="0"/>
        <v>77.211030379141249</v>
      </c>
      <c r="BH9" s="30">
        <f t="shared" si="0"/>
        <v>40.498819620382974</v>
      </c>
      <c r="BI9" s="30">
        <f t="shared" si="0"/>
        <v>0</v>
      </c>
      <c r="BJ9" s="30">
        <f t="shared" si="0"/>
        <v>12.700650410744137</v>
      </c>
      <c r="BK9" s="28">
        <f>SUM(C9:BJ9)</f>
        <v>9475.8835369967328</v>
      </c>
    </row>
    <row r="10" spans="1:107" x14ac:dyDescent="0.2">
      <c r="A10" s="22" t="s">
        <v>77</v>
      </c>
      <c r="B10" s="25" t="s">
        <v>3</v>
      </c>
      <c r="C10" s="75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7"/>
    </row>
    <row r="11" spans="1:107" x14ac:dyDescent="0.2">
      <c r="A11" s="22"/>
      <c r="B11" s="26" t="s">
        <v>103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1.3546328252494526</v>
      </c>
      <c r="I11" s="27">
        <v>2.1891213445000735</v>
      </c>
      <c r="J11" s="27">
        <v>0</v>
      </c>
      <c r="K11" s="27">
        <v>0</v>
      </c>
      <c r="L11" s="27">
        <v>2.0931400851547264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0.59377218961721456</v>
      </c>
      <c r="S11" s="27">
        <v>1.0163228848999268</v>
      </c>
      <c r="T11" s="27">
        <v>0.14866819233333334</v>
      </c>
      <c r="U11" s="27">
        <v>0</v>
      </c>
      <c r="V11" s="27">
        <v>0.2420851318786067</v>
      </c>
      <c r="W11" s="27">
        <v>0</v>
      </c>
      <c r="X11" s="27">
        <v>0</v>
      </c>
      <c r="Y11" s="27">
        <v>0</v>
      </c>
      <c r="Z11" s="27">
        <v>0</v>
      </c>
      <c r="AA11" s="27">
        <v>0</v>
      </c>
      <c r="AB11" s="27">
        <v>3.9794819109483404E-2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5.627876699072647E-5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27">
        <v>0</v>
      </c>
      <c r="AS11" s="27">
        <v>0</v>
      </c>
      <c r="AT11" s="27">
        <v>0</v>
      </c>
      <c r="AU11" s="27">
        <v>0</v>
      </c>
      <c r="AV11" s="27">
        <v>1.3686244662876754</v>
      </c>
      <c r="AW11" s="27">
        <v>11.100176931326519</v>
      </c>
      <c r="AX11" s="27">
        <v>4.7493140386895822</v>
      </c>
      <c r="AY11" s="27">
        <v>0</v>
      </c>
      <c r="AZ11" s="27">
        <v>2.2387721953537376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0.7731221204358496</v>
      </c>
      <c r="BG11" s="27">
        <v>2.8808957831734827</v>
      </c>
      <c r="BH11" s="27">
        <v>9.7394673231437512</v>
      </c>
      <c r="BI11" s="27">
        <v>0</v>
      </c>
      <c r="BJ11" s="27">
        <v>0.89007793154626269</v>
      </c>
      <c r="BK11" s="28">
        <f>SUM(C11:BJ11)</f>
        <v>41.418044541466678</v>
      </c>
    </row>
    <row r="12" spans="1:107" x14ac:dyDescent="0.2">
      <c r="A12" s="22"/>
      <c r="B12" s="29" t="s">
        <v>86</v>
      </c>
      <c r="C12" s="30">
        <f>SUM(C11)</f>
        <v>0</v>
      </c>
      <c r="D12" s="30">
        <f t="shared" ref="D12:BJ12" si="1">SUM(D11)</f>
        <v>0</v>
      </c>
      <c r="E12" s="30">
        <f t="shared" si="1"/>
        <v>0</v>
      </c>
      <c r="F12" s="30">
        <f t="shared" si="1"/>
        <v>0</v>
      </c>
      <c r="G12" s="30">
        <f t="shared" si="1"/>
        <v>0</v>
      </c>
      <c r="H12" s="30">
        <f t="shared" si="1"/>
        <v>1.3546328252494526</v>
      </c>
      <c r="I12" s="30">
        <f t="shared" si="1"/>
        <v>2.1891213445000735</v>
      </c>
      <c r="J12" s="30">
        <f t="shared" si="1"/>
        <v>0</v>
      </c>
      <c r="K12" s="30">
        <f t="shared" si="1"/>
        <v>0</v>
      </c>
      <c r="L12" s="30">
        <f t="shared" si="1"/>
        <v>2.0931400851547264</v>
      </c>
      <c r="M12" s="30">
        <f t="shared" si="1"/>
        <v>0</v>
      </c>
      <c r="N12" s="30">
        <f t="shared" si="1"/>
        <v>0</v>
      </c>
      <c r="O12" s="30">
        <f t="shared" si="1"/>
        <v>0</v>
      </c>
      <c r="P12" s="30">
        <f t="shared" si="1"/>
        <v>0</v>
      </c>
      <c r="Q12" s="30">
        <f t="shared" si="1"/>
        <v>0</v>
      </c>
      <c r="R12" s="30">
        <f t="shared" si="1"/>
        <v>0.59377218961721456</v>
      </c>
      <c r="S12" s="30">
        <f t="shared" si="1"/>
        <v>1.0163228848999268</v>
      </c>
      <c r="T12" s="30">
        <f t="shared" si="1"/>
        <v>0.14866819233333334</v>
      </c>
      <c r="U12" s="30">
        <f t="shared" si="1"/>
        <v>0</v>
      </c>
      <c r="V12" s="30">
        <f t="shared" si="1"/>
        <v>0.2420851318786067</v>
      </c>
      <c r="W12" s="30">
        <f t="shared" si="1"/>
        <v>0</v>
      </c>
      <c r="X12" s="30">
        <f t="shared" si="1"/>
        <v>0</v>
      </c>
      <c r="Y12" s="30">
        <f t="shared" si="1"/>
        <v>0</v>
      </c>
      <c r="Z12" s="30">
        <f t="shared" si="1"/>
        <v>0</v>
      </c>
      <c r="AA12" s="30">
        <f t="shared" si="1"/>
        <v>0</v>
      </c>
      <c r="AB12" s="30">
        <f t="shared" si="1"/>
        <v>3.9794819109483404E-2</v>
      </c>
      <c r="AC12" s="30">
        <f t="shared" si="1"/>
        <v>0</v>
      </c>
      <c r="AD12" s="30">
        <f t="shared" si="1"/>
        <v>0</v>
      </c>
      <c r="AE12" s="30">
        <f t="shared" si="1"/>
        <v>0</v>
      </c>
      <c r="AF12" s="30">
        <f t="shared" si="1"/>
        <v>0</v>
      </c>
      <c r="AG12" s="30">
        <f t="shared" si="1"/>
        <v>0</v>
      </c>
      <c r="AH12" s="30">
        <f t="shared" si="1"/>
        <v>0</v>
      </c>
      <c r="AI12" s="30">
        <f t="shared" si="1"/>
        <v>0</v>
      </c>
      <c r="AJ12" s="30">
        <f t="shared" si="1"/>
        <v>0</v>
      </c>
      <c r="AK12" s="30">
        <f t="shared" si="1"/>
        <v>0</v>
      </c>
      <c r="AL12" s="30">
        <f t="shared" si="1"/>
        <v>5.627876699072647E-5</v>
      </c>
      <c r="AM12" s="30">
        <f t="shared" si="1"/>
        <v>0</v>
      </c>
      <c r="AN12" s="30">
        <f t="shared" si="1"/>
        <v>0</v>
      </c>
      <c r="AO12" s="30">
        <f t="shared" si="1"/>
        <v>0</v>
      </c>
      <c r="AP12" s="30">
        <f t="shared" si="1"/>
        <v>0</v>
      </c>
      <c r="AQ12" s="30">
        <f t="shared" si="1"/>
        <v>0</v>
      </c>
      <c r="AR12" s="30">
        <f t="shared" si="1"/>
        <v>0</v>
      </c>
      <c r="AS12" s="30">
        <f t="shared" si="1"/>
        <v>0</v>
      </c>
      <c r="AT12" s="30">
        <f t="shared" si="1"/>
        <v>0</v>
      </c>
      <c r="AU12" s="30">
        <f t="shared" si="1"/>
        <v>0</v>
      </c>
      <c r="AV12" s="30">
        <f t="shared" si="1"/>
        <v>1.3686244662876754</v>
      </c>
      <c r="AW12" s="30">
        <f t="shared" si="1"/>
        <v>11.100176931326519</v>
      </c>
      <c r="AX12" s="30">
        <f t="shared" si="1"/>
        <v>4.7493140386895822</v>
      </c>
      <c r="AY12" s="30">
        <f t="shared" si="1"/>
        <v>0</v>
      </c>
      <c r="AZ12" s="30">
        <f t="shared" si="1"/>
        <v>2.2387721953537376</v>
      </c>
      <c r="BA12" s="30">
        <f t="shared" si="1"/>
        <v>0</v>
      </c>
      <c r="BB12" s="30">
        <f t="shared" si="1"/>
        <v>0</v>
      </c>
      <c r="BC12" s="30">
        <f t="shared" si="1"/>
        <v>0</v>
      </c>
      <c r="BD12" s="30">
        <f t="shared" si="1"/>
        <v>0</v>
      </c>
      <c r="BE12" s="30">
        <f t="shared" si="1"/>
        <v>0</v>
      </c>
      <c r="BF12" s="30">
        <f t="shared" si="1"/>
        <v>0.7731221204358496</v>
      </c>
      <c r="BG12" s="30">
        <f t="shared" si="1"/>
        <v>2.8808957831734827</v>
      </c>
      <c r="BH12" s="30">
        <f t="shared" si="1"/>
        <v>9.7394673231437512</v>
      </c>
      <c r="BI12" s="30">
        <f t="shared" si="1"/>
        <v>0</v>
      </c>
      <c r="BJ12" s="30">
        <f t="shared" si="1"/>
        <v>0.89007793154626269</v>
      </c>
      <c r="BK12" s="28">
        <f t="shared" ref="BK12" si="2">SUM(C12:BJ12)</f>
        <v>41.418044541466678</v>
      </c>
    </row>
    <row r="13" spans="1:107" x14ac:dyDescent="0.2">
      <c r="A13" s="22" t="s">
        <v>78</v>
      </c>
      <c r="B13" s="25" t="s">
        <v>10</v>
      </c>
      <c r="C13" s="75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7"/>
    </row>
    <row r="14" spans="1:107" x14ac:dyDescent="0.2">
      <c r="A14" s="22"/>
      <c r="B14" s="31" t="s">
        <v>37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0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0</v>
      </c>
      <c r="AH14" s="27">
        <v>0</v>
      </c>
      <c r="AI14" s="27">
        <v>0</v>
      </c>
      <c r="AJ14" s="27">
        <v>0</v>
      </c>
      <c r="AK14" s="27">
        <v>0</v>
      </c>
      <c r="AL14" s="27">
        <v>0</v>
      </c>
      <c r="AM14" s="27">
        <v>0</v>
      </c>
      <c r="AN14" s="27">
        <v>0</v>
      </c>
      <c r="AO14" s="27">
        <v>0</v>
      </c>
      <c r="AP14" s="27">
        <v>0</v>
      </c>
      <c r="AQ14" s="27">
        <v>0</v>
      </c>
      <c r="AR14" s="27">
        <v>0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7">
        <v>0</v>
      </c>
      <c r="BH14" s="27">
        <v>0</v>
      </c>
      <c r="BI14" s="27">
        <v>0</v>
      </c>
      <c r="BJ14" s="27">
        <v>0</v>
      </c>
      <c r="BK14" s="28">
        <f t="shared" ref="BK14:BK15" si="3">SUM(C14:BJ14)</f>
        <v>0</v>
      </c>
    </row>
    <row r="15" spans="1:107" x14ac:dyDescent="0.2">
      <c r="A15" s="22"/>
      <c r="B15" s="29" t="s">
        <v>93</v>
      </c>
      <c r="C15" s="30">
        <f t="shared" ref="C15:AH15" si="4">SUM(C14:C14)</f>
        <v>0</v>
      </c>
      <c r="D15" s="30">
        <f t="shared" si="4"/>
        <v>0</v>
      </c>
      <c r="E15" s="30">
        <f t="shared" si="4"/>
        <v>0</v>
      </c>
      <c r="F15" s="30">
        <f t="shared" si="4"/>
        <v>0</v>
      </c>
      <c r="G15" s="30">
        <f t="shared" si="4"/>
        <v>0</v>
      </c>
      <c r="H15" s="30">
        <f t="shared" si="4"/>
        <v>0</v>
      </c>
      <c r="I15" s="30">
        <f t="shared" si="4"/>
        <v>0</v>
      </c>
      <c r="J15" s="30">
        <f t="shared" si="4"/>
        <v>0</v>
      </c>
      <c r="K15" s="30">
        <f t="shared" si="4"/>
        <v>0</v>
      </c>
      <c r="L15" s="30">
        <f t="shared" si="4"/>
        <v>0</v>
      </c>
      <c r="M15" s="30">
        <f t="shared" si="4"/>
        <v>0</v>
      </c>
      <c r="N15" s="30">
        <f t="shared" si="4"/>
        <v>0</v>
      </c>
      <c r="O15" s="30">
        <f t="shared" si="4"/>
        <v>0</v>
      </c>
      <c r="P15" s="30">
        <f t="shared" si="4"/>
        <v>0</v>
      </c>
      <c r="Q15" s="30">
        <f t="shared" si="4"/>
        <v>0</v>
      </c>
      <c r="R15" s="30">
        <f t="shared" si="4"/>
        <v>0</v>
      </c>
      <c r="S15" s="30">
        <f t="shared" si="4"/>
        <v>0</v>
      </c>
      <c r="T15" s="30">
        <f t="shared" si="4"/>
        <v>0</v>
      </c>
      <c r="U15" s="30">
        <f t="shared" si="4"/>
        <v>0</v>
      </c>
      <c r="V15" s="30">
        <f t="shared" si="4"/>
        <v>0</v>
      </c>
      <c r="W15" s="30">
        <f t="shared" si="4"/>
        <v>0</v>
      </c>
      <c r="X15" s="30">
        <f t="shared" si="4"/>
        <v>0</v>
      </c>
      <c r="Y15" s="30">
        <f t="shared" si="4"/>
        <v>0</v>
      </c>
      <c r="Z15" s="30">
        <f t="shared" si="4"/>
        <v>0</v>
      </c>
      <c r="AA15" s="30">
        <f t="shared" si="4"/>
        <v>0</v>
      </c>
      <c r="AB15" s="30">
        <f t="shared" si="4"/>
        <v>0</v>
      </c>
      <c r="AC15" s="30">
        <f t="shared" si="4"/>
        <v>0</v>
      </c>
      <c r="AD15" s="30">
        <f t="shared" si="4"/>
        <v>0</v>
      </c>
      <c r="AE15" s="30">
        <f t="shared" si="4"/>
        <v>0</v>
      </c>
      <c r="AF15" s="30">
        <f t="shared" si="4"/>
        <v>0</v>
      </c>
      <c r="AG15" s="30">
        <f t="shared" si="4"/>
        <v>0</v>
      </c>
      <c r="AH15" s="30">
        <f t="shared" si="4"/>
        <v>0</v>
      </c>
      <c r="AI15" s="30">
        <f t="shared" ref="AI15:BJ15" si="5">SUM(AI14:AI14)</f>
        <v>0</v>
      </c>
      <c r="AJ15" s="30">
        <f t="shared" si="5"/>
        <v>0</v>
      </c>
      <c r="AK15" s="30">
        <f t="shared" si="5"/>
        <v>0</v>
      </c>
      <c r="AL15" s="30">
        <f t="shared" si="5"/>
        <v>0</v>
      </c>
      <c r="AM15" s="30">
        <f t="shared" si="5"/>
        <v>0</v>
      </c>
      <c r="AN15" s="30">
        <f t="shared" si="5"/>
        <v>0</v>
      </c>
      <c r="AO15" s="30">
        <f t="shared" si="5"/>
        <v>0</v>
      </c>
      <c r="AP15" s="30">
        <f t="shared" si="5"/>
        <v>0</v>
      </c>
      <c r="AQ15" s="30">
        <f t="shared" si="5"/>
        <v>0</v>
      </c>
      <c r="AR15" s="30">
        <f t="shared" si="5"/>
        <v>0</v>
      </c>
      <c r="AS15" s="30">
        <f t="shared" si="5"/>
        <v>0</v>
      </c>
      <c r="AT15" s="30">
        <f t="shared" si="5"/>
        <v>0</v>
      </c>
      <c r="AU15" s="30">
        <f t="shared" si="5"/>
        <v>0</v>
      </c>
      <c r="AV15" s="30">
        <f t="shared" si="5"/>
        <v>0</v>
      </c>
      <c r="AW15" s="30">
        <f t="shared" si="5"/>
        <v>0</v>
      </c>
      <c r="AX15" s="30">
        <f t="shared" si="5"/>
        <v>0</v>
      </c>
      <c r="AY15" s="30">
        <f t="shared" si="5"/>
        <v>0</v>
      </c>
      <c r="AZ15" s="30">
        <f t="shared" si="5"/>
        <v>0</v>
      </c>
      <c r="BA15" s="30">
        <f t="shared" si="5"/>
        <v>0</v>
      </c>
      <c r="BB15" s="30">
        <f t="shared" si="5"/>
        <v>0</v>
      </c>
      <c r="BC15" s="30">
        <f t="shared" si="5"/>
        <v>0</v>
      </c>
      <c r="BD15" s="30">
        <f t="shared" si="5"/>
        <v>0</v>
      </c>
      <c r="BE15" s="30">
        <f t="shared" si="5"/>
        <v>0</v>
      </c>
      <c r="BF15" s="30">
        <f t="shared" si="5"/>
        <v>0</v>
      </c>
      <c r="BG15" s="30">
        <f t="shared" si="5"/>
        <v>0</v>
      </c>
      <c r="BH15" s="30">
        <f t="shared" si="5"/>
        <v>0</v>
      </c>
      <c r="BI15" s="30">
        <f t="shared" si="5"/>
        <v>0</v>
      </c>
      <c r="BJ15" s="30">
        <f t="shared" si="5"/>
        <v>0</v>
      </c>
      <c r="BK15" s="28">
        <f t="shared" si="3"/>
        <v>0</v>
      </c>
    </row>
    <row r="16" spans="1:107" x14ac:dyDescent="0.2">
      <c r="A16" s="22" t="s">
        <v>79</v>
      </c>
      <c r="B16" s="25" t="s">
        <v>12</v>
      </c>
      <c r="C16" s="75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7"/>
    </row>
    <row r="17" spans="1:63" x14ac:dyDescent="0.2">
      <c r="A17" s="22"/>
      <c r="B17" s="29" t="s">
        <v>37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>
        <v>0</v>
      </c>
      <c r="AL17" s="30">
        <v>0</v>
      </c>
      <c r="AM17" s="30">
        <v>0</v>
      </c>
      <c r="AN17" s="30">
        <v>0</v>
      </c>
      <c r="AO17" s="30">
        <v>0</v>
      </c>
      <c r="AP17" s="30">
        <v>0</v>
      </c>
      <c r="AQ17" s="30">
        <v>0</v>
      </c>
      <c r="AR17" s="30">
        <v>0</v>
      </c>
      <c r="AS17" s="30">
        <v>0</v>
      </c>
      <c r="AT17" s="30">
        <v>0</v>
      </c>
      <c r="AU17" s="30">
        <v>0</v>
      </c>
      <c r="AV17" s="30">
        <v>0</v>
      </c>
      <c r="AW17" s="30">
        <v>0</v>
      </c>
      <c r="AX17" s="30">
        <v>0</v>
      </c>
      <c r="AY17" s="30">
        <v>0</v>
      </c>
      <c r="AZ17" s="30">
        <v>0</v>
      </c>
      <c r="BA17" s="30">
        <v>0</v>
      </c>
      <c r="BB17" s="30">
        <v>0</v>
      </c>
      <c r="BC17" s="30">
        <v>0</v>
      </c>
      <c r="BD17" s="30">
        <v>0</v>
      </c>
      <c r="BE17" s="30">
        <v>0</v>
      </c>
      <c r="BF17" s="30">
        <v>0</v>
      </c>
      <c r="BG17" s="30">
        <v>0</v>
      </c>
      <c r="BH17" s="30">
        <v>0</v>
      </c>
      <c r="BI17" s="30">
        <v>0</v>
      </c>
      <c r="BJ17" s="30">
        <v>0</v>
      </c>
      <c r="BK17" s="28">
        <f t="shared" ref="BK17:BK20" si="6">SUM(C17:BJ17)</f>
        <v>0</v>
      </c>
    </row>
    <row r="18" spans="1:63" x14ac:dyDescent="0.2">
      <c r="A18" s="22"/>
      <c r="B18" s="29" t="s">
        <v>92</v>
      </c>
      <c r="C18" s="30">
        <f>SUM(C17)</f>
        <v>0</v>
      </c>
      <c r="D18" s="30">
        <f t="shared" ref="D18:BJ18" si="7">SUM(D17)</f>
        <v>0</v>
      </c>
      <c r="E18" s="30">
        <f t="shared" si="7"/>
        <v>0</v>
      </c>
      <c r="F18" s="30">
        <f t="shared" si="7"/>
        <v>0</v>
      </c>
      <c r="G18" s="30">
        <f t="shared" si="7"/>
        <v>0</v>
      </c>
      <c r="H18" s="30">
        <f t="shared" si="7"/>
        <v>0</v>
      </c>
      <c r="I18" s="30">
        <f t="shared" si="7"/>
        <v>0</v>
      </c>
      <c r="J18" s="30">
        <f t="shared" si="7"/>
        <v>0</v>
      </c>
      <c r="K18" s="30">
        <f t="shared" si="7"/>
        <v>0</v>
      </c>
      <c r="L18" s="30">
        <f t="shared" si="7"/>
        <v>0</v>
      </c>
      <c r="M18" s="30">
        <f t="shared" si="7"/>
        <v>0</v>
      </c>
      <c r="N18" s="30">
        <f t="shared" si="7"/>
        <v>0</v>
      </c>
      <c r="O18" s="30">
        <f t="shared" si="7"/>
        <v>0</v>
      </c>
      <c r="P18" s="30">
        <f t="shared" si="7"/>
        <v>0</v>
      </c>
      <c r="Q18" s="30">
        <f t="shared" si="7"/>
        <v>0</v>
      </c>
      <c r="R18" s="30">
        <f t="shared" si="7"/>
        <v>0</v>
      </c>
      <c r="S18" s="30">
        <f t="shared" si="7"/>
        <v>0</v>
      </c>
      <c r="T18" s="30">
        <f t="shared" si="7"/>
        <v>0</v>
      </c>
      <c r="U18" s="30">
        <f t="shared" si="7"/>
        <v>0</v>
      </c>
      <c r="V18" s="30">
        <f t="shared" si="7"/>
        <v>0</v>
      </c>
      <c r="W18" s="30">
        <f t="shared" si="7"/>
        <v>0</v>
      </c>
      <c r="X18" s="30">
        <f t="shared" si="7"/>
        <v>0</v>
      </c>
      <c r="Y18" s="30">
        <f t="shared" si="7"/>
        <v>0</v>
      </c>
      <c r="Z18" s="30">
        <f t="shared" si="7"/>
        <v>0</v>
      </c>
      <c r="AA18" s="30">
        <f t="shared" si="7"/>
        <v>0</v>
      </c>
      <c r="AB18" s="30">
        <f t="shared" si="7"/>
        <v>0</v>
      </c>
      <c r="AC18" s="30">
        <f t="shared" si="7"/>
        <v>0</v>
      </c>
      <c r="AD18" s="30">
        <f t="shared" si="7"/>
        <v>0</v>
      </c>
      <c r="AE18" s="30">
        <f t="shared" si="7"/>
        <v>0</v>
      </c>
      <c r="AF18" s="30">
        <f t="shared" si="7"/>
        <v>0</v>
      </c>
      <c r="AG18" s="30">
        <f t="shared" si="7"/>
        <v>0</v>
      </c>
      <c r="AH18" s="30">
        <f t="shared" si="7"/>
        <v>0</v>
      </c>
      <c r="AI18" s="30">
        <f t="shared" si="7"/>
        <v>0</v>
      </c>
      <c r="AJ18" s="30">
        <f t="shared" si="7"/>
        <v>0</v>
      </c>
      <c r="AK18" s="30">
        <f t="shared" si="7"/>
        <v>0</v>
      </c>
      <c r="AL18" s="30">
        <f t="shared" si="7"/>
        <v>0</v>
      </c>
      <c r="AM18" s="30">
        <f t="shared" si="7"/>
        <v>0</v>
      </c>
      <c r="AN18" s="30">
        <f t="shared" si="7"/>
        <v>0</v>
      </c>
      <c r="AO18" s="30">
        <f t="shared" si="7"/>
        <v>0</v>
      </c>
      <c r="AP18" s="30">
        <f t="shared" si="7"/>
        <v>0</v>
      </c>
      <c r="AQ18" s="30">
        <f t="shared" si="7"/>
        <v>0</v>
      </c>
      <c r="AR18" s="30">
        <f t="shared" si="7"/>
        <v>0</v>
      </c>
      <c r="AS18" s="30">
        <f t="shared" si="7"/>
        <v>0</v>
      </c>
      <c r="AT18" s="30">
        <f t="shared" si="7"/>
        <v>0</v>
      </c>
      <c r="AU18" s="30">
        <f t="shared" si="7"/>
        <v>0</v>
      </c>
      <c r="AV18" s="30">
        <f t="shared" si="7"/>
        <v>0</v>
      </c>
      <c r="AW18" s="30">
        <f t="shared" si="7"/>
        <v>0</v>
      </c>
      <c r="AX18" s="30">
        <f t="shared" si="7"/>
        <v>0</v>
      </c>
      <c r="AY18" s="30">
        <f t="shared" si="7"/>
        <v>0</v>
      </c>
      <c r="AZ18" s="30">
        <f t="shared" si="7"/>
        <v>0</v>
      </c>
      <c r="BA18" s="30">
        <f t="shared" si="7"/>
        <v>0</v>
      </c>
      <c r="BB18" s="30">
        <f t="shared" si="7"/>
        <v>0</v>
      </c>
      <c r="BC18" s="30">
        <f t="shared" si="7"/>
        <v>0</v>
      </c>
      <c r="BD18" s="30">
        <f t="shared" si="7"/>
        <v>0</v>
      </c>
      <c r="BE18" s="30">
        <f t="shared" si="7"/>
        <v>0</v>
      </c>
      <c r="BF18" s="30">
        <f t="shared" si="7"/>
        <v>0</v>
      </c>
      <c r="BG18" s="30">
        <f t="shared" si="7"/>
        <v>0</v>
      </c>
      <c r="BH18" s="30">
        <f t="shared" si="7"/>
        <v>0</v>
      </c>
      <c r="BI18" s="30">
        <f t="shared" si="7"/>
        <v>0</v>
      </c>
      <c r="BJ18" s="30">
        <f t="shared" si="7"/>
        <v>0</v>
      </c>
      <c r="BK18" s="28">
        <f t="shared" si="6"/>
        <v>0</v>
      </c>
    </row>
    <row r="19" spans="1:63" x14ac:dyDescent="0.2">
      <c r="A19" s="22" t="s">
        <v>81</v>
      </c>
      <c r="B19" s="25" t="s">
        <v>97</v>
      </c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7"/>
    </row>
    <row r="20" spans="1:63" x14ac:dyDescent="0.2">
      <c r="A20" s="22"/>
      <c r="B20" s="31" t="s">
        <v>37</v>
      </c>
      <c r="C20" s="27">
        <v>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8">
        <f t="shared" si="6"/>
        <v>0</v>
      </c>
    </row>
    <row r="21" spans="1:63" x14ac:dyDescent="0.2">
      <c r="A21" s="22"/>
      <c r="B21" s="29" t="s">
        <v>91</v>
      </c>
      <c r="C21" s="30">
        <f>SUM(C20)</f>
        <v>0</v>
      </c>
      <c r="D21" s="30">
        <f t="shared" ref="D21:BJ21" si="8">SUM(D20)</f>
        <v>0</v>
      </c>
      <c r="E21" s="30">
        <f t="shared" si="8"/>
        <v>0</v>
      </c>
      <c r="F21" s="30">
        <f t="shared" si="8"/>
        <v>0</v>
      </c>
      <c r="G21" s="30">
        <f t="shared" si="8"/>
        <v>0</v>
      </c>
      <c r="H21" s="30">
        <f t="shared" si="8"/>
        <v>0</v>
      </c>
      <c r="I21" s="30">
        <f t="shared" si="8"/>
        <v>0</v>
      </c>
      <c r="J21" s="30">
        <f t="shared" si="8"/>
        <v>0</v>
      </c>
      <c r="K21" s="30">
        <f t="shared" si="8"/>
        <v>0</v>
      </c>
      <c r="L21" s="30">
        <f t="shared" si="8"/>
        <v>0</v>
      </c>
      <c r="M21" s="30">
        <f t="shared" si="8"/>
        <v>0</v>
      </c>
      <c r="N21" s="30">
        <f t="shared" si="8"/>
        <v>0</v>
      </c>
      <c r="O21" s="30">
        <f t="shared" si="8"/>
        <v>0</v>
      </c>
      <c r="P21" s="30">
        <f t="shared" si="8"/>
        <v>0</v>
      </c>
      <c r="Q21" s="30">
        <f t="shared" si="8"/>
        <v>0</v>
      </c>
      <c r="R21" s="30">
        <f t="shared" si="8"/>
        <v>0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  <c r="Z21" s="30">
        <f t="shared" si="8"/>
        <v>0</v>
      </c>
      <c r="AA21" s="30">
        <f t="shared" si="8"/>
        <v>0</v>
      </c>
      <c r="AB21" s="30">
        <f t="shared" si="8"/>
        <v>0</v>
      </c>
      <c r="AC21" s="30">
        <f t="shared" si="8"/>
        <v>0</v>
      </c>
      <c r="AD21" s="30">
        <f t="shared" si="8"/>
        <v>0</v>
      </c>
      <c r="AE21" s="30">
        <f t="shared" si="8"/>
        <v>0</v>
      </c>
      <c r="AF21" s="30">
        <f t="shared" si="8"/>
        <v>0</v>
      </c>
      <c r="AG21" s="30">
        <f t="shared" si="8"/>
        <v>0</v>
      </c>
      <c r="AH21" s="30">
        <f t="shared" si="8"/>
        <v>0</v>
      </c>
      <c r="AI21" s="30">
        <f t="shared" si="8"/>
        <v>0</v>
      </c>
      <c r="AJ21" s="30">
        <f t="shared" si="8"/>
        <v>0</v>
      </c>
      <c r="AK21" s="30">
        <f t="shared" si="8"/>
        <v>0</v>
      </c>
      <c r="AL21" s="30">
        <f t="shared" si="8"/>
        <v>0</v>
      </c>
      <c r="AM21" s="30">
        <f t="shared" si="8"/>
        <v>0</v>
      </c>
      <c r="AN21" s="30">
        <f t="shared" si="8"/>
        <v>0</v>
      </c>
      <c r="AO21" s="30">
        <f t="shared" si="8"/>
        <v>0</v>
      </c>
      <c r="AP21" s="30">
        <f t="shared" si="8"/>
        <v>0</v>
      </c>
      <c r="AQ21" s="30">
        <f t="shared" si="8"/>
        <v>0</v>
      </c>
      <c r="AR21" s="30">
        <f t="shared" si="8"/>
        <v>0</v>
      </c>
      <c r="AS21" s="30">
        <f t="shared" si="8"/>
        <v>0</v>
      </c>
      <c r="AT21" s="30">
        <f t="shared" si="8"/>
        <v>0</v>
      </c>
      <c r="AU21" s="30">
        <f t="shared" si="8"/>
        <v>0</v>
      </c>
      <c r="AV21" s="30">
        <f t="shared" si="8"/>
        <v>0</v>
      </c>
      <c r="AW21" s="30">
        <f t="shared" si="8"/>
        <v>0</v>
      </c>
      <c r="AX21" s="30">
        <f t="shared" si="8"/>
        <v>0</v>
      </c>
      <c r="AY21" s="30">
        <f t="shared" si="8"/>
        <v>0</v>
      </c>
      <c r="AZ21" s="30">
        <f t="shared" si="8"/>
        <v>0</v>
      </c>
      <c r="BA21" s="30">
        <f t="shared" si="8"/>
        <v>0</v>
      </c>
      <c r="BB21" s="30">
        <f t="shared" si="8"/>
        <v>0</v>
      </c>
      <c r="BC21" s="30">
        <f t="shared" si="8"/>
        <v>0</v>
      </c>
      <c r="BD21" s="30">
        <f t="shared" si="8"/>
        <v>0</v>
      </c>
      <c r="BE21" s="30">
        <f t="shared" si="8"/>
        <v>0</v>
      </c>
      <c r="BF21" s="30">
        <f t="shared" si="8"/>
        <v>0</v>
      </c>
      <c r="BG21" s="30">
        <f t="shared" si="8"/>
        <v>0</v>
      </c>
      <c r="BH21" s="30">
        <f t="shared" si="8"/>
        <v>0</v>
      </c>
      <c r="BI21" s="30">
        <f t="shared" si="8"/>
        <v>0</v>
      </c>
      <c r="BJ21" s="30">
        <f t="shared" si="8"/>
        <v>0</v>
      </c>
      <c r="BK21" s="28">
        <f>SUM(C21:BJ21)</f>
        <v>0</v>
      </c>
    </row>
    <row r="22" spans="1:63" x14ac:dyDescent="0.2">
      <c r="A22" s="22" t="s">
        <v>82</v>
      </c>
      <c r="B22" s="25" t="s">
        <v>13</v>
      </c>
      <c r="C22" s="75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  <c r="BF22" s="76"/>
      <c r="BG22" s="76"/>
      <c r="BH22" s="76"/>
      <c r="BI22" s="76"/>
      <c r="BJ22" s="76"/>
      <c r="BK22" s="77"/>
    </row>
    <row r="23" spans="1:63" x14ac:dyDescent="0.2">
      <c r="A23" s="22"/>
      <c r="B23" s="26" t="s">
        <v>104</v>
      </c>
      <c r="C23" s="27">
        <v>0</v>
      </c>
      <c r="D23" s="27">
        <v>0</v>
      </c>
      <c r="E23" s="27">
        <v>0</v>
      </c>
      <c r="F23" s="27">
        <v>0</v>
      </c>
      <c r="G23" s="27">
        <v>0</v>
      </c>
      <c r="H23" s="27">
        <v>0.84404192119330357</v>
      </c>
      <c r="I23" s="27">
        <v>57.680311440261868</v>
      </c>
      <c r="J23" s="27">
        <v>1.7792763871667281</v>
      </c>
      <c r="K23" s="27">
        <v>0</v>
      </c>
      <c r="L23" s="27">
        <v>13.641188760129964</v>
      </c>
      <c r="M23" s="27">
        <v>0</v>
      </c>
      <c r="N23" s="27">
        <v>0</v>
      </c>
      <c r="O23" s="27">
        <v>0</v>
      </c>
      <c r="P23" s="27">
        <v>0</v>
      </c>
      <c r="Q23" s="27">
        <v>0</v>
      </c>
      <c r="R23" s="27">
        <v>0.31466202577336277</v>
      </c>
      <c r="S23" s="27">
        <v>0.88165699323813129</v>
      </c>
      <c r="T23" s="27">
        <v>0.5311437164999383</v>
      </c>
      <c r="U23" s="27">
        <v>0</v>
      </c>
      <c r="V23" s="27">
        <v>0.52165939197003863</v>
      </c>
      <c r="W23" s="27">
        <v>0</v>
      </c>
      <c r="X23" s="27">
        <v>0</v>
      </c>
      <c r="Y23" s="27">
        <v>0</v>
      </c>
      <c r="Z23" s="27">
        <v>0</v>
      </c>
      <c r="AA23" s="27">
        <v>0</v>
      </c>
      <c r="AB23" s="27">
        <v>4.8984478518534186E-2</v>
      </c>
      <c r="AC23" s="27">
        <v>0</v>
      </c>
      <c r="AD23" s="27">
        <v>0</v>
      </c>
      <c r="AE23" s="27">
        <v>0</v>
      </c>
      <c r="AF23" s="27">
        <v>0</v>
      </c>
      <c r="AG23" s="27">
        <v>0</v>
      </c>
      <c r="AH23" s="27">
        <v>0</v>
      </c>
      <c r="AI23" s="27">
        <v>0</v>
      </c>
      <c r="AJ23" s="27">
        <v>0</v>
      </c>
      <c r="AK23" s="27">
        <v>0</v>
      </c>
      <c r="AL23" s="27">
        <v>2.2346748944659964E-2</v>
      </c>
      <c r="AM23" s="27">
        <v>0</v>
      </c>
      <c r="AN23" s="27">
        <v>0</v>
      </c>
      <c r="AO23" s="27">
        <v>0</v>
      </c>
      <c r="AP23" s="27">
        <v>4.0168947388942423E-2</v>
      </c>
      <c r="AQ23" s="27">
        <v>0</v>
      </c>
      <c r="AR23" s="27">
        <v>0</v>
      </c>
      <c r="AS23" s="27">
        <v>0</v>
      </c>
      <c r="AT23" s="27">
        <v>0</v>
      </c>
      <c r="AU23" s="27">
        <v>0</v>
      </c>
      <c r="AV23" s="27">
        <v>22.639436468404671</v>
      </c>
      <c r="AW23" s="27">
        <v>33.738386805837898</v>
      </c>
      <c r="AX23" s="27">
        <v>1.01193E-5</v>
      </c>
      <c r="AY23" s="27">
        <v>0</v>
      </c>
      <c r="AZ23" s="27">
        <v>89.318109138683809</v>
      </c>
      <c r="BA23" s="27">
        <v>0</v>
      </c>
      <c r="BB23" s="27">
        <v>0</v>
      </c>
      <c r="BC23" s="27">
        <v>0</v>
      </c>
      <c r="BD23" s="27">
        <v>0</v>
      </c>
      <c r="BE23" s="27">
        <v>0</v>
      </c>
      <c r="BF23" s="27">
        <v>10.69143651999882</v>
      </c>
      <c r="BG23" s="27">
        <v>5.7608989421954311</v>
      </c>
      <c r="BH23" s="27">
        <v>2.0707867490999998</v>
      </c>
      <c r="BI23" s="27">
        <v>0</v>
      </c>
      <c r="BJ23" s="27">
        <v>4.8581979606939338</v>
      </c>
      <c r="BK23" s="28">
        <f t="shared" ref="BK23:BK31" si="9">SUM(C23:BJ23)</f>
        <v>245.38270351530002</v>
      </c>
    </row>
    <row r="24" spans="1:63" x14ac:dyDescent="0.2">
      <c r="A24" s="22"/>
      <c r="B24" s="26" t="s">
        <v>117</v>
      </c>
      <c r="C24" s="27">
        <v>0</v>
      </c>
      <c r="D24" s="27">
        <v>2.6045054408666672</v>
      </c>
      <c r="E24" s="27">
        <v>0</v>
      </c>
      <c r="F24" s="27">
        <v>0</v>
      </c>
      <c r="G24" s="27">
        <v>0</v>
      </c>
      <c r="H24" s="27">
        <v>5.0762446522302271</v>
      </c>
      <c r="I24" s="27">
        <v>631.84277867471235</v>
      </c>
      <c r="J24" s="27">
        <v>121.1063932007343</v>
      </c>
      <c r="K24" s="27">
        <v>0</v>
      </c>
      <c r="L24" s="27">
        <v>38.420468136087287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3.1766647409697737</v>
      </c>
      <c r="S24" s="27">
        <v>30.656536681287765</v>
      </c>
      <c r="T24" s="27">
        <v>82.501801351432348</v>
      </c>
      <c r="U24" s="27">
        <v>0</v>
      </c>
      <c r="V24" s="27">
        <v>10.071484328012728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6.4066780784620747E-2</v>
      </c>
      <c r="AC24" s="27">
        <v>9.0530621534977207E-2</v>
      </c>
      <c r="AD24" s="27">
        <v>0</v>
      </c>
      <c r="AE24" s="27">
        <v>0</v>
      </c>
      <c r="AF24" s="27">
        <v>1.3653869332068715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6.7436179713325092E-2</v>
      </c>
      <c r="AM24" s="27">
        <v>0.1071229861019846</v>
      </c>
      <c r="AN24" s="27">
        <v>0</v>
      </c>
      <c r="AO24" s="27">
        <v>0</v>
      </c>
      <c r="AP24" s="27">
        <v>0.45564298680225984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37.68509341341516</v>
      </c>
      <c r="AW24" s="27">
        <v>62.606851872815895</v>
      </c>
      <c r="AX24" s="27">
        <v>1.5447503048666225</v>
      </c>
      <c r="AY24" s="27">
        <v>0</v>
      </c>
      <c r="AZ24" s="27">
        <v>108.67163414312715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28.35824427348695</v>
      </c>
      <c r="BG24" s="27">
        <v>41.963770123480465</v>
      </c>
      <c r="BH24" s="27">
        <v>34.822229582166699</v>
      </c>
      <c r="BI24" s="27">
        <v>0</v>
      </c>
      <c r="BJ24" s="27">
        <v>63.381270745097162</v>
      </c>
      <c r="BK24" s="28">
        <f t="shared" si="9"/>
        <v>1306.6409081529337</v>
      </c>
    </row>
    <row r="25" spans="1:63" x14ac:dyDescent="0.2">
      <c r="A25" s="22"/>
      <c r="B25" s="26" t="s">
        <v>118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0.68297387516403241</v>
      </c>
      <c r="I25" s="27">
        <v>0.70210249769999966</v>
      </c>
      <c r="J25" s="27">
        <v>0</v>
      </c>
      <c r="K25" s="27">
        <v>0</v>
      </c>
      <c r="L25" s="27">
        <v>1.0626392738333006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9.5385724002634065E-2</v>
      </c>
      <c r="S25" s="27">
        <v>0</v>
      </c>
      <c r="T25" s="27">
        <v>0</v>
      </c>
      <c r="U25" s="27">
        <v>0</v>
      </c>
      <c r="V25" s="27">
        <v>0.39975982840003332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2.1505923323751437E-3</v>
      </c>
      <c r="AC25" s="27">
        <v>0</v>
      </c>
      <c r="AD25" s="27">
        <v>0</v>
      </c>
      <c r="AE25" s="27">
        <v>0</v>
      </c>
      <c r="AF25" s="27">
        <v>0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1.0537464329782689E-2</v>
      </c>
      <c r="AM25" s="27">
        <v>0</v>
      </c>
      <c r="AN25" s="27">
        <v>0</v>
      </c>
      <c r="AO25" s="27">
        <v>0</v>
      </c>
      <c r="AP25" s="27">
        <v>0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22.683841585575252</v>
      </c>
      <c r="AW25" s="27">
        <v>2.4463244283991923</v>
      </c>
      <c r="AX25" s="27">
        <v>0</v>
      </c>
      <c r="AY25" s="27">
        <v>0</v>
      </c>
      <c r="AZ25" s="27">
        <v>13.541383268533027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14.06346007549589</v>
      </c>
      <c r="BG25" s="27">
        <v>2.2056383245674742</v>
      </c>
      <c r="BH25" s="27">
        <v>0</v>
      </c>
      <c r="BI25" s="27">
        <v>0</v>
      </c>
      <c r="BJ25" s="27">
        <v>8.5548086178336362</v>
      </c>
      <c r="BK25" s="28">
        <f t="shared" si="9"/>
        <v>66.451005556166621</v>
      </c>
    </row>
    <row r="26" spans="1:63" x14ac:dyDescent="0.2">
      <c r="A26" s="22"/>
      <c r="B26" s="26" t="s">
        <v>128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2.0146712466593959E-2</v>
      </c>
      <c r="I26" s="27">
        <v>98.31371340743344</v>
      </c>
      <c r="J26" s="27">
        <v>30.097725413399672</v>
      </c>
      <c r="K26" s="27">
        <v>0</v>
      </c>
      <c r="L26" s="27">
        <v>1.3363702500053247E-2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4.2507123133406044E-2</v>
      </c>
      <c r="S26" s="27">
        <v>0.28346187673320544</v>
      </c>
      <c r="T26" s="27">
        <v>32.555931355400297</v>
      </c>
      <c r="U26" s="27">
        <v>0</v>
      </c>
      <c r="V26" s="27">
        <v>3.3676667666134186E-3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0</v>
      </c>
      <c r="AC26" s="27">
        <v>80.580392286433394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0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4.320582706682137E-2</v>
      </c>
      <c r="AW26" s="27">
        <v>6.7412818043332683</v>
      </c>
      <c r="AX26" s="27">
        <v>26.527176189600034</v>
      </c>
      <c r="AY26" s="27">
        <v>0</v>
      </c>
      <c r="AZ26" s="27">
        <v>0.26423217186670667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3.1182526533178649E-2</v>
      </c>
      <c r="BG26" s="27">
        <v>0</v>
      </c>
      <c r="BH26" s="27">
        <v>2.872001736499969</v>
      </c>
      <c r="BI26" s="27">
        <v>0</v>
      </c>
      <c r="BJ26" s="27">
        <v>0.46024830259995991</v>
      </c>
      <c r="BK26" s="28">
        <f t="shared" si="9"/>
        <v>278.84993810276666</v>
      </c>
    </row>
    <row r="27" spans="1:63" x14ac:dyDescent="0.2">
      <c r="A27" s="22"/>
      <c r="B27" s="26" t="s">
        <v>127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1.2870355954012449</v>
      </c>
      <c r="I27" s="27">
        <v>51.476884174433437</v>
      </c>
      <c r="J27" s="27">
        <v>9.6857506351333686</v>
      </c>
      <c r="K27" s="27">
        <v>0</v>
      </c>
      <c r="L27" s="27">
        <v>6.411603882379115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0.42165672853208874</v>
      </c>
      <c r="S27" s="27">
        <v>0.69567437509990582</v>
      </c>
      <c r="T27" s="27">
        <v>11.332427565733296</v>
      </c>
      <c r="U27" s="27">
        <v>0</v>
      </c>
      <c r="V27" s="27">
        <v>2.2795441246542198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1.1269403533321924E-2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1.6546517333566147E-2</v>
      </c>
      <c r="AM27" s="27">
        <v>0</v>
      </c>
      <c r="AN27" s="27">
        <v>0</v>
      </c>
      <c r="AO27" s="27">
        <v>0</v>
      </c>
      <c r="AP27" s="27">
        <v>2.280427730504436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6.4088248605881928</v>
      </c>
      <c r="AW27" s="27">
        <v>15.63745633147791</v>
      </c>
      <c r="AX27" s="27">
        <v>10.087457632533408</v>
      </c>
      <c r="AY27" s="27">
        <v>0</v>
      </c>
      <c r="AZ27" s="27">
        <v>39.499240360927551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7.6335622996115831</v>
      </c>
      <c r="BG27" s="27">
        <v>8.3541332994554285</v>
      </c>
      <c r="BH27" s="27">
        <v>40.050363460599925</v>
      </c>
      <c r="BI27" s="27">
        <v>0</v>
      </c>
      <c r="BJ27" s="27">
        <v>23.727038472534627</v>
      </c>
      <c r="BK27" s="28">
        <f t="shared" ref="BK27:BK28" si="10">SUM(C27:BJ27)</f>
        <v>237.29689745046664</v>
      </c>
    </row>
    <row r="28" spans="1:63" x14ac:dyDescent="0.2">
      <c r="A28" s="22"/>
      <c r="B28" s="26" t="s">
        <v>119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8.4138886753320303</v>
      </c>
      <c r="I28" s="27">
        <v>214.37267742462799</v>
      </c>
      <c r="J28" s="27">
        <v>109.58805372705964</v>
      </c>
      <c r="K28" s="27">
        <v>0</v>
      </c>
      <c r="L28" s="27">
        <v>59.409606890519605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6.407778577167961</v>
      </c>
      <c r="S28" s="27">
        <v>1.9555285239052698</v>
      </c>
      <c r="T28" s="27">
        <v>19.562045762940347</v>
      </c>
      <c r="U28" s="27">
        <v>0</v>
      </c>
      <c r="V28" s="27">
        <v>7.7727868233803941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0.23845507294330984</v>
      </c>
      <c r="AC28" s="27">
        <v>1.4666024661395731E-3</v>
      </c>
      <c r="AD28" s="27">
        <v>0</v>
      </c>
      <c r="AE28" s="27">
        <v>0</v>
      </c>
      <c r="AF28" s="27">
        <v>0.79524388885279229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0.24829546015802337</v>
      </c>
      <c r="AM28" s="27">
        <v>4.5392262332176331E-3</v>
      </c>
      <c r="AN28" s="27">
        <v>0</v>
      </c>
      <c r="AO28" s="27">
        <v>0</v>
      </c>
      <c r="AP28" s="27">
        <v>0.15907125229702407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73.604447405476478</v>
      </c>
      <c r="AW28" s="27">
        <v>181.92886785932134</v>
      </c>
      <c r="AX28" s="27">
        <v>0</v>
      </c>
      <c r="AY28" s="27">
        <v>0</v>
      </c>
      <c r="AZ28" s="27">
        <v>134.78577799703282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64.22901136695576</v>
      </c>
      <c r="BG28" s="27">
        <v>23.88532682911266</v>
      </c>
      <c r="BH28" s="27">
        <v>55.139825946366678</v>
      </c>
      <c r="BI28" s="27">
        <v>0</v>
      </c>
      <c r="BJ28" s="27">
        <v>58.867997832617441</v>
      </c>
      <c r="BK28" s="28">
        <f t="shared" si="10"/>
        <v>1021.370693144767</v>
      </c>
    </row>
    <row r="29" spans="1:63" x14ac:dyDescent="0.2">
      <c r="A29" s="22"/>
      <c r="B29" s="26" t="s">
        <v>129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3.0460084457968471E-2</v>
      </c>
      <c r="I29" s="27">
        <v>35.280510705888922</v>
      </c>
      <c r="J29" s="27">
        <v>30.552422124999751</v>
      </c>
      <c r="K29" s="27">
        <v>0</v>
      </c>
      <c r="L29" s="27">
        <v>0.21514636819966762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5.239546037536489E-2</v>
      </c>
      <c r="S29" s="27">
        <v>0.48364714294441435</v>
      </c>
      <c r="T29" s="27">
        <v>1.774276123266916</v>
      </c>
      <c r="U29" s="27">
        <v>0</v>
      </c>
      <c r="V29" s="27">
        <v>4.418826023366576E-2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2.5839077201365445E-3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1.1669260417250804E-3</v>
      </c>
      <c r="AM29" s="27">
        <v>0</v>
      </c>
      <c r="AN29" s="27">
        <v>0</v>
      </c>
      <c r="AO29" s="27">
        <v>0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3.3721955863725693E-2</v>
      </c>
      <c r="AW29" s="27">
        <v>1.6039464979418303</v>
      </c>
      <c r="AX29" s="27">
        <v>0</v>
      </c>
      <c r="AY29" s="27">
        <v>0</v>
      </c>
      <c r="AZ29" s="27">
        <v>0.5145246662383095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2.5470720941079328E-2</v>
      </c>
      <c r="BG29" s="27">
        <v>0.13356810455816995</v>
      </c>
      <c r="BH29" s="27">
        <v>0.87554715500000002</v>
      </c>
      <c r="BI29" s="27">
        <v>0</v>
      </c>
      <c r="BJ29" s="27">
        <v>0.24116952209502401</v>
      </c>
      <c r="BK29" s="28">
        <f t="shared" si="9"/>
        <v>71.864745726766685</v>
      </c>
    </row>
    <row r="30" spans="1:63" x14ac:dyDescent="0.2">
      <c r="A30" s="22"/>
      <c r="B30" s="29" t="s">
        <v>90</v>
      </c>
      <c r="C30" s="30">
        <f t="shared" ref="C30:AH30" si="11">SUM(C23:C29)</f>
        <v>0</v>
      </c>
      <c r="D30" s="30">
        <f t="shared" si="11"/>
        <v>2.6045054408666672</v>
      </c>
      <c r="E30" s="30">
        <f t="shared" si="11"/>
        <v>0</v>
      </c>
      <c r="F30" s="30">
        <f t="shared" si="11"/>
        <v>0</v>
      </c>
      <c r="G30" s="30">
        <f t="shared" si="11"/>
        <v>0</v>
      </c>
      <c r="H30" s="30">
        <f t="shared" si="11"/>
        <v>16.354791516245399</v>
      </c>
      <c r="I30" s="30">
        <f t="shared" si="11"/>
        <v>1089.6689783250579</v>
      </c>
      <c r="J30" s="30">
        <f t="shared" si="11"/>
        <v>302.80962148849346</v>
      </c>
      <c r="K30" s="30">
        <f t="shared" si="11"/>
        <v>0</v>
      </c>
      <c r="L30" s="30">
        <f t="shared" si="11"/>
        <v>119.17401701364898</v>
      </c>
      <c r="M30" s="30">
        <f t="shared" si="11"/>
        <v>0</v>
      </c>
      <c r="N30" s="30">
        <f t="shared" si="11"/>
        <v>0</v>
      </c>
      <c r="O30" s="30">
        <f t="shared" si="11"/>
        <v>0</v>
      </c>
      <c r="P30" s="30">
        <f t="shared" si="11"/>
        <v>0</v>
      </c>
      <c r="Q30" s="30">
        <f t="shared" si="11"/>
        <v>0</v>
      </c>
      <c r="R30" s="30">
        <f t="shared" si="11"/>
        <v>10.511050379954591</v>
      </c>
      <c r="S30" s="30">
        <f t="shared" si="11"/>
        <v>34.956505593208696</v>
      </c>
      <c r="T30" s="30">
        <f t="shared" si="11"/>
        <v>148.25762587527316</v>
      </c>
      <c r="U30" s="30">
        <f t="shared" si="11"/>
        <v>0</v>
      </c>
      <c r="V30" s="30">
        <f t="shared" si="11"/>
        <v>21.092790423417689</v>
      </c>
      <c r="W30" s="30">
        <f t="shared" si="11"/>
        <v>0</v>
      </c>
      <c r="X30" s="30">
        <f t="shared" si="11"/>
        <v>0</v>
      </c>
      <c r="Y30" s="30">
        <f t="shared" si="11"/>
        <v>0</v>
      </c>
      <c r="Z30" s="30">
        <f t="shared" si="11"/>
        <v>0</v>
      </c>
      <c r="AA30" s="30">
        <f t="shared" si="11"/>
        <v>0</v>
      </c>
      <c r="AB30" s="30">
        <f t="shared" si="11"/>
        <v>0.35624083229897646</v>
      </c>
      <c r="AC30" s="30">
        <f t="shared" si="11"/>
        <v>80.672389510434513</v>
      </c>
      <c r="AD30" s="30">
        <f t="shared" si="11"/>
        <v>0</v>
      </c>
      <c r="AE30" s="30">
        <f t="shared" si="11"/>
        <v>0</v>
      </c>
      <c r="AF30" s="30">
        <f t="shared" si="11"/>
        <v>2.1719002255929856</v>
      </c>
      <c r="AG30" s="30">
        <f t="shared" si="11"/>
        <v>0</v>
      </c>
      <c r="AH30" s="30">
        <f t="shared" si="11"/>
        <v>0</v>
      </c>
      <c r="AI30" s="30">
        <f t="shared" ref="AI30:BJ30" si="12">SUM(AI23:AI29)</f>
        <v>0</v>
      </c>
      <c r="AJ30" s="30">
        <f t="shared" si="12"/>
        <v>0</v>
      </c>
      <c r="AK30" s="30">
        <f t="shared" si="12"/>
        <v>0</v>
      </c>
      <c r="AL30" s="30">
        <f t="shared" si="12"/>
        <v>0.36632929652108231</v>
      </c>
      <c r="AM30" s="30">
        <f t="shared" si="12"/>
        <v>0.11166221233520224</v>
      </c>
      <c r="AN30" s="30">
        <f t="shared" si="12"/>
        <v>0</v>
      </c>
      <c r="AO30" s="30">
        <f t="shared" si="12"/>
        <v>0</v>
      </c>
      <c r="AP30" s="30">
        <f t="shared" si="12"/>
        <v>2.9353109169926626</v>
      </c>
      <c r="AQ30" s="30">
        <f t="shared" si="12"/>
        <v>0</v>
      </c>
      <c r="AR30" s="30">
        <f t="shared" si="12"/>
        <v>0</v>
      </c>
      <c r="AS30" s="30">
        <f t="shared" si="12"/>
        <v>0</v>
      </c>
      <c r="AT30" s="30">
        <f t="shared" si="12"/>
        <v>0</v>
      </c>
      <c r="AU30" s="30">
        <f t="shared" si="12"/>
        <v>0</v>
      </c>
      <c r="AV30" s="30">
        <f t="shared" si="12"/>
        <v>163.09857151639028</v>
      </c>
      <c r="AW30" s="30">
        <f t="shared" si="12"/>
        <v>304.70311560012732</v>
      </c>
      <c r="AX30" s="30">
        <f t="shared" si="12"/>
        <v>38.159394246300067</v>
      </c>
      <c r="AY30" s="30">
        <f t="shared" si="12"/>
        <v>0</v>
      </c>
      <c r="AZ30" s="30">
        <f t="shared" si="12"/>
        <v>386.59490174640933</v>
      </c>
      <c r="BA30" s="30">
        <f t="shared" si="12"/>
        <v>0</v>
      </c>
      <c r="BB30" s="30">
        <f t="shared" si="12"/>
        <v>0</v>
      </c>
      <c r="BC30" s="30">
        <f t="shared" si="12"/>
        <v>0</v>
      </c>
      <c r="BD30" s="30">
        <f t="shared" si="12"/>
        <v>0</v>
      </c>
      <c r="BE30" s="30">
        <f t="shared" si="12"/>
        <v>0</v>
      </c>
      <c r="BF30" s="30">
        <f t="shared" si="12"/>
        <v>125.03236778302325</v>
      </c>
      <c r="BG30" s="30">
        <f t="shared" si="12"/>
        <v>82.30333562336962</v>
      </c>
      <c r="BH30" s="30">
        <f t="shared" si="12"/>
        <v>135.83075462973326</v>
      </c>
      <c r="BI30" s="30">
        <f t="shared" si="12"/>
        <v>0</v>
      </c>
      <c r="BJ30" s="30">
        <f t="shared" si="12"/>
        <v>160.09073145347179</v>
      </c>
      <c r="BK30" s="28">
        <f t="shared" si="9"/>
        <v>3227.8568916491668</v>
      </c>
    </row>
    <row r="31" spans="1:63" x14ac:dyDescent="0.2">
      <c r="A31" s="22"/>
      <c r="B31" s="32" t="s">
        <v>80</v>
      </c>
      <c r="C31" s="27">
        <f t="shared" ref="C31:AH31" si="13">C9+C12+C15+C18+C21+C30</f>
        <v>0</v>
      </c>
      <c r="D31" s="27">
        <f t="shared" si="13"/>
        <v>8.0848206864333321</v>
      </c>
      <c r="E31" s="27">
        <f t="shared" si="13"/>
        <v>0</v>
      </c>
      <c r="F31" s="27">
        <f t="shared" si="13"/>
        <v>0</v>
      </c>
      <c r="G31" s="27">
        <f t="shared" si="13"/>
        <v>0</v>
      </c>
      <c r="H31" s="27">
        <f t="shared" si="13"/>
        <v>25.243108860346723</v>
      </c>
      <c r="I31" s="27">
        <f t="shared" si="13"/>
        <v>5685.3868683594192</v>
      </c>
      <c r="J31" s="27">
        <f t="shared" si="13"/>
        <v>3013.5247425324624</v>
      </c>
      <c r="K31" s="27">
        <f t="shared" si="13"/>
        <v>0</v>
      </c>
      <c r="L31" s="27">
        <f t="shared" si="13"/>
        <v>236.74995520536544</v>
      </c>
      <c r="M31" s="27">
        <f t="shared" si="13"/>
        <v>0</v>
      </c>
      <c r="N31" s="27">
        <f t="shared" si="13"/>
        <v>0</v>
      </c>
      <c r="O31" s="27">
        <f t="shared" si="13"/>
        <v>0</v>
      </c>
      <c r="P31" s="27">
        <f t="shared" si="13"/>
        <v>0</v>
      </c>
      <c r="Q31" s="27">
        <f t="shared" si="13"/>
        <v>0</v>
      </c>
      <c r="R31" s="27">
        <f t="shared" si="13"/>
        <v>15.306705030453266</v>
      </c>
      <c r="S31" s="27">
        <f t="shared" si="13"/>
        <v>235.92055614851128</v>
      </c>
      <c r="T31" s="27">
        <f t="shared" si="13"/>
        <v>587.45935625253844</v>
      </c>
      <c r="U31" s="27">
        <f t="shared" si="13"/>
        <v>0</v>
      </c>
      <c r="V31" s="27">
        <f t="shared" si="13"/>
        <v>51.917648674334522</v>
      </c>
      <c r="W31" s="27">
        <f t="shared" si="13"/>
        <v>0</v>
      </c>
      <c r="X31" s="27">
        <f t="shared" si="13"/>
        <v>0</v>
      </c>
      <c r="Y31" s="27">
        <f t="shared" si="13"/>
        <v>0</v>
      </c>
      <c r="Z31" s="27">
        <f t="shared" si="13"/>
        <v>0</v>
      </c>
      <c r="AA31" s="27">
        <f t="shared" si="13"/>
        <v>0</v>
      </c>
      <c r="AB31" s="27">
        <f t="shared" si="13"/>
        <v>0.43528352284912986</v>
      </c>
      <c r="AC31" s="27">
        <f t="shared" si="13"/>
        <v>118.30194206516927</v>
      </c>
      <c r="AD31" s="27">
        <f t="shared" si="13"/>
        <v>0</v>
      </c>
      <c r="AE31" s="27">
        <f t="shared" si="13"/>
        <v>0</v>
      </c>
      <c r="AF31" s="27">
        <f t="shared" si="13"/>
        <v>2.9819564285075479</v>
      </c>
      <c r="AG31" s="27">
        <f t="shared" si="13"/>
        <v>0</v>
      </c>
      <c r="AH31" s="27">
        <f t="shared" si="13"/>
        <v>0</v>
      </c>
      <c r="AI31" s="27">
        <f t="shared" ref="AI31:BJ31" si="14">AI9+AI12+AI15+AI18+AI21+AI30</f>
        <v>0</v>
      </c>
      <c r="AJ31" s="27">
        <f t="shared" si="14"/>
        <v>0</v>
      </c>
      <c r="AK31" s="27">
        <f t="shared" si="14"/>
        <v>0</v>
      </c>
      <c r="AL31" s="27">
        <f t="shared" si="14"/>
        <v>0.48345197259534989</v>
      </c>
      <c r="AM31" s="27">
        <f t="shared" si="14"/>
        <v>0.16964698285356947</v>
      </c>
      <c r="AN31" s="27">
        <f t="shared" si="14"/>
        <v>0</v>
      </c>
      <c r="AO31" s="27">
        <f t="shared" si="14"/>
        <v>0</v>
      </c>
      <c r="AP31" s="27">
        <f t="shared" si="14"/>
        <v>3.5062654128249413</v>
      </c>
      <c r="AQ31" s="27">
        <f t="shared" si="14"/>
        <v>0</v>
      </c>
      <c r="AR31" s="27">
        <f t="shared" si="14"/>
        <v>0</v>
      </c>
      <c r="AS31" s="27">
        <f t="shared" si="14"/>
        <v>0</v>
      </c>
      <c r="AT31" s="27">
        <f t="shared" si="14"/>
        <v>0</v>
      </c>
      <c r="AU31" s="27">
        <f t="shared" si="14"/>
        <v>0</v>
      </c>
      <c r="AV31" s="27">
        <f t="shared" si="14"/>
        <v>185.33719231638952</v>
      </c>
      <c r="AW31" s="27">
        <f t="shared" si="14"/>
        <v>1335.6939685211598</v>
      </c>
      <c r="AX31" s="27">
        <f t="shared" si="14"/>
        <v>79.764309824473344</v>
      </c>
      <c r="AY31" s="27">
        <f t="shared" si="14"/>
        <v>0</v>
      </c>
      <c r="AZ31" s="27">
        <f t="shared" si="14"/>
        <v>502.86782821370537</v>
      </c>
      <c r="BA31" s="27">
        <f t="shared" si="14"/>
        <v>0</v>
      </c>
      <c r="BB31" s="27">
        <f t="shared" si="14"/>
        <v>0</v>
      </c>
      <c r="BC31" s="27">
        <f t="shared" si="14"/>
        <v>0</v>
      </c>
      <c r="BD31" s="27">
        <f t="shared" si="14"/>
        <v>0</v>
      </c>
      <c r="BE31" s="27">
        <f t="shared" si="14"/>
        <v>0</v>
      </c>
      <c r="BF31" s="27">
        <f t="shared" si="14"/>
        <v>133.87710302226631</v>
      </c>
      <c r="BG31" s="27">
        <f t="shared" si="14"/>
        <v>162.39526178568434</v>
      </c>
      <c r="BH31" s="27">
        <f t="shared" si="14"/>
        <v>186.06904157325999</v>
      </c>
      <c r="BI31" s="27">
        <f t="shared" si="14"/>
        <v>0</v>
      </c>
      <c r="BJ31" s="27">
        <f t="shared" si="14"/>
        <v>173.68145979576218</v>
      </c>
      <c r="BK31" s="28">
        <f t="shared" si="9"/>
        <v>12745.158473187368</v>
      </c>
    </row>
    <row r="32" spans="1:63" ht="3.75" customHeight="1" x14ac:dyDescent="0.2">
      <c r="A32" s="22"/>
      <c r="B32" s="33"/>
      <c r="C32" s="75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AS32" s="76"/>
      <c r="AT32" s="76"/>
      <c r="AU32" s="76"/>
      <c r="AV32" s="76"/>
      <c r="AW32" s="76"/>
      <c r="AX32" s="76"/>
      <c r="AY32" s="76"/>
      <c r="AZ32" s="76"/>
      <c r="BA32" s="76"/>
      <c r="BB32" s="76"/>
      <c r="BC32" s="76"/>
      <c r="BD32" s="76"/>
      <c r="BE32" s="76"/>
      <c r="BF32" s="76"/>
      <c r="BG32" s="76"/>
      <c r="BH32" s="76"/>
      <c r="BI32" s="76"/>
      <c r="BJ32" s="76"/>
      <c r="BK32" s="77"/>
    </row>
    <row r="33" spans="1:63" x14ac:dyDescent="0.2">
      <c r="A33" s="22" t="s">
        <v>1</v>
      </c>
      <c r="B33" s="23" t="s">
        <v>7</v>
      </c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AS33" s="76"/>
      <c r="AT33" s="76"/>
      <c r="AU33" s="76"/>
      <c r="AV33" s="76"/>
      <c r="AW33" s="76"/>
      <c r="AX33" s="76"/>
      <c r="AY33" s="76"/>
      <c r="AZ33" s="76"/>
      <c r="BA33" s="76"/>
      <c r="BB33" s="76"/>
      <c r="BC33" s="76"/>
      <c r="BD33" s="76"/>
      <c r="BE33" s="76"/>
      <c r="BF33" s="76"/>
      <c r="BG33" s="76"/>
      <c r="BH33" s="76"/>
      <c r="BI33" s="76"/>
      <c r="BJ33" s="76"/>
      <c r="BK33" s="77"/>
    </row>
    <row r="34" spans="1:63" s="34" customFormat="1" x14ac:dyDescent="0.2">
      <c r="A34" s="22" t="s">
        <v>76</v>
      </c>
      <c r="B34" s="25" t="s">
        <v>2</v>
      </c>
      <c r="C34" s="82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4"/>
    </row>
    <row r="35" spans="1:63" s="34" customFormat="1" x14ac:dyDescent="0.2">
      <c r="A35" s="22"/>
      <c r="B35" s="26" t="s">
        <v>105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5.7081454281641104</v>
      </c>
      <c r="I35" s="27">
        <v>0.77402012739332149</v>
      </c>
      <c r="J35" s="27">
        <v>0</v>
      </c>
      <c r="K35" s="27">
        <v>0</v>
      </c>
      <c r="L35" s="27">
        <v>1.4416868712674764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4.8616434855692239</v>
      </c>
      <c r="S35" s="27">
        <v>8.0886245873345267E-2</v>
      </c>
      <c r="T35" s="27">
        <v>0</v>
      </c>
      <c r="U35" s="27">
        <v>0</v>
      </c>
      <c r="V35" s="27">
        <v>0.86322193503252342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1.1567016864458015</v>
      </c>
      <c r="AC35" s="27">
        <v>0</v>
      </c>
      <c r="AD35" s="27">
        <v>0</v>
      </c>
      <c r="AE35" s="27">
        <v>0</v>
      </c>
      <c r="AF35" s="27">
        <v>7.7062649408791511E-2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1.4890164457013952</v>
      </c>
      <c r="AM35" s="27">
        <v>5.5120670001197823E-4</v>
      </c>
      <c r="AN35" s="27">
        <v>0</v>
      </c>
      <c r="AO35" s="27">
        <v>0</v>
      </c>
      <c r="AP35" s="27">
        <v>0.13802904357827286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74.023936652384037</v>
      </c>
      <c r="AW35" s="27">
        <v>9.9652406960124278</v>
      </c>
      <c r="AX35" s="27">
        <v>0</v>
      </c>
      <c r="AY35" s="27">
        <v>0</v>
      </c>
      <c r="AZ35" s="27">
        <v>30.154971346357577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90.426979551736039</v>
      </c>
      <c r="BG35" s="27">
        <v>5.2591740639208968</v>
      </c>
      <c r="BH35" s="27">
        <v>0</v>
      </c>
      <c r="BI35" s="27">
        <v>0</v>
      </c>
      <c r="BJ35" s="27">
        <v>26.743128444488658</v>
      </c>
      <c r="BK35" s="28">
        <f t="shared" ref="BK35:BK36" si="15">SUM(C35:BJ35)</f>
        <v>253.16439588003391</v>
      </c>
    </row>
    <row r="36" spans="1:63" s="34" customFormat="1" x14ac:dyDescent="0.2">
      <c r="A36" s="22"/>
      <c r="B36" s="26" t="s">
        <v>106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4.0320705996491659</v>
      </c>
      <c r="I36" s="27">
        <v>0.72123947840000002</v>
      </c>
      <c r="J36" s="27">
        <v>0</v>
      </c>
      <c r="K36" s="27">
        <v>0</v>
      </c>
      <c r="L36" s="27">
        <v>0.19935887749999584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2.6474848146841681</v>
      </c>
      <c r="S36" s="27">
        <v>0</v>
      </c>
      <c r="T36" s="27">
        <v>0</v>
      </c>
      <c r="U36" s="27">
        <v>0</v>
      </c>
      <c r="V36" s="27">
        <v>0.1070250325666708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0.34064962959852796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0.34141605199229375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149.11182099849378</v>
      </c>
      <c r="AW36" s="27">
        <v>0.38223422744108138</v>
      </c>
      <c r="AX36" s="27">
        <v>0</v>
      </c>
      <c r="AY36" s="27">
        <v>0</v>
      </c>
      <c r="AZ36" s="27">
        <v>9.6285408235678336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129.65963543474916</v>
      </c>
      <c r="BG36" s="27">
        <v>0.46686482602558527</v>
      </c>
      <c r="BH36" s="27">
        <v>0</v>
      </c>
      <c r="BI36" s="27">
        <v>0</v>
      </c>
      <c r="BJ36" s="27">
        <v>2.5595524479654972</v>
      </c>
      <c r="BK36" s="28">
        <f t="shared" si="15"/>
        <v>300.19789324263371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6">SUM(D35:D36)</f>
        <v>0</v>
      </c>
      <c r="E37" s="48">
        <f t="shared" si="16"/>
        <v>0</v>
      </c>
      <c r="F37" s="48">
        <f t="shared" si="16"/>
        <v>0</v>
      </c>
      <c r="G37" s="48">
        <f t="shared" si="16"/>
        <v>0</v>
      </c>
      <c r="H37" s="48">
        <f t="shared" si="16"/>
        <v>9.7402160278132754</v>
      </c>
      <c r="I37" s="48">
        <f t="shared" si="16"/>
        <v>1.4952596057933216</v>
      </c>
      <c r="J37" s="48">
        <f t="shared" si="16"/>
        <v>0</v>
      </c>
      <c r="K37" s="48">
        <f t="shared" si="16"/>
        <v>0</v>
      </c>
      <c r="L37" s="48">
        <f t="shared" si="16"/>
        <v>1.6410457487674723</v>
      </c>
      <c r="M37" s="48">
        <f t="shared" si="16"/>
        <v>0</v>
      </c>
      <c r="N37" s="48">
        <f t="shared" si="16"/>
        <v>0</v>
      </c>
      <c r="O37" s="48">
        <f t="shared" si="16"/>
        <v>0</v>
      </c>
      <c r="P37" s="48">
        <f t="shared" si="16"/>
        <v>0</v>
      </c>
      <c r="Q37" s="48">
        <f t="shared" si="16"/>
        <v>0</v>
      </c>
      <c r="R37" s="48">
        <f t="shared" si="16"/>
        <v>7.5091283002533924</v>
      </c>
      <c r="S37" s="48">
        <f t="shared" si="16"/>
        <v>8.0886245873345267E-2</v>
      </c>
      <c r="T37" s="48">
        <f t="shared" si="16"/>
        <v>0</v>
      </c>
      <c r="U37" s="48">
        <f t="shared" si="16"/>
        <v>0</v>
      </c>
      <c r="V37" s="48">
        <f t="shared" si="16"/>
        <v>0.97024696759919427</v>
      </c>
      <c r="W37" s="48">
        <f t="shared" si="16"/>
        <v>0</v>
      </c>
      <c r="X37" s="48">
        <f t="shared" si="16"/>
        <v>0</v>
      </c>
      <c r="Y37" s="48">
        <f t="shared" si="16"/>
        <v>0</v>
      </c>
      <c r="Z37" s="48">
        <f t="shared" si="16"/>
        <v>0</v>
      </c>
      <c r="AA37" s="48">
        <f t="shared" si="16"/>
        <v>0</v>
      </c>
      <c r="AB37" s="48">
        <f t="shared" si="16"/>
        <v>1.4973513160443295</v>
      </c>
      <c r="AC37" s="48">
        <f t="shared" si="16"/>
        <v>0</v>
      </c>
      <c r="AD37" s="48">
        <f t="shared" si="16"/>
        <v>0</v>
      </c>
      <c r="AE37" s="48">
        <f t="shared" si="16"/>
        <v>0</v>
      </c>
      <c r="AF37" s="48">
        <f t="shared" si="16"/>
        <v>7.7062649408791511E-2</v>
      </c>
      <c r="AG37" s="48">
        <f t="shared" si="16"/>
        <v>0</v>
      </c>
      <c r="AH37" s="48">
        <f t="shared" si="16"/>
        <v>0</v>
      </c>
      <c r="AI37" s="48">
        <f t="shared" si="16"/>
        <v>0</v>
      </c>
      <c r="AJ37" s="48">
        <f t="shared" si="16"/>
        <v>0</v>
      </c>
      <c r="AK37" s="48">
        <f t="shared" si="16"/>
        <v>0</v>
      </c>
      <c r="AL37" s="48">
        <f t="shared" si="16"/>
        <v>1.830432497693689</v>
      </c>
      <c r="AM37" s="48">
        <f t="shared" si="16"/>
        <v>5.5120670001197823E-4</v>
      </c>
      <c r="AN37" s="48">
        <f t="shared" si="16"/>
        <v>0</v>
      </c>
      <c r="AO37" s="48">
        <f t="shared" si="16"/>
        <v>0</v>
      </c>
      <c r="AP37" s="48">
        <f t="shared" si="16"/>
        <v>0.13802904357827286</v>
      </c>
      <c r="AQ37" s="48">
        <f t="shared" si="16"/>
        <v>0</v>
      </c>
      <c r="AR37" s="48">
        <f t="shared" si="16"/>
        <v>0</v>
      </c>
      <c r="AS37" s="48">
        <f t="shared" si="16"/>
        <v>0</v>
      </c>
      <c r="AT37" s="48">
        <f t="shared" si="16"/>
        <v>0</v>
      </c>
      <c r="AU37" s="48">
        <f t="shared" si="16"/>
        <v>0</v>
      </c>
      <c r="AV37" s="48">
        <f t="shared" si="16"/>
        <v>223.13575765087782</v>
      </c>
      <c r="AW37" s="48">
        <f t="shared" si="16"/>
        <v>10.347474923453509</v>
      </c>
      <c r="AX37" s="48">
        <f t="shared" si="16"/>
        <v>0</v>
      </c>
      <c r="AY37" s="48">
        <f t="shared" si="16"/>
        <v>0</v>
      </c>
      <c r="AZ37" s="48">
        <f t="shared" si="16"/>
        <v>39.783512169925409</v>
      </c>
      <c r="BA37" s="48">
        <f t="shared" si="16"/>
        <v>0</v>
      </c>
      <c r="BB37" s="48">
        <f t="shared" si="16"/>
        <v>0</v>
      </c>
      <c r="BC37" s="48">
        <f t="shared" si="16"/>
        <v>0</v>
      </c>
      <c r="BD37" s="48">
        <f t="shared" si="16"/>
        <v>0</v>
      </c>
      <c r="BE37" s="48">
        <f t="shared" si="16"/>
        <v>0</v>
      </c>
      <c r="BF37" s="48">
        <f t="shared" si="16"/>
        <v>220.08661498648519</v>
      </c>
      <c r="BG37" s="48">
        <f t="shared" si="16"/>
        <v>5.7260388899464818</v>
      </c>
      <c r="BH37" s="48">
        <f t="shared" si="16"/>
        <v>0</v>
      </c>
      <c r="BI37" s="48">
        <f t="shared" si="16"/>
        <v>0</v>
      </c>
      <c r="BJ37" s="48">
        <f t="shared" si="16"/>
        <v>29.302680892454156</v>
      </c>
      <c r="BK37" s="48">
        <f t="shared" si="16"/>
        <v>553.36228912266756</v>
      </c>
    </row>
    <row r="38" spans="1:63" x14ac:dyDescent="0.2">
      <c r="A38" s="22" t="s">
        <v>77</v>
      </c>
      <c r="B38" s="25" t="s">
        <v>14</v>
      </c>
      <c r="C38" s="75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  <c r="BF38" s="76"/>
      <c r="BG38" s="76"/>
      <c r="BH38" s="76"/>
      <c r="BI38" s="76"/>
      <c r="BJ38" s="76"/>
      <c r="BK38" s="77"/>
    </row>
    <row r="39" spans="1:63" x14ac:dyDescent="0.2">
      <c r="A39" s="22"/>
      <c r="B39" s="26" t="s">
        <v>126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0.16561477420015547</v>
      </c>
      <c r="I39" s="27">
        <v>17.905312608100058</v>
      </c>
      <c r="J39" s="27">
        <v>0</v>
      </c>
      <c r="K39" s="27">
        <v>0</v>
      </c>
      <c r="L39" s="27">
        <v>10.583173315099808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0.18854748589984469</v>
      </c>
      <c r="S39" s="27">
        <v>1.0099366220999424</v>
      </c>
      <c r="T39" s="27">
        <v>0</v>
      </c>
      <c r="U39" s="27">
        <v>0</v>
      </c>
      <c r="V39" s="27">
        <v>1.5506647353668592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1.1589788167513123E-2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1.2579308000999621E-2</v>
      </c>
      <c r="AM39" s="27">
        <v>0</v>
      </c>
      <c r="AN39" s="27">
        <v>0</v>
      </c>
      <c r="AO39" s="27">
        <v>0</v>
      </c>
      <c r="AP39" s="27">
        <v>4.7172405000078861E-2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1.9065963355788478</v>
      </c>
      <c r="AW39" s="27">
        <v>11.351217758852727</v>
      </c>
      <c r="AX39" s="27">
        <v>0</v>
      </c>
      <c r="AY39" s="27">
        <v>0</v>
      </c>
      <c r="AZ39" s="27">
        <v>18.939068437442913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1.1196194086859745</v>
      </c>
      <c r="BG39" s="27">
        <v>1.2519273266806086</v>
      </c>
      <c r="BH39" s="27">
        <v>0</v>
      </c>
      <c r="BI39" s="27">
        <v>0</v>
      </c>
      <c r="BJ39" s="27">
        <v>6.9220646481570114</v>
      </c>
      <c r="BK39" s="28">
        <f t="shared" ref="BK39" si="17">SUM(C39:BJ39)</f>
        <v>72.965084957333346</v>
      </c>
    </row>
    <row r="40" spans="1:63" x14ac:dyDescent="0.2">
      <c r="A40" s="22"/>
      <c r="B40" s="26" t="s">
        <v>125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1.896700477754683</v>
      </c>
      <c r="I40" s="27">
        <v>0.95672445846666543</v>
      </c>
      <c r="J40" s="27">
        <v>0</v>
      </c>
      <c r="K40" s="27">
        <v>0</v>
      </c>
      <c r="L40" s="27">
        <v>2.4403911195593242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1.3425062913453176</v>
      </c>
      <c r="S40" s="27">
        <v>1.3610399000008047E-3</v>
      </c>
      <c r="T40" s="27">
        <v>0</v>
      </c>
      <c r="U40" s="27">
        <v>0</v>
      </c>
      <c r="V40" s="27">
        <v>0.72054190104067606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0.33321139766536639</v>
      </c>
      <c r="AC40" s="27">
        <v>1.9959636662877057E-4</v>
      </c>
      <c r="AD40" s="27">
        <v>0</v>
      </c>
      <c r="AE40" s="27">
        <v>0</v>
      </c>
      <c r="AF40" s="27">
        <v>9.6737861895297331E-2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0.5178924110282207</v>
      </c>
      <c r="AM40" s="27">
        <v>7.0107512676105561E-3</v>
      </c>
      <c r="AN40" s="27">
        <v>0</v>
      </c>
      <c r="AO40" s="27">
        <v>0</v>
      </c>
      <c r="AP40" s="27">
        <v>0.12645231406035284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18.15437993179783</v>
      </c>
      <c r="AW40" s="27">
        <v>0.78142683950992653</v>
      </c>
      <c r="AX40" s="27">
        <v>0</v>
      </c>
      <c r="AY40" s="27">
        <v>0</v>
      </c>
      <c r="AZ40" s="27">
        <v>10.530421058767036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14.852611069875344</v>
      </c>
      <c r="BG40" s="27">
        <v>0.16003074838916742</v>
      </c>
      <c r="BH40" s="27">
        <v>0</v>
      </c>
      <c r="BI40" s="27">
        <v>0</v>
      </c>
      <c r="BJ40" s="27">
        <v>5.785089527643974</v>
      </c>
      <c r="BK40" s="28">
        <f t="shared" ref="BK40:BK49" si="18">SUM(C40:BJ40)</f>
        <v>58.703688796333424</v>
      </c>
    </row>
    <row r="41" spans="1:63" x14ac:dyDescent="0.2">
      <c r="A41" s="22"/>
      <c r="B41" s="26" t="s">
        <v>120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0.28886059720048662</v>
      </c>
      <c r="I41" s="27">
        <v>0.10138217626666669</v>
      </c>
      <c r="J41" s="27">
        <v>0</v>
      </c>
      <c r="K41" s="27">
        <v>0</v>
      </c>
      <c r="L41" s="27">
        <v>0.18157096993340471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0.19567248519951344</v>
      </c>
      <c r="S41" s="27">
        <v>0</v>
      </c>
      <c r="T41" s="27">
        <v>0</v>
      </c>
      <c r="U41" s="27">
        <v>0</v>
      </c>
      <c r="V41" s="27">
        <v>1.2859292399928663E-2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1.5648550575904016E-2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1.7488853210209949E-2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4.3988192317303962</v>
      </c>
      <c r="AW41" s="27">
        <v>1.8924185133176744E-2</v>
      </c>
      <c r="AX41" s="27">
        <v>0</v>
      </c>
      <c r="AY41" s="27">
        <v>0</v>
      </c>
      <c r="AZ41" s="27">
        <v>1.4890385316506123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4.4750119163501907</v>
      </c>
      <c r="BG41" s="27">
        <v>0.22766015246682325</v>
      </c>
      <c r="BH41" s="27">
        <v>0</v>
      </c>
      <c r="BI41" s="27">
        <v>0</v>
      </c>
      <c r="BJ41" s="27">
        <v>0.90909976961605476</v>
      </c>
      <c r="BK41" s="28">
        <f t="shared" si="18"/>
        <v>12.332036711733366</v>
      </c>
    </row>
    <row r="42" spans="1:63" x14ac:dyDescent="0.2">
      <c r="A42" s="22"/>
      <c r="B42" s="26" t="s">
        <v>123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2.5208209777591715</v>
      </c>
      <c r="I42" s="27">
        <v>12.794554836933326</v>
      </c>
      <c r="J42" s="27">
        <v>0</v>
      </c>
      <c r="K42" s="27">
        <v>0</v>
      </c>
      <c r="L42" s="27">
        <v>1.3479284317166376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1.7390839429741631</v>
      </c>
      <c r="S42" s="27">
        <v>0.24015163040000806</v>
      </c>
      <c r="T42" s="27">
        <v>0</v>
      </c>
      <c r="U42" s="27">
        <v>0</v>
      </c>
      <c r="V42" s="27">
        <v>0.27819955528336227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0.19106902866144168</v>
      </c>
      <c r="AC42" s="27">
        <v>6.3031642331452843E-3</v>
      </c>
      <c r="AD42" s="27">
        <v>0</v>
      </c>
      <c r="AE42" s="27">
        <v>0</v>
      </c>
      <c r="AF42" s="27">
        <v>3.3910385800527416E-2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0.39188774708993968</v>
      </c>
      <c r="AM42" s="27">
        <v>0</v>
      </c>
      <c r="AN42" s="27">
        <v>0</v>
      </c>
      <c r="AO42" s="27">
        <v>0</v>
      </c>
      <c r="AP42" s="27">
        <v>6.9339736001078458E-3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109.65493040230221</v>
      </c>
      <c r="AW42" s="27">
        <v>7.4461079385241939</v>
      </c>
      <c r="AX42" s="27">
        <v>0</v>
      </c>
      <c r="AY42" s="27">
        <v>0</v>
      </c>
      <c r="AZ42" s="27">
        <v>26.34105869547426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117.4915690475419</v>
      </c>
      <c r="BG42" s="27">
        <v>7.8586041676093261</v>
      </c>
      <c r="BH42" s="27">
        <v>1.27882059E-2</v>
      </c>
      <c r="BI42" s="27">
        <v>0</v>
      </c>
      <c r="BJ42" s="27">
        <v>9.0073217584917682</v>
      </c>
      <c r="BK42" s="28">
        <f t="shared" si="18"/>
        <v>297.36322389029544</v>
      </c>
    </row>
    <row r="43" spans="1:63" x14ac:dyDescent="0.2">
      <c r="A43" s="22"/>
      <c r="B43" s="26" t="s">
        <v>122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6.7942492148241103</v>
      </c>
      <c r="I43" s="27">
        <v>20.189601299680827</v>
      </c>
      <c r="J43" s="27">
        <v>0</v>
      </c>
      <c r="K43" s="27">
        <v>0</v>
      </c>
      <c r="L43" s="27">
        <v>2.926774726230279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4.3695513890758972</v>
      </c>
      <c r="S43" s="27">
        <v>5.8307062600525077</v>
      </c>
      <c r="T43" s="27">
        <v>0</v>
      </c>
      <c r="U43" s="27">
        <v>0</v>
      </c>
      <c r="V43" s="27">
        <v>2.7912203291697217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0.96491240606013051</v>
      </c>
      <c r="AC43" s="27">
        <v>6.6474695667440133E-3</v>
      </c>
      <c r="AD43" s="27">
        <v>0</v>
      </c>
      <c r="AE43" s="27">
        <v>0</v>
      </c>
      <c r="AF43" s="27">
        <v>0.32335099242495607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1.7159990609469249</v>
      </c>
      <c r="AM43" s="27">
        <v>3.764646566681558E-3</v>
      </c>
      <c r="AN43" s="27">
        <v>0</v>
      </c>
      <c r="AO43" s="27">
        <v>0</v>
      </c>
      <c r="AP43" s="27">
        <v>0.27976413046394261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69.537776353204634</v>
      </c>
      <c r="AW43" s="27">
        <v>21.487117548216883</v>
      </c>
      <c r="AX43" s="27">
        <v>0</v>
      </c>
      <c r="AY43" s="27">
        <v>0</v>
      </c>
      <c r="AZ43" s="27">
        <v>39.309477274838898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87.952091023887547</v>
      </c>
      <c r="BG43" s="27">
        <v>2.9450631506496947</v>
      </c>
      <c r="BH43" s="27">
        <v>1.1717562122</v>
      </c>
      <c r="BI43" s="27">
        <v>0</v>
      </c>
      <c r="BJ43" s="27">
        <v>38.266826757538887</v>
      </c>
      <c r="BK43" s="28">
        <f t="shared" si="18"/>
        <v>306.8666502455992</v>
      </c>
    </row>
    <row r="44" spans="1:63" x14ac:dyDescent="0.2">
      <c r="A44" s="22"/>
      <c r="B44" s="26" t="s">
        <v>108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1.9592283832544171</v>
      </c>
      <c r="I44" s="27">
        <v>0.93556792599994598</v>
      </c>
      <c r="J44" s="27">
        <v>0</v>
      </c>
      <c r="K44" s="27">
        <v>0</v>
      </c>
      <c r="L44" s="27">
        <v>1.2856325502753709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0.68400263097891534</v>
      </c>
      <c r="S44" s="27">
        <v>2.4623859767667207</v>
      </c>
      <c r="T44" s="27">
        <v>0</v>
      </c>
      <c r="U44" s="27">
        <v>0</v>
      </c>
      <c r="V44" s="27">
        <v>0.11613300415796286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2.3343627559852115E-2</v>
      </c>
      <c r="AC44" s="27">
        <v>0</v>
      </c>
      <c r="AD44" s="27">
        <v>0</v>
      </c>
      <c r="AE44" s="27">
        <v>0</v>
      </c>
      <c r="AF44" s="27">
        <v>4.3002799998381324E-4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2.4628174162239329E-2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6.1225252136875268</v>
      </c>
      <c r="AW44" s="27">
        <v>0.5055640619998738</v>
      </c>
      <c r="AX44" s="27">
        <v>0</v>
      </c>
      <c r="AY44" s="27">
        <v>0</v>
      </c>
      <c r="AZ44" s="27">
        <v>1.1666286928910188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4.1871568048903764</v>
      </c>
      <c r="BG44" s="27">
        <v>0.24410874433345944</v>
      </c>
      <c r="BH44" s="27">
        <v>0</v>
      </c>
      <c r="BI44" s="27">
        <v>0</v>
      </c>
      <c r="BJ44" s="27">
        <v>1.6000553819089973</v>
      </c>
      <c r="BK44" s="28">
        <f t="shared" si="18"/>
        <v>21.317391200866659</v>
      </c>
    </row>
    <row r="45" spans="1:63" x14ac:dyDescent="0.2">
      <c r="A45" s="22"/>
      <c r="B45" s="26" t="s">
        <v>107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1.1967813805922267</v>
      </c>
      <c r="I45" s="27">
        <v>4.1226699193495371</v>
      </c>
      <c r="J45" s="27">
        <v>0</v>
      </c>
      <c r="K45" s="27">
        <v>0</v>
      </c>
      <c r="L45" s="27">
        <v>0.99600363677706383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0.82237563944110814</v>
      </c>
      <c r="S45" s="27">
        <v>4.3479257553171289</v>
      </c>
      <c r="T45" s="27">
        <v>0</v>
      </c>
      <c r="U45" s="27">
        <v>0</v>
      </c>
      <c r="V45" s="27">
        <v>1.3478087582896028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4.5854726981362885E-2</v>
      </c>
      <c r="AC45" s="27">
        <v>0</v>
      </c>
      <c r="AD45" s="27">
        <v>0</v>
      </c>
      <c r="AE45" s="27">
        <v>0</v>
      </c>
      <c r="AF45" s="27">
        <v>1.4499609714663951E-2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3.4232954228065091E-2</v>
      </c>
      <c r="AM45" s="27">
        <v>0</v>
      </c>
      <c r="AN45" s="27">
        <v>0</v>
      </c>
      <c r="AO45" s="27">
        <v>0</v>
      </c>
      <c r="AP45" s="27">
        <v>3.3037691490837337E-2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4.4682354831589111</v>
      </c>
      <c r="AW45" s="27">
        <v>0.21024960213292912</v>
      </c>
      <c r="AX45" s="27">
        <v>0</v>
      </c>
      <c r="AY45" s="27">
        <v>0</v>
      </c>
      <c r="AZ45" s="27">
        <v>3.3667703701800691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3.7602980119983265</v>
      </c>
      <c r="BG45" s="27">
        <v>1.436991127567071</v>
      </c>
      <c r="BH45" s="27">
        <v>0</v>
      </c>
      <c r="BI45" s="27">
        <v>0</v>
      </c>
      <c r="BJ45" s="27">
        <v>2.7980059943810978</v>
      </c>
      <c r="BK45" s="28">
        <f t="shared" si="18"/>
        <v>29.001740661600003</v>
      </c>
    </row>
    <row r="46" spans="1:63" x14ac:dyDescent="0.2">
      <c r="A46" s="22"/>
      <c r="B46" s="26" t="s">
        <v>109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0.9043658429908108</v>
      </c>
      <c r="I46" s="27">
        <v>1.1068539758333333</v>
      </c>
      <c r="J46" s="27">
        <v>0</v>
      </c>
      <c r="K46" s="27">
        <v>0</v>
      </c>
      <c r="L46" s="27">
        <v>0.98567485889120099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0.46017031510918893</v>
      </c>
      <c r="S46" s="27">
        <v>0</v>
      </c>
      <c r="T46" s="27">
        <v>0</v>
      </c>
      <c r="U46" s="27">
        <v>0</v>
      </c>
      <c r="V46" s="27">
        <v>7.2074819208798865E-2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0.17971358776513777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0.21544483975611706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20.237620394618183</v>
      </c>
      <c r="AW46" s="27">
        <v>0.85420345860352087</v>
      </c>
      <c r="AX46" s="27">
        <v>0</v>
      </c>
      <c r="AY46" s="27">
        <v>0</v>
      </c>
      <c r="AZ46" s="27">
        <v>4.07952981769854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23.149507581757749</v>
      </c>
      <c r="BG46" s="27">
        <v>0.31434580979647925</v>
      </c>
      <c r="BH46" s="27">
        <v>0</v>
      </c>
      <c r="BI46" s="27">
        <v>0</v>
      </c>
      <c r="BJ46" s="27">
        <v>2.4477265498681304</v>
      </c>
      <c r="BK46" s="28">
        <f t="shared" si="18"/>
        <v>55.007231851897188</v>
      </c>
    </row>
    <row r="47" spans="1:63" x14ac:dyDescent="0.2">
      <c r="A47" s="22"/>
      <c r="B47" s="26" t="s">
        <v>121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9.7773519201312595</v>
      </c>
      <c r="I47" s="27">
        <v>70.260080534993008</v>
      </c>
      <c r="J47" s="27">
        <v>0</v>
      </c>
      <c r="K47" s="27">
        <v>0</v>
      </c>
      <c r="L47" s="27">
        <v>7.6237402417202205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6.9422288335020497</v>
      </c>
      <c r="S47" s="27">
        <v>3.3943019844069706</v>
      </c>
      <c r="T47" s="27">
        <v>4.3564432839666649</v>
      </c>
      <c r="U47" s="27">
        <v>0</v>
      </c>
      <c r="V47" s="27">
        <v>3.5274315986131168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5.0081187237172111</v>
      </c>
      <c r="AC47" s="27">
        <v>6.930112906670309E-2</v>
      </c>
      <c r="AD47" s="27">
        <v>0</v>
      </c>
      <c r="AE47" s="27">
        <v>0</v>
      </c>
      <c r="AF47" s="27">
        <v>0.83101213716440447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4.6761896661014184</v>
      </c>
      <c r="AM47" s="27">
        <v>4.8440418833272054E-2</v>
      </c>
      <c r="AN47" s="27">
        <v>0</v>
      </c>
      <c r="AO47" s="27">
        <v>0</v>
      </c>
      <c r="AP47" s="27">
        <v>0.44518794509885234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124.24125485064977</v>
      </c>
      <c r="AW47" s="27">
        <v>9.323085702440407</v>
      </c>
      <c r="AX47" s="27">
        <v>0</v>
      </c>
      <c r="AY47" s="27">
        <v>0</v>
      </c>
      <c r="AZ47" s="27">
        <v>90.041310099895739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129.43667223173043</v>
      </c>
      <c r="BG47" s="27">
        <v>20.88316222995962</v>
      </c>
      <c r="BH47" s="27">
        <v>2.5557650993333327</v>
      </c>
      <c r="BI47" s="27">
        <v>0</v>
      </c>
      <c r="BJ47" s="27">
        <v>82.826552681274279</v>
      </c>
      <c r="BK47" s="28">
        <f t="shared" si="18"/>
        <v>576.26763131259872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9">SUM(D39:D47)</f>
        <v>0</v>
      </c>
      <c r="E48" s="27">
        <f t="shared" si="19"/>
        <v>0</v>
      </c>
      <c r="F48" s="27">
        <f t="shared" si="19"/>
        <v>0</v>
      </c>
      <c r="G48" s="27">
        <f t="shared" si="19"/>
        <v>0</v>
      </c>
      <c r="H48" s="27">
        <f t="shared" si="19"/>
        <v>25.50397356870732</v>
      </c>
      <c r="I48" s="27">
        <f t="shared" si="19"/>
        <v>128.37274773562336</v>
      </c>
      <c r="J48" s="27">
        <f t="shared" si="19"/>
        <v>0</v>
      </c>
      <c r="K48" s="27">
        <f t="shared" si="19"/>
        <v>0</v>
      </c>
      <c r="L48" s="27">
        <f t="shared" si="19"/>
        <v>28.370889850203309</v>
      </c>
      <c r="M48" s="27">
        <f t="shared" si="19"/>
        <v>0</v>
      </c>
      <c r="N48" s="27">
        <f t="shared" si="19"/>
        <v>0</v>
      </c>
      <c r="O48" s="27">
        <f t="shared" si="19"/>
        <v>0</v>
      </c>
      <c r="P48" s="27">
        <f t="shared" si="19"/>
        <v>0</v>
      </c>
      <c r="Q48" s="27">
        <f t="shared" si="19"/>
        <v>0</v>
      </c>
      <c r="R48" s="27">
        <f t="shared" si="19"/>
        <v>16.744139013525999</v>
      </c>
      <c r="S48" s="27">
        <f t="shared" si="19"/>
        <v>17.286769268943281</v>
      </c>
      <c r="T48" s="27">
        <f t="shared" si="19"/>
        <v>4.3564432839666649</v>
      </c>
      <c r="U48" s="27">
        <f t="shared" si="19"/>
        <v>0</v>
      </c>
      <c r="V48" s="27">
        <f t="shared" si="19"/>
        <v>10.416933993530028</v>
      </c>
      <c r="W48" s="27">
        <f t="shared" si="19"/>
        <v>0</v>
      </c>
      <c r="X48" s="27">
        <f t="shared" si="19"/>
        <v>0</v>
      </c>
      <c r="Y48" s="27">
        <f t="shared" si="19"/>
        <v>0</v>
      </c>
      <c r="Z48" s="27">
        <f t="shared" si="19"/>
        <v>0</v>
      </c>
      <c r="AA48" s="27">
        <f t="shared" si="19"/>
        <v>0</v>
      </c>
      <c r="AB48" s="27">
        <f t="shared" si="19"/>
        <v>6.7734618371539197</v>
      </c>
      <c r="AC48" s="27">
        <f t="shared" si="19"/>
        <v>8.2451359233221166E-2</v>
      </c>
      <c r="AD48" s="27">
        <f t="shared" si="19"/>
        <v>0</v>
      </c>
      <c r="AE48" s="27">
        <f t="shared" si="19"/>
        <v>0</v>
      </c>
      <c r="AF48" s="27">
        <f t="shared" si="19"/>
        <v>1.2999410149998332</v>
      </c>
      <c r="AG48" s="27">
        <f t="shared" si="19"/>
        <v>0</v>
      </c>
      <c r="AH48" s="27">
        <f t="shared" si="19"/>
        <v>0</v>
      </c>
      <c r="AI48" s="27">
        <f t="shared" si="19"/>
        <v>0</v>
      </c>
      <c r="AJ48" s="27">
        <f t="shared" si="19"/>
        <v>0</v>
      </c>
      <c r="AK48" s="27">
        <f t="shared" si="19"/>
        <v>0</v>
      </c>
      <c r="AL48" s="27">
        <f t="shared" si="19"/>
        <v>7.6063430145241346</v>
      </c>
      <c r="AM48" s="27">
        <f t="shared" si="19"/>
        <v>5.9215816667564168E-2</v>
      </c>
      <c r="AN48" s="27">
        <f t="shared" si="19"/>
        <v>0</v>
      </c>
      <c r="AO48" s="27">
        <f t="shared" si="19"/>
        <v>0</v>
      </c>
      <c r="AP48" s="27">
        <f t="shared" si="19"/>
        <v>0.93854845971417178</v>
      </c>
      <c r="AQ48" s="27">
        <f t="shared" si="19"/>
        <v>0</v>
      </c>
      <c r="AR48" s="27">
        <f t="shared" si="19"/>
        <v>0</v>
      </c>
      <c r="AS48" s="27">
        <f t="shared" si="19"/>
        <v>0</v>
      </c>
      <c r="AT48" s="27">
        <f t="shared" si="19"/>
        <v>0</v>
      </c>
      <c r="AU48" s="27">
        <f t="shared" si="19"/>
        <v>0</v>
      </c>
      <c r="AV48" s="27">
        <f t="shared" si="19"/>
        <v>358.72213819672834</v>
      </c>
      <c r="AW48" s="27">
        <f t="shared" si="19"/>
        <v>51.977897095413638</v>
      </c>
      <c r="AX48" s="27">
        <f t="shared" si="19"/>
        <v>0</v>
      </c>
      <c r="AY48" s="27">
        <f t="shared" si="19"/>
        <v>0</v>
      </c>
      <c r="AZ48" s="27">
        <f t="shared" si="19"/>
        <v>195.26330297883908</v>
      </c>
      <c r="BA48" s="27">
        <f t="shared" si="19"/>
        <v>0</v>
      </c>
      <c r="BB48" s="27">
        <f t="shared" si="19"/>
        <v>0</v>
      </c>
      <c r="BC48" s="27">
        <f t="shared" si="19"/>
        <v>0</v>
      </c>
      <c r="BD48" s="27">
        <f t="shared" si="19"/>
        <v>0</v>
      </c>
      <c r="BE48" s="27">
        <f t="shared" si="19"/>
        <v>0</v>
      </c>
      <c r="BF48" s="27">
        <f t="shared" si="19"/>
        <v>386.42453709671781</v>
      </c>
      <c r="BG48" s="27">
        <f t="shared" si="19"/>
        <v>35.321893457452248</v>
      </c>
      <c r="BH48" s="27">
        <f t="shared" si="19"/>
        <v>3.7403095174333325</v>
      </c>
      <c r="BI48" s="27">
        <f t="shared" si="19"/>
        <v>0</v>
      </c>
      <c r="BJ48" s="27">
        <f t="shared" si="19"/>
        <v>150.5627430688802</v>
      </c>
      <c r="BK48" s="28">
        <f t="shared" si="18"/>
        <v>1429.8246796282574</v>
      </c>
    </row>
    <row r="49" spans="1:63" x14ac:dyDescent="0.2">
      <c r="A49" s="22"/>
      <c r="B49" s="32" t="s">
        <v>84</v>
      </c>
      <c r="C49" s="30">
        <f t="shared" ref="C49:AH49" si="20">C37+C48</f>
        <v>0</v>
      </c>
      <c r="D49" s="30">
        <f t="shared" si="20"/>
        <v>0</v>
      </c>
      <c r="E49" s="30">
        <f t="shared" si="20"/>
        <v>0</v>
      </c>
      <c r="F49" s="30">
        <f t="shared" si="20"/>
        <v>0</v>
      </c>
      <c r="G49" s="30">
        <f t="shared" si="20"/>
        <v>0</v>
      </c>
      <c r="H49" s="30">
        <f t="shared" si="20"/>
        <v>35.244189596520599</v>
      </c>
      <c r="I49" s="30">
        <f t="shared" si="20"/>
        <v>129.86800734141667</v>
      </c>
      <c r="J49" s="30">
        <f t="shared" si="20"/>
        <v>0</v>
      </c>
      <c r="K49" s="30">
        <f t="shared" si="20"/>
        <v>0</v>
      </c>
      <c r="L49" s="30">
        <f t="shared" si="20"/>
        <v>30.01193559897078</v>
      </c>
      <c r="M49" s="30">
        <f t="shared" si="20"/>
        <v>0</v>
      </c>
      <c r="N49" s="30">
        <f t="shared" si="20"/>
        <v>0</v>
      </c>
      <c r="O49" s="30">
        <f t="shared" si="20"/>
        <v>0</v>
      </c>
      <c r="P49" s="30">
        <f t="shared" si="20"/>
        <v>0</v>
      </c>
      <c r="Q49" s="30">
        <f t="shared" si="20"/>
        <v>0</v>
      </c>
      <c r="R49" s="30">
        <f t="shared" si="20"/>
        <v>24.253267313779389</v>
      </c>
      <c r="S49" s="30">
        <f t="shared" si="20"/>
        <v>17.367655514816626</v>
      </c>
      <c r="T49" s="30">
        <f t="shared" si="20"/>
        <v>4.3564432839666649</v>
      </c>
      <c r="U49" s="30">
        <f t="shared" si="20"/>
        <v>0</v>
      </c>
      <c r="V49" s="30">
        <f t="shared" si="20"/>
        <v>11.387180961129223</v>
      </c>
      <c r="W49" s="30">
        <f t="shared" si="20"/>
        <v>0</v>
      </c>
      <c r="X49" s="30">
        <f t="shared" si="20"/>
        <v>0</v>
      </c>
      <c r="Y49" s="30">
        <f t="shared" si="20"/>
        <v>0</v>
      </c>
      <c r="Z49" s="30">
        <f t="shared" si="20"/>
        <v>0</v>
      </c>
      <c r="AA49" s="30">
        <f t="shared" si="20"/>
        <v>0</v>
      </c>
      <c r="AB49" s="30">
        <f t="shared" si="20"/>
        <v>8.2708131531982492</v>
      </c>
      <c r="AC49" s="30">
        <f t="shared" si="20"/>
        <v>8.2451359233221166E-2</v>
      </c>
      <c r="AD49" s="30">
        <f t="shared" si="20"/>
        <v>0</v>
      </c>
      <c r="AE49" s="30">
        <f t="shared" si="20"/>
        <v>0</v>
      </c>
      <c r="AF49" s="30">
        <f t="shared" si="20"/>
        <v>1.3770036644086248</v>
      </c>
      <c r="AG49" s="30">
        <f t="shared" si="20"/>
        <v>0</v>
      </c>
      <c r="AH49" s="30">
        <f t="shared" si="20"/>
        <v>0</v>
      </c>
      <c r="AI49" s="30">
        <f t="shared" ref="AI49:BJ49" si="21">AI37+AI48</f>
        <v>0</v>
      </c>
      <c r="AJ49" s="30">
        <f t="shared" si="21"/>
        <v>0</v>
      </c>
      <c r="AK49" s="30">
        <f t="shared" si="21"/>
        <v>0</v>
      </c>
      <c r="AL49" s="30">
        <f t="shared" si="21"/>
        <v>9.4367755122178245</v>
      </c>
      <c r="AM49" s="30">
        <f t="shared" si="21"/>
        <v>5.9767023367576146E-2</v>
      </c>
      <c r="AN49" s="30">
        <f t="shared" si="21"/>
        <v>0</v>
      </c>
      <c r="AO49" s="30">
        <f t="shared" si="21"/>
        <v>0</v>
      </c>
      <c r="AP49" s="30">
        <f t="shared" si="21"/>
        <v>1.0765775032924447</v>
      </c>
      <c r="AQ49" s="30">
        <f t="shared" si="21"/>
        <v>0</v>
      </c>
      <c r="AR49" s="30">
        <f t="shared" si="21"/>
        <v>0</v>
      </c>
      <c r="AS49" s="30">
        <f t="shared" si="21"/>
        <v>0</v>
      </c>
      <c r="AT49" s="30">
        <f t="shared" si="21"/>
        <v>0</v>
      </c>
      <c r="AU49" s="30">
        <f t="shared" si="21"/>
        <v>0</v>
      </c>
      <c r="AV49" s="30">
        <f t="shared" si="21"/>
        <v>581.85789584760619</v>
      </c>
      <c r="AW49" s="30">
        <f t="shared" si="21"/>
        <v>62.325372018867149</v>
      </c>
      <c r="AX49" s="30">
        <f t="shared" si="21"/>
        <v>0</v>
      </c>
      <c r="AY49" s="30">
        <f t="shared" si="21"/>
        <v>0</v>
      </c>
      <c r="AZ49" s="30">
        <f t="shared" si="21"/>
        <v>235.04681514876449</v>
      </c>
      <c r="BA49" s="30">
        <f t="shared" si="21"/>
        <v>0</v>
      </c>
      <c r="BB49" s="30">
        <f t="shared" si="21"/>
        <v>0</v>
      </c>
      <c r="BC49" s="30">
        <f t="shared" si="21"/>
        <v>0</v>
      </c>
      <c r="BD49" s="30">
        <f t="shared" si="21"/>
        <v>0</v>
      </c>
      <c r="BE49" s="30">
        <f t="shared" si="21"/>
        <v>0</v>
      </c>
      <c r="BF49" s="30">
        <f t="shared" si="21"/>
        <v>606.511152083203</v>
      </c>
      <c r="BG49" s="30">
        <f t="shared" si="21"/>
        <v>41.047932347398728</v>
      </c>
      <c r="BH49" s="30">
        <f t="shared" si="21"/>
        <v>3.7403095174333325</v>
      </c>
      <c r="BI49" s="30">
        <f t="shared" si="21"/>
        <v>0</v>
      </c>
      <c r="BJ49" s="30">
        <f t="shared" si="21"/>
        <v>179.86542396133436</v>
      </c>
      <c r="BK49" s="28">
        <f t="shared" si="18"/>
        <v>1983.186968750925</v>
      </c>
    </row>
    <row r="50" spans="1:63" ht="3" customHeight="1" x14ac:dyDescent="0.2">
      <c r="A50" s="22"/>
      <c r="B50" s="25"/>
      <c r="C50" s="75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7"/>
    </row>
    <row r="51" spans="1:63" x14ac:dyDescent="0.2">
      <c r="A51" s="22" t="s">
        <v>15</v>
      </c>
      <c r="B51" s="23" t="s">
        <v>8</v>
      </c>
      <c r="C51" s="75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7"/>
    </row>
    <row r="52" spans="1:63" x14ac:dyDescent="0.2">
      <c r="A52" s="22" t="s">
        <v>76</v>
      </c>
      <c r="B52" s="25" t="s">
        <v>16</v>
      </c>
      <c r="C52" s="75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7"/>
    </row>
    <row r="53" spans="1:63" x14ac:dyDescent="0.2">
      <c r="A53" s="22"/>
      <c r="B53" s="26" t="s">
        <v>124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2.4791424689895281</v>
      </c>
      <c r="I53" s="27">
        <v>78.574245512033372</v>
      </c>
      <c r="J53" s="27">
        <v>0</v>
      </c>
      <c r="K53" s="27">
        <v>0</v>
      </c>
      <c r="L53" s="27">
        <v>8.659020782115709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1.2058218830771379</v>
      </c>
      <c r="S53" s="27">
        <v>5.3882146734999425</v>
      </c>
      <c r="T53" s="27">
        <v>0</v>
      </c>
      <c r="U53" s="27">
        <v>0</v>
      </c>
      <c r="V53" s="27">
        <v>1.5704706442176253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1.1066436451755948</v>
      </c>
      <c r="AC53" s="27">
        <v>6.2733161335009023E-3</v>
      </c>
      <c r="AD53" s="27">
        <v>0</v>
      </c>
      <c r="AE53" s="27">
        <v>0</v>
      </c>
      <c r="AF53" s="27">
        <v>1.5396087616368666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1.0042676536868189</v>
      </c>
      <c r="AM53" s="27">
        <v>3.0506940434276982E-2</v>
      </c>
      <c r="AN53" s="27">
        <v>0</v>
      </c>
      <c r="AO53" s="27">
        <v>0</v>
      </c>
      <c r="AP53" s="27">
        <v>2.2747166436209723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43.648608002589995</v>
      </c>
      <c r="AW53" s="27">
        <v>13.73993936076381</v>
      </c>
      <c r="AX53" s="27">
        <v>0</v>
      </c>
      <c r="AY53" s="27">
        <v>0</v>
      </c>
      <c r="AZ53" s="27">
        <v>118.96647580689358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36.405203405447764</v>
      </c>
      <c r="BG53" s="27">
        <v>2.0165666169017489</v>
      </c>
      <c r="BH53" s="27">
        <v>3.4375769722999996</v>
      </c>
      <c r="BI53" s="27">
        <v>0</v>
      </c>
      <c r="BJ53" s="27">
        <v>67.64102827441495</v>
      </c>
      <c r="BK53" s="28">
        <f t="shared" ref="BK53:BK54" si="22">SUM(C53:BJ53)</f>
        <v>389.6943313639332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J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2.4791424689895281</v>
      </c>
      <c r="I54" s="30">
        <f t="shared" si="23"/>
        <v>78.574245512033372</v>
      </c>
      <c r="J54" s="30">
        <f t="shared" si="23"/>
        <v>0</v>
      </c>
      <c r="K54" s="30">
        <f t="shared" si="23"/>
        <v>0</v>
      </c>
      <c r="L54" s="30">
        <f t="shared" si="23"/>
        <v>8.659020782115709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1.2058218830771379</v>
      </c>
      <c r="S54" s="30">
        <f t="shared" si="23"/>
        <v>5.3882146734999425</v>
      </c>
      <c r="T54" s="30">
        <f t="shared" si="23"/>
        <v>0</v>
      </c>
      <c r="U54" s="30">
        <f t="shared" si="23"/>
        <v>0</v>
      </c>
      <c r="V54" s="30">
        <f t="shared" si="23"/>
        <v>1.5704706442176253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1.1066436451755948</v>
      </c>
      <c r="AC54" s="30">
        <f t="shared" si="23"/>
        <v>6.2733161335009023E-3</v>
      </c>
      <c r="AD54" s="30">
        <f t="shared" si="23"/>
        <v>0</v>
      </c>
      <c r="AE54" s="30">
        <f t="shared" si="23"/>
        <v>0</v>
      </c>
      <c r="AF54" s="30">
        <f t="shared" si="23"/>
        <v>1.5396087616368666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1.0042676536868189</v>
      </c>
      <c r="AM54" s="30">
        <f t="shared" si="23"/>
        <v>3.0506940434276982E-2</v>
      </c>
      <c r="AN54" s="30">
        <f t="shared" si="23"/>
        <v>0</v>
      </c>
      <c r="AO54" s="30">
        <f t="shared" si="23"/>
        <v>0</v>
      </c>
      <c r="AP54" s="30">
        <f t="shared" si="23"/>
        <v>2.2747166436209723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43.648608002589995</v>
      </c>
      <c r="AW54" s="30">
        <f t="shared" si="23"/>
        <v>13.73993936076381</v>
      </c>
      <c r="AX54" s="30">
        <f t="shared" si="23"/>
        <v>0</v>
      </c>
      <c r="AY54" s="30">
        <f t="shared" si="23"/>
        <v>0</v>
      </c>
      <c r="AZ54" s="30">
        <f t="shared" si="23"/>
        <v>118.96647580689358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36.405203405447764</v>
      </c>
      <c r="BG54" s="30">
        <f t="shared" si="23"/>
        <v>2.0165666169017489</v>
      </c>
      <c r="BH54" s="30">
        <f t="shared" si="23"/>
        <v>3.4375769722999996</v>
      </c>
      <c r="BI54" s="30">
        <f t="shared" si="23"/>
        <v>0</v>
      </c>
      <c r="BJ54" s="30">
        <f t="shared" si="23"/>
        <v>67.64102827441495</v>
      </c>
      <c r="BK54" s="28">
        <f t="shared" si="22"/>
        <v>389.6943313639332</v>
      </c>
    </row>
    <row r="55" spans="1:63" ht="2.25" customHeight="1" x14ac:dyDescent="0.2">
      <c r="A55" s="22"/>
      <c r="B55" s="25"/>
      <c r="C55" s="75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7"/>
    </row>
    <row r="56" spans="1:63" x14ac:dyDescent="0.2">
      <c r="A56" s="22" t="s">
        <v>4</v>
      </c>
      <c r="B56" s="23" t="s">
        <v>9</v>
      </c>
      <c r="C56" s="75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7"/>
    </row>
    <row r="57" spans="1:63" x14ac:dyDescent="0.2">
      <c r="A57" s="22" t="s">
        <v>76</v>
      </c>
      <c r="B57" s="25" t="s">
        <v>17</v>
      </c>
      <c r="C57" s="75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7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J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28">
        <f>SUM(C59:BJ59)</f>
        <v>0</v>
      </c>
    </row>
    <row r="60" spans="1:63" x14ac:dyDescent="0.2">
      <c r="A60" s="22" t="s">
        <v>77</v>
      </c>
      <c r="B60" s="25" t="s">
        <v>18</v>
      </c>
      <c r="C60" s="75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7"/>
    </row>
    <row r="61" spans="1:63" x14ac:dyDescent="0.2">
      <c r="A61" s="22"/>
      <c r="B61" s="29" t="s">
        <v>112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30">
        <v>0</v>
      </c>
      <c r="AI61" s="30">
        <v>0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  <c r="AU61" s="30">
        <v>0</v>
      </c>
      <c r="AV61" s="30">
        <v>0.25462250107375384</v>
      </c>
      <c r="AW61" s="30">
        <v>194.30251379156621</v>
      </c>
      <c r="AX61" s="30">
        <v>318.22702174285973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0">
        <v>0.14090733753525525</v>
      </c>
      <c r="BG61" s="30">
        <v>23.126540432771876</v>
      </c>
      <c r="BH61" s="30">
        <v>0</v>
      </c>
      <c r="BI61" s="30">
        <v>0</v>
      </c>
      <c r="BJ61" s="30">
        <v>0.68003279626138968</v>
      </c>
      <c r="BK61" s="28">
        <f t="shared" ref="BK61:BK66" si="25">SUM(C61:BJ61)</f>
        <v>536.73163860206819</v>
      </c>
    </row>
    <row r="62" spans="1:63" x14ac:dyDescent="0.2">
      <c r="A62" s="22"/>
      <c r="B62" s="29" t="s">
        <v>113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  <c r="AI62" s="30">
        <v>0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0">
        <v>0</v>
      </c>
      <c r="AT62" s="30">
        <v>0</v>
      </c>
      <c r="AU62" s="30">
        <v>0</v>
      </c>
      <c r="AV62" s="30">
        <v>0.14088493863716803</v>
      </c>
      <c r="AW62" s="30">
        <v>84.258340563269314</v>
      </c>
      <c r="AX62" s="30">
        <v>325.27080534313728</v>
      </c>
      <c r="AY62" s="30">
        <v>0</v>
      </c>
      <c r="AZ62" s="30">
        <v>3.2461023945271526E-2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0">
        <v>6.2438176844011345E-2</v>
      </c>
      <c r="BG62" s="30">
        <v>0</v>
      </c>
      <c r="BH62" s="30">
        <v>0</v>
      </c>
      <c r="BI62" s="30">
        <v>0</v>
      </c>
      <c r="BJ62" s="30">
        <v>0</v>
      </c>
      <c r="BK62" s="28">
        <f t="shared" si="25"/>
        <v>409.76493004583301</v>
      </c>
    </row>
    <row r="63" spans="1:63" x14ac:dyDescent="0.2">
      <c r="A63" s="22"/>
      <c r="B63" s="29" t="s">
        <v>111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0</v>
      </c>
      <c r="AF63" s="30">
        <v>0</v>
      </c>
      <c r="AG63" s="30">
        <v>0</v>
      </c>
      <c r="AH63" s="30">
        <v>0</v>
      </c>
      <c r="AI63" s="30">
        <v>0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0">
        <v>0</v>
      </c>
      <c r="AT63" s="30">
        <v>0</v>
      </c>
      <c r="AU63" s="30">
        <v>0</v>
      </c>
      <c r="AV63" s="30">
        <v>1.2945097407065282</v>
      </c>
      <c r="AW63" s="30">
        <v>79.865651383843371</v>
      </c>
      <c r="AX63" s="30">
        <v>1.4352827280940107E-5</v>
      </c>
      <c r="AY63" s="30">
        <v>0</v>
      </c>
      <c r="AZ63" s="30">
        <v>7.7854934150785491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0">
        <v>9.6793822244255784E-2</v>
      </c>
      <c r="BG63" s="30">
        <v>8.0395322934305648E-3</v>
      </c>
      <c r="BH63" s="30">
        <v>0</v>
      </c>
      <c r="BI63" s="30">
        <v>0</v>
      </c>
      <c r="BJ63" s="30">
        <v>0.42106790213984335</v>
      </c>
      <c r="BK63" s="28">
        <f t="shared" si="25"/>
        <v>89.471570149133242</v>
      </c>
    </row>
    <row r="64" spans="1:63" x14ac:dyDescent="0.2">
      <c r="A64" s="22"/>
      <c r="B64" s="29" t="s">
        <v>114</v>
      </c>
      <c r="C64" s="30">
        <v>0</v>
      </c>
      <c r="D64" s="30">
        <v>0</v>
      </c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0</v>
      </c>
      <c r="AG64" s="30">
        <v>0</v>
      </c>
      <c r="AH64" s="30">
        <v>0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  <c r="AU64" s="30">
        <v>0</v>
      </c>
      <c r="AV64" s="30">
        <v>0.85737464325736867</v>
      </c>
      <c r="AW64" s="30">
        <v>1.655177397829191</v>
      </c>
      <c r="AX64" s="30">
        <v>330.24563686973539</v>
      </c>
      <c r="AY64" s="30">
        <v>0</v>
      </c>
      <c r="AZ64" s="30">
        <v>2.7702758414017443E-2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0">
        <v>1.6209455529315846</v>
      </c>
      <c r="BG64" s="30">
        <v>0</v>
      </c>
      <c r="BH64" s="30">
        <v>0</v>
      </c>
      <c r="BI64" s="30">
        <v>0</v>
      </c>
      <c r="BJ64" s="30">
        <v>3.7656671997469505E-2</v>
      </c>
      <c r="BK64" s="28">
        <f t="shared" si="25"/>
        <v>334.44449389416502</v>
      </c>
    </row>
    <row r="65" spans="1:66" x14ac:dyDescent="0.2">
      <c r="A65" s="22"/>
      <c r="B65" s="29" t="s">
        <v>86</v>
      </c>
      <c r="C65" s="30">
        <f>SUM(C61:C64)</f>
        <v>0</v>
      </c>
      <c r="D65" s="30">
        <f t="shared" ref="D65:BJ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2.5473918236748188</v>
      </c>
      <c r="AW65" s="30">
        <f t="shared" si="26"/>
        <v>360.0816831365081</v>
      </c>
      <c r="AX65" s="30">
        <f t="shared" si="26"/>
        <v>973.74347830855959</v>
      </c>
      <c r="AY65" s="30">
        <f t="shared" si="26"/>
        <v>0</v>
      </c>
      <c r="AZ65" s="30">
        <f t="shared" si="26"/>
        <v>7.8456571974378377</v>
      </c>
      <c r="BA65" s="30">
        <f t="shared" si="26"/>
        <v>0</v>
      </c>
      <c r="BB65" s="30">
        <f t="shared" si="26"/>
        <v>0</v>
      </c>
      <c r="BC65" s="30">
        <f t="shared" si="26"/>
        <v>0</v>
      </c>
      <c r="BD65" s="30">
        <f t="shared" si="26"/>
        <v>0</v>
      </c>
      <c r="BE65" s="30">
        <f t="shared" si="26"/>
        <v>0</v>
      </c>
      <c r="BF65" s="30">
        <f t="shared" si="26"/>
        <v>1.9210848895551069</v>
      </c>
      <c r="BG65" s="30">
        <f t="shared" si="26"/>
        <v>23.134579965065306</v>
      </c>
      <c r="BH65" s="30">
        <f t="shared" si="26"/>
        <v>0</v>
      </c>
      <c r="BI65" s="30">
        <f t="shared" si="26"/>
        <v>0</v>
      </c>
      <c r="BJ65" s="30">
        <f t="shared" si="26"/>
        <v>1.1387573703987026</v>
      </c>
      <c r="BK65" s="28">
        <f t="shared" si="25"/>
        <v>1370.4126326911994</v>
      </c>
    </row>
    <row r="66" spans="1:66" x14ac:dyDescent="0.2">
      <c r="A66" s="22"/>
      <c r="B66" s="32" t="s">
        <v>84</v>
      </c>
      <c r="C66" s="30">
        <f>C59+C65</f>
        <v>0</v>
      </c>
      <c r="D66" s="30">
        <f t="shared" ref="D66:BJ66" si="27">D59+D65</f>
        <v>0</v>
      </c>
      <c r="E66" s="30">
        <f t="shared" si="27"/>
        <v>0</v>
      </c>
      <c r="F66" s="30">
        <f t="shared" si="27"/>
        <v>0</v>
      </c>
      <c r="G66" s="30">
        <f t="shared" si="27"/>
        <v>0</v>
      </c>
      <c r="H66" s="30">
        <f t="shared" si="27"/>
        <v>0</v>
      </c>
      <c r="I66" s="30">
        <f t="shared" si="27"/>
        <v>0</v>
      </c>
      <c r="J66" s="30">
        <f t="shared" si="27"/>
        <v>0</v>
      </c>
      <c r="K66" s="30">
        <f t="shared" si="27"/>
        <v>0</v>
      </c>
      <c r="L66" s="30">
        <f t="shared" si="27"/>
        <v>0</v>
      </c>
      <c r="M66" s="30">
        <f t="shared" si="27"/>
        <v>0</v>
      </c>
      <c r="N66" s="30">
        <f t="shared" si="27"/>
        <v>0</v>
      </c>
      <c r="O66" s="30">
        <f t="shared" si="27"/>
        <v>0</v>
      </c>
      <c r="P66" s="30">
        <f t="shared" si="27"/>
        <v>0</v>
      </c>
      <c r="Q66" s="30">
        <f t="shared" si="27"/>
        <v>0</v>
      </c>
      <c r="R66" s="30">
        <f t="shared" si="27"/>
        <v>0</v>
      </c>
      <c r="S66" s="30">
        <f t="shared" si="27"/>
        <v>0</v>
      </c>
      <c r="T66" s="30">
        <f t="shared" si="27"/>
        <v>0</v>
      </c>
      <c r="U66" s="30">
        <f t="shared" si="27"/>
        <v>0</v>
      </c>
      <c r="V66" s="30">
        <f t="shared" si="27"/>
        <v>0</v>
      </c>
      <c r="W66" s="30">
        <f t="shared" si="27"/>
        <v>0</v>
      </c>
      <c r="X66" s="30">
        <f t="shared" si="27"/>
        <v>0</v>
      </c>
      <c r="Y66" s="30">
        <f t="shared" si="27"/>
        <v>0</v>
      </c>
      <c r="Z66" s="30">
        <f t="shared" si="27"/>
        <v>0</v>
      </c>
      <c r="AA66" s="30">
        <f t="shared" si="27"/>
        <v>0</v>
      </c>
      <c r="AB66" s="30">
        <f t="shared" si="27"/>
        <v>0</v>
      </c>
      <c r="AC66" s="30">
        <f t="shared" si="27"/>
        <v>0</v>
      </c>
      <c r="AD66" s="30">
        <f t="shared" si="27"/>
        <v>0</v>
      </c>
      <c r="AE66" s="30">
        <f t="shared" si="27"/>
        <v>0</v>
      </c>
      <c r="AF66" s="30">
        <f t="shared" si="27"/>
        <v>0</v>
      </c>
      <c r="AG66" s="30">
        <f t="shared" si="27"/>
        <v>0</v>
      </c>
      <c r="AH66" s="30">
        <f t="shared" si="27"/>
        <v>0</v>
      </c>
      <c r="AI66" s="30">
        <f t="shared" si="27"/>
        <v>0</v>
      </c>
      <c r="AJ66" s="30">
        <f t="shared" si="27"/>
        <v>0</v>
      </c>
      <c r="AK66" s="30">
        <f t="shared" si="27"/>
        <v>0</v>
      </c>
      <c r="AL66" s="30">
        <f t="shared" si="27"/>
        <v>0</v>
      </c>
      <c r="AM66" s="30">
        <f t="shared" si="27"/>
        <v>0</v>
      </c>
      <c r="AN66" s="30">
        <f t="shared" si="27"/>
        <v>0</v>
      </c>
      <c r="AO66" s="30">
        <f t="shared" si="27"/>
        <v>0</v>
      </c>
      <c r="AP66" s="30">
        <f t="shared" si="27"/>
        <v>0</v>
      </c>
      <c r="AQ66" s="30">
        <f t="shared" si="27"/>
        <v>0</v>
      </c>
      <c r="AR66" s="30">
        <f t="shared" si="27"/>
        <v>0</v>
      </c>
      <c r="AS66" s="30">
        <f t="shared" si="27"/>
        <v>0</v>
      </c>
      <c r="AT66" s="30">
        <f t="shared" si="27"/>
        <v>0</v>
      </c>
      <c r="AU66" s="30">
        <f t="shared" si="27"/>
        <v>0</v>
      </c>
      <c r="AV66" s="30">
        <f t="shared" si="27"/>
        <v>2.5473918236748188</v>
      </c>
      <c r="AW66" s="30">
        <f t="shared" si="27"/>
        <v>360.0816831365081</v>
      </c>
      <c r="AX66" s="30">
        <f t="shared" si="27"/>
        <v>973.74347830855959</v>
      </c>
      <c r="AY66" s="30">
        <f t="shared" si="27"/>
        <v>0</v>
      </c>
      <c r="AZ66" s="30">
        <f t="shared" si="27"/>
        <v>7.8456571974378377</v>
      </c>
      <c r="BA66" s="30">
        <f t="shared" si="27"/>
        <v>0</v>
      </c>
      <c r="BB66" s="30">
        <f t="shared" si="27"/>
        <v>0</v>
      </c>
      <c r="BC66" s="30">
        <f t="shared" si="27"/>
        <v>0</v>
      </c>
      <c r="BD66" s="30">
        <f t="shared" si="27"/>
        <v>0</v>
      </c>
      <c r="BE66" s="30">
        <f t="shared" si="27"/>
        <v>0</v>
      </c>
      <c r="BF66" s="30">
        <f t="shared" si="27"/>
        <v>1.9210848895551069</v>
      </c>
      <c r="BG66" s="30">
        <f t="shared" si="27"/>
        <v>23.134579965065306</v>
      </c>
      <c r="BH66" s="30">
        <f t="shared" si="27"/>
        <v>0</v>
      </c>
      <c r="BI66" s="30">
        <f t="shared" si="27"/>
        <v>0</v>
      </c>
      <c r="BJ66" s="30">
        <f t="shared" si="27"/>
        <v>1.1387573703987026</v>
      </c>
      <c r="BK66" s="28">
        <f t="shared" si="25"/>
        <v>1370.4126326911994</v>
      </c>
    </row>
    <row r="67" spans="1:66" ht="4.5" customHeight="1" x14ac:dyDescent="0.2">
      <c r="A67" s="22"/>
      <c r="B67" s="25"/>
      <c r="C67" s="75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7"/>
    </row>
    <row r="68" spans="1:66" x14ac:dyDescent="0.2">
      <c r="A68" s="22" t="s">
        <v>19</v>
      </c>
      <c r="B68" s="23" t="s">
        <v>20</v>
      </c>
      <c r="C68" s="75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7"/>
    </row>
    <row r="69" spans="1:66" x14ac:dyDescent="0.2">
      <c r="A69" s="22" t="s">
        <v>76</v>
      </c>
      <c r="B69" s="25" t="s">
        <v>21</v>
      </c>
      <c r="C69" s="75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7"/>
    </row>
    <row r="70" spans="1:66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6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6" ht="4.5" customHeight="1" x14ac:dyDescent="0.2">
      <c r="A72" s="22"/>
      <c r="B72" s="36"/>
      <c r="C72" s="75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7"/>
    </row>
    <row r="73" spans="1:66" x14ac:dyDescent="0.2">
      <c r="A73" s="22"/>
      <c r="B73" s="37" t="s">
        <v>99</v>
      </c>
      <c r="C73" s="38">
        <f t="shared" ref="C73:AH73" si="28">C31+C49+C54+C66+C71</f>
        <v>0</v>
      </c>
      <c r="D73" s="38">
        <f t="shared" si="28"/>
        <v>8.0848206864333321</v>
      </c>
      <c r="E73" s="38">
        <f t="shared" si="28"/>
        <v>0</v>
      </c>
      <c r="F73" s="38">
        <f t="shared" si="28"/>
        <v>0</v>
      </c>
      <c r="G73" s="38">
        <f t="shared" si="28"/>
        <v>0</v>
      </c>
      <c r="H73" s="38">
        <f t="shared" si="28"/>
        <v>62.966440925856851</v>
      </c>
      <c r="I73" s="38">
        <f t="shared" si="28"/>
        <v>5893.8291212128697</v>
      </c>
      <c r="J73" s="38">
        <f t="shared" si="28"/>
        <v>3013.5247425324624</v>
      </c>
      <c r="K73" s="38">
        <f t="shared" si="28"/>
        <v>0</v>
      </c>
      <c r="L73" s="38">
        <f t="shared" si="28"/>
        <v>275.42091158645189</v>
      </c>
      <c r="M73" s="38">
        <f t="shared" si="28"/>
        <v>0</v>
      </c>
      <c r="N73" s="38">
        <f t="shared" si="28"/>
        <v>0</v>
      </c>
      <c r="O73" s="38">
        <f t="shared" si="28"/>
        <v>0</v>
      </c>
      <c r="P73" s="38">
        <f t="shared" si="28"/>
        <v>0</v>
      </c>
      <c r="Q73" s="38">
        <f t="shared" si="28"/>
        <v>0</v>
      </c>
      <c r="R73" s="38">
        <f t="shared" si="28"/>
        <v>40.76579422730979</v>
      </c>
      <c r="S73" s="38">
        <f t="shared" si="28"/>
        <v>258.67642633682783</v>
      </c>
      <c r="T73" s="38">
        <f t="shared" si="28"/>
        <v>591.8157995365051</v>
      </c>
      <c r="U73" s="38">
        <f t="shared" si="28"/>
        <v>0</v>
      </c>
      <c r="V73" s="38">
        <f t="shared" si="28"/>
        <v>64.875300279681369</v>
      </c>
      <c r="W73" s="38">
        <f t="shared" si="28"/>
        <v>0</v>
      </c>
      <c r="X73" s="38">
        <f t="shared" si="28"/>
        <v>0</v>
      </c>
      <c r="Y73" s="38">
        <f t="shared" si="28"/>
        <v>0</v>
      </c>
      <c r="Z73" s="38">
        <f t="shared" si="28"/>
        <v>0</v>
      </c>
      <c r="AA73" s="38">
        <f t="shared" si="28"/>
        <v>0</v>
      </c>
      <c r="AB73" s="38">
        <f t="shared" si="28"/>
        <v>9.8127403212229733</v>
      </c>
      <c r="AC73" s="38">
        <f t="shared" si="28"/>
        <v>118.39066674053599</v>
      </c>
      <c r="AD73" s="38">
        <f t="shared" si="28"/>
        <v>0</v>
      </c>
      <c r="AE73" s="38">
        <f t="shared" si="28"/>
        <v>0</v>
      </c>
      <c r="AF73" s="38">
        <f t="shared" si="28"/>
        <v>5.898568854553039</v>
      </c>
      <c r="AG73" s="38">
        <f t="shared" si="28"/>
        <v>0</v>
      </c>
      <c r="AH73" s="38">
        <f t="shared" si="28"/>
        <v>0</v>
      </c>
      <c r="AI73" s="38">
        <f t="shared" ref="AI73:BJ73" si="29">AI31+AI49+AI54+AI66+AI71</f>
        <v>0</v>
      </c>
      <c r="AJ73" s="38">
        <f t="shared" si="29"/>
        <v>0</v>
      </c>
      <c r="AK73" s="38">
        <f t="shared" si="29"/>
        <v>0</v>
      </c>
      <c r="AL73" s="38">
        <f t="shared" si="29"/>
        <v>10.924495138499994</v>
      </c>
      <c r="AM73" s="38">
        <f t="shared" si="29"/>
        <v>0.25992094665542259</v>
      </c>
      <c r="AN73" s="38">
        <f t="shared" si="29"/>
        <v>0</v>
      </c>
      <c r="AO73" s="38">
        <f t="shared" si="29"/>
        <v>0</v>
      </c>
      <c r="AP73" s="38">
        <f t="shared" si="29"/>
        <v>6.8575595597383581</v>
      </c>
      <c r="AQ73" s="38">
        <f t="shared" si="29"/>
        <v>0</v>
      </c>
      <c r="AR73" s="38">
        <f t="shared" si="29"/>
        <v>0</v>
      </c>
      <c r="AS73" s="38">
        <f t="shared" si="29"/>
        <v>0</v>
      </c>
      <c r="AT73" s="38">
        <f t="shared" si="29"/>
        <v>0</v>
      </c>
      <c r="AU73" s="38">
        <f t="shared" si="29"/>
        <v>0</v>
      </c>
      <c r="AV73" s="38">
        <f t="shared" si="29"/>
        <v>813.39108799026053</v>
      </c>
      <c r="AW73" s="38">
        <f t="shared" si="29"/>
        <v>1771.8409630372989</v>
      </c>
      <c r="AX73" s="38">
        <f t="shared" si="29"/>
        <v>1053.507788133033</v>
      </c>
      <c r="AY73" s="38">
        <f t="shared" si="29"/>
        <v>0</v>
      </c>
      <c r="AZ73" s="38">
        <f t="shared" si="29"/>
        <v>864.72677636680135</v>
      </c>
      <c r="BA73" s="38">
        <f t="shared" si="29"/>
        <v>0</v>
      </c>
      <c r="BB73" s="38">
        <f t="shared" si="29"/>
        <v>0</v>
      </c>
      <c r="BC73" s="38">
        <f t="shared" si="29"/>
        <v>0</v>
      </c>
      <c r="BD73" s="38">
        <f t="shared" si="29"/>
        <v>0</v>
      </c>
      <c r="BE73" s="38">
        <f t="shared" si="29"/>
        <v>0</v>
      </c>
      <c r="BF73" s="38">
        <f t="shared" si="29"/>
        <v>778.71454340047217</v>
      </c>
      <c r="BG73" s="38">
        <f t="shared" si="29"/>
        <v>228.59434071505012</v>
      </c>
      <c r="BH73" s="38">
        <f t="shared" si="29"/>
        <v>193.24692806299333</v>
      </c>
      <c r="BI73" s="38">
        <f t="shared" si="29"/>
        <v>0</v>
      </c>
      <c r="BJ73" s="38">
        <f t="shared" si="29"/>
        <v>422.32666940191024</v>
      </c>
      <c r="BK73" s="46">
        <f>BK31+BK49+BK54+BK66+BK71</f>
        <v>16488.452405993427</v>
      </c>
      <c r="BM73" s="45"/>
      <c r="BN73" s="49"/>
    </row>
    <row r="74" spans="1:66" ht="4.5" customHeight="1" x14ac:dyDescent="0.2">
      <c r="A74" s="22"/>
      <c r="B74" s="37"/>
      <c r="C74" s="80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81"/>
    </row>
    <row r="75" spans="1:66" ht="14.25" customHeight="1" x14ac:dyDescent="0.3">
      <c r="A75" s="22" t="s">
        <v>5</v>
      </c>
      <c r="B75" s="20" t="s">
        <v>23</v>
      </c>
      <c r="C75" s="80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81"/>
    </row>
    <row r="76" spans="1:66" x14ac:dyDescent="0.2">
      <c r="A76" s="22"/>
      <c r="B76" s="29" t="s">
        <v>37</v>
      </c>
      <c r="C76" s="27"/>
      <c r="D76" s="27"/>
      <c r="E76" s="27"/>
      <c r="F76" s="27"/>
      <c r="G76" s="39"/>
      <c r="H76" s="30"/>
      <c r="I76" s="27"/>
      <c r="J76" s="27"/>
      <c r="K76" s="27"/>
      <c r="L76" s="39"/>
      <c r="M76" s="30"/>
      <c r="N76" s="27"/>
      <c r="O76" s="27"/>
      <c r="P76" s="27"/>
      <c r="Q76" s="39"/>
      <c r="R76" s="30"/>
      <c r="S76" s="27"/>
      <c r="T76" s="27"/>
      <c r="U76" s="27"/>
      <c r="V76" s="35"/>
      <c r="W76" s="40"/>
      <c r="X76" s="27"/>
      <c r="Y76" s="27"/>
      <c r="Z76" s="27"/>
      <c r="AA76" s="39"/>
      <c r="AB76" s="30"/>
      <c r="AC76" s="27"/>
      <c r="AD76" s="27"/>
      <c r="AE76" s="27"/>
      <c r="AF76" s="39"/>
      <c r="AG76" s="30"/>
      <c r="AH76" s="27"/>
      <c r="AI76" s="27"/>
      <c r="AJ76" s="27"/>
      <c r="AK76" s="39"/>
      <c r="AL76" s="30"/>
      <c r="AM76" s="27"/>
      <c r="AN76" s="27"/>
      <c r="AO76" s="27"/>
      <c r="AP76" s="39"/>
      <c r="AQ76" s="30"/>
      <c r="AR76" s="27"/>
      <c r="AS76" s="27"/>
      <c r="AT76" s="27"/>
      <c r="AU76" s="39"/>
      <c r="AV76" s="30"/>
      <c r="AW76" s="27"/>
      <c r="AX76" s="27"/>
      <c r="AY76" s="27"/>
      <c r="AZ76" s="39"/>
      <c r="BA76" s="30"/>
      <c r="BB76" s="27"/>
      <c r="BC76" s="27"/>
      <c r="BD76" s="27"/>
      <c r="BE76" s="39"/>
      <c r="BF76" s="30"/>
      <c r="BG76" s="27"/>
      <c r="BH76" s="27"/>
      <c r="BI76" s="27"/>
      <c r="BJ76" s="39"/>
      <c r="BK76" s="30"/>
    </row>
    <row r="77" spans="1:66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6" ht="6" customHeight="1" x14ac:dyDescent="0.2">
      <c r="A78" s="34"/>
      <c r="B78" s="42"/>
    </row>
    <row r="79" spans="1:66" x14ac:dyDescent="0.2">
      <c r="A79" s="34"/>
      <c r="B79" s="34" t="s">
        <v>26</v>
      </c>
      <c r="L79" s="34"/>
    </row>
    <row r="80" spans="1:66" x14ac:dyDescent="0.2">
      <c r="A80" s="34"/>
      <c r="B80" s="34" t="s">
        <v>27</v>
      </c>
      <c r="L80" s="34"/>
    </row>
    <row r="81" spans="2:63" x14ac:dyDescent="0.2">
      <c r="L81" s="3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0:BK10"/>
    <mergeCell ref="C13:BK13"/>
    <mergeCell ref="C16:BK16"/>
    <mergeCell ref="C19:BK19"/>
    <mergeCell ref="C22:BK22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48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1" x14ac:dyDescent="0.2">
      <c r="D1" s="91"/>
    </row>
    <row r="2" spans="2:11" x14ac:dyDescent="0.2">
      <c r="B2" s="85" t="s">
        <v>130</v>
      </c>
      <c r="C2" s="86"/>
      <c r="D2" s="86"/>
      <c r="E2" s="86"/>
      <c r="F2" s="86"/>
      <c r="G2" s="86"/>
      <c r="H2" s="86"/>
      <c r="I2" s="86"/>
      <c r="J2" s="86"/>
      <c r="K2" s="87"/>
    </row>
    <row r="3" spans="2:11" x14ac:dyDescent="0.2">
      <c r="B3" s="88" t="s">
        <v>110</v>
      </c>
      <c r="C3" s="89"/>
      <c r="D3" s="89"/>
      <c r="E3" s="89"/>
      <c r="F3" s="89"/>
      <c r="G3" s="89"/>
      <c r="H3" s="89"/>
      <c r="I3" s="89"/>
      <c r="J3" s="89"/>
      <c r="K3" s="90"/>
    </row>
    <row r="4" spans="2:11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1" x14ac:dyDescent="0.2">
      <c r="B5" s="1">
        <v>1</v>
      </c>
      <c r="C5" s="2" t="s">
        <v>40</v>
      </c>
      <c r="D5" s="6">
        <v>8.2632675382706951E-4</v>
      </c>
      <c r="E5" s="6">
        <v>1.549550586702291E-2</v>
      </c>
      <c r="F5" s="6">
        <v>0.31404592589058594</v>
      </c>
      <c r="G5" s="6">
        <v>6.1967754383059582E-3</v>
      </c>
      <c r="H5" s="6">
        <v>0</v>
      </c>
      <c r="I5" s="6">
        <v>0</v>
      </c>
      <c r="J5" s="6">
        <v>0</v>
      </c>
      <c r="K5" s="6">
        <v>0</v>
      </c>
    </row>
    <row r="6" spans="2:11" x14ac:dyDescent="0.2">
      <c r="B6" s="1">
        <v>2</v>
      </c>
      <c r="C6" s="3" t="s">
        <v>41</v>
      </c>
      <c r="D6" s="6">
        <v>0.72100930102184191</v>
      </c>
      <c r="E6" s="6">
        <v>3.9812695611850737</v>
      </c>
      <c r="F6" s="6">
        <v>10.881857387006917</v>
      </c>
      <c r="G6" s="6">
        <v>1.8655890769538612</v>
      </c>
      <c r="H6" s="6">
        <v>0</v>
      </c>
      <c r="I6" s="6">
        <v>0</v>
      </c>
      <c r="J6" s="6">
        <v>7.0635951302607927E-2</v>
      </c>
      <c r="K6" s="6">
        <v>0</v>
      </c>
    </row>
    <row r="7" spans="2:11" x14ac:dyDescent="0.2">
      <c r="B7" s="1">
        <v>3</v>
      </c>
      <c r="C7" s="2" t="s">
        <v>42</v>
      </c>
      <c r="D7" s="6">
        <v>0</v>
      </c>
      <c r="E7" s="6">
        <v>3.5052163119649031E-2</v>
      </c>
      <c r="F7" s="6">
        <v>3.4335325493567707E-2</v>
      </c>
      <c r="G7" s="6">
        <v>0</v>
      </c>
      <c r="H7" s="6">
        <v>0</v>
      </c>
      <c r="I7" s="6">
        <v>0</v>
      </c>
      <c r="J7" s="6">
        <v>0</v>
      </c>
      <c r="K7" s="6">
        <v>0</v>
      </c>
    </row>
    <row r="8" spans="2:11" x14ac:dyDescent="0.2">
      <c r="B8" s="1">
        <v>4</v>
      </c>
      <c r="C8" s="3" t="s">
        <v>43</v>
      </c>
      <c r="D8" s="6">
        <v>68.531654609894105</v>
      </c>
      <c r="E8" s="6">
        <v>23.434282493803433</v>
      </c>
      <c r="F8" s="6">
        <v>14.438193260834915</v>
      </c>
      <c r="G8" s="6">
        <v>6.0902524614040647</v>
      </c>
      <c r="H8" s="6">
        <v>0</v>
      </c>
      <c r="I8" s="6">
        <v>0</v>
      </c>
      <c r="J8" s="6">
        <v>6.071902421674674E-3</v>
      </c>
      <c r="K8" s="6">
        <v>0</v>
      </c>
    </row>
    <row r="9" spans="2:11" x14ac:dyDescent="0.2">
      <c r="B9" s="1">
        <v>5</v>
      </c>
      <c r="C9" s="3" t="s">
        <v>44</v>
      </c>
      <c r="D9" s="6">
        <v>19.53602736461432</v>
      </c>
      <c r="E9" s="6">
        <v>32.197918955700828</v>
      </c>
      <c r="F9" s="6">
        <v>54.526935408139977</v>
      </c>
      <c r="G9" s="6">
        <v>2.2725729481083339</v>
      </c>
      <c r="H9" s="6">
        <v>0</v>
      </c>
      <c r="I9" s="6">
        <v>0</v>
      </c>
      <c r="J9" s="6">
        <v>0.2129641763546293</v>
      </c>
      <c r="K9" s="6">
        <v>0</v>
      </c>
    </row>
    <row r="10" spans="2:11" x14ac:dyDescent="0.2">
      <c r="B10" s="1">
        <v>6</v>
      </c>
      <c r="C10" s="3" t="s">
        <v>45</v>
      </c>
      <c r="D10" s="6">
        <v>0.12068541457210732</v>
      </c>
      <c r="E10" s="6">
        <v>1.3226529907031055</v>
      </c>
      <c r="F10" s="6">
        <v>5.9229618985989951</v>
      </c>
      <c r="G10" s="6">
        <v>0.72443919257414202</v>
      </c>
      <c r="H10" s="6">
        <v>0</v>
      </c>
      <c r="I10" s="6">
        <v>0</v>
      </c>
      <c r="J10" s="6">
        <v>3.5058180943565422E-2</v>
      </c>
      <c r="K10" s="6">
        <v>0</v>
      </c>
    </row>
    <row r="11" spans="2:11" x14ac:dyDescent="0.2">
      <c r="B11" s="1">
        <v>7</v>
      </c>
      <c r="C11" s="3" t="s">
        <v>46</v>
      </c>
      <c r="D11" s="6">
        <v>16.971778820770229</v>
      </c>
      <c r="E11" s="6">
        <v>16.653361557349299</v>
      </c>
      <c r="F11" s="6">
        <v>25.366292768670924</v>
      </c>
      <c r="G11" s="6">
        <v>2.8838508707012167</v>
      </c>
      <c r="H11" s="6">
        <v>0</v>
      </c>
      <c r="I11" s="6">
        <v>0</v>
      </c>
      <c r="J11" s="6">
        <v>0</v>
      </c>
      <c r="K11" s="6">
        <v>0</v>
      </c>
    </row>
    <row r="12" spans="2:11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</row>
    <row r="13" spans="2:11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</row>
    <row r="14" spans="2:11" x14ac:dyDescent="0.2">
      <c r="B14" s="1">
        <v>10</v>
      </c>
      <c r="C14" s="3" t="s">
        <v>49</v>
      </c>
      <c r="D14" s="6">
        <v>0.18644305306750308</v>
      </c>
      <c r="E14" s="6">
        <v>57.782657958140362</v>
      </c>
      <c r="F14" s="6">
        <v>17.623951034605444</v>
      </c>
      <c r="G14" s="6">
        <v>1.2117459742641843</v>
      </c>
      <c r="H14" s="6">
        <v>0</v>
      </c>
      <c r="I14" s="6">
        <v>0</v>
      </c>
      <c r="J14" s="6">
        <v>2.9571226108326663E-2</v>
      </c>
      <c r="K14" s="6">
        <v>0</v>
      </c>
    </row>
    <row r="15" spans="2:11" x14ac:dyDescent="0.2">
      <c r="B15" s="1">
        <v>11</v>
      </c>
      <c r="C15" s="3" t="s">
        <v>50</v>
      </c>
      <c r="D15" s="6">
        <v>191.87907773837838</v>
      </c>
      <c r="E15" s="6">
        <v>288.93780174207257</v>
      </c>
      <c r="F15" s="6">
        <v>226.30795778487516</v>
      </c>
      <c r="G15" s="6">
        <v>40.798624534716829</v>
      </c>
      <c r="H15" s="6">
        <v>0</v>
      </c>
      <c r="I15" s="6">
        <v>0</v>
      </c>
      <c r="J15" s="6">
        <v>0.18768071424751925</v>
      </c>
      <c r="K15" s="6">
        <v>0</v>
      </c>
    </row>
    <row r="16" spans="2:11" x14ac:dyDescent="0.2">
      <c r="B16" s="1">
        <v>12</v>
      </c>
      <c r="C16" s="3" t="s">
        <v>51</v>
      </c>
      <c r="D16" s="6">
        <v>75.095915917366654</v>
      </c>
      <c r="E16" s="6">
        <v>4.6721244016854095</v>
      </c>
      <c r="F16" s="6">
        <v>11.552789971595674</v>
      </c>
      <c r="G16" s="6">
        <v>4.8561114478393881</v>
      </c>
      <c r="H16" s="6">
        <v>0</v>
      </c>
      <c r="I16" s="6">
        <v>0</v>
      </c>
      <c r="J16" s="6">
        <v>5.382722067105751E-2</v>
      </c>
      <c r="K16" s="6">
        <v>0</v>
      </c>
    </row>
    <row r="17" spans="2:11" x14ac:dyDescent="0.2">
      <c r="B17" s="1">
        <v>13</v>
      </c>
      <c r="C17" s="3" t="s">
        <v>52</v>
      </c>
      <c r="D17" s="6">
        <v>0.12679207297521036</v>
      </c>
      <c r="E17" s="6">
        <v>4.1127727569283365</v>
      </c>
      <c r="F17" s="6">
        <v>1.1961537997954397</v>
      </c>
      <c r="G17" s="6">
        <v>2.9205713938563655E-2</v>
      </c>
      <c r="H17" s="6">
        <v>0</v>
      </c>
      <c r="I17" s="6">
        <v>0</v>
      </c>
      <c r="J17" s="6">
        <v>6.4576487906917353E-4</v>
      </c>
      <c r="K17" s="6">
        <v>0</v>
      </c>
    </row>
    <row r="18" spans="2:11" x14ac:dyDescent="0.2">
      <c r="B18" s="1">
        <v>14</v>
      </c>
      <c r="C18" s="3" t="s">
        <v>53</v>
      </c>
      <c r="D18" s="6">
        <v>0.15758557654893332</v>
      </c>
      <c r="E18" s="6">
        <v>1.4672185678060987</v>
      </c>
      <c r="F18" s="6">
        <v>7.1834004009904753</v>
      </c>
      <c r="G18" s="6">
        <v>0.87042819107823965</v>
      </c>
      <c r="H18" s="6">
        <v>0</v>
      </c>
      <c r="I18" s="6">
        <v>0</v>
      </c>
      <c r="J18" s="6">
        <v>1.7723738135580608E-4</v>
      </c>
      <c r="K18" s="6">
        <v>0</v>
      </c>
    </row>
    <row r="19" spans="2:11" x14ac:dyDescent="0.2">
      <c r="B19" s="1">
        <v>15</v>
      </c>
      <c r="C19" s="3" t="s">
        <v>54</v>
      </c>
      <c r="D19" s="6">
        <v>13.332378501903616</v>
      </c>
      <c r="E19" s="6">
        <v>30.356239701120554</v>
      </c>
      <c r="F19" s="6">
        <v>85.153389073207407</v>
      </c>
      <c r="G19" s="6">
        <v>15.508016489624035</v>
      </c>
      <c r="H19" s="6">
        <v>0</v>
      </c>
      <c r="I19" s="6">
        <v>0</v>
      </c>
      <c r="J19" s="6">
        <v>5.2438056996868408E-5</v>
      </c>
      <c r="K19" s="6">
        <v>0</v>
      </c>
    </row>
    <row r="20" spans="2:11" x14ac:dyDescent="0.2">
      <c r="B20" s="1">
        <v>16</v>
      </c>
      <c r="C20" s="3" t="s">
        <v>55</v>
      </c>
      <c r="D20" s="6">
        <v>204.51139248336705</v>
      </c>
      <c r="E20" s="6">
        <v>268.34575567117599</v>
      </c>
      <c r="F20" s="6">
        <v>157.32667633037721</v>
      </c>
      <c r="G20" s="6">
        <v>27.630245762312597</v>
      </c>
      <c r="H20" s="6">
        <v>0</v>
      </c>
      <c r="I20" s="6">
        <v>0</v>
      </c>
      <c r="J20" s="6">
        <v>23.437814721626328</v>
      </c>
      <c r="K20" s="6">
        <v>0</v>
      </c>
    </row>
    <row r="21" spans="2:11" x14ac:dyDescent="0.2">
      <c r="B21" s="1">
        <v>17</v>
      </c>
      <c r="C21" s="3" t="s">
        <v>56</v>
      </c>
      <c r="D21" s="6">
        <v>97.023977685179332</v>
      </c>
      <c r="E21" s="6">
        <v>60.915503078150877</v>
      </c>
      <c r="F21" s="6">
        <v>105.27625831676458</v>
      </c>
      <c r="G21" s="6">
        <v>12.07916620703833</v>
      </c>
      <c r="H21" s="6">
        <v>0</v>
      </c>
      <c r="I21" s="6">
        <v>0</v>
      </c>
      <c r="J21" s="6">
        <v>0.3946904095997481</v>
      </c>
      <c r="K21" s="6">
        <v>0</v>
      </c>
    </row>
    <row r="22" spans="2:11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</row>
    <row r="23" spans="2:11" x14ac:dyDescent="0.2">
      <c r="B23" s="1">
        <v>19</v>
      </c>
      <c r="C23" s="3" t="s">
        <v>58</v>
      </c>
      <c r="D23" s="6">
        <v>51.553118685634068</v>
      </c>
      <c r="E23" s="6">
        <v>78.833640687733876</v>
      </c>
      <c r="F23" s="6">
        <v>76.22530106164686</v>
      </c>
      <c r="G23" s="6">
        <v>18.937712431195493</v>
      </c>
      <c r="H23" s="6">
        <v>0</v>
      </c>
      <c r="I23" s="6">
        <v>0</v>
      </c>
      <c r="J23" s="6">
        <v>0.37801178176641492</v>
      </c>
      <c r="K23" s="6">
        <v>0</v>
      </c>
    </row>
    <row r="24" spans="2:11" x14ac:dyDescent="0.2">
      <c r="B24" s="1">
        <v>20</v>
      </c>
      <c r="C24" s="3" t="s">
        <v>59</v>
      </c>
      <c r="D24" s="6">
        <v>5855.489179918146</v>
      </c>
      <c r="E24" s="6">
        <v>1561.9245368525546</v>
      </c>
      <c r="F24" s="6">
        <v>418.71269601574943</v>
      </c>
      <c r="G24" s="6">
        <v>53.992917361418677</v>
      </c>
      <c r="H24" s="6">
        <v>0</v>
      </c>
      <c r="I24" s="6">
        <v>0</v>
      </c>
      <c r="J24" s="6">
        <v>1328.3274674954337</v>
      </c>
      <c r="K24" s="6">
        <v>0</v>
      </c>
    </row>
    <row r="25" spans="2:11" x14ac:dyDescent="0.2">
      <c r="B25" s="1">
        <v>21</v>
      </c>
      <c r="C25" s="2" t="s">
        <v>60</v>
      </c>
      <c r="D25" s="6">
        <v>1.0923924004533766E-3</v>
      </c>
      <c r="E25" s="6">
        <v>1.0974330729755318E-2</v>
      </c>
      <c r="F25" s="6">
        <v>0.10294655397541246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</row>
    <row r="26" spans="2:11" x14ac:dyDescent="0.2">
      <c r="B26" s="1">
        <v>22</v>
      </c>
      <c r="C26" s="3" t="s">
        <v>61</v>
      </c>
      <c r="D26" s="6">
        <v>2.5927076933271797E-2</v>
      </c>
      <c r="E26" s="6">
        <v>7.1724887421004677E-2</v>
      </c>
      <c r="F26" s="6">
        <v>0.29639516212465072</v>
      </c>
      <c r="G26" s="6">
        <v>3.634683520054275E-2</v>
      </c>
      <c r="H26" s="6">
        <v>0</v>
      </c>
      <c r="I26" s="6">
        <v>0</v>
      </c>
      <c r="J26" s="6">
        <v>0</v>
      </c>
      <c r="K26" s="6">
        <v>0</v>
      </c>
    </row>
    <row r="27" spans="2:11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</row>
    <row r="28" spans="2:11" x14ac:dyDescent="0.2">
      <c r="B28" s="1">
        <v>24</v>
      </c>
      <c r="C28" s="2" t="s">
        <v>63</v>
      </c>
      <c r="D28" s="6">
        <v>0</v>
      </c>
      <c r="E28" s="6">
        <v>7.7044020753833875E-2</v>
      </c>
      <c r="F28" s="6">
        <v>7.3380796964235356E-2</v>
      </c>
      <c r="G28" s="6">
        <v>6.1576678336890227E-2</v>
      </c>
      <c r="H28" s="6">
        <v>0</v>
      </c>
      <c r="I28" s="6">
        <v>0</v>
      </c>
      <c r="J28" s="6">
        <v>0</v>
      </c>
      <c r="K28" s="6">
        <v>0</v>
      </c>
    </row>
    <row r="29" spans="2:11" x14ac:dyDescent="0.2">
      <c r="B29" s="1">
        <v>25</v>
      </c>
      <c r="C29" s="3" t="s">
        <v>64</v>
      </c>
      <c r="D29" s="6">
        <v>1414.9366645334462</v>
      </c>
      <c r="E29" s="6">
        <v>101.03623622007073</v>
      </c>
      <c r="F29" s="6">
        <v>66.638235202452833</v>
      </c>
      <c r="G29" s="6">
        <v>7.8124990098625169</v>
      </c>
      <c r="H29" s="6">
        <v>0</v>
      </c>
      <c r="I29" s="6">
        <v>0</v>
      </c>
      <c r="J29" s="6">
        <v>0.27970213364582408</v>
      </c>
      <c r="K29" s="6">
        <v>0</v>
      </c>
    </row>
    <row r="30" spans="2:11" x14ac:dyDescent="0.2">
      <c r="B30" s="1">
        <v>26</v>
      </c>
      <c r="C30" s="3" t="s">
        <v>65</v>
      </c>
      <c r="D30" s="6">
        <v>31.456948689656937</v>
      </c>
      <c r="E30" s="6">
        <v>23.804649442473256</v>
      </c>
      <c r="F30" s="6">
        <v>24.045386144009225</v>
      </c>
      <c r="G30" s="6">
        <v>2.9544713183500049</v>
      </c>
      <c r="H30" s="6">
        <v>0</v>
      </c>
      <c r="I30" s="6">
        <v>0</v>
      </c>
      <c r="J30" s="6">
        <v>6.0920350509970141E-2</v>
      </c>
      <c r="K30" s="6">
        <v>0</v>
      </c>
    </row>
    <row r="31" spans="2:11" x14ac:dyDescent="0.2">
      <c r="B31" s="1">
        <v>27</v>
      </c>
      <c r="C31" s="3" t="s">
        <v>14</v>
      </c>
      <c r="D31" s="6">
        <v>5.8195577393456981E-2</v>
      </c>
      <c r="E31" s="6">
        <v>1.2914949781162102</v>
      </c>
      <c r="F31" s="6">
        <v>1.3703121355163119</v>
      </c>
      <c r="G31" s="6">
        <v>2.2737804433994206E-2</v>
      </c>
      <c r="H31" s="6">
        <v>0</v>
      </c>
      <c r="I31" s="6">
        <v>0</v>
      </c>
      <c r="J31" s="6">
        <v>0.9721111605875884</v>
      </c>
      <c r="K31" s="6">
        <v>0</v>
      </c>
    </row>
    <row r="32" spans="2:11" x14ac:dyDescent="0.2">
      <c r="B32" s="1">
        <v>28</v>
      </c>
      <c r="C32" s="3" t="s">
        <v>66</v>
      </c>
      <c r="D32" s="6">
        <v>3.3682339246241844</v>
      </c>
      <c r="E32" s="6">
        <v>0.94903771714508622</v>
      </c>
      <c r="F32" s="6">
        <v>2.5264126049115321</v>
      </c>
      <c r="G32" s="6">
        <v>0.24054709533465038</v>
      </c>
      <c r="H32" s="6">
        <v>0</v>
      </c>
      <c r="I32" s="6">
        <v>0</v>
      </c>
      <c r="J32" s="6">
        <v>0</v>
      </c>
      <c r="K32" s="6">
        <v>0</v>
      </c>
    </row>
    <row r="33" spans="2:14" x14ac:dyDescent="0.2">
      <c r="B33" s="1">
        <v>29</v>
      </c>
      <c r="C33" s="3" t="s">
        <v>67</v>
      </c>
      <c r="D33" s="6">
        <v>19.916000683435545</v>
      </c>
      <c r="E33" s="6">
        <v>14.64311277471729</v>
      </c>
      <c r="F33" s="6">
        <v>26.906292884670322</v>
      </c>
      <c r="G33" s="6">
        <v>1.5130054956472683</v>
      </c>
      <c r="H33" s="6">
        <v>0</v>
      </c>
      <c r="I33" s="6">
        <v>0</v>
      </c>
      <c r="J33" s="6">
        <v>8.6824663508763208E-3</v>
      </c>
      <c r="K33" s="6">
        <v>0</v>
      </c>
    </row>
    <row r="34" spans="2:14" x14ac:dyDescent="0.2">
      <c r="B34" s="1">
        <v>30</v>
      </c>
      <c r="C34" s="3" t="s">
        <v>68</v>
      </c>
      <c r="D34" s="6">
        <v>122.21891008377202</v>
      </c>
      <c r="E34" s="6">
        <v>79.679223262343527</v>
      </c>
      <c r="F34" s="6">
        <v>40.032241795953311</v>
      </c>
      <c r="G34" s="6">
        <v>3.7615640138087856</v>
      </c>
      <c r="H34" s="6">
        <v>0</v>
      </c>
      <c r="I34" s="6">
        <v>0</v>
      </c>
      <c r="J34" s="6">
        <v>0.95652456207096503</v>
      </c>
      <c r="K34" s="6">
        <v>0</v>
      </c>
    </row>
    <row r="35" spans="2:14" x14ac:dyDescent="0.2">
      <c r="B35" s="1">
        <v>31</v>
      </c>
      <c r="C35" s="2" t="s">
        <v>69</v>
      </c>
      <c r="D35" s="6">
        <v>2.3867455334333401</v>
      </c>
      <c r="E35" s="6">
        <v>0.25643043957271788</v>
      </c>
      <c r="F35" s="6">
        <v>0.86502894762826821</v>
      </c>
      <c r="G35" s="6">
        <v>6.6788447098690334E-2</v>
      </c>
      <c r="H35" s="6">
        <v>0</v>
      </c>
      <c r="I35" s="6">
        <v>0</v>
      </c>
      <c r="J35" s="6">
        <v>0</v>
      </c>
      <c r="K35" s="6">
        <v>0</v>
      </c>
    </row>
    <row r="36" spans="2:14" x14ac:dyDescent="0.2">
      <c r="B36" s="1">
        <v>32</v>
      </c>
      <c r="C36" s="3" t="s">
        <v>70</v>
      </c>
      <c r="D36" s="6">
        <v>612.40385513508977</v>
      </c>
      <c r="E36" s="6">
        <v>190.71185224603457</v>
      </c>
      <c r="F36" s="6">
        <v>82.230314365636673</v>
      </c>
      <c r="G36" s="6">
        <v>11.823554327539298</v>
      </c>
      <c r="H36" s="6">
        <v>0</v>
      </c>
      <c r="I36" s="6">
        <v>0</v>
      </c>
      <c r="J36" s="6">
        <v>12.791986530349558</v>
      </c>
      <c r="K36" s="6">
        <v>0</v>
      </c>
    </row>
    <row r="37" spans="2:14" x14ac:dyDescent="0.2">
      <c r="B37" s="1">
        <v>33</v>
      </c>
      <c r="C37" s="3" t="s">
        <v>101</v>
      </c>
      <c r="D37" s="6">
        <v>250.59707150958204</v>
      </c>
      <c r="E37" s="6">
        <v>110.3009611378903</v>
      </c>
      <c r="F37" s="6">
        <v>79.74636428345633</v>
      </c>
      <c r="G37" s="6">
        <v>11.208621522153642</v>
      </c>
      <c r="H37" s="6">
        <v>0</v>
      </c>
      <c r="I37" s="6">
        <v>0</v>
      </c>
      <c r="J37" s="6">
        <v>0.32723728885094738</v>
      </c>
      <c r="K37" s="6">
        <v>0</v>
      </c>
    </row>
    <row r="38" spans="2:14" x14ac:dyDescent="0.2">
      <c r="B38" s="1">
        <v>34</v>
      </c>
      <c r="C38" s="3" t="s">
        <v>71</v>
      </c>
      <c r="D38" s="6">
        <v>19.222978846227374</v>
      </c>
      <c r="E38" s="6">
        <v>3.2712461387846643</v>
      </c>
      <c r="F38" s="6">
        <v>0.27842296307068137</v>
      </c>
      <c r="G38" s="6">
        <v>8.811864868231517E-3</v>
      </c>
      <c r="H38" s="6">
        <v>0</v>
      </c>
      <c r="I38" s="6">
        <v>0</v>
      </c>
      <c r="J38" s="6">
        <v>9.9464350547005738E-6</v>
      </c>
      <c r="K38" s="6">
        <v>0</v>
      </c>
    </row>
    <row r="39" spans="2:14" x14ac:dyDescent="0.2">
      <c r="B39" s="1">
        <v>35</v>
      </c>
      <c r="C39" s="3" t="s">
        <v>72</v>
      </c>
      <c r="D39" s="6">
        <v>50.789293804604519</v>
      </c>
      <c r="E39" s="6">
        <v>117.53824647833717</v>
      </c>
      <c r="F39" s="6">
        <v>232.78172486679145</v>
      </c>
      <c r="G39" s="6">
        <v>29.862023489600514</v>
      </c>
      <c r="H39" s="6">
        <v>0</v>
      </c>
      <c r="I39" s="6">
        <v>0</v>
      </c>
      <c r="J39" s="6">
        <v>0.44307752284906526</v>
      </c>
      <c r="K39" s="6">
        <v>0</v>
      </c>
    </row>
    <row r="40" spans="2:14" x14ac:dyDescent="0.2">
      <c r="B40" s="1">
        <v>36</v>
      </c>
      <c r="C40" s="3" t="s">
        <v>73</v>
      </c>
      <c r="D40" s="6">
        <v>0.54561181081168209</v>
      </c>
      <c r="E40" s="6">
        <v>2.2821426679126882</v>
      </c>
      <c r="F40" s="6">
        <v>5.5580536157381122</v>
      </c>
      <c r="G40" s="6">
        <v>0.9223075309138753</v>
      </c>
      <c r="H40" s="6">
        <v>0</v>
      </c>
      <c r="I40" s="6">
        <v>0</v>
      </c>
      <c r="J40" s="6">
        <v>0</v>
      </c>
      <c r="K40" s="6">
        <v>0</v>
      </c>
    </row>
    <row r="41" spans="2:14" x14ac:dyDescent="0.2">
      <c r="B41" s="1">
        <v>37</v>
      </c>
      <c r="C41" s="3" t="s">
        <v>74</v>
      </c>
      <c r="D41" s="6">
        <v>352.71816392512881</v>
      </c>
      <c r="E41" s="6">
        <v>188.36227480323319</v>
      </c>
      <c r="F41" s="6">
        <v>201.69226066377152</v>
      </c>
      <c r="G41" s="6">
        <v>129.64240049217827</v>
      </c>
      <c r="H41" s="6">
        <v>0</v>
      </c>
      <c r="I41" s="6">
        <v>0</v>
      </c>
      <c r="J41" s="6">
        <v>1.4377115087472205</v>
      </c>
      <c r="K41" s="6">
        <v>0</v>
      </c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1"/>
      <c r="K46" s="47"/>
    </row>
    <row r="47" spans="2:14" x14ac:dyDescent="0.2">
      <c r="D47" s="44"/>
      <c r="F47" s="47"/>
      <c r="K47" s="47"/>
    </row>
    <row r="48" spans="2:14" x14ac:dyDescent="0.2">
      <c r="D48" s="50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Dureshwar Mumtazali</cp:lastModifiedBy>
  <cp:lastPrinted>2014-03-24T10:58:12Z</cp:lastPrinted>
  <dcterms:created xsi:type="dcterms:W3CDTF">2014-01-06T04:43:23Z</dcterms:created>
  <dcterms:modified xsi:type="dcterms:W3CDTF">2019-12-04T11:04:38Z</dcterms:modified>
</cp:coreProperties>
</file>