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23" i="8"/>
  <c r="BK21" i="8"/>
  <c r="BK17" i="8"/>
  <c r="BK14" i="8"/>
  <c r="BK11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BK8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7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7" i="8" l="1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7" i="8"/>
  <c r="BJ48" i="8"/>
  <c r="BF48" i="8"/>
  <c r="BD48" i="8"/>
  <c r="AZ48" i="8"/>
  <c r="BK9" i="8"/>
  <c r="BK12" i="8"/>
  <c r="BK65" i="8"/>
  <c r="BK64" i="8"/>
  <c r="BB48" i="8"/>
  <c r="BK30" i="8"/>
  <c r="BK15" i="8"/>
  <c r="C48" i="8"/>
  <c r="BH48" i="8"/>
  <c r="BI31" i="8"/>
  <c r="BG31" i="8"/>
  <c r="BG72" i="8" s="1"/>
  <c r="BE31" i="8"/>
  <c r="BE72" i="8" s="1"/>
  <c r="BC31" i="8"/>
  <c r="BC72" i="8" s="1"/>
  <c r="BA31" i="8"/>
  <c r="BA72" i="8" s="1"/>
  <c r="AY31" i="8"/>
  <c r="AY72" i="8" s="1"/>
  <c r="AW31" i="8"/>
  <c r="AW72" i="8" s="1"/>
  <c r="AU31" i="8"/>
  <c r="AU72" i="8" s="1"/>
  <c r="AS31" i="8"/>
  <c r="AS72" i="8" s="1"/>
  <c r="AQ31" i="8"/>
  <c r="AQ72" i="8" s="1"/>
  <c r="AO31" i="8"/>
  <c r="AO72" i="8" s="1"/>
  <c r="AM31" i="8"/>
  <c r="AM72" i="8" s="1"/>
  <c r="AK31" i="8"/>
  <c r="AK72" i="8" s="1"/>
  <c r="AI31" i="8"/>
  <c r="AI72" i="8" s="1"/>
  <c r="AG31" i="8"/>
  <c r="AG72" i="8" s="1"/>
  <c r="AE31" i="8"/>
  <c r="AC31" i="8"/>
  <c r="AC72" i="8" s="1"/>
  <c r="AA31" i="8"/>
  <c r="AA72" i="8" s="1"/>
  <c r="Y31" i="8"/>
  <c r="Y72" i="8" s="1"/>
  <c r="W31" i="8"/>
  <c r="W72" i="8" s="1"/>
  <c r="BJ31" i="8"/>
  <c r="BH31" i="8"/>
  <c r="BF31" i="8"/>
  <c r="BD31" i="8"/>
  <c r="BD72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2" i="8" s="1"/>
  <c r="S31" i="8"/>
  <c r="S72" i="8" s="1"/>
  <c r="Q31" i="8"/>
  <c r="Q72" i="8" s="1"/>
  <c r="O31" i="8"/>
  <c r="O72" i="8" s="1"/>
  <c r="M31" i="8"/>
  <c r="M72" i="8" s="1"/>
  <c r="K31" i="8"/>
  <c r="K72" i="8" s="1"/>
  <c r="I31" i="8"/>
  <c r="I72" i="8" s="1"/>
  <c r="G31" i="8"/>
  <c r="G72" i="8" s="1"/>
  <c r="E31" i="8"/>
  <c r="E72" i="8" s="1"/>
  <c r="C31" i="8"/>
  <c r="AE72" i="8" l="1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1" i="8"/>
  <c r="BK72" i="8" l="1"/>
</calcChain>
</file>

<file path=xl/sharedStrings.xml><?xml version="1.0" encoding="utf-8"?>
<sst xmlns="http://schemas.openxmlformats.org/spreadsheetml/2006/main" count="174" uniqueCount="131">
  <si>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</si>
  <si>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</si>
  <si>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</si>
  <si>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</si>
  <si>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</si>
  <si>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</si>
  <si>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</si>
  <si>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</si>
  <si>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</si>
  <si>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</si>
  <si>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</si>
  <si>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</si>
  <si>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</si>
  <si>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</si>
  <si>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</si>
  <si>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</si>
  <si>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</si>
  <si>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</si>
  <si>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</si>
  <si>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</si>
  <si>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</si>
  <si>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</si>
  <si>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</si>
  <si>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</si>
  <si>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</si>
  <si>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</si>
  <si>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</si>
  <si>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</si>
  <si>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</si>
  <si>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</si>
  <si>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</si>
  <si>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</si>
  <si>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</si>
  <si>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</si>
  <si>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</si>
  <si>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</si>
  <si>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</si>
  <si>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</si>
  <si>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</si>
  <si>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</si>
  <si>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</si>
  <si>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</si>
  <si>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</si>
  <si>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</si>
  <si>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</si>
  <si>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</si>
  <si>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</si>
  <si>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</si>
  <si>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</si>
  <si>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</si>
  <si>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</si>
  <si>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</si>
  <si>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</si>
  <si>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</si>
  <si>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</si>
  <si>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</si>
  <si>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</si>
  <si>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</si>
  <si>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</si>
  <si>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</si>
  <si>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</si>
  <si>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</si>
  <si>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</si>
  <si>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</si>
  <si>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</si>
  <si>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</si>
  <si>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</si>
  <si>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</si>
  <si>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</si>
  <si>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</si>
  <si>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</si>
  <si>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</si>
  <si>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</si>
  <si>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</si>
  <si>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</si>
  <si>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</si>
  <si>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</si>
  <si>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</si>
  <si>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</si>
  <si>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</si>
  <si>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</si>
  <si>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</si>
  <si>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</si>
  <si>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</si>
  <si>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</si>
  <si>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</si>
  <si>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</si>
  <si>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</si>
  <si>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</si>
  <si>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</si>
  <si>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</si>
  <si>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</si>
  <si>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</si>
  <si>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</si>
  <si>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</si>
  <si>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</si>
  <si>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</si>
  <si>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</si>
  <si>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</si>
  <si>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</si>
  <si>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</si>
  <si>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</si>
  <si>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</si>
  <si>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</si>
  <si>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</si>
  <si>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</si>
  <si>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</si>
  <si>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</si>
  <si>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</si>
  <si>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</si>
  <si>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</si>
  <si>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</si>
  <si>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</si>
  <si>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</si>
  <si>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</si>
  <si>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</si>
  <si>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</si>
  <si>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</si>
  <si>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</si>
  <si>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</si>
  <si>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</si>
  <si>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</si>
  <si>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</si>
  <si>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</si>
  <si>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</si>
  <si>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</si>
  <si>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</si>
  <si>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</si>
  <si>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 FUND</t>
  </si>
  <si>
    <t>Table showing State wise /Union Territory wise contribution to AAUM of category of schemes as on 31.12.2018</t>
  </si>
  <si>
    <t>LIC Mutual Fund: Net Average Assets Under Management (AAUM) as on 31/12/2018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</si>
</sst>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73" t="s">
        <v>75</v>
      </c>
      <c r="B1" s="62" t="s">
        <v>29</v>
      </c>
      <c r="C1" s="53" t="s">
        <v>130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4"/>
      <c r="B2" s="63"/>
      <c r="C2" s="67" t="s">
        <v>28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24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25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4"/>
      <c r="B3" s="63"/>
      <c r="C3" s="56" t="s">
        <v>118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119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118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119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118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119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4"/>
      <c r="B4" s="63"/>
      <c r="C4" s="50" t="s">
        <v>35</v>
      </c>
      <c r="D4" s="51"/>
      <c r="E4" s="51"/>
      <c r="F4" s="51"/>
      <c r="G4" s="52"/>
      <c r="H4" s="47" t="s">
        <v>36</v>
      </c>
      <c r="I4" s="48"/>
      <c r="J4" s="48"/>
      <c r="K4" s="48"/>
      <c r="L4" s="49"/>
      <c r="M4" s="50" t="s">
        <v>35</v>
      </c>
      <c r="N4" s="51"/>
      <c r="O4" s="51"/>
      <c r="P4" s="51"/>
      <c r="Q4" s="52"/>
      <c r="R4" s="47" t="s">
        <v>36</v>
      </c>
      <c r="S4" s="48"/>
      <c r="T4" s="48"/>
      <c r="U4" s="48"/>
      <c r="V4" s="49"/>
      <c r="W4" s="50" t="s">
        <v>35</v>
      </c>
      <c r="X4" s="51"/>
      <c r="Y4" s="51"/>
      <c r="Z4" s="51"/>
      <c r="AA4" s="52"/>
      <c r="AB4" s="47" t="s">
        <v>36</v>
      </c>
      <c r="AC4" s="48"/>
      <c r="AD4" s="48"/>
      <c r="AE4" s="48"/>
      <c r="AF4" s="49"/>
      <c r="AG4" s="50" t="s">
        <v>35</v>
      </c>
      <c r="AH4" s="51"/>
      <c r="AI4" s="51"/>
      <c r="AJ4" s="51"/>
      <c r="AK4" s="52"/>
      <c r="AL4" s="47" t="s">
        <v>36</v>
      </c>
      <c r="AM4" s="48"/>
      <c r="AN4" s="48"/>
      <c r="AO4" s="48"/>
      <c r="AP4" s="49"/>
      <c r="AQ4" s="50" t="s">
        <v>35</v>
      </c>
      <c r="AR4" s="51"/>
      <c r="AS4" s="51"/>
      <c r="AT4" s="51"/>
      <c r="AU4" s="52"/>
      <c r="AV4" s="47" t="s">
        <v>36</v>
      </c>
      <c r="AW4" s="48"/>
      <c r="AX4" s="48"/>
      <c r="AY4" s="48"/>
      <c r="AZ4" s="49"/>
      <c r="BA4" s="50" t="s">
        <v>35</v>
      </c>
      <c r="BB4" s="51"/>
      <c r="BC4" s="51"/>
      <c r="BD4" s="51"/>
      <c r="BE4" s="52"/>
      <c r="BF4" s="47" t="s">
        <v>36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 x14ac:dyDescent="0.2">
      <c r="A7" s="23" t="s">
        <v>76</v>
      </c>
      <c r="B7" s="26" t="s">
        <v>11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 x14ac:dyDescent="0.2">
      <c r="A8" s="23"/>
      <c r="B8" s="27" t="s">
        <v>102</v>
      </c>
      <c r="C8" s="28">
        <v>0</v>
      </c>
      <c r="D8" s="28">
        <v>20.921880924677399</v>
      </c>
      <c r="E8" s="28">
        <v>0</v>
      </c>
      <c r="F8" s="28">
        <v>0</v>
      </c>
      <c r="G8" s="28">
        <v>0</v>
      </c>
      <c r="H8" s="28">
        <v>11.773249321062098</v>
      </c>
      <c r="I8" s="28">
        <v>4299.2483981330424</v>
      </c>
      <c r="J8" s="28">
        <v>2567.6745373915796</v>
      </c>
      <c r="K8" s="28">
        <v>0</v>
      </c>
      <c r="L8" s="28">
        <v>124.7929773813206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4.4751225031916997</v>
      </c>
      <c r="S8" s="28">
        <v>116.5118126187088</v>
      </c>
      <c r="T8" s="28">
        <v>608.27124399622528</v>
      </c>
      <c r="U8" s="28">
        <v>0</v>
      </c>
      <c r="V8" s="28">
        <v>6.727973326127799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8.3278398741599993E-2</v>
      </c>
      <c r="AC8" s="28">
        <v>114.33780371693531</v>
      </c>
      <c r="AD8" s="28">
        <v>0</v>
      </c>
      <c r="AE8" s="28">
        <v>0</v>
      </c>
      <c r="AF8" s="28">
        <v>0.69598157461260002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0.21099766841879994</v>
      </c>
      <c r="AM8" s="28">
        <v>5.4636708999999999E-2</v>
      </c>
      <c r="AN8" s="28">
        <v>0</v>
      </c>
      <c r="AO8" s="28">
        <v>0</v>
      </c>
      <c r="AP8" s="28">
        <v>0.1649834204516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28.242064150144142</v>
      </c>
      <c r="AW8" s="28">
        <v>714.07768774750934</v>
      </c>
      <c r="AX8" s="28">
        <v>445.86279017270914</v>
      </c>
      <c r="AY8" s="28">
        <v>0</v>
      </c>
      <c r="AZ8" s="28">
        <v>114.63926374221101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9.8906728245648079</v>
      </c>
      <c r="BG8" s="28">
        <v>45.353365285998485</v>
      </c>
      <c r="BH8" s="28">
        <v>36.909220163515194</v>
      </c>
      <c r="BI8" s="28">
        <v>0</v>
      </c>
      <c r="BJ8" s="28">
        <v>10.318091461831996</v>
      </c>
      <c r="BK8" s="29">
        <f>SUM(C8:BJ8)</f>
        <v>9281.2380326325783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20.921880924677399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11.773249321062098</v>
      </c>
      <c r="I9" s="31">
        <f t="shared" si="0"/>
        <v>4299.2483981330424</v>
      </c>
      <c r="J9" s="31">
        <f t="shared" si="0"/>
        <v>2567.6745373915796</v>
      </c>
      <c r="K9" s="31">
        <f t="shared" si="0"/>
        <v>0</v>
      </c>
      <c r="L9" s="31">
        <f t="shared" si="0"/>
        <v>124.7929773813206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4.4751225031916997</v>
      </c>
      <c r="S9" s="31">
        <f t="shared" si="0"/>
        <v>116.5118126187088</v>
      </c>
      <c r="T9" s="31">
        <f t="shared" si="0"/>
        <v>608.27124399622528</v>
      </c>
      <c r="U9" s="31">
        <f t="shared" si="0"/>
        <v>0</v>
      </c>
      <c r="V9" s="31">
        <f t="shared" si="0"/>
        <v>6.727973326127799</v>
      </c>
      <c r="W9" s="31">
        <f t="shared" si="0"/>
        <v>0</v>
      </c>
      <c r="X9" s="31">
        <f t="shared" si="0"/>
        <v>0</v>
      </c>
      <c r="Y9" s="31">
        <f t="shared" si="0"/>
        <v>0</v>
      </c>
      <c r="Z9" s="31">
        <f t="shared" si="0"/>
        <v>0</v>
      </c>
      <c r="AA9" s="31">
        <f t="shared" si="0"/>
        <v>0</v>
      </c>
      <c r="AB9" s="31">
        <f t="shared" si="0"/>
        <v>8.3278398741599993E-2</v>
      </c>
      <c r="AC9" s="31">
        <f t="shared" si="0"/>
        <v>114.33780371693531</v>
      </c>
      <c r="AD9" s="31">
        <f t="shared" si="0"/>
        <v>0</v>
      </c>
      <c r="AE9" s="31">
        <f t="shared" si="0"/>
        <v>0</v>
      </c>
      <c r="AF9" s="31">
        <f t="shared" si="0"/>
        <v>0.69598157461260002</v>
      </c>
      <c r="AG9" s="31">
        <f t="shared" si="0"/>
        <v>0</v>
      </c>
      <c r="AH9" s="31">
        <f t="shared" si="0"/>
        <v>0</v>
      </c>
      <c r="AI9" s="31">
        <f t="shared" si="0"/>
        <v>0</v>
      </c>
      <c r="AJ9" s="31">
        <f t="shared" si="0"/>
        <v>0</v>
      </c>
      <c r="AK9" s="31">
        <f t="shared" si="0"/>
        <v>0</v>
      </c>
      <c r="AL9" s="31">
        <f t="shared" si="0"/>
        <v>0.21099766841879994</v>
      </c>
      <c r="AM9" s="31">
        <f t="shared" si="0"/>
        <v>5.4636708999999999E-2</v>
      </c>
      <c r="AN9" s="31">
        <f t="shared" si="0"/>
        <v>0</v>
      </c>
      <c r="AO9" s="31">
        <f t="shared" si="0"/>
        <v>0</v>
      </c>
      <c r="AP9" s="31">
        <f t="shared" si="0"/>
        <v>0.1649834204516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28.242064150144142</v>
      </c>
      <c r="AW9" s="31">
        <f t="shared" si="0"/>
        <v>714.07768774750934</v>
      </c>
      <c r="AX9" s="31">
        <f t="shared" si="0"/>
        <v>445.86279017270914</v>
      </c>
      <c r="AY9" s="31">
        <f t="shared" si="0"/>
        <v>0</v>
      </c>
      <c r="AZ9" s="31">
        <f t="shared" si="0"/>
        <v>114.63926374221101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9.8906728245648079</v>
      </c>
      <c r="BG9" s="31">
        <f t="shared" si="0"/>
        <v>45.353365285998485</v>
      </c>
      <c r="BH9" s="31">
        <f t="shared" si="0"/>
        <v>36.909220163515194</v>
      </c>
      <c r="BI9" s="31">
        <f t="shared" si="0"/>
        <v>0</v>
      </c>
      <c r="BJ9" s="31">
        <f t="shared" si="0"/>
        <v>10.318091461831996</v>
      </c>
      <c r="BK9" s="29">
        <f>SUM(C9:BJ9)</f>
        <v>9281.2380326325783</v>
      </c>
    </row>
    <row r="10" spans="1:107" x14ac:dyDescent="0.2">
      <c r="A10" s="23" t="s">
        <v>77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0.39203359503129998</v>
      </c>
      <c r="I11" s="28">
        <v>2.1787452567094001</v>
      </c>
      <c r="J11" s="28">
        <v>0</v>
      </c>
      <c r="K11" s="28">
        <v>0</v>
      </c>
      <c r="L11" s="28">
        <v>0.8440469143546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0.18952079667620006</v>
      </c>
      <c r="S11" s="28">
        <v>0.64312701825790008</v>
      </c>
      <c r="T11" s="28">
        <v>3.5750758501934001</v>
      </c>
      <c r="U11" s="28">
        <v>0</v>
      </c>
      <c r="V11" s="28">
        <v>7.2690187387000005E-2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3.5751565903E-2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5.0560741900000002E-5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1.3852140019274002</v>
      </c>
      <c r="AW11" s="28">
        <v>9.1244653910632003</v>
      </c>
      <c r="AX11" s="28">
        <v>7.6353364485671582</v>
      </c>
      <c r="AY11" s="28">
        <v>0</v>
      </c>
      <c r="AZ11" s="28">
        <v>1.5213460731926003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1.0927911372860002</v>
      </c>
      <c r="BG11" s="28">
        <v>3.9120709675481007</v>
      </c>
      <c r="BH11" s="28">
        <v>3.4896276530965999</v>
      </c>
      <c r="BI11" s="28">
        <v>0</v>
      </c>
      <c r="BJ11" s="28">
        <v>0.57146319541910007</v>
      </c>
      <c r="BK11" s="29">
        <f t="shared" ref="BK11:BK12" si="1">SUM(C11:BJ11)</f>
        <v>36.663356613354857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0.39203359503129998</v>
      </c>
      <c r="I12" s="31">
        <f t="shared" si="2"/>
        <v>2.1787452567094001</v>
      </c>
      <c r="J12" s="31">
        <f t="shared" si="2"/>
        <v>0</v>
      </c>
      <c r="K12" s="31">
        <f t="shared" si="2"/>
        <v>0</v>
      </c>
      <c r="L12" s="31">
        <f t="shared" si="2"/>
        <v>0.8440469143546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0.18952079667620006</v>
      </c>
      <c r="S12" s="31">
        <f t="shared" si="2"/>
        <v>0.64312701825790008</v>
      </c>
      <c r="T12" s="31">
        <f t="shared" si="2"/>
        <v>3.5750758501934001</v>
      </c>
      <c r="U12" s="31">
        <f t="shared" si="2"/>
        <v>0</v>
      </c>
      <c r="V12" s="31">
        <f t="shared" si="2"/>
        <v>7.2690187387000005E-2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0</v>
      </c>
      <c r="AB12" s="31">
        <f t="shared" si="2"/>
        <v>3.5751565903E-2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5.0560741900000002E-5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1.3852140019274002</v>
      </c>
      <c r="AW12" s="31">
        <f t="shared" si="2"/>
        <v>9.1244653910632003</v>
      </c>
      <c r="AX12" s="31">
        <f t="shared" si="2"/>
        <v>7.6353364485671582</v>
      </c>
      <c r="AY12" s="31">
        <f t="shared" si="2"/>
        <v>0</v>
      </c>
      <c r="AZ12" s="31">
        <f t="shared" si="2"/>
        <v>1.5213460731926003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1.0927911372860002</v>
      </c>
      <c r="BG12" s="31">
        <f t="shared" si="2"/>
        <v>3.9120709675481007</v>
      </c>
      <c r="BH12" s="31">
        <f t="shared" si="2"/>
        <v>3.4896276530965999</v>
      </c>
      <c r="BI12" s="31">
        <f t="shared" si="2"/>
        <v>0</v>
      </c>
      <c r="BJ12" s="31">
        <f t="shared" si="2"/>
        <v>0.57146319541910007</v>
      </c>
      <c r="BK12" s="29">
        <f t="shared" si="1"/>
        <v>36.663356613354857</v>
      </c>
    </row>
    <row r="13" spans="1:107" x14ac:dyDescent="0.2">
      <c r="A13" s="23" t="s">
        <v>78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 x14ac:dyDescent="0.2">
      <c r="A14" s="23"/>
      <c r="B14" s="3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70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2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70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2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 x14ac:dyDescent="0.2">
      <c r="A23" s="23"/>
      <c r="B23" s="27" t="s">
        <v>105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0.71774709393470004</v>
      </c>
      <c r="I23" s="28">
        <v>0.42743795161280002</v>
      </c>
      <c r="J23" s="28">
        <v>0.12212512903219999</v>
      </c>
      <c r="K23" s="28">
        <v>0</v>
      </c>
      <c r="L23" s="28">
        <v>14.04913035675507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0.6977793069671</v>
      </c>
      <c r="S23" s="28">
        <v>0.15515145819349999</v>
      </c>
      <c r="T23" s="28">
        <v>0</v>
      </c>
      <c r="U23" s="28">
        <v>0</v>
      </c>
      <c r="V23" s="28">
        <v>0.94663908870919999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6.8156685870700007E-2</v>
      </c>
      <c r="AC23" s="28">
        <v>0</v>
      </c>
      <c r="AD23" s="28">
        <v>0</v>
      </c>
      <c r="AE23" s="28">
        <v>0</v>
      </c>
      <c r="AF23" s="28">
        <v>2.3464419354E-3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0.12917162854800002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9.7105227032733143</v>
      </c>
      <c r="AW23" s="28">
        <v>4.9604310465801991</v>
      </c>
      <c r="AX23" s="28">
        <v>2.3464419354800002E-2</v>
      </c>
      <c r="AY23" s="28">
        <v>0</v>
      </c>
      <c r="AZ23" s="28">
        <v>8.8803306639316961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6.9606827012715833</v>
      </c>
      <c r="BG23" s="28">
        <v>0.29330524193540003</v>
      </c>
      <c r="BH23" s="28">
        <v>0.29330524193529994</v>
      </c>
      <c r="BI23" s="28">
        <v>0</v>
      </c>
      <c r="BJ23" s="28">
        <v>3.6395035372882005</v>
      </c>
      <c r="BK23" s="29">
        <f t="shared" ref="BK23:BK31" si="8">SUM(C23:BJ23)</f>
        <v>52.07723069712916</v>
      </c>
    </row>
    <row r="24" spans="1:63" x14ac:dyDescent="0.2">
      <c r="A24" s="23"/>
      <c r="B24" s="27" t="s">
        <v>106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0.73162586338660007</v>
      </c>
      <c r="I24" s="28">
        <v>1.5671114193547</v>
      </c>
      <c r="J24" s="28">
        <v>0</v>
      </c>
      <c r="K24" s="28">
        <v>0</v>
      </c>
      <c r="L24" s="28">
        <v>6.6670449463971737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0.40852229935419998</v>
      </c>
      <c r="S24" s="28">
        <v>0</v>
      </c>
      <c r="T24" s="28">
        <v>0</v>
      </c>
      <c r="U24" s="28">
        <v>0</v>
      </c>
      <c r="V24" s="28">
        <v>0.74739159999979998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4.1349387451499998E-2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0.13737992054810003</v>
      </c>
      <c r="AM24" s="28">
        <v>0</v>
      </c>
      <c r="AN24" s="28">
        <v>0</v>
      </c>
      <c r="AO24" s="28">
        <v>0</v>
      </c>
      <c r="AP24" s="28">
        <v>2.0422205129E-2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6.3993541208520055</v>
      </c>
      <c r="AW24" s="28">
        <v>0.40778488709659999</v>
      </c>
      <c r="AX24" s="28">
        <v>0</v>
      </c>
      <c r="AY24" s="28">
        <v>0</v>
      </c>
      <c r="AZ24" s="28">
        <v>6.9824775468679006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4.1174680406297028</v>
      </c>
      <c r="BG24" s="28">
        <v>0.40428958806449999</v>
      </c>
      <c r="BH24" s="28">
        <v>0.64080482258049998</v>
      </c>
      <c r="BI24" s="28">
        <v>0</v>
      </c>
      <c r="BJ24" s="28">
        <v>3.1330914135779016</v>
      </c>
      <c r="BK24" s="29">
        <f t="shared" si="8"/>
        <v>32.406118061290186</v>
      </c>
    </row>
    <row r="25" spans="1:63" x14ac:dyDescent="0.2">
      <c r="A25" s="23"/>
      <c r="B25" s="27" t="s">
        <v>107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0.45067668154770002</v>
      </c>
      <c r="I25" s="28">
        <v>0.61290056129030002</v>
      </c>
      <c r="J25" s="28">
        <v>0</v>
      </c>
      <c r="K25" s="28">
        <v>0</v>
      </c>
      <c r="L25" s="28">
        <v>6.8214037646680454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0.32518200583810003</v>
      </c>
      <c r="S25" s="28">
        <v>0.24035316129029999</v>
      </c>
      <c r="T25" s="28">
        <v>0</v>
      </c>
      <c r="U25" s="28">
        <v>0</v>
      </c>
      <c r="V25" s="28">
        <v>0.13093407790290001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1.74438822903E-2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5.981829964500001E-2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4.7003259747003003</v>
      </c>
      <c r="AW25" s="28">
        <v>0.33805522483849998</v>
      </c>
      <c r="AX25" s="28">
        <v>0</v>
      </c>
      <c r="AY25" s="28">
        <v>0</v>
      </c>
      <c r="AZ25" s="28">
        <v>4.7488335950304004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2.7485560123144031</v>
      </c>
      <c r="BG25" s="28">
        <v>0.28656102716120002</v>
      </c>
      <c r="BH25" s="28">
        <v>0.69822077419340001</v>
      </c>
      <c r="BI25" s="28">
        <v>0</v>
      </c>
      <c r="BJ25" s="28">
        <v>1.9986532049343004</v>
      </c>
      <c r="BK25" s="29">
        <f t="shared" si="8"/>
        <v>24.177918247645145</v>
      </c>
    </row>
    <row r="26" spans="1:63" x14ac:dyDescent="0.2">
      <c r="A26" s="23"/>
      <c r="B26" s="27" t="s">
        <v>104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1.0115194729023</v>
      </c>
      <c r="I26" s="28">
        <v>57.411978664418896</v>
      </c>
      <c r="J26" s="28">
        <v>1.6141333347741</v>
      </c>
      <c r="K26" s="28">
        <v>0</v>
      </c>
      <c r="L26" s="28">
        <v>13.054319668354399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0.34204403657980004</v>
      </c>
      <c r="S26" s="28">
        <v>1.4739246103224002</v>
      </c>
      <c r="T26" s="28">
        <v>3.0137855103546998</v>
      </c>
      <c r="U26" s="28">
        <v>0</v>
      </c>
      <c r="V26" s="28">
        <v>0.46687524054810003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4.934251938680001E-2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6.0127431548000008E-2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24.076659809448017</v>
      </c>
      <c r="AW26" s="28">
        <v>55.694521272900296</v>
      </c>
      <c r="AX26" s="28">
        <v>2.2378335223547006</v>
      </c>
      <c r="AY26" s="28">
        <v>0</v>
      </c>
      <c r="AZ26" s="28">
        <v>101.2083201527939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12.929818939091005</v>
      </c>
      <c r="BG26" s="28">
        <v>1.8726583720317005</v>
      </c>
      <c r="BH26" s="28">
        <v>5.0822097011289005</v>
      </c>
      <c r="BI26" s="28">
        <v>0</v>
      </c>
      <c r="BJ26" s="28">
        <v>3.6795342676431995</v>
      </c>
      <c r="BK26" s="29">
        <f t="shared" si="8"/>
        <v>285.27960652658118</v>
      </c>
    </row>
    <row r="27" spans="1:63" x14ac:dyDescent="0.2">
      <c r="A27" s="23"/>
      <c r="B27" s="27" t="s">
        <v>120</v>
      </c>
      <c r="C27" s="28">
        <v>0</v>
      </c>
      <c r="D27" s="28">
        <v>2.0729772570000002</v>
      </c>
      <c r="E27" s="28">
        <v>0</v>
      </c>
      <c r="F27" s="28">
        <v>0</v>
      </c>
      <c r="G27" s="28">
        <v>0</v>
      </c>
      <c r="H27" s="28">
        <v>3.192863074063101</v>
      </c>
      <c r="I27" s="28">
        <v>28.057882790449121</v>
      </c>
      <c r="J27" s="28">
        <v>2.5652263933869</v>
      </c>
      <c r="K27" s="28">
        <v>0</v>
      </c>
      <c r="L27" s="28">
        <v>15.357968360837599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0.82564313625649988</v>
      </c>
      <c r="S27" s="28">
        <v>5.9915278109032002</v>
      </c>
      <c r="T27" s="28">
        <v>5.5025828752902006</v>
      </c>
      <c r="U27" s="28">
        <v>0</v>
      </c>
      <c r="V27" s="28">
        <v>1.6103961030318006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1.14168416128E-2</v>
      </c>
      <c r="AC27" s="28">
        <v>0</v>
      </c>
      <c r="AD27" s="28">
        <v>0</v>
      </c>
      <c r="AE27" s="28">
        <v>0</v>
      </c>
      <c r="AF27" s="28">
        <v>0.63507590138699999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3.7534969612499997E-2</v>
      </c>
      <c r="AM27" s="28">
        <v>0</v>
      </c>
      <c r="AN27" s="28">
        <v>0</v>
      </c>
      <c r="AO27" s="28">
        <v>0</v>
      </c>
      <c r="AP27" s="28">
        <v>7.2270031225699999E-2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27.642018303240402</v>
      </c>
      <c r="AW27" s="28">
        <v>7.620472298094402</v>
      </c>
      <c r="AX27" s="28">
        <v>0.1571077859999</v>
      </c>
      <c r="AY27" s="28">
        <v>0</v>
      </c>
      <c r="AZ27" s="28">
        <v>49.099076028566905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19.083253519049112</v>
      </c>
      <c r="BG27" s="28">
        <v>11.031758982838303</v>
      </c>
      <c r="BH27" s="28">
        <v>14.272137852548202</v>
      </c>
      <c r="BI27" s="28">
        <v>0</v>
      </c>
      <c r="BJ27" s="28">
        <v>16.032230582444797</v>
      </c>
      <c r="BK27" s="29">
        <f t="shared" si="8"/>
        <v>210.87142089783845</v>
      </c>
    </row>
    <row r="28" spans="1:63" x14ac:dyDescent="0.2">
      <c r="A28" s="23"/>
      <c r="B28" s="27" t="s">
        <v>121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0.88966245999899984</v>
      </c>
      <c r="I28" s="28">
        <v>0.64924758061280008</v>
      </c>
      <c r="J28" s="28">
        <v>0.48846933954830002</v>
      </c>
      <c r="K28" s="28">
        <v>0</v>
      </c>
      <c r="L28" s="28">
        <v>2.2775309771928995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7.7377163644500008E-2</v>
      </c>
      <c r="S28" s="28">
        <v>0</v>
      </c>
      <c r="T28" s="28">
        <v>0</v>
      </c>
      <c r="U28" s="28">
        <v>0</v>
      </c>
      <c r="V28" s="28">
        <v>0.42799855641910001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1.0508850320999998E-3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2.1759880640000002E-4</v>
      </c>
      <c r="AM28" s="28">
        <v>0</v>
      </c>
      <c r="AN28" s="28">
        <v>0</v>
      </c>
      <c r="AO28" s="28">
        <v>0</v>
      </c>
      <c r="AP28" s="28">
        <v>9.3630435419299995E-2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27.390232195551182</v>
      </c>
      <c r="AW28" s="28">
        <v>1.6907981473528999</v>
      </c>
      <c r="AX28" s="28">
        <v>0.62443312967730003</v>
      </c>
      <c r="AY28" s="28">
        <v>0</v>
      </c>
      <c r="AZ28" s="28">
        <v>13.510815298091101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19.127582964627258</v>
      </c>
      <c r="BG28" s="28">
        <v>2.2685409518052002</v>
      </c>
      <c r="BH28" s="28">
        <v>3.4039029596756443</v>
      </c>
      <c r="BI28" s="28">
        <v>0</v>
      </c>
      <c r="BJ28" s="28">
        <v>7.3575347520290997</v>
      </c>
      <c r="BK28" s="29">
        <f t="shared" si="8"/>
        <v>80.279025395484098</v>
      </c>
    </row>
    <row r="29" spans="1:63" x14ac:dyDescent="0.2">
      <c r="A29" s="23"/>
      <c r="B29" s="27" t="s">
        <v>122</v>
      </c>
      <c r="C29" s="28">
        <v>0</v>
      </c>
      <c r="D29" s="28">
        <v>10.414624196354801</v>
      </c>
      <c r="E29" s="28">
        <v>0</v>
      </c>
      <c r="F29" s="28">
        <v>0</v>
      </c>
      <c r="G29" s="28">
        <v>0</v>
      </c>
      <c r="H29" s="28">
        <v>17.794997595513316</v>
      </c>
      <c r="I29" s="28">
        <v>354.26636954242434</v>
      </c>
      <c r="J29" s="28">
        <v>95.198609594032007</v>
      </c>
      <c r="K29" s="28">
        <v>0</v>
      </c>
      <c r="L29" s="28">
        <v>79.956712436094534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10.384212714642302</v>
      </c>
      <c r="S29" s="28">
        <v>28.599226139547998</v>
      </c>
      <c r="T29" s="28">
        <v>88.669808018548011</v>
      </c>
      <c r="U29" s="28">
        <v>0</v>
      </c>
      <c r="V29" s="28">
        <v>14.413787194643703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0.34865281290240008</v>
      </c>
      <c r="AC29" s="28">
        <v>1.434583258E-3</v>
      </c>
      <c r="AD29" s="28">
        <v>0</v>
      </c>
      <c r="AE29" s="28">
        <v>0</v>
      </c>
      <c r="AF29" s="28">
        <v>1.4162907682901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0.45132526170850007</v>
      </c>
      <c r="AM29" s="28">
        <v>0</v>
      </c>
      <c r="AN29" s="28">
        <v>0</v>
      </c>
      <c r="AO29" s="28">
        <v>0</v>
      </c>
      <c r="AP29" s="28">
        <v>0.62988856125780002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101.88687898598309</v>
      </c>
      <c r="AW29" s="28">
        <v>197.53931046370388</v>
      </c>
      <c r="AX29" s="28">
        <v>9.6074039659352</v>
      </c>
      <c r="AY29" s="28">
        <v>0</v>
      </c>
      <c r="AZ29" s="28">
        <v>203.36725256703428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82.089749242182933</v>
      </c>
      <c r="BG29" s="28">
        <v>41.811753157545112</v>
      </c>
      <c r="BH29" s="28">
        <v>63.077545243708208</v>
      </c>
      <c r="BI29" s="28">
        <v>0</v>
      </c>
      <c r="BJ29" s="28">
        <v>74.098027706108851</v>
      </c>
      <c r="BK29" s="29">
        <f t="shared" si="8"/>
        <v>1476.0238607514195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12.487601453354801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24.789092241346715</v>
      </c>
      <c r="I30" s="31">
        <f t="shared" si="9"/>
        <v>442.99292851016298</v>
      </c>
      <c r="J30" s="31">
        <f t="shared" si="9"/>
        <v>99.988563790773512</v>
      </c>
      <c r="K30" s="31">
        <f t="shared" si="9"/>
        <v>0</v>
      </c>
      <c r="L30" s="31">
        <f t="shared" si="9"/>
        <v>138.18411051029972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13.060760663282503</v>
      </c>
      <c r="S30" s="31">
        <f t="shared" si="9"/>
        <v>36.460183180257395</v>
      </c>
      <c r="T30" s="31">
        <f t="shared" si="9"/>
        <v>97.186176404192906</v>
      </c>
      <c r="U30" s="31">
        <f t="shared" si="9"/>
        <v>0</v>
      </c>
      <c r="V30" s="31">
        <f t="shared" si="9"/>
        <v>18.744021861254602</v>
      </c>
      <c r="W30" s="31">
        <f t="shared" si="9"/>
        <v>0</v>
      </c>
      <c r="X30" s="31">
        <f t="shared" si="9"/>
        <v>0</v>
      </c>
      <c r="Y30" s="31">
        <f t="shared" si="9"/>
        <v>0</v>
      </c>
      <c r="Z30" s="31">
        <f t="shared" si="9"/>
        <v>0</v>
      </c>
      <c r="AA30" s="31">
        <f t="shared" si="9"/>
        <v>0</v>
      </c>
      <c r="AB30" s="31">
        <f t="shared" si="9"/>
        <v>0.53741301454660007</v>
      </c>
      <c r="AC30" s="31">
        <f t="shared" si="9"/>
        <v>1.434583258E-3</v>
      </c>
      <c r="AD30" s="31">
        <f t="shared" si="9"/>
        <v>0</v>
      </c>
      <c r="AE30" s="31">
        <f t="shared" si="9"/>
        <v>0</v>
      </c>
      <c r="AF30" s="31">
        <f t="shared" si="9"/>
        <v>2.0537131116124998</v>
      </c>
      <c r="AG30" s="31">
        <f t="shared" si="9"/>
        <v>0</v>
      </c>
      <c r="AH30" s="31">
        <f t="shared" si="9"/>
        <v>0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0</v>
      </c>
      <c r="AL30" s="31">
        <f t="shared" si="10"/>
        <v>0.87557511041650016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0.81621123303179999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201.8059920930483</v>
      </c>
      <c r="AW30" s="31">
        <f t="shared" si="10"/>
        <v>268.25137334056677</v>
      </c>
      <c r="AX30" s="31">
        <f t="shared" si="10"/>
        <v>12.6502428233219</v>
      </c>
      <c r="AY30" s="31">
        <f t="shared" si="10"/>
        <v>0</v>
      </c>
      <c r="AZ30" s="31">
        <f t="shared" si="10"/>
        <v>387.79710585231624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147.05711141916601</v>
      </c>
      <c r="BG30" s="31">
        <f t="shared" si="10"/>
        <v>57.968867321381417</v>
      </c>
      <c r="BH30" s="31">
        <f t="shared" si="10"/>
        <v>87.468126595770158</v>
      </c>
      <c r="BI30" s="31">
        <f t="shared" si="10"/>
        <v>0</v>
      </c>
      <c r="BJ30" s="31">
        <f t="shared" si="10"/>
        <v>109.93857546402634</v>
      </c>
      <c r="BK30" s="29">
        <f t="shared" si="8"/>
        <v>2161.1151805773875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33.409482378032202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36.954375157440111</v>
      </c>
      <c r="I31" s="28">
        <f t="shared" si="11"/>
        <v>4744.4200718999145</v>
      </c>
      <c r="J31" s="28">
        <f t="shared" si="11"/>
        <v>2667.6631011823533</v>
      </c>
      <c r="K31" s="28">
        <f t="shared" si="11"/>
        <v>0</v>
      </c>
      <c r="L31" s="28">
        <f t="shared" si="11"/>
        <v>263.82113480597491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17.725403963150402</v>
      </c>
      <c r="S31" s="28">
        <f t="shared" si="11"/>
        <v>153.61512281722409</v>
      </c>
      <c r="T31" s="28">
        <f t="shared" si="11"/>
        <v>709.03249625061164</v>
      </c>
      <c r="U31" s="28">
        <f t="shared" si="11"/>
        <v>0</v>
      </c>
      <c r="V31" s="28">
        <f t="shared" si="11"/>
        <v>25.544685374769401</v>
      </c>
      <c r="W31" s="28">
        <f t="shared" si="11"/>
        <v>0</v>
      </c>
      <c r="X31" s="28">
        <f t="shared" si="11"/>
        <v>0</v>
      </c>
      <c r="Y31" s="28">
        <f t="shared" si="11"/>
        <v>0</v>
      </c>
      <c r="Z31" s="28">
        <f t="shared" si="11"/>
        <v>0</v>
      </c>
      <c r="AA31" s="28">
        <f t="shared" si="11"/>
        <v>0</v>
      </c>
      <c r="AB31" s="28">
        <f t="shared" si="11"/>
        <v>0.65644297919120009</v>
      </c>
      <c r="AC31" s="28">
        <f t="shared" si="11"/>
        <v>114.33923830019332</v>
      </c>
      <c r="AD31" s="28">
        <f t="shared" si="11"/>
        <v>0</v>
      </c>
      <c r="AE31" s="28">
        <f t="shared" si="11"/>
        <v>0</v>
      </c>
      <c r="AF31" s="28">
        <f t="shared" si="11"/>
        <v>2.7496946862250997</v>
      </c>
      <c r="AG31" s="28">
        <f t="shared" si="11"/>
        <v>0</v>
      </c>
      <c r="AH31" s="28">
        <f t="shared" si="11"/>
        <v>0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0</v>
      </c>
      <c r="AL31" s="28">
        <f t="shared" si="12"/>
        <v>1.0866233395772</v>
      </c>
      <c r="AM31" s="28">
        <f t="shared" si="12"/>
        <v>5.4636708999999999E-2</v>
      </c>
      <c r="AN31" s="28">
        <f t="shared" si="12"/>
        <v>0</v>
      </c>
      <c r="AO31" s="28">
        <f t="shared" si="12"/>
        <v>0</v>
      </c>
      <c r="AP31" s="28">
        <f t="shared" si="12"/>
        <v>0.98119465348339996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231.43327024511984</v>
      </c>
      <c r="AW31" s="28">
        <f t="shared" si="12"/>
        <v>991.45352647913933</v>
      </c>
      <c r="AX31" s="28">
        <f t="shared" si="12"/>
        <v>466.14836944459819</v>
      </c>
      <c r="AY31" s="28">
        <f t="shared" si="12"/>
        <v>0</v>
      </c>
      <c r="AZ31" s="28">
        <f t="shared" si="12"/>
        <v>503.95771566771987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158.04057538101682</v>
      </c>
      <c r="BG31" s="28">
        <f t="shared" si="12"/>
        <v>107.23430357492801</v>
      </c>
      <c r="BH31" s="28">
        <f t="shared" si="12"/>
        <v>127.86697441238195</v>
      </c>
      <c r="BI31" s="28">
        <f t="shared" si="12"/>
        <v>0</v>
      </c>
      <c r="BJ31" s="28">
        <f t="shared" si="12"/>
        <v>120.82813012127744</v>
      </c>
      <c r="BK31" s="29">
        <f t="shared" si="8"/>
        <v>11479.01656982332</v>
      </c>
    </row>
    <row r="32" spans="1:63" ht="3.75" customHeight="1" x14ac:dyDescent="0.2">
      <c r="A32" s="23"/>
      <c r="B32" s="34"/>
      <c r="C32" s="70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2"/>
    </row>
    <row r="33" spans="1:63" x14ac:dyDescent="0.2">
      <c r="A33" s="23" t="s">
        <v>1</v>
      </c>
      <c r="B33" s="24" t="s">
        <v>7</v>
      </c>
      <c r="C33" s="70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2"/>
    </row>
    <row r="34" spans="1:63" s="35" customFormat="1" x14ac:dyDescent="0.2">
      <c r="A34" s="23" t="s">
        <v>76</v>
      </c>
      <c r="B34" s="26" t="s">
        <v>2</v>
      </c>
      <c r="C34" s="77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9"/>
    </row>
    <row r="35" spans="1:63" s="35" customFormat="1" x14ac:dyDescent="0.2">
      <c r="A35" s="23"/>
      <c r="B35" s="27" t="s">
        <v>108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4.5224281717072001</v>
      </c>
      <c r="I35" s="28">
        <v>0.50381601251589991</v>
      </c>
      <c r="J35" s="28">
        <v>0</v>
      </c>
      <c r="K35" s="28">
        <v>0</v>
      </c>
      <c r="L35" s="28">
        <v>0.84021260199930015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3.3431524033844995</v>
      </c>
      <c r="S35" s="28">
        <v>0</v>
      </c>
      <c r="T35" s="28">
        <v>0</v>
      </c>
      <c r="U35" s="28">
        <v>0</v>
      </c>
      <c r="V35" s="28">
        <v>0.43050422306359987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0.84553298651449971</v>
      </c>
      <c r="AC35" s="28">
        <v>0</v>
      </c>
      <c r="AD35" s="28">
        <v>0</v>
      </c>
      <c r="AE35" s="28">
        <v>0</v>
      </c>
      <c r="AF35" s="28">
        <v>7.1224795322400003E-2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1.1404854809660998</v>
      </c>
      <c r="AM35" s="28">
        <v>0</v>
      </c>
      <c r="AN35" s="28">
        <v>0</v>
      </c>
      <c r="AO35" s="28">
        <v>0</v>
      </c>
      <c r="AP35" s="28">
        <v>0.13999796322570002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66.009652495420966</v>
      </c>
      <c r="AW35" s="28">
        <v>1.6965833458054997</v>
      </c>
      <c r="AX35" s="28">
        <v>0</v>
      </c>
      <c r="AY35" s="28">
        <v>0</v>
      </c>
      <c r="AZ35" s="28">
        <v>18.716345373181291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77.081789440289853</v>
      </c>
      <c r="BG35" s="28">
        <v>2.6233121682252998</v>
      </c>
      <c r="BH35" s="28">
        <v>0</v>
      </c>
      <c r="BI35" s="28">
        <v>0</v>
      </c>
      <c r="BJ35" s="28">
        <v>13.940756325312709</v>
      </c>
      <c r="BK35" s="29">
        <f t="shared" ref="BK35:BK36" si="13">SUM(C35:BJ35)</f>
        <v>191.90579378693482</v>
      </c>
    </row>
    <row r="36" spans="1:63" s="35" customFormat="1" x14ac:dyDescent="0.2">
      <c r="A36" s="23"/>
      <c r="B36" s="27" t="s">
        <v>109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3.1965118485757009</v>
      </c>
      <c r="I36" s="28">
        <v>0.64618486816120002</v>
      </c>
      <c r="J36" s="28">
        <v>0</v>
      </c>
      <c r="K36" s="28">
        <v>0</v>
      </c>
      <c r="L36" s="28">
        <v>2.45233039354E-2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2.2145316405436</v>
      </c>
      <c r="S36" s="28">
        <v>0</v>
      </c>
      <c r="T36" s="28">
        <v>0</v>
      </c>
      <c r="U36" s="28">
        <v>0</v>
      </c>
      <c r="V36" s="28">
        <v>7.116364677399999E-3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0.14891853557970003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0.23707566641769995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136.95666558718318</v>
      </c>
      <c r="AW36" s="28">
        <v>0.21433536738699999</v>
      </c>
      <c r="AX36" s="28">
        <v>0</v>
      </c>
      <c r="AY36" s="28">
        <v>0</v>
      </c>
      <c r="AZ36" s="28">
        <v>5.9178448950306004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115.80967508392798</v>
      </c>
      <c r="BG36" s="28">
        <v>0</v>
      </c>
      <c r="BH36" s="28">
        <v>0</v>
      </c>
      <c r="BI36" s="28">
        <v>0</v>
      </c>
      <c r="BJ36" s="28">
        <v>0.78344227345090001</v>
      </c>
      <c r="BK36" s="29">
        <f t="shared" si="13"/>
        <v>266.15682543487037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7.7189400202829006</v>
      </c>
      <c r="I37" s="36">
        <f t="shared" si="14"/>
        <v>1.1500008806771</v>
      </c>
      <c r="J37" s="36">
        <f t="shared" si="14"/>
        <v>0</v>
      </c>
      <c r="K37" s="36">
        <f t="shared" si="14"/>
        <v>0</v>
      </c>
      <c r="L37" s="36">
        <f t="shared" si="14"/>
        <v>0.86473590593470018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5.5576840439280994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0.43762058774099988</v>
      </c>
      <c r="W37" s="36">
        <f t="shared" si="14"/>
        <v>0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0</v>
      </c>
      <c r="AB37" s="36">
        <f t="shared" si="14"/>
        <v>0.99445152209419974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7.1224795322400003E-2</v>
      </c>
      <c r="AG37" s="36">
        <f t="shared" si="14"/>
        <v>0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</v>
      </c>
      <c r="AL37" s="36">
        <f t="shared" si="14"/>
        <v>1.3775611473837999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0.13999796322570002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202.96631808260415</v>
      </c>
      <c r="AW37" s="36">
        <f t="shared" si="14"/>
        <v>1.9109187131924998</v>
      </c>
      <c r="AX37" s="36">
        <f t="shared" si="14"/>
        <v>0</v>
      </c>
      <c r="AY37" s="36">
        <f t="shared" si="14"/>
        <v>0</v>
      </c>
      <c r="AZ37" s="36">
        <f t="shared" si="14"/>
        <v>24.634190268211892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192.89146452421784</v>
      </c>
      <c r="BG37" s="36">
        <f t="shared" si="14"/>
        <v>2.6233121682252998</v>
      </c>
      <c r="BH37" s="36">
        <f t="shared" si="14"/>
        <v>0</v>
      </c>
      <c r="BI37" s="36">
        <f t="shared" si="14"/>
        <v>0</v>
      </c>
      <c r="BJ37" s="36">
        <f t="shared" si="14"/>
        <v>14.724198598763609</v>
      </c>
      <c r="BK37" s="36">
        <f t="shared" si="14"/>
        <v>458.06261922180522</v>
      </c>
    </row>
    <row r="38" spans="1:63" x14ac:dyDescent="0.2">
      <c r="A38" s="23" t="s">
        <v>77</v>
      </c>
      <c r="B38" s="26" t="s">
        <v>14</v>
      </c>
      <c r="C38" s="70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2"/>
    </row>
    <row r="39" spans="1:63" x14ac:dyDescent="0.2">
      <c r="A39" s="23"/>
      <c r="B39" s="27" t="s">
        <v>128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2.7323391269327</v>
      </c>
      <c r="I39" s="28">
        <v>0.78659776532230008</v>
      </c>
      <c r="J39" s="28">
        <v>4.8387096774099997E-2</v>
      </c>
      <c r="K39" s="28">
        <v>0</v>
      </c>
      <c r="L39" s="28">
        <v>2.3857300657087994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1.6174921264816002</v>
      </c>
      <c r="S39" s="28">
        <v>0</v>
      </c>
      <c r="T39" s="28">
        <v>0</v>
      </c>
      <c r="U39" s="28">
        <v>0</v>
      </c>
      <c r="V39" s="28">
        <v>0.38786597412850005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0.29301363061160002</v>
      </c>
      <c r="AC39" s="28">
        <v>1.2599164838000001E-3</v>
      </c>
      <c r="AD39" s="28">
        <v>0</v>
      </c>
      <c r="AE39" s="28">
        <v>0</v>
      </c>
      <c r="AF39" s="28">
        <v>8.6999043741799995E-2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0.48765060454720005</v>
      </c>
      <c r="AM39" s="28">
        <v>0</v>
      </c>
      <c r="AN39" s="28">
        <v>0</v>
      </c>
      <c r="AO39" s="28">
        <v>0</v>
      </c>
      <c r="AP39" s="28">
        <v>0.12515990961280002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19.021704555177418</v>
      </c>
      <c r="AW39" s="28">
        <v>0.6758900039025999</v>
      </c>
      <c r="AX39" s="28">
        <v>0</v>
      </c>
      <c r="AY39" s="28">
        <v>0</v>
      </c>
      <c r="AZ39" s="28">
        <v>8.1338499350887918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15.736776173297507</v>
      </c>
      <c r="BG39" s="28">
        <v>0.18060555687060001</v>
      </c>
      <c r="BH39" s="28">
        <v>0.25160749999999998</v>
      </c>
      <c r="BI39" s="28">
        <v>0</v>
      </c>
      <c r="BJ39" s="28">
        <v>4.8099991051244997</v>
      </c>
      <c r="BK39" s="29">
        <f t="shared" ref="BK39:BK48" si="15">SUM(C39:BJ39)</f>
        <v>57.762928089806614</v>
      </c>
    </row>
    <row r="40" spans="1:63" x14ac:dyDescent="0.2">
      <c r="A40" s="23"/>
      <c r="B40" s="27" t="s">
        <v>123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0.32969476132189995</v>
      </c>
      <c r="I40" s="28">
        <v>5.8212446193500002E-2</v>
      </c>
      <c r="J40" s="28">
        <v>0</v>
      </c>
      <c r="K40" s="28">
        <v>0</v>
      </c>
      <c r="L40" s="28">
        <v>0.13719456064469998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0.18132778135390001</v>
      </c>
      <c r="S40" s="28">
        <v>0</v>
      </c>
      <c r="T40" s="28">
        <v>0</v>
      </c>
      <c r="U40" s="28">
        <v>0</v>
      </c>
      <c r="V40" s="28">
        <v>9.4356078387000004E-3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1.1799133903100001E-2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3.5503999031900005E-2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4.8755318175985618</v>
      </c>
      <c r="AW40" s="28">
        <v>1.12784286448E-2</v>
      </c>
      <c r="AX40" s="28">
        <v>0</v>
      </c>
      <c r="AY40" s="28">
        <v>0</v>
      </c>
      <c r="AZ40" s="28">
        <v>1.8328985719983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5.0728222959881721</v>
      </c>
      <c r="BG40" s="28">
        <v>1.2251453031700001E-2</v>
      </c>
      <c r="BH40" s="28">
        <v>0</v>
      </c>
      <c r="BI40" s="28">
        <v>0</v>
      </c>
      <c r="BJ40" s="28">
        <v>1.712923836256852</v>
      </c>
      <c r="BK40" s="29">
        <f t="shared" si="15"/>
        <v>14.280874693806085</v>
      </c>
    </row>
    <row r="41" spans="1:63" x14ac:dyDescent="0.2">
      <c r="A41" s="23"/>
      <c r="B41" s="27" t="s">
        <v>126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2.7124776910618009</v>
      </c>
      <c r="I41" s="28">
        <v>12.621539443364966</v>
      </c>
      <c r="J41" s="28">
        <v>0</v>
      </c>
      <c r="K41" s="28">
        <v>0</v>
      </c>
      <c r="L41" s="28">
        <v>0.84289464709590001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1.5928232742237995</v>
      </c>
      <c r="S41" s="28">
        <v>0.21271933022579997</v>
      </c>
      <c r="T41" s="28">
        <v>0</v>
      </c>
      <c r="U41" s="28">
        <v>0</v>
      </c>
      <c r="V41" s="28">
        <v>0.2751228487415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0.14734275506339997</v>
      </c>
      <c r="AC41" s="28">
        <v>5.058708064E-4</v>
      </c>
      <c r="AD41" s="28">
        <v>0</v>
      </c>
      <c r="AE41" s="28">
        <v>0</v>
      </c>
      <c r="AF41" s="28">
        <v>0.22676467158059999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0.38842245541740017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106.22449269072546</v>
      </c>
      <c r="AW41" s="28">
        <v>5.1086099559325016</v>
      </c>
      <c r="AX41" s="28">
        <v>0</v>
      </c>
      <c r="AY41" s="28">
        <v>0</v>
      </c>
      <c r="AZ41" s="28">
        <v>16.501474650863095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112.39168718426433</v>
      </c>
      <c r="BG41" s="28">
        <v>2.0117694467396006</v>
      </c>
      <c r="BH41" s="28">
        <v>1.1411121999899999E-2</v>
      </c>
      <c r="BI41" s="28">
        <v>0</v>
      </c>
      <c r="BJ41" s="28">
        <v>4.3576773689948025</v>
      </c>
      <c r="BK41" s="29">
        <f t="shared" si="15"/>
        <v>265.62773540710128</v>
      </c>
    </row>
    <row r="42" spans="1:63" x14ac:dyDescent="0.2">
      <c r="A42" s="23"/>
      <c r="B42" s="27" t="s">
        <v>125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6.2885936062878018</v>
      </c>
      <c r="I42" s="28">
        <v>18.365441629696143</v>
      </c>
      <c r="J42" s="28">
        <v>0</v>
      </c>
      <c r="K42" s="28">
        <v>0</v>
      </c>
      <c r="L42" s="28">
        <v>2.1557487390954009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4.1960815606427984</v>
      </c>
      <c r="S42" s="28">
        <v>4.0261051152256</v>
      </c>
      <c r="T42" s="28">
        <v>0</v>
      </c>
      <c r="U42" s="28">
        <v>0</v>
      </c>
      <c r="V42" s="28">
        <v>1.3286778652896003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0.7909802699009002</v>
      </c>
      <c r="AC42" s="28">
        <v>5.1292012899999996E-4</v>
      </c>
      <c r="AD42" s="28">
        <v>0</v>
      </c>
      <c r="AE42" s="28">
        <v>0</v>
      </c>
      <c r="AF42" s="28">
        <v>1.1865335480000001E-4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1.5650458439009998</v>
      </c>
      <c r="AM42" s="28">
        <v>0</v>
      </c>
      <c r="AN42" s="28">
        <v>0</v>
      </c>
      <c r="AO42" s="28">
        <v>0</v>
      </c>
      <c r="AP42" s="28">
        <v>0.25386347003190002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66.014878742368865</v>
      </c>
      <c r="AW42" s="28">
        <v>12.667999608546202</v>
      </c>
      <c r="AX42" s="28">
        <v>0</v>
      </c>
      <c r="AY42" s="28">
        <v>0</v>
      </c>
      <c r="AZ42" s="28">
        <v>27.204626449888401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81.382299280916158</v>
      </c>
      <c r="BG42" s="28">
        <v>4.6391097798687984</v>
      </c>
      <c r="BH42" s="28">
        <v>0.73046571541929994</v>
      </c>
      <c r="BI42" s="28">
        <v>0</v>
      </c>
      <c r="BJ42" s="28">
        <v>21.746419211986414</v>
      </c>
      <c r="BK42" s="29">
        <f t="shared" si="15"/>
        <v>253.35696846254908</v>
      </c>
    </row>
    <row r="43" spans="1:63" x14ac:dyDescent="0.2">
      <c r="A43" s="23"/>
      <c r="B43" s="27" t="s">
        <v>111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1.1441940702563003</v>
      </c>
      <c r="I43" s="28">
        <v>0.23787253851609999</v>
      </c>
      <c r="J43" s="28">
        <v>0</v>
      </c>
      <c r="K43" s="28">
        <v>0</v>
      </c>
      <c r="L43" s="28">
        <v>0.72527933493500008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0.46708932980490014</v>
      </c>
      <c r="S43" s="28">
        <v>4.1403279779444677</v>
      </c>
      <c r="T43" s="28">
        <v>0</v>
      </c>
      <c r="U43" s="28">
        <v>0</v>
      </c>
      <c r="V43" s="28">
        <v>1.2739983032E-2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9.4157087093000007E-3</v>
      </c>
      <c r="AC43" s="28">
        <v>0</v>
      </c>
      <c r="AD43" s="28">
        <v>0</v>
      </c>
      <c r="AE43" s="28">
        <v>0</v>
      </c>
      <c r="AF43" s="28">
        <v>3.8104961290000002E-4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1.8575153999400001E-2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6.0655552086445024</v>
      </c>
      <c r="AW43" s="28">
        <v>0.40268155680619994</v>
      </c>
      <c r="AX43" s="28">
        <v>0</v>
      </c>
      <c r="AY43" s="28">
        <v>0</v>
      </c>
      <c r="AZ43" s="28">
        <v>0.61453635267609985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3.9928923365484028</v>
      </c>
      <c r="BG43" s="28">
        <v>0.31422313622569997</v>
      </c>
      <c r="BH43" s="28">
        <v>9.8841775483000001E-3</v>
      </c>
      <c r="BI43" s="28">
        <v>0</v>
      </c>
      <c r="BJ43" s="28">
        <v>0.79440195583720019</v>
      </c>
      <c r="BK43" s="29">
        <f t="shared" si="15"/>
        <v>18.950049871096773</v>
      </c>
    </row>
    <row r="44" spans="1:63" x14ac:dyDescent="0.2">
      <c r="A44" s="23"/>
      <c r="B44" s="27" t="s">
        <v>110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1.0117583313858001</v>
      </c>
      <c r="I44" s="28">
        <v>0.25939148987089999</v>
      </c>
      <c r="J44" s="28">
        <v>0</v>
      </c>
      <c r="K44" s="28">
        <v>0</v>
      </c>
      <c r="L44" s="28">
        <v>3.6448175191607004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0.69597616354690006</v>
      </c>
      <c r="S44" s="28">
        <v>3.8872983587090664</v>
      </c>
      <c r="T44" s="28">
        <v>0</v>
      </c>
      <c r="U44" s="28">
        <v>0</v>
      </c>
      <c r="V44" s="28">
        <v>0.77537316793519995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4.60403825803E-2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2.6218746160600003E-2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4.6309098148457988</v>
      </c>
      <c r="AW44" s="28">
        <v>0.13304562716079998</v>
      </c>
      <c r="AX44" s="28">
        <v>0</v>
      </c>
      <c r="AY44" s="28">
        <v>0</v>
      </c>
      <c r="AZ44" s="28">
        <v>1.9854526714172998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3.6829395958411979</v>
      </c>
      <c r="BG44" s="28">
        <v>8.0024677580400008E-2</v>
      </c>
      <c r="BH44" s="28">
        <v>4.0740858451599998E-2</v>
      </c>
      <c r="BI44" s="28">
        <v>0</v>
      </c>
      <c r="BJ44" s="28">
        <v>0.98126755299859991</v>
      </c>
      <c r="BK44" s="29">
        <f t="shared" si="15"/>
        <v>21.881254957645162</v>
      </c>
    </row>
    <row r="45" spans="1:63" x14ac:dyDescent="0.2">
      <c r="A45" s="23"/>
      <c r="B45" s="27" t="s">
        <v>112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0.84792905206300018</v>
      </c>
      <c r="I45" s="28">
        <v>0.97634930516110019</v>
      </c>
      <c r="J45" s="28">
        <v>0</v>
      </c>
      <c r="K45" s="28">
        <v>0</v>
      </c>
      <c r="L45" s="28">
        <v>0.86836931338630008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0.53937839870839999</v>
      </c>
      <c r="S45" s="28">
        <v>0</v>
      </c>
      <c r="T45" s="28">
        <v>0</v>
      </c>
      <c r="U45" s="28">
        <v>0</v>
      </c>
      <c r="V45" s="28">
        <v>0.12720037632209999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0.14737145703150001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0.1938704819025</v>
      </c>
      <c r="AM45" s="28">
        <v>0</v>
      </c>
      <c r="AN45" s="28">
        <v>0</v>
      </c>
      <c r="AO45" s="28">
        <v>0</v>
      </c>
      <c r="AP45" s="28">
        <v>9.6765548300000007E-5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19.752602782083024</v>
      </c>
      <c r="AW45" s="28">
        <v>0.73304884699909989</v>
      </c>
      <c r="AX45" s="28">
        <v>0</v>
      </c>
      <c r="AY45" s="28">
        <v>0</v>
      </c>
      <c r="AZ45" s="28">
        <v>3.0342879548062367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23.223851279571214</v>
      </c>
      <c r="BG45" s="28">
        <v>0.15119197806420001</v>
      </c>
      <c r="BH45" s="28">
        <v>0</v>
      </c>
      <c r="BI45" s="28">
        <v>0</v>
      </c>
      <c r="BJ45" s="28">
        <v>2.0814105149335989</v>
      </c>
      <c r="BK45" s="29">
        <f t="shared" si="15"/>
        <v>52.676958506580576</v>
      </c>
    </row>
    <row r="46" spans="1:63" x14ac:dyDescent="0.2">
      <c r="A46" s="23"/>
      <c r="B46" s="27" t="s">
        <v>124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8.6987015823835012</v>
      </c>
      <c r="I46" s="28">
        <v>23.537451814744827</v>
      </c>
      <c r="J46" s="28">
        <v>0</v>
      </c>
      <c r="K46" s="28">
        <v>0</v>
      </c>
      <c r="L46" s="28">
        <v>5.5577291760306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5.4578989090618961</v>
      </c>
      <c r="S46" s="28">
        <v>5.8797035714190002</v>
      </c>
      <c r="T46" s="28">
        <v>1.9995166741611998</v>
      </c>
      <c r="U46" s="28">
        <v>0</v>
      </c>
      <c r="V46" s="28">
        <v>1.6522192752249001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3.5851746442229997</v>
      </c>
      <c r="AC46" s="28">
        <v>3.67101420966E-2</v>
      </c>
      <c r="AD46" s="28">
        <v>0</v>
      </c>
      <c r="AE46" s="28">
        <v>0</v>
      </c>
      <c r="AF46" s="28">
        <v>0.62615456103160017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3.6050918418035995</v>
      </c>
      <c r="AM46" s="28">
        <v>7.2206603870000009E-3</v>
      </c>
      <c r="AN46" s="28">
        <v>0</v>
      </c>
      <c r="AO46" s="28">
        <v>0</v>
      </c>
      <c r="AP46" s="28">
        <v>0.23833658664490001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101.0090703539619</v>
      </c>
      <c r="AW46" s="28">
        <v>6.5415157344816981</v>
      </c>
      <c r="AX46" s="28">
        <v>0</v>
      </c>
      <c r="AY46" s="28">
        <v>0</v>
      </c>
      <c r="AZ46" s="28">
        <v>54.083407575783497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105.8646657157098</v>
      </c>
      <c r="BG46" s="28">
        <v>13.067581557676002</v>
      </c>
      <c r="BH46" s="28">
        <v>2.0073402066773003</v>
      </c>
      <c r="BI46" s="28">
        <v>0</v>
      </c>
      <c r="BJ46" s="28">
        <v>44.461027296819879</v>
      </c>
      <c r="BK46" s="29">
        <f t="shared" si="15"/>
        <v>387.91651788032277</v>
      </c>
    </row>
    <row r="47" spans="1:63" x14ac:dyDescent="0.2">
      <c r="A47" s="23"/>
      <c r="B47" s="30" t="s">
        <v>86</v>
      </c>
      <c r="C47" s="28">
        <f t="shared" ref="C47:AH47" si="16">SUM(C39:C46)</f>
        <v>0</v>
      </c>
      <c r="D47" s="28">
        <f t="shared" si="16"/>
        <v>0</v>
      </c>
      <c r="E47" s="28">
        <f t="shared" si="16"/>
        <v>0</v>
      </c>
      <c r="F47" s="28">
        <f t="shared" si="16"/>
        <v>0</v>
      </c>
      <c r="G47" s="28">
        <f t="shared" si="16"/>
        <v>0</v>
      </c>
      <c r="H47" s="28">
        <f t="shared" si="16"/>
        <v>23.765688221692805</v>
      </c>
      <c r="I47" s="28">
        <f t="shared" si="16"/>
        <v>56.842856432869837</v>
      </c>
      <c r="J47" s="28">
        <f t="shared" si="16"/>
        <v>4.8387096774099997E-2</v>
      </c>
      <c r="K47" s="28">
        <f t="shared" si="16"/>
        <v>0</v>
      </c>
      <c r="L47" s="28">
        <f t="shared" si="16"/>
        <v>16.317763356057398</v>
      </c>
      <c r="M47" s="28">
        <f t="shared" si="16"/>
        <v>0</v>
      </c>
      <c r="N47" s="28">
        <f t="shared" si="16"/>
        <v>0</v>
      </c>
      <c r="O47" s="28">
        <f t="shared" si="16"/>
        <v>0</v>
      </c>
      <c r="P47" s="28">
        <f t="shared" si="16"/>
        <v>0</v>
      </c>
      <c r="Q47" s="28">
        <f t="shared" si="16"/>
        <v>0</v>
      </c>
      <c r="R47" s="28">
        <f t="shared" si="16"/>
        <v>14.748067543824195</v>
      </c>
      <c r="S47" s="28">
        <f t="shared" si="16"/>
        <v>18.146154353523936</v>
      </c>
      <c r="T47" s="28">
        <f t="shared" si="16"/>
        <v>1.9995166741611998</v>
      </c>
      <c r="U47" s="28">
        <f t="shared" si="16"/>
        <v>0</v>
      </c>
      <c r="V47" s="28">
        <f t="shared" si="16"/>
        <v>4.5686350985125008</v>
      </c>
      <c r="W47" s="28">
        <f t="shared" si="16"/>
        <v>0</v>
      </c>
      <c r="X47" s="28">
        <f t="shared" si="16"/>
        <v>0</v>
      </c>
      <c r="Y47" s="28">
        <f t="shared" si="16"/>
        <v>0</v>
      </c>
      <c r="Z47" s="28">
        <f t="shared" si="16"/>
        <v>0</v>
      </c>
      <c r="AA47" s="28">
        <f t="shared" si="16"/>
        <v>0</v>
      </c>
      <c r="AB47" s="28">
        <f t="shared" si="16"/>
        <v>5.0311379820231004</v>
      </c>
      <c r="AC47" s="28">
        <f t="shared" si="16"/>
        <v>3.8988849515799999E-2</v>
      </c>
      <c r="AD47" s="28">
        <f t="shared" si="16"/>
        <v>0</v>
      </c>
      <c r="AE47" s="28">
        <f t="shared" si="16"/>
        <v>0</v>
      </c>
      <c r="AF47" s="28">
        <f t="shared" si="16"/>
        <v>0.94041797932170013</v>
      </c>
      <c r="AG47" s="28">
        <f t="shared" si="16"/>
        <v>0</v>
      </c>
      <c r="AH47" s="28">
        <f t="shared" si="16"/>
        <v>0</v>
      </c>
      <c r="AI47" s="28">
        <f t="shared" ref="AI47:BJ47" si="17">SUM(AI39:AI46)</f>
        <v>0</v>
      </c>
      <c r="AJ47" s="28">
        <f t="shared" si="17"/>
        <v>0</v>
      </c>
      <c r="AK47" s="28">
        <f t="shared" si="17"/>
        <v>0</v>
      </c>
      <c r="AL47" s="28">
        <f t="shared" si="17"/>
        <v>6.3203791267635996</v>
      </c>
      <c r="AM47" s="28">
        <f t="shared" si="17"/>
        <v>7.2206603870000009E-3</v>
      </c>
      <c r="AN47" s="28">
        <f t="shared" si="17"/>
        <v>0</v>
      </c>
      <c r="AO47" s="28">
        <f t="shared" si="17"/>
        <v>0</v>
      </c>
      <c r="AP47" s="28">
        <f t="shared" si="17"/>
        <v>0.61745673183790006</v>
      </c>
      <c r="AQ47" s="28">
        <f t="shared" si="17"/>
        <v>0</v>
      </c>
      <c r="AR47" s="28">
        <f t="shared" si="17"/>
        <v>0</v>
      </c>
      <c r="AS47" s="28">
        <f t="shared" si="17"/>
        <v>0</v>
      </c>
      <c r="AT47" s="28">
        <f t="shared" si="17"/>
        <v>0</v>
      </c>
      <c r="AU47" s="28">
        <f t="shared" si="17"/>
        <v>0</v>
      </c>
      <c r="AV47" s="28">
        <f t="shared" si="17"/>
        <v>327.59474596540554</v>
      </c>
      <c r="AW47" s="28">
        <f t="shared" si="17"/>
        <v>26.274069762473903</v>
      </c>
      <c r="AX47" s="28">
        <f t="shared" si="17"/>
        <v>0</v>
      </c>
      <c r="AY47" s="28">
        <f t="shared" si="17"/>
        <v>0</v>
      </c>
      <c r="AZ47" s="28">
        <f t="shared" si="17"/>
        <v>113.39053416252172</v>
      </c>
      <c r="BA47" s="28">
        <f t="shared" si="17"/>
        <v>0</v>
      </c>
      <c r="BB47" s="28">
        <f t="shared" si="17"/>
        <v>0</v>
      </c>
      <c r="BC47" s="28">
        <f t="shared" si="17"/>
        <v>0</v>
      </c>
      <c r="BD47" s="28">
        <f t="shared" si="17"/>
        <v>0</v>
      </c>
      <c r="BE47" s="28">
        <f t="shared" si="17"/>
        <v>0</v>
      </c>
      <c r="BF47" s="28">
        <f t="shared" si="17"/>
        <v>351.34793386213676</v>
      </c>
      <c r="BG47" s="28">
        <f t="shared" si="17"/>
        <v>20.456757586057002</v>
      </c>
      <c r="BH47" s="28">
        <f t="shared" si="17"/>
        <v>3.0514495800964001</v>
      </c>
      <c r="BI47" s="28">
        <f t="shared" si="17"/>
        <v>0</v>
      </c>
      <c r="BJ47" s="28">
        <f t="shared" si="17"/>
        <v>80.945126842951851</v>
      </c>
      <c r="BK47" s="29">
        <f t="shared" si="15"/>
        <v>1072.4532878689083</v>
      </c>
    </row>
    <row r="48" spans="1:63" x14ac:dyDescent="0.2">
      <c r="A48" s="23"/>
      <c r="B48" s="33" t="s">
        <v>84</v>
      </c>
      <c r="C48" s="31">
        <f t="shared" ref="C48:AH48" si="18">C37+C47</f>
        <v>0</v>
      </c>
      <c r="D48" s="31">
        <f t="shared" si="18"/>
        <v>0</v>
      </c>
      <c r="E48" s="31">
        <f t="shared" si="18"/>
        <v>0</v>
      </c>
      <c r="F48" s="31">
        <f t="shared" si="18"/>
        <v>0</v>
      </c>
      <c r="G48" s="31">
        <f t="shared" si="18"/>
        <v>0</v>
      </c>
      <c r="H48" s="31">
        <f t="shared" si="18"/>
        <v>31.484628241975706</v>
      </c>
      <c r="I48" s="31">
        <f t="shared" si="18"/>
        <v>57.992857313546935</v>
      </c>
      <c r="J48" s="31">
        <f t="shared" si="18"/>
        <v>4.8387096774099997E-2</v>
      </c>
      <c r="K48" s="31">
        <f t="shared" si="18"/>
        <v>0</v>
      </c>
      <c r="L48" s="31">
        <f t="shared" si="18"/>
        <v>17.182499261992099</v>
      </c>
      <c r="M48" s="31">
        <f t="shared" si="18"/>
        <v>0</v>
      </c>
      <c r="N48" s="31">
        <f t="shared" si="18"/>
        <v>0</v>
      </c>
      <c r="O48" s="31">
        <f t="shared" si="18"/>
        <v>0</v>
      </c>
      <c r="P48" s="31">
        <f t="shared" si="18"/>
        <v>0</v>
      </c>
      <c r="Q48" s="31">
        <f t="shared" si="18"/>
        <v>0</v>
      </c>
      <c r="R48" s="31">
        <f t="shared" si="18"/>
        <v>20.305751587752294</v>
      </c>
      <c r="S48" s="31">
        <f t="shared" si="18"/>
        <v>18.146154353523936</v>
      </c>
      <c r="T48" s="31">
        <f t="shared" si="18"/>
        <v>1.9995166741611998</v>
      </c>
      <c r="U48" s="31">
        <f t="shared" si="18"/>
        <v>0</v>
      </c>
      <c r="V48" s="31">
        <f t="shared" si="18"/>
        <v>5.0062556862535006</v>
      </c>
      <c r="W48" s="31">
        <f t="shared" si="18"/>
        <v>0</v>
      </c>
      <c r="X48" s="31">
        <f t="shared" si="18"/>
        <v>0</v>
      </c>
      <c r="Y48" s="31">
        <f t="shared" si="18"/>
        <v>0</v>
      </c>
      <c r="Z48" s="31">
        <f t="shared" si="18"/>
        <v>0</v>
      </c>
      <c r="AA48" s="31">
        <f t="shared" si="18"/>
        <v>0</v>
      </c>
      <c r="AB48" s="31">
        <f t="shared" si="18"/>
        <v>6.0255895041173</v>
      </c>
      <c r="AC48" s="31">
        <f t="shared" si="18"/>
        <v>3.8988849515799999E-2</v>
      </c>
      <c r="AD48" s="31">
        <f t="shared" si="18"/>
        <v>0</v>
      </c>
      <c r="AE48" s="31">
        <f t="shared" si="18"/>
        <v>0</v>
      </c>
      <c r="AF48" s="31">
        <f t="shared" si="18"/>
        <v>1.0116427746441001</v>
      </c>
      <c r="AG48" s="31">
        <f t="shared" si="18"/>
        <v>0</v>
      </c>
      <c r="AH48" s="31">
        <f t="shared" si="18"/>
        <v>0</v>
      </c>
      <c r="AI48" s="31">
        <f t="shared" ref="AI48:BJ48" si="19">AI37+AI47</f>
        <v>0</v>
      </c>
      <c r="AJ48" s="31">
        <f t="shared" si="19"/>
        <v>0</v>
      </c>
      <c r="AK48" s="31">
        <f t="shared" si="19"/>
        <v>0</v>
      </c>
      <c r="AL48" s="31">
        <f t="shared" si="19"/>
        <v>7.697940274147399</v>
      </c>
      <c r="AM48" s="31">
        <f t="shared" si="19"/>
        <v>7.2206603870000009E-3</v>
      </c>
      <c r="AN48" s="31">
        <f t="shared" si="19"/>
        <v>0</v>
      </c>
      <c r="AO48" s="31">
        <f t="shared" si="19"/>
        <v>0</v>
      </c>
      <c r="AP48" s="31">
        <f t="shared" si="19"/>
        <v>0.75745469506360008</v>
      </c>
      <c r="AQ48" s="31">
        <f t="shared" si="19"/>
        <v>0</v>
      </c>
      <c r="AR48" s="31">
        <f t="shared" si="19"/>
        <v>0</v>
      </c>
      <c r="AS48" s="31">
        <f t="shared" si="19"/>
        <v>0</v>
      </c>
      <c r="AT48" s="31">
        <f t="shared" si="19"/>
        <v>0</v>
      </c>
      <c r="AU48" s="31">
        <f t="shared" si="19"/>
        <v>0</v>
      </c>
      <c r="AV48" s="31">
        <f t="shared" si="19"/>
        <v>530.56106404800971</v>
      </c>
      <c r="AW48" s="31">
        <f t="shared" si="19"/>
        <v>28.184988475666405</v>
      </c>
      <c r="AX48" s="31">
        <f t="shared" si="19"/>
        <v>0</v>
      </c>
      <c r="AY48" s="31">
        <f t="shared" si="19"/>
        <v>0</v>
      </c>
      <c r="AZ48" s="31">
        <f t="shared" si="19"/>
        <v>138.02472443073361</v>
      </c>
      <c r="BA48" s="31">
        <f t="shared" si="19"/>
        <v>0</v>
      </c>
      <c r="BB48" s="31">
        <f t="shared" si="19"/>
        <v>0</v>
      </c>
      <c r="BC48" s="31">
        <f t="shared" si="19"/>
        <v>0</v>
      </c>
      <c r="BD48" s="31">
        <f t="shared" si="19"/>
        <v>0</v>
      </c>
      <c r="BE48" s="31">
        <f t="shared" si="19"/>
        <v>0</v>
      </c>
      <c r="BF48" s="31">
        <f t="shared" si="19"/>
        <v>544.23939838635465</v>
      </c>
      <c r="BG48" s="31">
        <f t="shared" si="19"/>
        <v>23.080069754282302</v>
      </c>
      <c r="BH48" s="31">
        <f t="shared" si="19"/>
        <v>3.0514495800964001</v>
      </c>
      <c r="BI48" s="31">
        <f t="shared" si="19"/>
        <v>0</v>
      </c>
      <c r="BJ48" s="31">
        <f t="shared" si="19"/>
        <v>95.669325441715458</v>
      </c>
      <c r="BK48" s="29">
        <f t="shared" si="15"/>
        <v>1530.5159070907137</v>
      </c>
    </row>
    <row r="49" spans="1:63" ht="3" customHeight="1" x14ac:dyDescent="0.2">
      <c r="A49" s="23"/>
      <c r="B49" s="26"/>
      <c r="C49" s="70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2"/>
    </row>
    <row r="50" spans="1:63" x14ac:dyDescent="0.2">
      <c r="A50" s="23" t="s">
        <v>15</v>
      </c>
      <c r="B50" s="24" t="s">
        <v>8</v>
      </c>
      <c r="C50" s="7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2"/>
    </row>
    <row r="51" spans="1:63" x14ac:dyDescent="0.2">
      <c r="A51" s="23" t="s">
        <v>76</v>
      </c>
      <c r="B51" s="26" t="s">
        <v>16</v>
      </c>
      <c r="C51" s="70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2"/>
    </row>
    <row r="52" spans="1:63" x14ac:dyDescent="0.2">
      <c r="A52" s="23"/>
      <c r="B52" s="27" t="s">
        <v>127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3.0621969810949992</v>
      </c>
      <c r="I52" s="28">
        <v>47.076098359786322</v>
      </c>
      <c r="J52" s="28">
        <v>0</v>
      </c>
      <c r="K52" s="28">
        <v>0</v>
      </c>
      <c r="L52" s="28">
        <v>6.8576401414505019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1.8019098785463001</v>
      </c>
      <c r="S52" s="28">
        <v>1.42346574193E-2</v>
      </c>
      <c r="T52" s="28">
        <v>4.5217359199032003</v>
      </c>
      <c r="U52" s="28">
        <v>0</v>
      </c>
      <c r="V52" s="28">
        <v>4.2659082265151991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1.2231237585147006</v>
      </c>
      <c r="AC52" s="28">
        <v>5.0788993540000005E-4</v>
      </c>
      <c r="AD52" s="28">
        <v>0</v>
      </c>
      <c r="AE52" s="28">
        <v>0</v>
      </c>
      <c r="AF52" s="28">
        <v>1.4202633765802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1.7449749718373002</v>
      </c>
      <c r="AM52" s="28">
        <v>2.7195953935400002E-2</v>
      </c>
      <c r="AN52" s="28">
        <v>0</v>
      </c>
      <c r="AO52" s="28">
        <v>0</v>
      </c>
      <c r="AP52" s="28">
        <v>1.7918788934834999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55.255420341236686</v>
      </c>
      <c r="AW52" s="28">
        <v>9.0758662255776024</v>
      </c>
      <c r="AX52" s="28">
        <v>0</v>
      </c>
      <c r="AY52" s="28">
        <v>0</v>
      </c>
      <c r="AZ52" s="28">
        <v>83.35620056297843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47.752992020064603</v>
      </c>
      <c r="BG52" s="28">
        <v>1.7504616633215</v>
      </c>
      <c r="BH52" s="28">
        <v>12.697619985419202</v>
      </c>
      <c r="BI52" s="28">
        <v>0</v>
      </c>
      <c r="BJ52" s="28">
        <v>50.277453419239791</v>
      </c>
      <c r="BK52" s="29">
        <f t="shared" ref="BK52:BK53" si="20">SUM(C52:BJ52)</f>
        <v>333.97368322684014</v>
      </c>
    </row>
    <row r="53" spans="1:63" x14ac:dyDescent="0.2">
      <c r="A53" s="23"/>
      <c r="B53" s="33" t="s">
        <v>83</v>
      </c>
      <c r="C53" s="31">
        <f>SUM(C52)</f>
        <v>0</v>
      </c>
      <c r="D53" s="31">
        <f t="shared" ref="D53:BJ53" si="21">SUM(D52)</f>
        <v>0</v>
      </c>
      <c r="E53" s="31">
        <f t="shared" si="21"/>
        <v>0</v>
      </c>
      <c r="F53" s="31">
        <f t="shared" si="21"/>
        <v>0</v>
      </c>
      <c r="G53" s="31">
        <f t="shared" si="21"/>
        <v>0</v>
      </c>
      <c r="H53" s="31">
        <f t="shared" si="21"/>
        <v>3.0621969810949992</v>
      </c>
      <c r="I53" s="31">
        <f t="shared" si="21"/>
        <v>47.076098359786322</v>
      </c>
      <c r="J53" s="31">
        <f t="shared" si="21"/>
        <v>0</v>
      </c>
      <c r="K53" s="31">
        <f t="shared" si="21"/>
        <v>0</v>
      </c>
      <c r="L53" s="31">
        <f t="shared" si="21"/>
        <v>6.8576401414505019</v>
      </c>
      <c r="M53" s="31">
        <f t="shared" si="21"/>
        <v>0</v>
      </c>
      <c r="N53" s="31">
        <f t="shared" si="21"/>
        <v>0</v>
      </c>
      <c r="O53" s="31">
        <f t="shared" si="21"/>
        <v>0</v>
      </c>
      <c r="P53" s="31">
        <f t="shared" si="21"/>
        <v>0</v>
      </c>
      <c r="Q53" s="31">
        <f t="shared" si="21"/>
        <v>0</v>
      </c>
      <c r="R53" s="31">
        <f t="shared" si="21"/>
        <v>1.8019098785463001</v>
      </c>
      <c r="S53" s="31">
        <f t="shared" si="21"/>
        <v>1.42346574193E-2</v>
      </c>
      <c r="T53" s="31">
        <f t="shared" si="21"/>
        <v>4.5217359199032003</v>
      </c>
      <c r="U53" s="31">
        <f t="shared" si="21"/>
        <v>0</v>
      </c>
      <c r="V53" s="31">
        <f t="shared" si="21"/>
        <v>4.2659082265151991</v>
      </c>
      <c r="W53" s="31">
        <f t="shared" si="21"/>
        <v>0</v>
      </c>
      <c r="X53" s="31">
        <f t="shared" si="21"/>
        <v>0</v>
      </c>
      <c r="Y53" s="31">
        <f t="shared" si="21"/>
        <v>0</v>
      </c>
      <c r="Z53" s="31">
        <f t="shared" si="21"/>
        <v>0</v>
      </c>
      <c r="AA53" s="31">
        <f t="shared" si="21"/>
        <v>0</v>
      </c>
      <c r="AB53" s="31">
        <f t="shared" si="21"/>
        <v>1.2231237585147006</v>
      </c>
      <c r="AC53" s="31">
        <f t="shared" si="21"/>
        <v>5.0788993540000005E-4</v>
      </c>
      <c r="AD53" s="31">
        <f t="shared" si="21"/>
        <v>0</v>
      </c>
      <c r="AE53" s="31">
        <f t="shared" si="21"/>
        <v>0</v>
      </c>
      <c r="AF53" s="31">
        <f t="shared" si="21"/>
        <v>1.4202633765802</v>
      </c>
      <c r="AG53" s="31">
        <f t="shared" si="21"/>
        <v>0</v>
      </c>
      <c r="AH53" s="31">
        <f t="shared" si="21"/>
        <v>0</v>
      </c>
      <c r="AI53" s="31">
        <f t="shared" si="21"/>
        <v>0</v>
      </c>
      <c r="AJ53" s="31">
        <f t="shared" si="21"/>
        <v>0</v>
      </c>
      <c r="AK53" s="31">
        <f t="shared" si="21"/>
        <v>0</v>
      </c>
      <c r="AL53" s="31">
        <f t="shared" si="21"/>
        <v>1.7449749718373002</v>
      </c>
      <c r="AM53" s="31">
        <f t="shared" si="21"/>
        <v>2.7195953935400002E-2</v>
      </c>
      <c r="AN53" s="31">
        <f t="shared" si="21"/>
        <v>0</v>
      </c>
      <c r="AO53" s="31">
        <f t="shared" si="21"/>
        <v>0</v>
      </c>
      <c r="AP53" s="31">
        <f t="shared" si="21"/>
        <v>1.7918788934834999</v>
      </c>
      <c r="AQ53" s="31">
        <f t="shared" si="21"/>
        <v>0</v>
      </c>
      <c r="AR53" s="31">
        <f t="shared" si="21"/>
        <v>0</v>
      </c>
      <c r="AS53" s="31">
        <f t="shared" si="21"/>
        <v>0</v>
      </c>
      <c r="AT53" s="31">
        <f t="shared" si="21"/>
        <v>0</v>
      </c>
      <c r="AU53" s="31">
        <f t="shared" si="21"/>
        <v>0</v>
      </c>
      <c r="AV53" s="31">
        <f t="shared" si="21"/>
        <v>55.255420341236686</v>
      </c>
      <c r="AW53" s="31">
        <f t="shared" si="21"/>
        <v>9.0758662255776024</v>
      </c>
      <c r="AX53" s="31">
        <f t="shared" si="21"/>
        <v>0</v>
      </c>
      <c r="AY53" s="31">
        <f t="shared" si="21"/>
        <v>0</v>
      </c>
      <c r="AZ53" s="31">
        <f t="shared" si="21"/>
        <v>83.35620056297843</v>
      </c>
      <c r="BA53" s="31">
        <f t="shared" si="21"/>
        <v>0</v>
      </c>
      <c r="BB53" s="31">
        <f t="shared" si="21"/>
        <v>0</v>
      </c>
      <c r="BC53" s="31">
        <f t="shared" si="21"/>
        <v>0</v>
      </c>
      <c r="BD53" s="31">
        <f t="shared" si="21"/>
        <v>0</v>
      </c>
      <c r="BE53" s="31">
        <f t="shared" si="21"/>
        <v>0</v>
      </c>
      <c r="BF53" s="31">
        <f t="shared" si="21"/>
        <v>47.752992020064603</v>
      </c>
      <c r="BG53" s="31">
        <f t="shared" si="21"/>
        <v>1.7504616633215</v>
      </c>
      <c r="BH53" s="31">
        <f t="shared" si="21"/>
        <v>12.697619985419202</v>
      </c>
      <c r="BI53" s="31">
        <f t="shared" si="21"/>
        <v>0</v>
      </c>
      <c r="BJ53" s="31">
        <f t="shared" si="21"/>
        <v>50.277453419239791</v>
      </c>
      <c r="BK53" s="29">
        <f t="shared" si="20"/>
        <v>333.97368322684014</v>
      </c>
    </row>
    <row r="54" spans="1:63" ht="2.25" customHeight="1" x14ac:dyDescent="0.2">
      <c r="A54" s="23"/>
      <c r="B54" s="26"/>
      <c r="C54" s="70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2"/>
    </row>
    <row r="55" spans="1:63" x14ac:dyDescent="0.2">
      <c r="A55" s="23" t="s">
        <v>4</v>
      </c>
      <c r="B55" s="24" t="s">
        <v>9</v>
      </c>
      <c r="C55" s="70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2"/>
    </row>
    <row r="56" spans="1:63" x14ac:dyDescent="0.2">
      <c r="A56" s="23" t="s">
        <v>76</v>
      </c>
      <c r="B56" s="26" t="s">
        <v>17</v>
      </c>
      <c r="C56" s="70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2"/>
    </row>
    <row r="57" spans="1:63" x14ac:dyDescent="0.2">
      <c r="A57" s="23"/>
      <c r="B57" s="30" t="s">
        <v>37</v>
      </c>
      <c r="C57" s="31"/>
      <c r="D57" s="28"/>
      <c r="E57" s="28"/>
      <c r="F57" s="28"/>
      <c r="G57" s="37"/>
      <c r="H57" s="31"/>
      <c r="I57" s="28"/>
      <c r="J57" s="28"/>
      <c r="K57" s="28"/>
      <c r="L57" s="37"/>
      <c r="M57" s="31"/>
      <c r="N57" s="28"/>
      <c r="O57" s="28"/>
      <c r="P57" s="28"/>
      <c r="Q57" s="37"/>
      <c r="R57" s="31"/>
      <c r="S57" s="28"/>
      <c r="T57" s="28"/>
      <c r="U57" s="28"/>
      <c r="V57" s="37"/>
      <c r="W57" s="31"/>
      <c r="X57" s="28"/>
      <c r="Y57" s="28"/>
      <c r="Z57" s="28"/>
      <c r="AA57" s="37"/>
      <c r="AB57" s="31"/>
      <c r="AC57" s="28"/>
      <c r="AD57" s="28"/>
      <c r="AE57" s="28"/>
      <c r="AF57" s="37"/>
      <c r="AG57" s="31"/>
      <c r="AH57" s="28"/>
      <c r="AI57" s="28"/>
      <c r="AJ57" s="28"/>
      <c r="AK57" s="37"/>
      <c r="AL57" s="31"/>
      <c r="AM57" s="28"/>
      <c r="AN57" s="28"/>
      <c r="AO57" s="28"/>
      <c r="AP57" s="37"/>
      <c r="AQ57" s="31"/>
      <c r="AR57" s="28"/>
      <c r="AS57" s="28"/>
      <c r="AT57" s="28"/>
      <c r="AU57" s="37"/>
      <c r="AV57" s="31"/>
      <c r="AW57" s="28"/>
      <c r="AX57" s="28"/>
      <c r="AY57" s="28"/>
      <c r="AZ57" s="37"/>
      <c r="BA57" s="31"/>
      <c r="BB57" s="28"/>
      <c r="BC57" s="28"/>
      <c r="BD57" s="28"/>
      <c r="BE57" s="37"/>
      <c r="BF57" s="31"/>
      <c r="BG57" s="28"/>
      <c r="BH57" s="28"/>
      <c r="BI57" s="28"/>
      <c r="BJ57" s="37"/>
      <c r="BK57" s="29"/>
    </row>
    <row r="58" spans="1:63" x14ac:dyDescent="0.2">
      <c r="A58" s="23"/>
      <c r="B58" s="30" t="s">
        <v>85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29">
        <f>SUM(C58:BJ58)</f>
        <v>0</v>
      </c>
    </row>
    <row r="59" spans="1:63" x14ac:dyDescent="0.2">
      <c r="A59" s="23" t="s">
        <v>77</v>
      </c>
      <c r="B59" s="26" t="s">
        <v>18</v>
      </c>
      <c r="C59" s="70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2"/>
    </row>
    <row r="60" spans="1:63" x14ac:dyDescent="0.2">
      <c r="A60" s="23"/>
      <c r="B60" s="30" t="s">
        <v>115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0.23824023091390392</v>
      </c>
      <c r="AW60" s="31">
        <v>173.01818028002711</v>
      </c>
      <c r="AX60" s="31">
        <v>283.42252043773738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0.1474907854629661</v>
      </c>
      <c r="BG60" s="31">
        <v>23.937274676753816</v>
      </c>
      <c r="BH60" s="31">
        <v>0</v>
      </c>
      <c r="BI60" s="31">
        <v>0</v>
      </c>
      <c r="BJ60" s="31">
        <v>0.60565758416982274</v>
      </c>
      <c r="BK60" s="29">
        <f t="shared" ref="BK60:BK65" si="22">SUM(C60:BJ60)</f>
        <v>481.36936399506499</v>
      </c>
    </row>
    <row r="61" spans="1:63" x14ac:dyDescent="0.2">
      <c r="A61" s="23"/>
      <c r="B61" s="30" t="s">
        <v>116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0.15525137259738198</v>
      </c>
      <c r="AW61" s="31">
        <v>73.882072845907402</v>
      </c>
      <c r="AX61" s="31">
        <v>285.20853907554869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5.0006937300908161E-2</v>
      </c>
      <c r="BG61" s="31">
        <v>0</v>
      </c>
      <c r="BH61" s="31">
        <v>0</v>
      </c>
      <c r="BI61" s="31">
        <v>0</v>
      </c>
      <c r="BJ61" s="31">
        <v>0</v>
      </c>
      <c r="BK61" s="29">
        <f t="shared" si="22"/>
        <v>359.2958702313544</v>
      </c>
    </row>
    <row r="62" spans="1:63" x14ac:dyDescent="0.2">
      <c r="A62" s="23"/>
      <c r="B62" s="30" t="s">
        <v>114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0.40130685683148209</v>
      </c>
      <c r="AW62" s="31">
        <v>72.183746528408491</v>
      </c>
      <c r="AX62" s="31">
        <v>0</v>
      </c>
      <c r="AY62" s="31">
        <v>0</v>
      </c>
      <c r="AZ62" s="31">
        <v>1.0071465899037044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8.4606227641989773E-2</v>
      </c>
      <c r="BG62" s="31">
        <v>8.9665693518115458E-3</v>
      </c>
      <c r="BH62" s="31">
        <v>0</v>
      </c>
      <c r="BI62" s="31">
        <v>0</v>
      </c>
      <c r="BJ62" s="31">
        <v>0.4238429156043344</v>
      </c>
      <c r="BK62" s="29">
        <f t="shared" si="22"/>
        <v>74.109615687741808</v>
      </c>
    </row>
    <row r="63" spans="1:63" x14ac:dyDescent="0.2">
      <c r="A63" s="23"/>
      <c r="B63" s="30" t="s">
        <v>117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1.0272974790279887</v>
      </c>
      <c r="AW63" s="31">
        <v>0.79866730056566881</v>
      </c>
      <c r="AX63" s="31">
        <v>298.0788302380779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1.9639009547996851</v>
      </c>
      <c r="BG63" s="31">
        <v>1.132959389021341E-5</v>
      </c>
      <c r="BH63" s="31">
        <v>0</v>
      </c>
      <c r="BI63" s="31">
        <v>0</v>
      </c>
      <c r="BJ63" s="31">
        <v>0</v>
      </c>
      <c r="BK63" s="29">
        <f t="shared" si="22"/>
        <v>301.86870730206516</v>
      </c>
    </row>
    <row r="64" spans="1:63" x14ac:dyDescent="0.2">
      <c r="A64" s="23"/>
      <c r="B64" s="30" t="s">
        <v>86</v>
      </c>
      <c r="C64" s="31">
        <f>SUM(C60:C63)</f>
        <v>0</v>
      </c>
      <c r="D64" s="31">
        <f t="shared" ref="D64:BJ64" si="23">SUM(D60:D63)</f>
        <v>0</v>
      </c>
      <c r="E64" s="31">
        <f t="shared" si="23"/>
        <v>0</v>
      </c>
      <c r="F64" s="31">
        <f t="shared" si="23"/>
        <v>0</v>
      </c>
      <c r="G64" s="31">
        <f t="shared" si="23"/>
        <v>0</v>
      </c>
      <c r="H64" s="31">
        <f t="shared" si="23"/>
        <v>0</v>
      </c>
      <c r="I64" s="31">
        <f t="shared" si="23"/>
        <v>0</v>
      </c>
      <c r="J64" s="31">
        <f t="shared" si="23"/>
        <v>0</v>
      </c>
      <c r="K64" s="31">
        <f t="shared" si="23"/>
        <v>0</v>
      </c>
      <c r="L64" s="31">
        <f t="shared" si="23"/>
        <v>0</v>
      </c>
      <c r="M64" s="31">
        <f t="shared" si="23"/>
        <v>0</v>
      </c>
      <c r="N64" s="31">
        <f t="shared" si="23"/>
        <v>0</v>
      </c>
      <c r="O64" s="31">
        <f t="shared" si="23"/>
        <v>0</v>
      </c>
      <c r="P64" s="31">
        <f t="shared" si="23"/>
        <v>0</v>
      </c>
      <c r="Q64" s="31">
        <f t="shared" si="23"/>
        <v>0</v>
      </c>
      <c r="R64" s="31">
        <f t="shared" si="23"/>
        <v>0</v>
      </c>
      <c r="S64" s="31">
        <f t="shared" si="23"/>
        <v>0</v>
      </c>
      <c r="T64" s="31">
        <f t="shared" si="23"/>
        <v>0</v>
      </c>
      <c r="U64" s="31">
        <f t="shared" si="23"/>
        <v>0</v>
      </c>
      <c r="V64" s="31">
        <f t="shared" si="23"/>
        <v>0</v>
      </c>
      <c r="W64" s="31">
        <f t="shared" si="23"/>
        <v>0</v>
      </c>
      <c r="X64" s="31">
        <f t="shared" si="23"/>
        <v>0</v>
      </c>
      <c r="Y64" s="31">
        <f t="shared" si="23"/>
        <v>0</v>
      </c>
      <c r="Z64" s="31">
        <f t="shared" si="23"/>
        <v>0</v>
      </c>
      <c r="AA64" s="31">
        <f t="shared" si="23"/>
        <v>0</v>
      </c>
      <c r="AB64" s="31">
        <f t="shared" si="23"/>
        <v>0</v>
      </c>
      <c r="AC64" s="31">
        <f t="shared" si="23"/>
        <v>0</v>
      </c>
      <c r="AD64" s="31">
        <f t="shared" si="23"/>
        <v>0</v>
      </c>
      <c r="AE64" s="31">
        <f t="shared" si="23"/>
        <v>0</v>
      </c>
      <c r="AF64" s="31">
        <f t="shared" si="23"/>
        <v>0</v>
      </c>
      <c r="AG64" s="31">
        <f t="shared" si="23"/>
        <v>0</v>
      </c>
      <c r="AH64" s="31">
        <f t="shared" si="23"/>
        <v>0</v>
      </c>
      <c r="AI64" s="31">
        <f t="shared" si="23"/>
        <v>0</v>
      </c>
      <c r="AJ64" s="31">
        <f t="shared" si="23"/>
        <v>0</v>
      </c>
      <c r="AK64" s="31">
        <f t="shared" si="23"/>
        <v>0</v>
      </c>
      <c r="AL64" s="31">
        <f t="shared" si="23"/>
        <v>0</v>
      </c>
      <c r="AM64" s="31">
        <f t="shared" si="23"/>
        <v>0</v>
      </c>
      <c r="AN64" s="31">
        <f t="shared" si="23"/>
        <v>0</v>
      </c>
      <c r="AO64" s="31">
        <f t="shared" si="23"/>
        <v>0</v>
      </c>
      <c r="AP64" s="31">
        <f t="shared" si="23"/>
        <v>0</v>
      </c>
      <c r="AQ64" s="31">
        <f t="shared" si="23"/>
        <v>0</v>
      </c>
      <c r="AR64" s="31">
        <f t="shared" si="23"/>
        <v>0</v>
      </c>
      <c r="AS64" s="31">
        <f t="shared" si="23"/>
        <v>0</v>
      </c>
      <c r="AT64" s="31">
        <f t="shared" si="23"/>
        <v>0</v>
      </c>
      <c r="AU64" s="31">
        <f t="shared" si="23"/>
        <v>0</v>
      </c>
      <c r="AV64" s="31">
        <f t="shared" si="23"/>
        <v>1.8220959393707568</v>
      </c>
      <c r="AW64" s="31">
        <f t="shared" si="23"/>
        <v>319.8826669549087</v>
      </c>
      <c r="AX64" s="31">
        <f t="shared" si="23"/>
        <v>866.70988975136402</v>
      </c>
      <c r="AY64" s="31">
        <f t="shared" si="23"/>
        <v>0</v>
      </c>
      <c r="AZ64" s="31">
        <f t="shared" si="23"/>
        <v>1.0071465899037044</v>
      </c>
      <c r="BA64" s="31">
        <f t="shared" si="23"/>
        <v>0</v>
      </c>
      <c r="BB64" s="31">
        <f t="shared" si="23"/>
        <v>0</v>
      </c>
      <c r="BC64" s="31">
        <f t="shared" si="23"/>
        <v>0</v>
      </c>
      <c r="BD64" s="31">
        <f t="shared" si="23"/>
        <v>0</v>
      </c>
      <c r="BE64" s="31">
        <f t="shared" si="23"/>
        <v>0</v>
      </c>
      <c r="BF64" s="31">
        <f t="shared" si="23"/>
        <v>2.2460049052055489</v>
      </c>
      <c r="BG64" s="31">
        <f t="shared" si="23"/>
        <v>23.946252575699518</v>
      </c>
      <c r="BH64" s="31">
        <f t="shared" si="23"/>
        <v>0</v>
      </c>
      <c r="BI64" s="31">
        <f t="shared" si="23"/>
        <v>0</v>
      </c>
      <c r="BJ64" s="31">
        <f t="shared" si="23"/>
        <v>1.0295004997741573</v>
      </c>
      <c r="BK64" s="29">
        <f t="shared" si="22"/>
        <v>1216.6435572162263</v>
      </c>
    </row>
    <row r="65" spans="1:63" x14ac:dyDescent="0.2">
      <c r="A65" s="23"/>
      <c r="B65" s="33" t="s">
        <v>84</v>
      </c>
      <c r="C65" s="31">
        <f>C58+C64</f>
        <v>0</v>
      </c>
      <c r="D65" s="31">
        <f t="shared" ref="D65:BJ65" si="24">D58+D64</f>
        <v>0</v>
      </c>
      <c r="E65" s="31">
        <f t="shared" si="24"/>
        <v>0</v>
      </c>
      <c r="F65" s="31">
        <f t="shared" si="24"/>
        <v>0</v>
      </c>
      <c r="G65" s="31">
        <f t="shared" si="24"/>
        <v>0</v>
      </c>
      <c r="H65" s="31">
        <f t="shared" si="24"/>
        <v>0</v>
      </c>
      <c r="I65" s="31">
        <f t="shared" si="24"/>
        <v>0</v>
      </c>
      <c r="J65" s="31">
        <f t="shared" si="24"/>
        <v>0</v>
      </c>
      <c r="K65" s="31">
        <f t="shared" si="24"/>
        <v>0</v>
      </c>
      <c r="L65" s="31">
        <f t="shared" si="24"/>
        <v>0</v>
      </c>
      <c r="M65" s="31">
        <f t="shared" si="24"/>
        <v>0</v>
      </c>
      <c r="N65" s="31">
        <f t="shared" si="24"/>
        <v>0</v>
      </c>
      <c r="O65" s="31">
        <f t="shared" si="24"/>
        <v>0</v>
      </c>
      <c r="P65" s="31">
        <f t="shared" si="24"/>
        <v>0</v>
      </c>
      <c r="Q65" s="31">
        <f t="shared" si="24"/>
        <v>0</v>
      </c>
      <c r="R65" s="31">
        <f t="shared" si="24"/>
        <v>0</v>
      </c>
      <c r="S65" s="31">
        <f t="shared" si="24"/>
        <v>0</v>
      </c>
      <c r="T65" s="31">
        <f t="shared" si="24"/>
        <v>0</v>
      </c>
      <c r="U65" s="31">
        <f t="shared" si="24"/>
        <v>0</v>
      </c>
      <c r="V65" s="31">
        <f t="shared" si="24"/>
        <v>0</v>
      </c>
      <c r="W65" s="31">
        <f t="shared" si="24"/>
        <v>0</v>
      </c>
      <c r="X65" s="31">
        <f t="shared" si="24"/>
        <v>0</v>
      </c>
      <c r="Y65" s="31">
        <f t="shared" si="24"/>
        <v>0</v>
      </c>
      <c r="Z65" s="31">
        <f t="shared" si="24"/>
        <v>0</v>
      </c>
      <c r="AA65" s="31">
        <f t="shared" si="24"/>
        <v>0</v>
      </c>
      <c r="AB65" s="31">
        <f t="shared" si="24"/>
        <v>0</v>
      </c>
      <c r="AC65" s="31">
        <f t="shared" si="24"/>
        <v>0</v>
      </c>
      <c r="AD65" s="31">
        <f t="shared" si="24"/>
        <v>0</v>
      </c>
      <c r="AE65" s="31">
        <f t="shared" si="24"/>
        <v>0</v>
      </c>
      <c r="AF65" s="31">
        <f t="shared" si="24"/>
        <v>0</v>
      </c>
      <c r="AG65" s="31">
        <f t="shared" si="24"/>
        <v>0</v>
      </c>
      <c r="AH65" s="31">
        <f t="shared" si="24"/>
        <v>0</v>
      </c>
      <c r="AI65" s="31">
        <f t="shared" si="24"/>
        <v>0</v>
      </c>
      <c r="AJ65" s="31">
        <f t="shared" si="24"/>
        <v>0</v>
      </c>
      <c r="AK65" s="31">
        <f t="shared" si="24"/>
        <v>0</v>
      </c>
      <c r="AL65" s="31">
        <f t="shared" si="24"/>
        <v>0</v>
      </c>
      <c r="AM65" s="31">
        <f t="shared" si="24"/>
        <v>0</v>
      </c>
      <c r="AN65" s="31">
        <f t="shared" si="24"/>
        <v>0</v>
      </c>
      <c r="AO65" s="31">
        <f t="shared" si="24"/>
        <v>0</v>
      </c>
      <c r="AP65" s="31">
        <f t="shared" si="24"/>
        <v>0</v>
      </c>
      <c r="AQ65" s="31">
        <f t="shared" si="24"/>
        <v>0</v>
      </c>
      <c r="AR65" s="31">
        <f t="shared" si="24"/>
        <v>0</v>
      </c>
      <c r="AS65" s="31">
        <f t="shared" si="24"/>
        <v>0</v>
      </c>
      <c r="AT65" s="31">
        <f t="shared" si="24"/>
        <v>0</v>
      </c>
      <c r="AU65" s="31">
        <f t="shared" si="24"/>
        <v>0</v>
      </c>
      <c r="AV65" s="31">
        <f t="shared" si="24"/>
        <v>1.8220959393707568</v>
      </c>
      <c r="AW65" s="31">
        <f t="shared" si="24"/>
        <v>319.8826669549087</v>
      </c>
      <c r="AX65" s="31">
        <f t="shared" si="24"/>
        <v>866.70988975136402</v>
      </c>
      <c r="AY65" s="31">
        <f t="shared" si="24"/>
        <v>0</v>
      </c>
      <c r="AZ65" s="31">
        <f t="shared" si="24"/>
        <v>1.0071465899037044</v>
      </c>
      <c r="BA65" s="31">
        <f t="shared" si="24"/>
        <v>0</v>
      </c>
      <c r="BB65" s="31">
        <f t="shared" si="24"/>
        <v>0</v>
      </c>
      <c r="BC65" s="31">
        <f t="shared" si="24"/>
        <v>0</v>
      </c>
      <c r="BD65" s="31">
        <f t="shared" si="24"/>
        <v>0</v>
      </c>
      <c r="BE65" s="31">
        <f t="shared" si="24"/>
        <v>0</v>
      </c>
      <c r="BF65" s="31">
        <f t="shared" si="24"/>
        <v>2.2460049052055489</v>
      </c>
      <c r="BG65" s="31">
        <f t="shared" si="24"/>
        <v>23.946252575699518</v>
      </c>
      <c r="BH65" s="31">
        <f t="shared" si="24"/>
        <v>0</v>
      </c>
      <c r="BI65" s="31">
        <f t="shared" si="24"/>
        <v>0</v>
      </c>
      <c r="BJ65" s="31">
        <f t="shared" si="24"/>
        <v>1.0295004997741573</v>
      </c>
      <c r="BK65" s="29">
        <f t="shared" si="22"/>
        <v>1216.6435572162263</v>
      </c>
    </row>
    <row r="66" spans="1:63" ht="4.5" customHeight="1" x14ac:dyDescent="0.2">
      <c r="A66" s="23"/>
      <c r="B66" s="26"/>
      <c r="C66" s="70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2"/>
    </row>
    <row r="67" spans="1:63" x14ac:dyDescent="0.2">
      <c r="A67" s="23" t="s">
        <v>19</v>
      </c>
      <c r="B67" s="24" t="s">
        <v>20</v>
      </c>
      <c r="C67" s="70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2"/>
    </row>
    <row r="68" spans="1:63" x14ac:dyDescent="0.2">
      <c r="A68" s="23" t="s">
        <v>76</v>
      </c>
      <c r="B68" s="26" t="s">
        <v>21</v>
      </c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 x14ac:dyDescent="0.2">
      <c r="A69" s="23"/>
      <c r="B69" s="30" t="s">
        <v>37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3" t="s">
        <v>83</v>
      </c>
      <c r="C70" s="31">
        <v>0</v>
      </c>
      <c r="D70" s="28">
        <v>0</v>
      </c>
      <c r="E70" s="28">
        <v>0</v>
      </c>
      <c r="F70" s="28">
        <v>0</v>
      </c>
      <c r="G70" s="37">
        <v>0</v>
      </c>
      <c r="H70" s="31">
        <v>0</v>
      </c>
      <c r="I70" s="28">
        <v>0</v>
      </c>
      <c r="J70" s="28">
        <v>0</v>
      </c>
      <c r="K70" s="28">
        <v>0</v>
      </c>
      <c r="L70" s="37">
        <v>0</v>
      </c>
      <c r="M70" s="31">
        <v>0</v>
      </c>
      <c r="N70" s="28">
        <v>0</v>
      </c>
      <c r="O70" s="28">
        <v>0</v>
      </c>
      <c r="P70" s="28">
        <v>0</v>
      </c>
      <c r="Q70" s="37">
        <v>0</v>
      </c>
      <c r="R70" s="31">
        <v>0</v>
      </c>
      <c r="S70" s="28">
        <v>0</v>
      </c>
      <c r="T70" s="28">
        <v>0</v>
      </c>
      <c r="U70" s="28">
        <v>0</v>
      </c>
      <c r="V70" s="37">
        <v>0</v>
      </c>
      <c r="W70" s="31">
        <v>0</v>
      </c>
      <c r="X70" s="28">
        <v>0</v>
      </c>
      <c r="Y70" s="28">
        <v>0</v>
      </c>
      <c r="Z70" s="28">
        <v>0</v>
      </c>
      <c r="AA70" s="37">
        <v>0</v>
      </c>
      <c r="AB70" s="31">
        <v>0</v>
      </c>
      <c r="AC70" s="28">
        <v>0</v>
      </c>
      <c r="AD70" s="28">
        <v>0</v>
      </c>
      <c r="AE70" s="28">
        <v>0</v>
      </c>
      <c r="AF70" s="37">
        <v>0</v>
      </c>
      <c r="AG70" s="31">
        <v>0</v>
      </c>
      <c r="AH70" s="28">
        <v>0</v>
      </c>
      <c r="AI70" s="28">
        <v>0</v>
      </c>
      <c r="AJ70" s="28">
        <v>0</v>
      </c>
      <c r="AK70" s="37">
        <v>0</v>
      </c>
      <c r="AL70" s="31">
        <v>0</v>
      </c>
      <c r="AM70" s="28">
        <v>0</v>
      </c>
      <c r="AN70" s="28">
        <v>0</v>
      </c>
      <c r="AO70" s="28">
        <v>0</v>
      </c>
      <c r="AP70" s="37">
        <v>0</v>
      </c>
      <c r="AQ70" s="31">
        <v>0</v>
      </c>
      <c r="AR70" s="28">
        <v>0</v>
      </c>
      <c r="AS70" s="28">
        <v>0</v>
      </c>
      <c r="AT70" s="28">
        <v>0</v>
      </c>
      <c r="AU70" s="37">
        <v>0</v>
      </c>
      <c r="AV70" s="31">
        <v>0</v>
      </c>
      <c r="AW70" s="28">
        <v>0</v>
      </c>
      <c r="AX70" s="28">
        <v>0</v>
      </c>
      <c r="AY70" s="28">
        <v>0</v>
      </c>
      <c r="AZ70" s="37">
        <v>0</v>
      </c>
      <c r="BA70" s="31">
        <v>0</v>
      </c>
      <c r="BB70" s="28">
        <v>0</v>
      </c>
      <c r="BC70" s="28">
        <v>0</v>
      </c>
      <c r="BD70" s="28">
        <v>0</v>
      </c>
      <c r="BE70" s="37">
        <v>0</v>
      </c>
      <c r="BF70" s="31">
        <v>0</v>
      </c>
      <c r="BG70" s="28">
        <v>0</v>
      </c>
      <c r="BH70" s="28">
        <v>0</v>
      </c>
      <c r="BI70" s="28">
        <v>0</v>
      </c>
      <c r="BJ70" s="37">
        <v>0</v>
      </c>
      <c r="BK70" s="29">
        <f>SUM(C70:BJ70)</f>
        <v>0</v>
      </c>
    </row>
    <row r="71" spans="1:63" ht="4.5" customHeight="1" x14ac:dyDescent="0.2">
      <c r="A71" s="23"/>
      <c r="B71" s="38"/>
      <c r="C71" s="70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2"/>
    </row>
    <row r="72" spans="1:63" x14ac:dyDescent="0.2">
      <c r="A72" s="23"/>
      <c r="B72" s="39" t="s">
        <v>99</v>
      </c>
      <c r="C72" s="40">
        <f t="shared" ref="C72:AH72" si="25">C31+C48+C53+C65+C70</f>
        <v>0</v>
      </c>
      <c r="D72" s="40">
        <f t="shared" si="25"/>
        <v>33.409482378032202</v>
      </c>
      <c r="E72" s="40">
        <f t="shared" si="25"/>
        <v>0</v>
      </c>
      <c r="F72" s="40">
        <f t="shared" si="25"/>
        <v>0</v>
      </c>
      <c r="G72" s="40">
        <f t="shared" si="25"/>
        <v>0</v>
      </c>
      <c r="H72" s="40">
        <f t="shared" si="25"/>
        <v>71.501200380510809</v>
      </c>
      <c r="I72" s="40">
        <f t="shared" si="25"/>
        <v>4849.4890275732478</v>
      </c>
      <c r="J72" s="40">
        <f t="shared" si="25"/>
        <v>2667.7114882791275</v>
      </c>
      <c r="K72" s="40">
        <f t="shared" si="25"/>
        <v>0</v>
      </c>
      <c r="L72" s="40">
        <f t="shared" si="25"/>
        <v>287.8612742094175</v>
      </c>
      <c r="M72" s="40">
        <f t="shared" si="25"/>
        <v>0</v>
      </c>
      <c r="N72" s="40">
        <f t="shared" si="25"/>
        <v>0</v>
      </c>
      <c r="O72" s="40">
        <f t="shared" si="25"/>
        <v>0</v>
      </c>
      <c r="P72" s="40">
        <f t="shared" si="25"/>
        <v>0</v>
      </c>
      <c r="Q72" s="40">
        <f t="shared" si="25"/>
        <v>0</v>
      </c>
      <c r="R72" s="40">
        <f t="shared" si="25"/>
        <v>39.833065429448993</v>
      </c>
      <c r="S72" s="40">
        <f t="shared" si="25"/>
        <v>171.77551182816734</v>
      </c>
      <c r="T72" s="40">
        <f t="shared" si="25"/>
        <v>715.55374884467608</v>
      </c>
      <c r="U72" s="40">
        <f t="shared" si="25"/>
        <v>0</v>
      </c>
      <c r="V72" s="40">
        <f t="shared" si="25"/>
        <v>34.816849287538098</v>
      </c>
      <c r="W72" s="40">
        <f t="shared" si="25"/>
        <v>0</v>
      </c>
      <c r="X72" s="40">
        <f t="shared" si="25"/>
        <v>0</v>
      </c>
      <c r="Y72" s="40">
        <f t="shared" si="25"/>
        <v>0</v>
      </c>
      <c r="Z72" s="40">
        <f t="shared" si="25"/>
        <v>0</v>
      </c>
      <c r="AA72" s="40">
        <f t="shared" si="25"/>
        <v>0</v>
      </c>
      <c r="AB72" s="40">
        <f t="shared" si="25"/>
        <v>7.9051562418232013</v>
      </c>
      <c r="AC72" s="40">
        <f t="shared" si="25"/>
        <v>114.37873503964452</v>
      </c>
      <c r="AD72" s="40">
        <f t="shared" si="25"/>
        <v>0</v>
      </c>
      <c r="AE72" s="40">
        <f t="shared" si="25"/>
        <v>0</v>
      </c>
      <c r="AF72" s="40">
        <f t="shared" si="25"/>
        <v>5.1816008374494</v>
      </c>
      <c r="AG72" s="40">
        <f t="shared" si="25"/>
        <v>0</v>
      </c>
      <c r="AH72" s="40">
        <f t="shared" si="25"/>
        <v>0</v>
      </c>
      <c r="AI72" s="40">
        <f t="shared" ref="AI72:BK72" si="26">AI31+AI48+AI53+AI65+AI70</f>
        <v>0</v>
      </c>
      <c r="AJ72" s="40">
        <f t="shared" si="26"/>
        <v>0</v>
      </c>
      <c r="AK72" s="40">
        <f t="shared" si="26"/>
        <v>0</v>
      </c>
      <c r="AL72" s="40">
        <f t="shared" si="26"/>
        <v>10.529538585561898</v>
      </c>
      <c r="AM72" s="40">
        <f t="shared" si="26"/>
        <v>8.9053323322399999E-2</v>
      </c>
      <c r="AN72" s="40">
        <f t="shared" si="26"/>
        <v>0</v>
      </c>
      <c r="AO72" s="40">
        <f t="shared" si="26"/>
        <v>0</v>
      </c>
      <c r="AP72" s="40">
        <f t="shared" si="26"/>
        <v>3.5305282420305</v>
      </c>
      <c r="AQ72" s="40">
        <f t="shared" si="26"/>
        <v>0</v>
      </c>
      <c r="AR72" s="40">
        <f t="shared" si="26"/>
        <v>0</v>
      </c>
      <c r="AS72" s="40">
        <f t="shared" si="26"/>
        <v>0</v>
      </c>
      <c r="AT72" s="40">
        <f t="shared" si="26"/>
        <v>0</v>
      </c>
      <c r="AU72" s="40">
        <f t="shared" si="26"/>
        <v>0</v>
      </c>
      <c r="AV72" s="40">
        <f t="shared" si="26"/>
        <v>819.07185057373704</v>
      </c>
      <c r="AW72" s="40">
        <f t="shared" si="26"/>
        <v>1348.597048135292</v>
      </c>
      <c r="AX72" s="40">
        <f t="shared" si="26"/>
        <v>1332.8582591959621</v>
      </c>
      <c r="AY72" s="40">
        <f t="shared" si="26"/>
        <v>0</v>
      </c>
      <c r="AZ72" s="40">
        <f t="shared" si="26"/>
        <v>726.34578725133565</v>
      </c>
      <c r="BA72" s="40">
        <f t="shared" si="26"/>
        <v>0</v>
      </c>
      <c r="BB72" s="40">
        <f t="shared" si="26"/>
        <v>0</v>
      </c>
      <c r="BC72" s="40">
        <f t="shared" si="26"/>
        <v>0</v>
      </c>
      <c r="BD72" s="40">
        <f t="shared" si="26"/>
        <v>0</v>
      </c>
      <c r="BE72" s="40">
        <f t="shared" si="26"/>
        <v>0</v>
      </c>
      <c r="BF72" s="40">
        <f t="shared" si="26"/>
        <v>752.27897069264168</v>
      </c>
      <c r="BG72" s="40">
        <f t="shared" si="26"/>
        <v>156.01108756823129</v>
      </c>
      <c r="BH72" s="40">
        <f t="shared" si="26"/>
        <v>143.61604397789756</v>
      </c>
      <c r="BI72" s="40">
        <f t="shared" si="26"/>
        <v>0</v>
      </c>
      <c r="BJ72" s="40">
        <f t="shared" si="26"/>
        <v>267.80440948200686</v>
      </c>
      <c r="BK72" s="40">
        <f t="shared" si="26"/>
        <v>14560.149717357101</v>
      </c>
    </row>
    <row r="73" spans="1:63" ht="4.5" customHeight="1" x14ac:dyDescent="0.2">
      <c r="A73" s="23"/>
      <c r="B73" s="39"/>
      <c r="C73" s="75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6"/>
    </row>
    <row r="74" spans="1:63" ht="14.25" customHeight="1" x14ac:dyDescent="0.3">
      <c r="A74" s="23" t="s">
        <v>5</v>
      </c>
      <c r="B74" s="21" t="s">
        <v>23</v>
      </c>
      <c r="C74" s="75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6"/>
    </row>
    <row r="75" spans="1:63" x14ac:dyDescent="0.2">
      <c r="A75" s="23"/>
      <c r="B75" s="30" t="s">
        <v>37</v>
      </c>
      <c r="C75" s="28"/>
      <c r="D75" s="28"/>
      <c r="E75" s="28"/>
      <c r="F75" s="28"/>
      <c r="G75" s="41"/>
      <c r="H75" s="31"/>
      <c r="I75" s="28"/>
      <c r="J75" s="28"/>
      <c r="K75" s="28"/>
      <c r="L75" s="41"/>
      <c r="M75" s="31"/>
      <c r="N75" s="28"/>
      <c r="O75" s="28"/>
      <c r="P75" s="28"/>
      <c r="Q75" s="41"/>
      <c r="R75" s="31"/>
      <c r="S75" s="28"/>
      <c r="T75" s="28"/>
      <c r="U75" s="28"/>
      <c r="V75" s="37"/>
      <c r="W75" s="42"/>
      <c r="X75" s="28"/>
      <c r="Y75" s="28"/>
      <c r="Z75" s="28"/>
      <c r="AA75" s="41"/>
      <c r="AB75" s="31"/>
      <c r="AC75" s="28"/>
      <c r="AD75" s="28"/>
      <c r="AE75" s="28"/>
      <c r="AF75" s="41"/>
      <c r="AG75" s="31"/>
      <c r="AH75" s="28"/>
      <c r="AI75" s="28"/>
      <c r="AJ75" s="28"/>
      <c r="AK75" s="41"/>
      <c r="AL75" s="31"/>
      <c r="AM75" s="28"/>
      <c r="AN75" s="28"/>
      <c r="AO75" s="28"/>
      <c r="AP75" s="41"/>
      <c r="AQ75" s="31"/>
      <c r="AR75" s="28"/>
      <c r="AS75" s="28"/>
      <c r="AT75" s="28"/>
      <c r="AU75" s="41"/>
      <c r="AV75" s="31"/>
      <c r="AW75" s="28"/>
      <c r="AX75" s="28"/>
      <c r="AY75" s="28"/>
      <c r="AZ75" s="41"/>
      <c r="BA75" s="31"/>
      <c r="BB75" s="28"/>
      <c r="BC75" s="28"/>
      <c r="BD75" s="28"/>
      <c r="BE75" s="41"/>
      <c r="BF75" s="31"/>
      <c r="BG75" s="28"/>
      <c r="BH75" s="28"/>
      <c r="BI75" s="28"/>
      <c r="BJ75" s="41"/>
      <c r="BK75" s="31"/>
    </row>
    <row r="76" spans="1:63" ht="13.5" thickBot="1" x14ac:dyDescent="0.25">
      <c r="A76" s="43"/>
      <c r="B76" s="33" t="s">
        <v>83</v>
      </c>
      <c r="C76" s="28">
        <v>0</v>
      </c>
      <c r="D76" s="28">
        <v>0</v>
      </c>
      <c r="E76" s="28">
        <v>0</v>
      </c>
      <c r="F76" s="28">
        <v>0</v>
      </c>
      <c r="G76" s="41">
        <v>0</v>
      </c>
      <c r="H76" s="31">
        <v>0</v>
      </c>
      <c r="I76" s="28">
        <v>0</v>
      </c>
      <c r="J76" s="28">
        <v>0</v>
      </c>
      <c r="K76" s="28">
        <v>0</v>
      </c>
      <c r="L76" s="41">
        <v>0</v>
      </c>
      <c r="M76" s="31">
        <v>0</v>
      </c>
      <c r="N76" s="28">
        <v>0</v>
      </c>
      <c r="O76" s="28">
        <v>0</v>
      </c>
      <c r="P76" s="28">
        <v>0</v>
      </c>
      <c r="Q76" s="41">
        <v>0</v>
      </c>
      <c r="R76" s="31">
        <v>0</v>
      </c>
      <c r="S76" s="28">
        <v>0</v>
      </c>
      <c r="T76" s="28">
        <v>0</v>
      </c>
      <c r="U76" s="28">
        <v>0</v>
      </c>
      <c r="V76" s="37">
        <v>0</v>
      </c>
      <c r="W76" s="42">
        <v>0</v>
      </c>
      <c r="X76" s="28">
        <v>0</v>
      </c>
      <c r="Y76" s="28">
        <v>0</v>
      </c>
      <c r="Z76" s="28">
        <v>0</v>
      </c>
      <c r="AA76" s="41">
        <v>0</v>
      </c>
      <c r="AB76" s="31">
        <v>0</v>
      </c>
      <c r="AC76" s="28">
        <v>0</v>
      </c>
      <c r="AD76" s="28">
        <v>0</v>
      </c>
      <c r="AE76" s="28">
        <v>0</v>
      </c>
      <c r="AF76" s="41">
        <v>0</v>
      </c>
      <c r="AG76" s="31">
        <v>0</v>
      </c>
      <c r="AH76" s="28">
        <v>0</v>
      </c>
      <c r="AI76" s="28">
        <v>0</v>
      </c>
      <c r="AJ76" s="28">
        <v>0</v>
      </c>
      <c r="AK76" s="41">
        <v>0</v>
      </c>
      <c r="AL76" s="31">
        <v>0</v>
      </c>
      <c r="AM76" s="28">
        <v>0</v>
      </c>
      <c r="AN76" s="28">
        <v>0</v>
      </c>
      <c r="AO76" s="28">
        <v>0</v>
      </c>
      <c r="AP76" s="41">
        <v>0</v>
      </c>
      <c r="AQ76" s="31">
        <v>0</v>
      </c>
      <c r="AR76" s="28">
        <v>0</v>
      </c>
      <c r="AS76" s="28">
        <v>0</v>
      </c>
      <c r="AT76" s="28">
        <v>0</v>
      </c>
      <c r="AU76" s="41">
        <v>0</v>
      </c>
      <c r="AV76" s="31">
        <v>0</v>
      </c>
      <c r="AW76" s="28">
        <v>0</v>
      </c>
      <c r="AX76" s="28">
        <v>0</v>
      </c>
      <c r="AY76" s="28">
        <v>0</v>
      </c>
      <c r="AZ76" s="41">
        <v>0</v>
      </c>
      <c r="BA76" s="31">
        <v>0</v>
      </c>
      <c r="BB76" s="28">
        <v>0</v>
      </c>
      <c r="BC76" s="28">
        <v>0</v>
      </c>
      <c r="BD76" s="28">
        <v>0</v>
      </c>
      <c r="BE76" s="41">
        <v>0</v>
      </c>
      <c r="BF76" s="31">
        <v>0</v>
      </c>
      <c r="BG76" s="28">
        <v>0</v>
      </c>
      <c r="BH76" s="28">
        <v>0</v>
      </c>
      <c r="BI76" s="28">
        <v>0</v>
      </c>
      <c r="BJ76" s="41">
        <v>0</v>
      </c>
      <c r="BK76" s="29">
        <f>SUM(C76:BJ76)</f>
        <v>0</v>
      </c>
    </row>
    <row r="77" spans="1:63" ht="6" customHeight="1" x14ac:dyDescent="0.2">
      <c r="A77" s="35"/>
      <c r="B77" s="44"/>
    </row>
    <row r="78" spans="1:63" x14ac:dyDescent="0.2">
      <c r="A78" s="35"/>
      <c r="B78" s="35" t="s">
        <v>26</v>
      </c>
      <c r="L78" s="35" t="s">
        <v>38</v>
      </c>
    </row>
    <row r="79" spans="1:63" x14ac:dyDescent="0.2">
      <c r="A79" s="35"/>
      <c r="B79" s="35" t="s">
        <v>27</v>
      </c>
      <c r="L79" s="35" t="s">
        <v>30</v>
      </c>
    </row>
    <row r="80" spans="1:63" x14ac:dyDescent="0.2">
      <c r="L80" s="35" t="s">
        <v>31</v>
      </c>
    </row>
    <row r="81" spans="2:61" x14ac:dyDescent="0.2">
      <c r="B81" s="35" t="s">
        <v>33</v>
      </c>
      <c r="L81" s="35" t="s">
        <v>98</v>
      </c>
      <c r="BI81" s="45"/>
    </row>
    <row r="82" spans="2:61" x14ac:dyDescent="0.2">
      <c r="B82" s="35" t="s">
        <v>34</v>
      </c>
      <c r="L82" s="35" t="s">
        <v>100</v>
      </c>
    </row>
    <row r="83" spans="2:61" x14ac:dyDescent="0.2">
      <c r="B83" s="35"/>
      <c r="L83" s="35" t="s">
        <v>32</v>
      </c>
    </row>
    <row r="85" spans="2:61" x14ac:dyDescent="0.2">
      <c r="B85" s="25" t="s">
        <v>38</v>
      </c>
    </row>
    <row r="86" spans="2:61" x14ac:dyDescent="0.2">
      <c r="B86" s="25" t="s">
        <v>30</v>
      </c>
    </row>
    <row r="87" spans="2:61" x14ac:dyDescent="0.2">
      <c r="B87" s="25" t="s">
        <v>31</v>
      </c>
    </row>
    <row r="88" spans="2:61" x14ac:dyDescent="0.2">
      <c r="B88" s="25" t="s">
        <v>98</v>
      </c>
    </row>
    <row r="89" spans="2:61" x14ac:dyDescent="0.2">
      <c r="B89" s="25" t="s">
        <v>100</v>
      </c>
    </row>
    <row r="90" spans="2:61" x14ac:dyDescent="0.2">
      <c r="B90" s="25" t="s">
        <v>32</v>
      </c>
    </row>
    <row r="91" spans="2:61" x14ac:dyDescent="0.2">
      <c r="B91" s="35"/>
    </row>
  </sheetData>
  <mergeCells count="49"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3:BK33"/>
    <mergeCell ref="C68:BK68"/>
    <mergeCell ref="C34:BK34"/>
    <mergeCell ref="C32:BK32"/>
    <mergeCell ref="C38:BK38"/>
    <mergeCell ref="C49:BK49"/>
    <mergeCell ref="C50:BK50"/>
    <mergeCell ref="C54:BK54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129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113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4.8274358060000004E-4</v>
      </c>
      <c r="E5" s="7">
        <v>1.20043114838E-2</v>
      </c>
      <c r="F5" s="7">
        <v>0.3095351564183999</v>
      </c>
      <c r="G5" s="7">
        <v>5.5602818384999997E-3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0.62319291735389992</v>
      </c>
      <c r="E6" s="7">
        <v>4.7423224640594022</v>
      </c>
      <c r="F6" s="7">
        <v>8.9494794665505815</v>
      </c>
      <c r="G6" s="7">
        <v>1.4756501842239</v>
      </c>
      <c r="H6" s="7">
        <v>0</v>
      </c>
      <c r="I6" s="7">
        <v>0</v>
      </c>
      <c r="J6" s="7">
        <v>7.9818482377355934E-2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6.3736819160899988E-2</v>
      </c>
      <c r="F7" s="7">
        <v>3.1206110096399998E-2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82.632077169482713</v>
      </c>
      <c r="E8" s="7">
        <v>35.243088089794703</v>
      </c>
      <c r="F8" s="7">
        <v>11.4833577119018</v>
      </c>
      <c r="G8" s="7">
        <v>4.8081320708667006</v>
      </c>
      <c r="H8" s="7">
        <v>0</v>
      </c>
      <c r="I8" s="7">
        <v>0</v>
      </c>
      <c r="J8" s="7">
        <v>1.6502402095701786E-3</v>
      </c>
      <c r="K8" s="7">
        <v>0</v>
      </c>
    </row>
    <row r="9" spans="2:11" x14ac:dyDescent="0.2">
      <c r="B9" s="1">
        <v>5</v>
      </c>
      <c r="C9" s="3" t="s">
        <v>44</v>
      </c>
      <c r="D9" s="7">
        <v>18.259396234641894</v>
      </c>
      <c r="E9" s="7">
        <v>18.032620126846084</v>
      </c>
      <c r="F9" s="7">
        <v>46.084558866142174</v>
      </c>
      <c r="G9" s="7">
        <v>2.9463022807684007</v>
      </c>
      <c r="H9" s="7">
        <v>0</v>
      </c>
      <c r="I9" s="7">
        <v>0</v>
      </c>
      <c r="J9" s="7">
        <v>0.25455292688290976</v>
      </c>
      <c r="K9" s="7">
        <v>0</v>
      </c>
    </row>
    <row r="10" spans="2:11" x14ac:dyDescent="0.2">
      <c r="B10" s="1">
        <v>6</v>
      </c>
      <c r="C10" s="3" t="s">
        <v>45</v>
      </c>
      <c r="D10" s="7">
        <v>0.1250509134511</v>
      </c>
      <c r="E10" s="7">
        <v>1.1627452570600996</v>
      </c>
      <c r="F10" s="7">
        <v>5.8496245492064993</v>
      </c>
      <c r="G10" s="7">
        <v>0.97142548990160005</v>
      </c>
      <c r="H10" s="7">
        <v>0</v>
      </c>
      <c r="I10" s="7">
        <v>0</v>
      </c>
      <c r="J10" s="7">
        <v>2.8296868449697282E-2</v>
      </c>
      <c r="K10" s="7">
        <v>0</v>
      </c>
    </row>
    <row r="11" spans="2:11" x14ac:dyDescent="0.2">
      <c r="B11" s="1">
        <v>7</v>
      </c>
      <c r="C11" s="3" t="s">
        <v>46</v>
      </c>
      <c r="D11" s="7">
        <v>7.7527066367701023</v>
      </c>
      <c r="E11" s="7">
        <v>14.066771464043812</v>
      </c>
      <c r="F11" s="7">
        <v>21.128340035384969</v>
      </c>
      <c r="G11" s="7">
        <v>1.8051951350912001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0.16056035277320005</v>
      </c>
      <c r="E14" s="7">
        <v>91.740418864637846</v>
      </c>
      <c r="F14" s="7">
        <v>14.738883289847992</v>
      </c>
      <c r="G14" s="7">
        <v>1.2012660614172008</v>
      </c>
      <c r="H14" s="7">
        <v>0</v>
      </c>
      <c r="I14" s="7">
        <v>0</v>
      </c>
      <c r="J14" s="7">
        <v>2.6128041203255799E-2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59.680634764571415</v>
      </c>
      <c r="E15" s="7">
        <v>282.99615831822751</v>
      </c>
      <c r="F15" s="7">
        <v>170.7348903276841</v>
      </c>
      <c r="G15" s="7">
        <v>41.52644919239517</v>
      </c>
      <c r="H15" s="7">
        <v>0</v>
      </c>
      <c r="I15" s="7">
        <v>0</v>
      </c>
      <c r="J15" s="7">
        <v>0.17631376656347703</v>
      </c>
      <c r="K15" s="7">
        <v>0</v>
      </c>
    </row>
    <row r="16" spans="2:11" x14ac:dyDescent="0.2">
      <c r="B16" s="1">
        <v>12</v>
      </c>
      <c r="C16" s="3" t="s">
        <v>51</v>
      </c>
      <c r="D16" s="7">
        <v>271.08699322899758</v>
      </c>
      <c r="E16" s="7">
        <v>7.6738463097305045</v>
      </c>
      <c r="F16" s="7">
        <v>8.8452391281240033</v>
      </c>
      <c r="G16" s="7">
        <v>4.5289904198683066</v>
      </c>
      <c r="H16" s="7">
        <v>0</v>
      </c>
      <c r="I16" s="7">
        <v>0</v>
      </c>
      <c r="J16" s="7">
        <v>5.5495601986372808E-2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0.14129280809630004</v>
      </c>
      <c r="E17" s="7">
        <v>0.25073461086939997</v>
      </c>
      <c r="F17" s="7">
        <v>0.98602278389510056</v>
      </c>
      <c r="G17" s="7">
        <v>1.96698468384E-2</v>
      </c>
      <c r="H17" s="7">
        <v>0</v>
      </c>
      <c r="I17" s="7">
        <v>0</v>
      </c>
      <c r="J17" s="7">
        <v>6.3893650957870757E-4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5.9438882257600002E-2</v>
      </c>
      <c r="E18" s="7">
        <v>1.2332678021588002</v>
      </c>
      <c r="F18" s="7">
        <v>5.6568900976576035</v>
      </c>
      <c r="G18" s="7">
        <v>1.0045061464823997</v>
      </c>
      <c r="H18" s="7">
        <v>0</v>
      </c>
      <c r="I18" s="7">
        <v>0</v>
      </c>
      <c r="J18" s="7">
        <v>1.8170016302809261E-3</v>
      </c>
      <c r="K18" s="7">
        <v>0</v>
      </c>
    </row>
    <row r="19" spans="2:11" x14ac:dyDescent="0.2">
      <c r="B19" s="1">
        <v>15</v>
      </c>
      <c r="C19" s="3" t="s">
        <v>54</v>
      </c>
      <c r="D19" s="7">
        <v>23.983790715867173</v>
      </c>
      <c r="E19" s="7">
        <v>27.939029449575987</v>
      </c>
      <c r="F19" s="7">
        <v>66.845256984283353</v>
      </c>
      <c r="G19" s="7">
        <v>11.012526225601597</v>
      </c>
      <c r="H19" s="7">
        <v>0</v>
      </c>
      <c r="I19" s="7">
        <v>0</v>
      </c>
      <c r="J19" s="7">
        <v>4.4458263738581362E-5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347.30856019507996</v>
      </c>
      <c r="E20" s="7">
        <v>234.46624134786595</v>
      </c>
      <c r="F20" s="7">
        <v>140.46569675658952</v>
      </c>
      <c r="G20" s="7">
        <v>25.860620476917894</v>
      </c>
      <c r="H20" s="7">
        <v>0</v>
      </c>
      <c r="I20" s="7">
        <v>0</v>
      </c>
      <c r="J20" s="7">
        <v>24.150325212062899</v>
      </c>
      <c r="K20" s="7">
        <v>0</v>
      </c>
    </row>
    <row r="21" spans="2:11" x14ac:dyDescent="0.2">
      <c r="B21" s="1">
        <v>17</v>
      </c>
      <c r="C21" s="3" t="s">
        <v>56</v>
      </c>
      <c r="D21" s="7">
        <v>79.005052521575237</v>
      </c>
      <c r="E21" s="7">
        <v>41.041729832842393</v>
      </c>
      <c r="F21" s="7">
        <v>85.825806023192328</v>
      </c>
      <c r="G21" s="7">
        <v>12.708173889214294</v>
      </c>
      <c r="H21" s="7">
        <v>0</v>
      </c>
      <c r="I21" s="7">
        <v>0</v>
      </c>
      <c r="J21" s="7">
        <v>0.46160343093912148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3.9730594976071001</v>
      </c>
      <c r="E23" s="7">
        <v>25.244360637597712</v>
      </c>
      <c r="F23" s="7">
        <v>61.927262149169223</v>
      </c>
      <c r="G23" s="7">
        <v>16.206896887346304</v>
      </c>
      <c r="H23" s="7">
        <v>0</v>
      </c>
      <c r="I23" s="7">
        <v>0</v>
      </c>
      <c r="J23" s="7">
        <v>0.45929878199085278</v>
      </c>
      <c r="K23" s="7">
        <v>0</v>
      </c>
    </row>
    <row r="24" spans="2:11" x14ac:dyDescent="0.2">
      <c r="B24" s="1">
        <v>20</v>
      </c>
      <c r="C24" s="3" t="s">
        <v>59</v>
      </c>
      <c r="D24" s="7">
        <v>5917.4190748466308</v>
      </c>
      <c r="E24" s="7">
        <v>854.6753285072117</v>
      </c>
      <c r="F24" s="7">
        <v>315.9821281213695</v>
      </c>
      <c r="G24" s="7">
        <v>56.486372588346725</v>
      </c>
      <c r="H24" s="7">
        <v>0</v>
      </c>
      <c r="I24" s="7">
        <v>0</v>
      </c>
      <c r="J24" s="7">
        <v>1176.7704481484709</v>
      </c>
      <c r="K24" s="7">
        <v>0</v>
      </c>
    </row>
    <row r="25" spans="2:11" x14ac:dyDescent="0.2">
      <c r="B25" s="1">
        <v>21</v>
      </c>
      <c r="C25" s="2" t="s">
        <v>60</v>
      </c>
      <c r="D25" s="7">
        <v>3.0407184516E-3</v>
      </c>
      <c r="E25" s="7">
        <v>8.942178387E-3</v>
      </c>
      <c r="F25" s="7">
        <v>0.10326518874110001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4.5997111032199993E-2</v>
      </c>
      <c r="F26" s="7">
        <v>0.52992646954720002</v>
      </c>
      <c r="G26" s="7">
        <v>3.6513893677099993E-2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3.1420418387E-3</v>
      </c>
      <c r="E28" s="7">
        <v>4.5416552257800002E-2</v>
      </c>
      <c r="F28" s="7">
        <v>4.5794650676900001E-2</v>
      </c>
      <c r="G28" s="7">
        <v>3.2683252902000002E-3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1210.4343573196716</v>
      </c>
      <c r="E29" s="7">
        <v>106.54917858996993</v>
      </c>
      <c r="F29" s="7">
        <v>41.592037900036232</v>
      </c>
      <c r="G29" s="7">
        <v>5.7374240632196969</v>
      </c>
      <c r="H29" s="7">
        <v>0</v>
      </c>
      <c r="I29" s="7">
        <v>0</v>
      </c>
      <c r="J29" s="7">
        <v>0.28230190320346171</v>
      </c>
      <c r="K29" s="7">
        <v>0</v>
      </c>
    </row>
    <row r="30" spans="2:11" x14ac:dyDescent="0.2">
      <c r="B30" s="1">
        <v>26</v>
      </c>
      <c r="C30" s="3" t="s">
        <v>65</v>
      </c>
      <c r="D30" s="7">
        <v>4.0188639869005005</v>
      </c>
      <c r="E30" s="7">
        <v>10.011540781311705</v>
      </c>
      <c r="F30" s="7">
        <v>17.921280551457471</v>
      </c>
      <c r="G30" s="7">
        <v>3.0623163561583002</v>
      </c>
      <c r="H30" s="7">
        <v>0</v>
      </c>
      <c r="I30" s="7">
        <v>0</v>
      </c>
      <c r="J30" s="7">
        <v>2.7679031595086178E-2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7.4583569451400003E-2</v>
      </c>
      <c r="E31" s="7">
        <v>3.3464488729651003</v>
      </c>
      <c r="F31" s="7">
        <v>1.4987776301511</v>
      </c>
      <c r="G31" s="7">
        <v>3.3631917999699994E-2</v>
      </c>
      <c r="H31" s="7">
        <v>0</v>
      </c>
      <c r="I31" s="7">
        <v>0</v>
      </c>
      <c r="J31" s="7">
        <v>0.80643194605391189</v>
      </c>
      <c r="K31" s="7">
        <v>0</v>
      </c>
    </row>
    <row r="32" spans="2:11" x14ac:dyDescent="0.2">
      <c r="B32" s="1">
        <v>28</v>
      </c>
      <c r="C32" s="3" t="s">
        <v>66</v>
      </c>
      <c r="D32" s="7">
        <v>1.6234277602896996</v>
      </c>
      <c r="E32" s="7">
        <v>1.1631113429337001</v>
      </c>
      <c r="F32" s="7">
        <v>1.5203287018957008</v>
      </c>
      <c r="G32" s="7">
        <v>0.18929880958019998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20.028181741384991</v>
      </c>
      <c r="E33" s="7">
        <v>22.6800732374675</v>
      </c>
      <c r="F33" s="7">
        <v>26.390440678283298</v>
      </c>
      <c r="G33" s="7">
        <v>1.8149366623196002</v>
      </c>
      <c r="H33" s="7">
        <v>0</v>
      </c>
      <c r="I33" s="7">
        <v>0</v>
      </c>
      <c r="J33" s="7">
        <v>6.0629233940311675E-3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68.078454950704909</v>
      </c>
      <c r="E34" s="7">
        <v>40.879555760389451</v>
      </c>
      <c r="F34" s="7">
        <v>30.254181155366727</v>
      </c>
      <c r="G34" s="7">
        <v>3.8243038517367003</v>
      </c>
      <c r="H34" s="7">
        <v>0</v>
      </c>
      <c r="I34" s="7">
        <v>0</v>
      </c>
      <c r="J34" s="7">
        <v>0.24572646837308618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3.6268739848709002</v>
      </c>
      <c r="E35" s="7">
        <v>3.9804698773699999E-2</v>
      </c>
      <c r="F35" s="7">
        <v>1.0722278819014999</v>
      </c>
      <c r="G35" s="7">
        <v>0.19905900793530001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316.95122996825091</v>
      </c>
      <c r="E36" s="7">
        <v>39.238277885986975</v>
      </c>
      <c r="F36" s="7">
        <v>58.731457977938184</v>
      </c>
      <c r="G36" s="7">
        <v>9.9493700703763057</v>
      </c>
      <c r="H36" s="7">
        <v>0</v>
      </c>
      <c r="I36" s="7">
        <v>0</v>
      </c>
      <c r="J36" s="7">
        <v>11.314793879828828</v>
      </c>
      <c r="K36" s="7">
        <v>0</v>
      </c>
    </row>
    <row r="37" spans="2:11" x14ac:dyDescent="0.2">
      <c r="B37" s="1">
        <v>33</v>
      </c>
      <c r="C37" s="3" t="s">
        <v>101</v>
      </c>
      <c r="D37" s="7">
        <v>427.6604339952529</v>
      </c>
      <c r="E37" s="7">
        <v>105.71961116188062</v>
      </c>
      <c r="F37" s="7">
        <v>57.166374049920002</v>
      </c>
      <c r="G37" s="7">
        <v>11.544773984666696</v>
      </c>
      <c r="H37" s="7">
        <v>0</v>
      </c>
      <c r="I37" s="7">
        <v>0</v>
      </c>
      <c r="J37" s="7">
        <v>0.33582692279780224</v>
      </c>
      <c r="K37" s="7">
        <v>0</v>
      </c>
    </row>
    <row r="38" spans="2:11" x14ac:dyDescent="0.2">
      <c r="B38" s="1">
        <v>34</v>
      </c>
      <c r="C38" s="3" t="s">
        <v>71</v>
      </c>
      <c r="D38" s="7">
        <v>22.665395286451499</v>
      </c>
      <c r="E38" s="7">
        <v>6.0367835838599997E-2</v>
      </c>
      <c r="F38" s="7">
        <v>0.32496862380539998</v>
      </c>
      <c r="G38" s="7">
        <v>7.8763355804000006E-3</v>
      </c>
      <c r="H38" s="7">
        <v>0</v>
      </c>
      <c r="I38" s="7">
        <v>0</v>
      </c>
      <c r="J38" s="7">
        <v>0</v>
      </c>
      <c r="K38" s="7">
        <v>0</v>
      </c>
    </row>
    <row r="39" spans="2:11" x14ac:dyDescent="0.2">
      <c r="B39" s="1">
        <v>35</v>
      </c>
      <c r="C39" s="3" t="s">
        <v>72</v>
      </c>
      <c r="D39" s="7">
        <v>39.158916615921058</v>
      </c>
      <c r="E39" s="7">
        <v>100.25635398536392</v>
      </c>
      <c r="F39" s="7">
        <v>192.43614833653663</v>
      </c>
      <c r="G39" s="7">
        <v>42.403714522324961</v>
      </c>
      <c r="H39" s="7">
        <v>0</v>
      </c>
      <c r="I39" s="7">
        <v>0</v>
      </c>
      <c r="J39" s="7">
        <v>0.52566815442967629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0.59320146870849999</v>
      </c>
      <c r="E40" s="7">
        <v>2.2687709891230985</v>
      </c>
      <c r="F40" s="7">
        <v>4.6098604773960998</v>
      </c>
      <c r="G40" s="7">
        <v>0.8048166969977002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354.10656479569832</v>
      </c>
      <c r="E41" s="7">
        <v>124.8806819938944</v>
      </c>
      <c r="F41" s="7">
        <v>130.47465925954296</v>
      </c>
      <c r="G41" s="7">
        <v>71.794641551858632</v>
      </c>
      <c r="H41" s="7">
        <v>0</v>
      </c>
      <c r="I41" s="7">
        <v>0</v>
      </c>
      <c r="J41" s="7">
        <v>0.63263408901691476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7"/>
      <c r="K42" s="5"/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2019-01-07T04:40:11Z</dcterms:modified>
</cp:coreProperties>
</file>