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15480" windowHeight="819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'!$B$4:$K$4</definedName>
  </definedNames>
  <calcPr calcId="144525"/>
</workbook>
</file>

<file path=xl/calcChain.xml><?xml version="1.0" encoding="utf-8"?>
<calcChain xmlns="http://schemas.openxmlformats.org/spreadsheetml/2006/main">
  <c r="BK76" i="8" l="1"/>
  <c r="BK70" i="8"/>
  <c r="BK63" i="8"/>
  <c r="BK62" i="8"/>
  <c r="BK61" i="8"/>
  <c r="BK60" i="8"/>
  <c r="BK58" i="8"/>
  <c r="BK52" i="8"/>
  <c r="BK46" i="8"/>
  <c r="BK45" i="8"/>
  <c r="BK44" i="8"/>
  <c r="BK43" i="8"/>
  <c r="BK42" i="8"/>
  <c r="BK41" i="8"/>
  <c r="BK40" i="8"/>
  <c r="BK39" i="8"/>
  <c r="BK36" i="8"/>
  <c r="BK35" i="8"/>
  <c r="BK29" i="8"/>
  <c r="BK28" i="8"/>
  <c r="BK27" i="8"/>
  <c r="BK26" i="8"/>
  <c r="BK25" i="8"/>
  <c r="BK24" i="8"/>
  <c r="BK23" i="8"/>
  <c r="BK21" i="8"/>
  <c r="BK17" i="8"/>
  <c r="BK14" i="8"/>
  <c r="BK11" i="8"/>
  <c r="D64" i="8"/>
  <c r="E64" i="8"/>
  <c r="F64" i="8"/>
  <c r="G64" i="8"/>
  <c r="H64" i="8"/>
  <c r="I64" i="8"/>
  <c r="J64" i="8"/>
  <c r="K64" i="8"/>
  <c r="L64" i="8"/>
  <c r="M64" i="8"/>
  <c r="N64" i="8"/>
  <c r="O64" i="8"/>
  <c r="P64" i="8"/>
  <c r="Q64" i="8"/>
  <c r="R64" i="8"/>
  <c r="S64" i="8"/>
  <c r="T64" i="8"/>
  <c r="U64" i="8"/>
  <c r="V64" i="8"/>
  <c r="W64" i="8"/>
  <c r="X64" i="8"/>
  <c r="Y64" i="8"/>
  <c r="Z64" i="8"/>
  <c r="AA64" i="8"/>
  <c r="AB64" i="8"/>
  <c r="AC64" i="8"/>
  <c r="AD64" i="8"/>
  <c r="AE64" i="8"/>
  <c r="AF64" i="8"/>
  <c r="AG64" i="8"/>
  <c r="AH64" i="8"/>
  <c r="AI64" i="8"/>
  <c r="AJ64" i="8"/>
  <c r="AK64" i="8"/>
  <c r="AL64" i="8"/>
  <c r="AM64" i="8"/>
  <c r="AN64" i="8"/>
  <c r="AO64" i="8"/>
  <c r="AP64" i="8"/>
  <c r="AQ64" i="8"/>
  <c r="AR64" i="8"/>
  <c r="AS64" i="8"/>
  <c r="AT64" i="8"/>
  <c r="AU64" i="8"/>
  <c r="AV64" i="8"/>
  <c r="AW64" i="8"/>
  <c r="AW65" i="8" s="1"/>
  <c r="AX64" i="8"/>
  <c r="AX65" i="8" s="1"/>
  <c r="AY64" i="8"/>
  <c r="AY65" i="8" s="1"/>
  <c r="AZ64" i="8"/>
  <c r="AZ65" i="8" s="1"/>
  <c r="BA64" i="8"/>
  <c r="BA65" i="8" s="1"/>
  <c r="BB64" i="8"/>
  <c r="BB65" i="8" s="1"/>
  <c r="BC64" i="8"/>
  <c r="BC65" i="8" s="1"/>
  <c r="BD64" i="8"/>
  <c r="BD65" i="8" s="1"/>
  <c r="BE64" i="8"/>
  <c r="BE65" i="8" s="1"/>
  <c r="BF64" i="8"/>
  <c r="BF65" i="8" s="1"/>
  <c r="BG64" i="8"/>
  <c r="BG65" i="8" s="1"/>
  <c r="BH64" i="8"/>
  <c r="BH65" i="8" s="1"/>
  <c r="BI64" i="8"/>
  <c r="BI65" i="8" s="1"/>
  <c r="BJ64" i="8"/>
  <c r="BJ65" i="8" s="1"/>
  <c r="C64" i="8"/>
  <c r="C65" i="8" s="1"/>
  <c r="AV65" i="8"/>
  <c r="BK8" i="8"/>
  <c r="D65" i="8"/>
  <c r="E65" i="8"/>
  <c r="F65" i="8"/>
  <c r="G65" i="8"/>
  <c r="H65" i="8"/>
  <c r="I65" i="8"/>
  <c r="J65" i="8"/>
  <c r="K65" i="8"/>
  <c r="L65" i="8"/>
  <c r="M65" i="8"/>
  <c r="N65" i="8"/>
  <c r="O65" i="8"/>
  <c r="P65" i="8"/>
  <c r="Q65" i="8"/>
  <c r="R65" i="8"/>
  <c r="S65" i="8"/>
  <c r="T65" i="8"/>
  <c r="U65" i="8"/>
  <c r="V65" i="8"/>
  <c r="W65" i="8"/>
  <c r="X65" i="8"/>
  <c r="Y65" i="8"/>
  <c r="Z65" i="8"/>
  <c r="AA65" i="8"/>
  <c r="AB65" i="8"/>
  <c r="AC65" i="8"/>
  <c r="AD65" i="8"/>
  <c r="AE65" i="8"/>
  <c r="AF65" i="8"/>
  <c r="AG65" i="8"/>
  <c r="AH65" i="8"/>
  <c r="AI65" i="8"/>
  <c r="AJ65" i="8"/>
  <c r="AK65" i="8"/>
  <c r="AL65" i="8"/>
  <c r="AM65" i="8"/>
  <c r="AN65" i="8"/>
  <c r="AO65" i="8"/>
  <c r="AP65" i="8"/>
  <c r="AQ65" i="8"/>
  <c r="AR65" i="8"/>
  <c r="AS65" i="8"/>
  <c r="AT65" i="8"/>
  <c r="AU65" i="8"/>
  <c r="D53" i="8"/>
  <c r="E53" i="8"/>
  <c r="F53" i="8"/>
  <c r="G53" i="8"/>
  <c r="H53" i="8"/>
  <c r="I53" i="8"/>
  <c r="J53" i="8"/>
  <c r="K53" i="8"/>
  <c r="L53" i="8"/>
  <c r="M53" i="8"/>
  <c r="N53" i="8"/>
  <c r="O53" i="8"/>
  <c r="P53" i="8"/>
  <c r="Q53" i="8"/>
  <c r="R53" i="8"/>
  <c r="S53" i="8"/>
  <c r="T53" i="8"/>
  <c r="U53" i="8"/>
  <c r="V53" i="8"/>
  <c r="W53" i="8"/>
  <c r="X53" i="8"/>
  <c r="Y53" i="8"/>
  <c r="Z53" i="8"/>
  <c r="AA53" i="8"/>
  <c r="AB53" i="8"/>
  <c r="AC53" i="8"/>
  <c r="AD53" i="8"/>
  <c r="AE53" i="8"/>
  <c r="AF53" i="8"/>
  <c r="AG53" i="8"/>
  <c r="AH53" i="8"/>
  <c r="AI53" i="8"/>
  <c r="AJ53" i="8"/>
  <c r="AK53" i="8"/>
  <c r="AL53" i="8"/>
  <c r="AM53" i="8"/>
  <c r="AN53" i="8"/>
  <c r="AO53" i="8"/>
  <c r="AP53" i="8"/>
  <c r="AQ53" i="8"/>
  <c r="AR53" i="8"/>
  <c r="AS53" i="8"/>
  <c r="AT53" i="8"/>
  <c r="AU53" i="8"/>
  <c r="AV53" i="8"/>
  <c r="AW53" i="8"/>
  <c r="AX53" i="8"/>
  <c r="AY53" i="8"/>
  <c r="AZ53" i="8"/>
  <c r="BA53" i="8"/>
  <c r="BB53" i="8"/>
  <c r="BC53" i="8"/>
  <c r="BD53" i="8"/>
  <c r="BE53" i="8"/>
  <c r="BF53" i="8"/>
  <c r="BG53" i="8"/>
  <c r="BH53" i="8"/>
  <c r="BI53" i="8"/>
  <c r="BJ53" i="8"/>
  <c r="D47" i="8"/>
  <c r="E47" i="8"/>
  <c r="F47" i="8"/>
  <c r="G47" i="8"/>
  <c r="H47" i="8"/>
  <c r="I47" i="8"/>
  <c r="J47" i="8"/>
  <c r="K47" i="8"/>
  <c r="L47" i="8"/>
  <c r="M47" i="8"/>
  <c r="N47" i="8"/>
  <c r="O47" i="8"/>
  <c r="P47" i="8"/>
  <c r="Q47" i="8"/>
  <c r="R47" i="8"/>
  <c r="S47" i="8"/>
  <c r="T47" i="8"/>
  <c r="U47" i="8"/>
  <c r="V47" i="8"/>
  <c r="W47" i="8"/>
  <c r="X47" i="8"/>
  <c r="Y47" i="8"/>
  <c r="Z47" i="8"/>
  <c r="AA47" i="8"/>
  <c r="AB47" i="8"/>
  <c r="AC47" i="8"/>
  <c r="AD47" i="8"/>
  <c r="AE47" i="8"/>
  <c r="AF47" i="8"/>
  <c r="AG47" i="8"/>
  <c r="AH47" i="8"/>
  <c r="AI47" i="8"/>
  <c r="AJ47" i="8"/>
  <c r="AK47" i="8"/>
  <c r="AL47" i="8"/>
  <c r="AM47" i="8"/>
  <c r="AN47" i="8"/>
  <c r="AO47" i="8"/>
  <c r="AP47" i="8"/>
  <c r="AQ47" i="8"/>
  <c r="AR47" i="8"/>
  <c r="AS47" i="8"/>
  <c r="AT47" i="8"/>
  <c r="AU47" i="8"/>
  <c r="AV47" i="8"/>
  <c r="AW47" i="8"/>
  <c r="AX47" i="8"/>
  <c r="AY47" i="8"/>
  <c r="AZ47" i="8"/>
  <c r="BA47" i="8"/>
  <c r="BB47" i="8"/>
  <c r="BC47" i="8"/>
  <c r="BD47" i="8"/>
  <c r="BE47" i="8"/>
  <c r="BF47" i="8"/>
  <c r="BG47" i="8"/>
  <c r="BH47" i="8"/>
  <c r="BI47" i="8"/>
  <c r="BJ47" i="8"/>
  <c r="D37" i="8"/>
  <c r="E37" i="8"/>
  <c r="F37" i="8"/>
  <c r="G37" i="8"/>
  <c r="H37" i="8"/>
  <c r="I37" i="8"/>
  <c r="J37" i="8"/>
  <c r="K37" i="8"/>
  <c r="L37" i="8"/>
  <c r="M37" i="8"/>
  <c r="N37" i="8"/>
  <c r="O37" i="8"/>
  <c r="P37" i="8"/>
  <c r="Q37" i="8"/>
  <c r="R37" i="8"/>
  <c r="S37" i="8"/>
  <c r="T37" i="8"/>
  <c r="U37" i="8"/>
  <c r="V37" i="8"/>
  <c r="W37" i="8"/>
  <c r="X37" i="8"/>
  <c r="Y37" i="8"/>
  <c r="Z37" i="8"/>
  <c r="AA37" i="8"/>
  <c r="AB37" i="8"/>
  <c r="AC37" i="8"/>
  <c r="AD37" i="8"/>
  <c r="AE37" i="8"/>
  <c r="AF37" i="8"/>
  <c r="AG37" i="8"/>
  <c r="AH37" i="8"/>
  <c r="AI37" i="8"/>
  <c r="AJ37" i="8"/>
  <c r="AK37" i="8"/>
  <c r="AL37" i="8"/>
  <c r="AM37" i="8"/>
  <c r="AN37" i="8"/>
  <c r="AO37" i="8"/>
  <c r="AP37" i="8"/>
  <c r="AQ37" i="8"/>
  <c r="AR37" i="8"/>
  <c r="AS37" i="8"/>
  <c r="AT37" i="8"/>
  <c r="AU37" i="8"/>
  <c r="AV37" i="8"/>
  <c r="AW37" i="8"/>
  <c r="AX37" i="8"/>
  <c r="AY37" i="8"/>
  <c r="AZ37" i="8"/>
  <c r="BA37" i="8"/>
  <c r="BB37" i="8"/>
  <c r="BC37" i="8"/>
  <c r="BD37" i="8"/>
  <c r="BE37" i="8"/>
  <c r="BF37" i="8"/>
  <c r="BG37" i="8"/>
  <c r="BH37" i="8"/>
  <c r="BI37" i="8"/>
  <c r="BJ37" i="8"/>
  <c r="D18" i="8"/>
  <c r="E18" i="8"/>
  <c r="F18" i="8"/>
  <c r="G18" i="8"/>
  <c r="H18" i="8"/>
  <c r="I18" i="8"/>
  <c r="J18" i="8"/>
  <c r="K18" i="8"/>
  <c r="L18" i="8"/>
  <c r="M18" i="8"/>
  <c r="N18" i="8"/>
  <c r="O18" i="8"/>
  <c r="P18" i="8"/>
  <c r="Q18" i="8"/>
  <c r="R18" i="8"/>
  <c r="S18" i="8"/>
  <c r="T18" i="8"/>
  <c r="U18" i="8"/>
  <c r="V18" i="8"/>
  <c r="W18" i="8"/>
  <c r="X18" i="8"/>
  <c r="Y18" i="8"/>
  <c r="Z18" i="8"/>
  <c r="AA18" i="8"/>
  <c r="AB18" i="8"/>
  <c r="AC18" i="8"/>
  <c r="AD18" i="8"/>
  <c r="AE18" i="8"/>
  <c r="AF18" i="8"/>
  <c r="AG18" i="8"/>
  <c r="AH18" i="8"/>
  <c r="AI18" i="8"/>
  <c r="AJ18" i="8"/>
  <c r="AK18" i="8"/>
  <c r="AL18" i="8"/>
  <c r="AM18" i="8"/>
  <c r="AN18" i="8"/>
  <c r="AO18" i="8"/>
  <c r="AP18" i="8"/>
  <c r="AQ18" i="8"/>
  <c r="AR18" i="8"/>
  <c r="AS18" i="8"/>
  <c r="AT18" i="8"/>
  <c r="AU18" i="8"/>
  <c r="AV18" i="8"/>
  <c r="AW18" i="8"/>
  <c r="AX18" i="8"/>
  <c r="AY18" i="8"/>
  <c r="AZ18" i="8"/>
  <c r="BA18" i="8"/>
  <c r="BB18" i="8"/>
  <c r="BC18" i="8"/>
  <c r="BD18" i="8"/>
  <c r="BE18" i="8"/>
  <c r="BF18" i="8"/>
  <c r="BG18" i="8"/>
  <c r="BH18" i="8"/>
  <c r="BI18" i="8"/>
  <c r="BJ18" i="8"/>
  <c r="C18" i="8"/>
  <c r="D30" i="8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R30" i="8"/>
  <c r="S30" i="8"/>
  <c r="T30" i="8"/>
  <c r="U30" i="8"/>
  <c r="V30" i="8"/>
  <c r="W30" i="8"/>
  <c r="X30" i="8"/>
  <c r="Y30" i="8"/>
  <c r="Z30" i="8"/>
  <c r="AA30" i="8"/>
  <c r="AB30" i="8"/>
  <c r="AC30" i="8"/>
  <c r="AD30" i="8"/>
  <c r="AE30" i="8"/>
  <c r="AF30" i="8"/>
  <c r="AG30" i="8"/>
  <c r="AH30" i="8"/>
  <c r="AI30" i="8"/>
  <c r="AJ30" i="8"/>
  <c r="AK30" i="8"/>
  <c r="AL30" i="8"/>
  <c r="AM30" i="8"/>
  <c r="AN30" i="8"/>
  <c r="AO30" i="8"/>
  <c r="AP30" i="8"/>
  <c r="AQ30" i="8"/>
  <c r="AR30" i="8"/>
  <c r="AS30" i="8"/>
  <c r="AT30" i="8"/>
  <c r="AU30" i="8"/>
  <c r="AV30" i="8"/>
  <c r="AW30" i="8"/>
  <c r="AX30" i="8"/>
  <c r="AY30" i="8"/>
  <c r="AZ30" i="8"/>
  <c r="BA30" i="8"/>
  <c r="BB30" i="8"/>
  <c r="BC30" i="8"/>
  <c r="BD30" i="8"/>
  <c r="BE30" i="8"/>
  <c r="BF30" i="8"/>
  <c r="BG30" i="8"/>
  <c r="BH30" i="8"/>
  <c r="BI30" i="8"/>
  <c r="BJ30" i="8"/>
  <c r="C30" i="8"/>
  <c r="D15" i="8"/>
  <c r="E15" i="8"/>
  <c r="F15" i="8"/>
  <c r="G15" i="8"/>
  <c r="H15" i="8"/>
  <c r="I15" i="8"/>
  <c r="J15" i="8"/>
  <c r="K15" i="8"/>
  <c r="L15" i="8"/>
  <c r="M15" i="8"/>
  <c r="N15" i="8"/>
  <c r="O15" i="8"/>
  <c r="P15" i="8"/>
  <c r="Q15" i="8"/>
  <c r="R15" i="8"/>
  <c r="S15" i="8"/>
  <c r="T15" i="8"/>
  <c r="U15" i="8"/>
  <c r="V15" i="8"/>
  <c r="W15" i="8"/>
  <c r="X15" i="8"/>
  <c r="Y15" i="8"/>
  <c r="Z15" i="8"/>
  <c r="AA15" i="8"/>
  <c r="AB15" i="8"/>
  <c r="AC15" i="8"/>
  <c r="AD15" i="8"/>
  <c r="AE15" i="8"/>
  <c r="AF15" i="8"/>
  <c r="AG15" i="8"/>
  <c r="AH15" i="8"/>
  <c r="AI15" i="8"/>
  <c r="AJ15" i="8"/>
  <c r="AK15" i="8"/>
  <c r="AL15" i="8"/>
  <c r="AM15" i="8"/>
  <c r="AN15" i="8"/>
  <c r="AO15" i="8"/>
  <c r="AP15" i="8"/>
  <c r="AQ15" i="8"/>
  <c r="AR15" i="8"/>
  <c r="AS15" i="8"/>
  <c r="AT15" i="8"/>
  <c r="AU15" i="8"/>
  <c r="AV15" i="8"/>
  <c r="AW15" i="8"/>
  <c r="AX15" i="8"/>
  <c r="AY15" i="8"/>
  <c r="AZ15" i="8"/>
  <c r="BA15" i="8"/>
  <c r="BB15" i="8"/>
  <c r="BC15" i="8"/>
  <c r="BD15" i="8"/>
  <c r="BE15" i="8"/>
  <c r="BF15" i="8"/>
  <c r="BG15" i="8"/>
  <c r="BH15" i="8"/>
  <c r="BI15" i="8"/>
  <c r="BJ15" i="8"/>
  <c r="C15" i="8"/>
  <c r="C47" i="8"/>
  <c r="C53" i="8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R12" i="8"/>
  <c r="S12" i="8"/>
  <c r="T12" i="8"/>
  <c r="U12" i="8"/>
  <c r="V12" i="8"/>
  <c r="W12" i="8"/>
  <c r="X12" i="8"/>
  <c r="Y12" i="8"/>
  <c r="Z12" i="8"/>
  <c r="AA12" i="8"/>
  <c r="AB12" i="8"/>
  <c r="AC12" i="8"/>
  <c r="AD12" i="8"/>
  <c r="AE12" i="8"/>
  <c r="AF12" i="8"/>
  <c r="AG12" i="8"/>
  <c r="AH12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E12" i="8"/>
  <c r="BF12" i="8"/>
  <c r="BG12" i="8"/>
  <c r="BH12" i="8"/>
  <c r="BI12" i="8"/>
  <c r="BJ12" i="8"/>
  <c r="C12" i="8"/>
  <c r="D9" i="8"/>
  <c r="E9" i="8"/>
  <c r="F9" i="8"/>
  <c r="G9" i="8"/>
  <c r="H9" i="8"/>
  <c r="I9" i="8"/>
  <c r="J9" i="8"/>
  <c r="K9" i="8"/>
  <c r="L9" i="8"/>
  <c r="M9" i="8"/>
  <c r="N9" i="8"/>
  <c r="O9" i="8"/>
  <c r="P9" i="8"/>
  <c r="Q9" i="8"/>
  <c r="R9" i="8"/>
  <c r="S9" i="8"/>
  <c r="T9" i="8"/>
  <c r="U9" i="8"/>
  <c r="V9" i="8"/>
  <c r="W9" i="8"/>
  <c r="X9" i="8"/>
  <c r="Y9" i="8"/>
  <c r="Z9" i="8"/>
  <c r="AA9" i="8"/>
  <c r="AB9" i="8"/>
  <c r="AC9" i="8"/>
  <c r="AD9" i="8"/>
  <c r="AE9" i="8"/>
  <c r="AF9" i="8"/>
  <c r="AG9" i="8"/>
  <c r="AH9" i="8"/>
  <c r="AI9" i="8"/>
  <c r="AJ9" i="8"/>
  <c r="AK9" i="8"/>
  <c r="AL9" i="8"/>
  <c r="AM9" i="8"/>
  <c r="AN9" i="8"/>
  <c r="AO9" i="8"/>
  <c r="AP9" i="8"/>
  <c r="AQ9" i="8"/>
  <c r="AR9" i="8"/>
  <c r="AS9" i="8"/>
  <c r="AT9" i="8"/>
  <c r="AU9" i="8"/>
  <c r="AV9" i="8"/>
  <c r="AW9" i="8"/>
  <c r="AX9" i="8"/>
  <c r="AY9" i="8"/>
  <c r="AZ9" i="8"/>
  <c r="BA9" i="8"/>
  <c r="BB9" i="8"/>
  <c r="BC9" i="8"/>
  <c r="BD9" i="8"/>
  <c r="BE9" i="8"/>
  <c r="BF9" i="8"/>
  <c r="BG9" i="8"/>
  <c r="BH9" i="8"/>
  <c r="BI9" i="8"/>
  <c r="BJ9" i="8"/>
  <c r="C9" i="8"/>
  <c r="C37" i="8"/>
  <c r="BK47" i="8" l="1"/>
  <c r="BI48" i="8"/>
  <c r="BE48" i="8"/>
  <c r="BC48" i="8"/>
  <c r="BA48" i="8"/>
  <c r="AY48" i="8"/>
  <c r="AW48" i="8"/>
  <c r="AU48" i="8"/>
  <c r="AS48" i="8"/>
  <c r="AQ48" i="8"/>
  <c r="AO48" i="8"/>
  <c r="AM48" i="8"/>
  <c r="AK48" i="8"/>
  <c r="AI48" i="8"/>
  <c r="AG48" i="8"/>
  <c r="AE48" i="8"/>
  <c r="AC48" i="8"/>
  <c r="AA48" i="8"/>
  <c r="Y48" i="8"/>
  <c r="W48" i="8"/>
  <c r="U48" i="8"/>
  <c r="S48" i="8"/>
  <c r="Q48" i="8"/>
  <c r="O48" i="8"/>
  <c r="M48" i="8"/>
  <c r="K48" i="8"/>
  <c r="I48" i="8"/>
  <c r="G48" i="8"/>
  <c r="E48" i="8"/>
  <c r="AX48" i="8"/>
  <c r="AV48" i="8"/>
  <c r="AT48" i="8"/>
  <c r="AR48" i="8"/>
  <c r="AP48" i="8"/>
  <c r="AN48" i="8"/>
  <c r="AL48" i="8"/>
  <c r="AJ48" i="8"/>
  <c r="AH48" i="8"/>
  <c r="AF48" i="8"/>
  <c r="AD48" i="8"/>
  <c r="AB48" i="8"/>
  <c r="Z48" i="8"/>
  <c r="X48" i="8"/>
  <c r="V48" i="8"/>
  <c r="T48" i="8"/>
  <c r="R48" i="8"/>
  <c r="P48" i="8"/>
  <c r="N48" i="8"/>
  <c r="L48" i="8"/>
  <c r="J48" i="8"/>
  <c r="H48" i="8"/>
  <c r="F48" i="8"/>
  <c r="D48" i="8"/>
  <c r="BK18" i="8"/>
  <c r="BK53" i="8"/>
  <c r="BG48" i="8"/>
  <c r="BK37" i="8"/>
  <c r="BJ48" i="8"/>
  <c r="BF48" i="8"/>
  <c r="BD48" i="8"/>
  <c r="AZ48" i="8"/>
  <c r="BK9" i="8"/>
  <c r="BK12" i="8"/>
  <c r="BK65" i="8"/>
  <c r="BK64" i="8"/>
  <c r="BB48" i="8"/>
  <c r="BK30" i="8"/>
  <c r="BK15" i="8"/>
  <c r="C48" i="8"/>
  <c r="BH48" i="8"/>
  <c r="BI31" i="8"/>
  <c r="BG31" i="8"/>
  <c r="BG72" i="8" s="1"/>
  <c r="BE31" i="8"/>
  <c r="BE72" i="8" s="1"/>
  <c r="BC31" i="8"/>
  <c r="BC72" i="8" s="1"/>
  <c r="BA31" i="8"/>
  <c r="BA72" i="8" s="1"/>
  <c r="AY31" i="8"/>
  <c r="AY72" i="8" s="1"/>
  <c r="AW31" i="8"/>
  <c r="AW72" i="8" s="1"/>
  <c r="AU31" i="8"/>
  <c r="AU72" i="8" s="1"/>
  <c r="AS31" i="8"/>
  <c r="AS72" i="8" s="1"/>
  <c r="AQ31" i="8"/>
  <c r="AQ72" i="8" s="1"/>
  <c r="AO31" i="8"/>
  <c r="AO72" i="8" s="1"/>
  <c r="AM31" i="8"/>
  <c r="AM72" i="8" s="1"/>
  <c r="AK31" i="8"/>
  <c r="AK72" i="8" s="1"/>
  <c r="AI31" i="8"/>
  <c r="AI72" i="8" s="1"/>
  <c r="AG31" i="8"/>
  <c r="AG72" i="8" s="1"/>
  <c r="AE31" i="8"/>
  <c r="AC31" i="8"/>
  <c r="AC72" i="8" s="1"/>
  <c r="AA31" i="8"/>
  <c r="AA72" i="8" s="1"/>
  <c r="Y31" i="8"/>
  <c r="Y72" i="8" s="1"/>
  <c r="W31" i="8"/>
  <c r="W72" i="8" s="1"/>
  <c r="BJ31" i="8"/>
  <c r="BH31" i="8"/>
  <c r="BF31" i="8"/>
  <c r="BD31" i="8"/>
  <c r="BD72" i="8" s="1"/>
  <c r="BB31" i="8"/>
  <c r="AZ31" i="8"/>
  <c r="AX31" i="8"/>
  <c r="AV31" i="8"/>
  <c r="AT31" i="8"/>
  <c r="AR31" i="8"/>
  <c r="AP31" i="8"/>
  <c r="AN31" i="8"/>
  <c r="AL31" i="8"/>
  <c r="AJ31" i="8"/>
  <c r="AH31" i="8"/>
  <c r="AF31" i="8"/>
  <c r="AD31" i="8"/>
  <c r="AB31" i="8"/>
  <c r="Z31" i="8"/>
  <c r="X31" i="8"/>
  <c r="V31" i="8"/>
  <c r="T31" i="8"/>
  <c r="R31" i="8"/>
  <c r="P31" i="8"/>
  <c r="N31" i="8"/>
  <c r="L31" i="8"/>
  <c r="J31" i="8"/>
  <c r="H31" i="8"/>
  <c r="F31" i="8"/>
  <c r="D31" i="8"/>
  <c r="U31" i="8"/>
  <c r="U72" i="8" s="1"/>
  <c r="S31" i="8"/>
  <c r="S72" i="8" s="1"/>
  <c r="Q31" i="8"/>
  <c r="Q72" i="8" s="1"/>
  <c r="O31" i="8"/>
  <c r="O72" i="8" s="1"/>
  <c r="M31" i="8"/>
  <c r="M72" i="8" s="1"/>
  <c r="K31" i="8"/>
  <c r="K72" i="8" s="1"/>
  <c r="I31" i="8"/>
  <c r="I72" i="8" s="1"/>
  <c r="G31" i="8"/>
  <c r="G72" i="8" s="1"/>
  <c r="E31" i="8"/>
  <c r="E72" i="8" s="1"/>
  <c r="C31" i="8"/>
  <c r="AE72" i="8" l="1"/>
  <c r="BI72" i="8"/>
  <c r="D72" i="8"/>
  <c r="H72" i="8"/>
  <c r="L72" i="8"/>
  <c r="P72" i="8"/>
  <c r="T72" i="8"/>
  <c r="X72" i="8"/>
  <c r="AB72" i="8"/>
  <c r="AF72" i="8"/>
  <c r="AJ72" i="8"/>
  <c r="AN72" i="8"/>
  <c r="AR72" i="8"/>
  <c r="AV72" i="8"/>
  <c r="F72" i="8"/>
  <c r="J72" i="8"/>
  <c r="N72" i="8"/>
  <c r="R72" i="8"/>
  <c r="V72" i="8"/>
  <c r="Z72" i="8"/>
  <c r="AD72" i="8"/>
  <c r="AH72" i="8"/>
  <c r="AL72" i="8"/>
  <c r="AP72" i="8"/>
  <c r="AT72" i="8"/>
  <c r="AX72" i="8"/>
  <c r="AZ72" i="8"/>
  <c r="BB72" i="8"/>
  <c r="BJ72" i="8"/>
  <c r="BF72" i="8"/>
  <c r="BH72" i="8"/>
  <c r="BK48" i="8"/>
  <c r="C72" i="8"/>
  <c r="BK31" i="8"/>
  <c r="BK72" i="8" l="1"/>
</calcChain>
</file>

<file path=xl/sharedStrings.xml><?xml version="1.0" encoding="utf-8"?>
<sst xmlns="http://schemas.openxmlformats.org/spreadsheetml/2006/main" count="174" uniqueCount="131">
  <si>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</si>
  <si>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</si>
  <si>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</si>
  <si>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</si>
  <si>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</si>
  <si>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</si>
  <si>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</si>
  <si>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</si>
  <si>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</si>
  <si>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</si>
  <si>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</si>
  <si>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</si>
  <si>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</si>
  <si>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</si>
  <si>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</si>
  <si>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</si>
  <si>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</si>
  <si>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</si>
  <si>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</si>
  <si>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</si>
  <si>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</si>
  <si>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</si>
  <si>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</si>
  <si>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</si>
  <si>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</si>
  <si>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</si>
  <si>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</si>
  <si>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</si>
  <si>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</si>
  <si>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</si>
  <si>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</si>
  <si>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</si>
  <si>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</si>
  <si>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</si>
  <si>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</si>
  <si>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</si>
  <si>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</si>
  <si>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</si>
  <si>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</si>
  <si>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</si>
  <si>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</si>
  <si>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</si>
  <si>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</si>
  <si>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</si>
  <si>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</si>
  <si>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</si>
  <si>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</si>
  <si>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</si>
  <si>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</si>
  <si>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</si>
  <si>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</si>
  <si>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</si>
  <si>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</si>
  <si>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</si>
  <si>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</si>
  <si>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</si>
  <si>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</si>
  <si>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</si>
  <si>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</si>
  <si>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</si>
  <si>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</si>
  <si>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</si>
  <si>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</si>
  <si>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</si>
  <si>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</si>
  <si>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</si>
  <si>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</si>
  <si>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</si>
  <si>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</si>
  <si>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</si>
  <si>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</si>
  <si>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</si>
  <si>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</si>
  <si>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</si>
  <si>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</si>
  <si>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</si>
  <si>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</si>
  <si>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</si>
  <si>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</si>
  <si>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</si>
  <si>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</si>
  <si>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</si>
  <si>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</si>
  <si>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</si>
  <si>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</si>
  <si>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</si>
  <si>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</si>
  <si>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</si>
  <si>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</si>
  <si>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</si>
  <si>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</si>
  <si>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</si>
  <si>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</si>
  <si>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</si>
  <si>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</si>
  <si>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</si>
  <si>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</si>
  <si>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</si>
  <si>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</si>
  <si>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</si>
  <si>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</si>
  <si>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Telengana</t>
  </si>
  <si>
    <t>LIC MF LIQUID FUND</t>
  </si>
  <si>
    <t>LIC MF GILT FUND</t>
  </si>
  <si>
    <t>LIC MF BOND FUND</t>
  </si>
  <si>
    <t>LIC MF DUAL ADVANTAGE FIXED TERM PLAN-SERIES 1</t>
  </si>
  <si>
    <t>LIC MF DUAL ADVANTAGE FIXED TERM PLAN-SERIES 2</t>
  </si>
  <si>
    <t>LIC MF DUAL ADVANTAGE FIXED TERM PLAN-SERIES 3</t>
  </si>
  <si>
    <t>LIC MF TAX PLAN</t>
  </si>
  <si>
    <t>LIC MF Unit Linked Insurance Scheme</t>
  </si>
  <si>
    <t>LIC MF INDEX FUND NIFTY</t>
  </si>
  <si>
    <t>LIC MF INDEX FUND SENSEX</t>
  </si>
  <si>
    <t>LIC MF INFRASTRUCTURE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</si>
  <si>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</si>
  <si>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</si>
  <si>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</si>
  <si>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</si>
  <si>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</si>
  <si>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LIC MF BANKING &amp; FINANCIAL SERVICES FUND</t>
  </si>
  <si>
    <t>T30</t>
  </si>
  <si>
    <t>B30</t>
  </si>
  <si>
    <t>LIC MF BANKING AND PSU DEBT FUND</t>
  </si>
  <si>
    <t>LIC MF DEBT HYBRID FUND</t>
  </si>
  <si>
    <t>LIC MF SAVINGS FUND</t>
  </si>
  <si>
    <t>LIC MF CHILDRENS GIFT FUND</t>
  </si>
  <si>
    <t>LIC MF LARGE AND MIDCAP FUND</t>
  </si>
  <si>
    <t>LIC MF LARGE CAP FUND</t>
  </si>
  <si>
    <t>LIC MF MULTI CAP FUND</t>
  </si>
  <si>
    <t>LIC MF EQUITY HYBRID FUND</t>
  </si>
  <si>
    <t>LIC Mutual Fund: Net Average Assets Under Management (AAUM) as on 31/08/2018 (All figures in Rs. Crore)</t>
  </si>
  <si>
    <t>Table showing State wise /Union Territory wise contribution to AAUM of category of schemes as on 31.08.2018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</si>
</sst>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"/>
  </numFmts>
  <fonts count="15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86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0" fillId="0" borderId="1" xfId="0" applyNumberFormat="1" applyBorder="1"/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2" fillId="0" borderId="1" xfId="0" applyNumberFormat="1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0" fillId="0" borderId="0" xfId="0" applyNumberFormat="1"/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23" xfId="1" applyNumberFormat="1" applyFont="1" applyFill="1" applyBorder="1" applyAlignment="1">
      <alignment horizontal="center" vertical="center" wrapText="1"/>
    </xf>
    <xf numFmtId="49" fontId="11" fillId="0" borderId="6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C91"/>
  <sheetViews>
    <sheetView tabSelected="1" zoomScale="75" zoomScaleNormal="75" workbookViewId="0">
      <pane xSplit="2" ySplit="5" topLeftCell="C6" activePane="bottomRight" state="frozen"/>
      <selection activeCell="F20" sqref="F20"/>
      <selection pane="topRight" activeCell="F20" sqref="F20"/>
      <selection pane="bottomLeft" activeCell="F20" sqref="F20"/>
      <selection pane="bottomRight" activeCell="C6" sqref="C6:BK6"/>
    </sheetView>
  </sheetViews>
  <sheetFormatPr defaultColWidth="9.140625" defaultRowHeight="12.75" x14ac:dyDescent="0.2"/>
  <cols>
    <col min="1" max="1" width="8.28515625" style="25" customWidth="1"/>
    <col min="2" max="2" width="70.42578125" style="25" bestFit="1" customWidth="1"/>
    <col min="3" max="8" width="6.42578125" style="25" bestFit="1" customWidth="1"/>
    <col min="9" max="9" width="9.85546875" style="25" bestFit="1" customWidth="1"/>
    <col min="10" max="10" width="8.7109375" style="25" customWidth="1"/>
    <col min="11" max="11" width="6.42578125" style="25" bestFit="1" customWidth="1"/>
    <col min="12" max="12" width="9" style="25" customWidth="1"/>
    <col min="13" max="18" width="6.42578125" style="25" bestFit="1" customWidth="1"/>
    <col min="19" max="19" width="7.5703125" style="25" bestFit="1" customWidth="1"/>
    <col min="20" max="20" width="8.7109375" style="25" customWidth="1"/>
    <col min="21" max="23" width="6.42578125" style="25" bestFit="1" customWidth="1"/>
    <col min="24" max="24" width="6.42578125" style="25" customWidth="1"/>
    <col min="25" max="36" width="6.42578125" style="25" bestFit="1" customWidth="1"/>
    <col min="37" max="37" width="6" style="25" bestFit="1" customWidth="1"/>
    <col min="38" max="47" width="6.42578125" style="25" bestFit="1" customWidth="1"/>
    <col min="48" max="48" width="8.28515625" style="25" bestFit="1" customWidth="1"/>
    <col min="49" max="49" width="8.7109375" style="25" customWidth="1"/>
    <col min="50" max="50" width="8.7109375" style="25" bestFit="1" customWidth="1"/>
    <col min="51" max="51" width="6.42578125" style="25" bestFit="1" customWidth="1"/>
    <col min="52" max="52" width="7.5703125" style="25" bestFit="1" customWidth="1"/>
    <col min="53" max="57" width="6.42578125" style="25" bestFit="1" customWidth="1"/>
    <col min="58" max="58" width="9.140625" style="25" bestFit="1" customWidth="1"/>
    <col min="59" max="60" width="7.5703125" style="25" bestFit="1" customWidth="1"/>
    <col min="61" max="61" width="6.42578125" style="25" bestFit="1" customWidth="1"/>
    <col min="62" max="62" width="7.5703125" style="25" bestFit="1" customWidth="1"/>
    <col min="63" max="63" width="17" style="25" customWidth="1"/>
    <col min="64" max="16384" width="9.140625" style="25"/>
  </cols>
  <sheetData>
    <row r="1" spans="1:107" s="12" customFormat="1" ht="19.5" thickBot="1" x14ac:dyDescent="0.35">
      <c r="A1" s="50" t="s">
        <v>75</v>
      </c>
      <c r="B1" s="66" t="s">
        <v>29</v>
      </c>
      <c r="C1" s="57" t="s">
        <v>129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9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</row>
    <row r="2" spans="1:107" s="14" customFormat="1" ht="18.75" thickBot="1" x14ac:dyDescent="0.4">
      <c r="A2" s="51"/>
      <c r="B2" s="67"/>
      <c r="C2" s="74" t="s">
        <v>28</v>
      </c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6"/>
      <c r="W2" s="74" t="s">
        <v>24</v>
      </c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6"/>
      <c r="AQ2" s="74" t="s">
        <v>25</v>
      </c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6"/>
      <c r="BK2" s="63" t="s">
        <v>22</v>
      </c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</row>
    <row r="3" spans="1:107" s="16" customFormat="1" ht="18.75" thickBot="1" x14ac:dyDescent="0.4">
      <c r="A3" s="51"/>
      <c r="B3" s="67"/>
      <c r="C3" s="60" t="s">
        <v>119</v>
      </c>
      <c r="D3" s="61"/>
      <c r="E3" s="61"/>
      <c r="F3" s="61"/>
      <c r="G3" s="61"/>
      <c r="H3" s="61"/>
      <c r="I3" s="61"/>
      <c r="J3" s="61"/>
      <c r="K3" s="61"/>
      <c r="L3" s="62"/>
      <c r="M3" s="60" t="s">
        <v>120</v>
      </c>
      <c r="N3" s="61"/>
      <c r="O3" s="61"/>
      <c r="P3" s="61"/>
      <c r="Q3" s="61"/>
      <c r="R3" s="61"/>
      <c r="S3" s="61"/>
      <c r="T3" s="61"/>
      <c r="U3" s="61"/>
      <c r="V3" s="62"/>
      <c r="W3" s="60" t="s">
        <v>119</v>
      </c>
      <c r="X3" s="61"/>
      <c r="Y3" s="61"/>
      <c r="Z3" s="61"/>
      <c r="AA3" s="61"/>
      <c r="AB3" s="61"/>
      <c r="AC3" s="61"/>
      <c r="AD3" s="61"/>
      <c r="AE3" s="61"/>
      <c r="AF3" s="62"/>
      <c r="AG3" s="60" t="s">
        <v>120</v>
      </c>
      <c r="AH3" s="61"/>
      <c r="AI3" s="61"/>
      <c r="AJ3" s="61"/>
      <c r="AK3" s="61"/>
      <c r="AL3" s="61"/>
      <c r="AM3" s="61"/>
      <c r="AN3" s="61"/>
      <c r="AO3" s="61"/>
      <c r="AP3" s="62"/>
      <c r="AQ3" s="60" t="s">
        <v>119</v>
      </c>
      <c r="AR3" s="61"/>
      <c r="AS3" s="61"/>
      <c r="AT3" s="61"/>
      <c r="AU3" s="61"/>
      <c r="AV3" s="61"/>
      <c r="AW3" s="61"/>
      <c r="AX3" s="61"/>
      <c r="AY3" s="61"/>
      <c r="AZ3" s="62"/>
      <c r="BA3" s="60" t="s">
        <v>120</v>
      </c>
      <c r="BB3" s="61"/>
      <c r="BC3" s="61"/>
      <c r="BD3" s="61"/>
      <c r="BE3" s="61"/>
      <c r="BF3" s="61"/>
      <c r="BG3" s="61"/>
      <c r="BH3" s="61"/>
      <c r="BI3" s="61"/>
      <c r="BJ3" s="62"/>
      <c r="BK3" s="64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</row>
    <row r="4" spans="1:107" s="16" customFormat="1" ht="18" x14ac:dyDescent="0.35">
      <c r="A4" s="51"/>
      <c r="B4" s="67"/>
      <c r="C4" s="77" t="s">
        <v>35</v>
      </c>
      <c r="D4" s="78"/>
      <c r="E4" s="78"/>
      <c r="F4" s="78"/>
      <c r="G4" s="79"/>
      <c r="H4" s="71" t="s">
        <v>36</v>
      </c>
      <c r="I4" s="72"/>
      <c r="J4" s="72"/>
      <c r="K4" s="72"/>
      <c r="L4" s="73"/>
      <c r="M4" s="77" t="s">
        <v>35</v>
      </c>
      <c r="N4" s="78"/>
      <c r="O4" s="78"/>
      <c r="P4" s="78"/>
      <c r="Q4" s="79"/>
      <c r="R4" s="71" t="s">
        <v>36</v>
      </c>
      <c r="S4" s="72"/>
      <c r="T4" s="72"/>
      <c r="U4" s="72"/>
      <c r="V4" s="73"/>
      <c r="W4" s="77" t="s">
        <v>35</v>
      </c>
      <c r="X4" s="78"/>
      <c r="Y4" s="78"/>
      <c r="Z4" s="78"/>
      <c r="AA4" s="79"/>
      <c r="AB4" s="71" t="s">
        <v>36</v>
      </c>
      <c r="AC4" s="72"/>
      <c r="AD4" s="72"/>
      <c r="AE4" s="72"/>
      <c r="AF4" s="73"/>
      <c r="AG4" s="77" t="s">
        <v>35</v>
      </c>
      <c r="AH4" s="78"/>
      <c r="AI4" s="78"/>
      <c r="AJ4" s="78"/>
      <c r="AK4" s="79"/>
      <c r="AL4" s="71" t="s">
        <v>36</v>
      </c>
      <c r="AM4" s="72"/>
      <c r="AN4" s="72"/>
      <c r="AO4" s="72"/>
      <c r="AP4" s="73"/>
      <c r="AQ4" s="77" t="s">
        <v>35</v>
      </c>
      <c r="AR4" s="78"/>
      <c r="AS4" s="78"/>
      <c r="AT4" s="78"/>
      <c r="AU4" s="79"/>
      <c r="AV4" s="71" t="s">
        <v>36</v>
      </c>
      <c r="AW4" s="72"/>
      <c r="AX4" s="72"/>
      <c r="AY4" s="72"/>
      <c r="AZ4" s="73"/>
      <c r="BA4" s="77" t="s">
        <v>35</v>
      </c>
      <c r="BB4" s="78"/>
      <c r="BC4" s="78"/>
      <c r="BD4" s="78"/>
      <c r="BE4" s="79"/>
      <c r="BF4" s="71" t="s">
        <v>36</v>
      </c>
      <c r="BG4" s="72"/>
      <c r="BH4" s="72"/>
      <c r="BI4" s="72"/>
      <c r="BJ4" s="73"/>
      <c r="BK4" s="64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</row>
    <row r="5" spans="1:107" s="20" customFormat="1" ht="15" customHeight="1" x14ac:dyDescent="0.3">
      <c r="A5" s="51"/>
      <c r="B5" s="67"/>
      <c r="C5" s="8">
        <v>1</v>
      </c>
      <c r="D5" s="9">
        <v>2</v>
      </c>
      <c r="E5" s="9">
        <v>3</v>
      </c>
      <c r="F5" s="9">
        <v>4</v>
      </c>
      <c r="G5" s="10">
        <v>5</v>
      </c>
      <c r="H5" s="8">
        <v>1</v>
      </c>
      <c r="I5" s="9">
        <v>2</v>
      </c>
      <c r="J5" s="9">
        <v>3</v>
      </c>
      <c r="K5" s="9">
        <v>4</v>
      </c>
      <c r="L5" s="10">
        <v>5</v>
      </c>
      <c r="M5" s="8">
        <v>1</v>
      </c>
      <c r="N5" s="9">
        <v>2</v>
      </c>
      <c r="O5" s="9">
        <v>3</v>
      </c>
      <c r="P5" s="9">
        <v>4</v>
      </c>
      <c r="Q5" s="10">
        <v>5</v>
      </c>
      <c r="R5" s="8">
        <v>1</v>
      </c>
      <c r="S5" s="9">
        <v>2</v>
      </c>
      <c r="T5" s="9">
        <v>3</v>
      </c>
      <c r="U5" s="9">
        <v>4</v>
      </c>
      <c r="V5" s="10">
        <v>5</v>
      </c>
      <c r="W5" s="8">
        <v>1</v>
      </c>
      <c r="X5" s="9">
        <v>2</v>
      </c>
      <c r="Y5" s="9">
        <v>3</v>
      </c>
      <c r="Z5" s="9">
        <v>4</v>
      </c>
      <c r="AA5" s="10">
        <v>5</v>
      </c>
      <c r="AB5" s="8">
        <v>1</v>
      </c>
      <c r="AC5" s="9">
        <v>2</v>
      </c>
      <c r="AD5" s="9">
        <v>3</v>
      </c>
      <c r="AE5" s="9">
        <v>4</v>
      </c>
      <c r="AF5" s="10">
        <v>5</v>
      </c>
      <c r="AG5" s="8">
        <v>1</v>
      </c>
      <c r="AH5" s="9">
        <v>2</v>
      </c>
      <c r="AI5" s="9">
        <v>3</v>
      </c>
      <c r="AJ5" s="9">
        <v>4</v>
      </c>
      <c r="AK5" s="10">
        <v>5</v>
      </c>
      <c r="AL5" s="8">
        <v>1</v>
      </c>
      <c r="AM5" s="9">
        <v>2</v>
      </c>
      <c r="AN5" s="9">
        <v>3</v>
      </c>
      <c r="AO5" s="9">
        <v>4</v>
      </c>
      <c r="AP5" s="10">
        <v>5</v>
      </c>
      <c r="AQ5" s="8">
        <v>1</v>
      </c>
      <c r="AR5" s="9">
        <v>2</v>
      </c>
      <c r="AS5" s="9">
        <v>3</v>
      </c>
      <c r="AT5" s="9">
        <v>4</v>
      </c>
      <c r="AU5" s="10">
        <v>5</v>
      </c>
      <c r="AV5" s="8">
        <v>1</v>
      </c>
      <c r="AW5" s="9">
        <v>2</v>
      </c>
      <c r="AX5" s="9">
        <v>3</v>
      </c>
      <c r="AY5" s="9">
        <v>4</v>
      </c>
      <c r="AZ5" s="10">
        <v>5</v>
      </c>
      <c r="BA5" s="8">
        <v>1</v>
      </c>
      <c r="BB5" s="9">
        <v>2</v>
      </c>
      <c r="BC5" s="9">
        <v>3</v>
      </c>
      <c r="BD5" s="9">
        <v>4</v>
      </c>
      <c r="BE5" s="10">
        <v>5</v>
      </c>
      <c r="BF5" s="8">
        <v>1</v>
      </c>
      <c r="BG5" s="9">
        <v>2</v>
      </c>
      <c r="BH5" s="9">
        <v>3</v>
      </c>
      <c r="BI5" s="9">
        <v>4</v>
      </c>
      <c r="BJ5" s="10">
        <v>5</v>
      </c>
      <c r="BK5" s="65"/>
      <c r="BL5" s="17"/>
      <c r="BM5" s="17"/>
      <c r="BN5" s="17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</row>
    <row r="6" spans="1:107" x14ac:dyDescent="0.2">
      <c r="A6" s="23" t="s">
        <v>0</v>
      </c>
      <c r="B6" s="24" t="s">
        <v>6</v>
      </c>
      <c r="C6" s="68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70"/>
    </row>
    <row r="7" spans="1:107" x14ac:dyDescent="0.2">
      <c r="A7" s="23" t="s">
        <v>76</v>
      </c>
      <c r="B7" s="26" t="s">
        <v>11</v>
      </c>
      <c r="C7" s="68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70"/>
    </row>
    <row r="8" spans="1:107" x14ac:dyDescent="0.2">
      <c r="A8" s="23"/>
      <c r="B8" s="27" t="s">
        <v>102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10.629439685792235</v>
      </c>
      <c r="I8" s="28">
        <v>8334.9632048078565</v>
      </c>
      <c r="J8" s="28">
        <v>4658.6411340521427</v>
      </c>
      <c r="K8" s="28">
        <v>0</v>
      </c>
      <c r="L8" s="28">
        <v>274.80100201194313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4.0078343109774801</v>
      </c>
      <c r="S8" s="28">
        <v>173.72622895552465</v>
      </c>
      <c r="T8" s="28">
        <v>701.44138078791946</v>
      </c>
      <c r="U8" s="28">
        <v>0</v>
      </c>
      <c r="V8" s="28">
        <v>5.4505739021603805</v>
      </c>
      <c r="W8" s="28">
        <v>5.2247454370300768E-2</v>
      </c>
      <c r="X8" s="28">
        <v>33.760442582242078</v>
      </c>
      <c r="Y8" s="28">
        <v>0</v>
      </c>
      <c r="Z8" s="28">
        <v>0</v>
      </c>
      <c r="AA8" s="28">
        <v>0.84260784327595317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0.20652149558776373</v>
      </c>
      <c r="AH8" s="28">
        <v>5.3345313018421714E-2</v>
      </c>
      <c r="AI8" s="28">
        <v>0</v>
      </c>
      <c r="AJ8" s="28">
        <v>0</v>
      </c>
      <c r="AK8" s="28">
        <v>0.21480861143297367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31.173355923299908</v>
      </c>
      <c r="AW8" s="28">
        <v>2121.3887923978077</v>
      </c>
      <c r="AX8" s="28">
        <v>309.97320579232115</v>
      </c>
      <c r="AY8" s="28">
        <v>0</v>
      </c>
      <c r="AZ8" s="28">
        <v>124.74396770623949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10.045799294952543</v>
      </c>
      <c r="BG8" s="28">
        <v>13.7894763769298</v>
      </c>
      <c r="BH8" s="28">
        <v>36.723505661162498</v>
      </c>
      <c r="BI8" s="28">
        <v>0</v>
      </c>
      <c r="BJ8" s="28">
        <v>13.242312081100355</v>
      </c>
      <c r="BK8" s="29">
        <f>SUM(C8:BJ8)</f>
        <v>16859.871187048055</v>
      </c>
    </row>
    <row r="9" spans="1:107" x14ac:dyDescent="0.2">
      <c r="A9" s="23"/>
      <c r="B9" s="30" t="s">
        <v>85</v>
      </c>
      <c r="C9" s="31">
        <f>SUM(C8)</f>
        <v>0</v>
      </c>
      <c r="D9" s="31">
        <f t="shared" ref="D9:BJ9" si="0">SUM(D8)</f>
        <v>0</v>
      </c>
      <c r="E9" s="31">
        <f t="shared" si="0"/>
        <v>0</v>
      </c>
      <c r="F9" s="31">
        <f t="shared" si="0"/>
        <v>0</v>
      </c>
      <c r="G9" s="31">
        <f t="shared" si="0"/>
        <v>0</v>
      </c>
      <c r="H9" s="31">
        <f t="shared" si="0"/>
        <v>10.629439685792235</v>
      </c>
      <c r="I9" s="31">
        <f t="shared" si="0"/>
        <v>8334.9632048078565</v>
      </c>
      <c r="J9" s="31">
        <f t="shared" si="0"/>
        <v>4658.6411340521427</v>
      </c>
      <c r="K9" s="31">
        <f t="shared" si="0"/>
        <v>0</v>
      </c>
      <c r="L9" s="31">
        <f t="shared" si="0"/>
        <v>274.80100201194313</v>
      </c>
      <c r="M9" s="31">
        <f t="shared" si="0"/>
        <v>0</v>
      </c>
      <c r="N9" s="31">
        <f t="shared" si="0"/>
        <v>0</v>
      </c>
      <c r="O9" s="31">
        <f t="shared" si="0"/>
        <v>0</v>
      </c>
      <c r="P9" s="31">
        <f t="shared" si="0"/>
        <v>0</v>
      </c>
      <c r="Q9" s="31">
        <f t="shared" si="0"/>
        <v>0</v>
      </c>
      <c r="R9" s="31">
        <f t="shared" si="0"/>
        <v>4.0078343109774801</v>
      </c>
      <c r="S9" s="31">
        <f t="shared" si="0"/>
        <v>173.72622895552465</v>
      </c>
      <c r="T9" s="31">
        <f t="shared" si="0"/>
        <v>701.44138078791946</v>
      </c>
      <c r="U9" s="31">
        <f t="shared" si="0"/>
        <v>0</v>
      </c>
      <c r="V9" s="31">
        <f t="shared" si="0"/>
        <v>5.4505739021603805</v>
      </c>
      <c r="W9" s="31">
        <f t="shared" si="0"/>
        <v>5.2247454370300768E-2</v>
      </c>
      <c r="X9" s="31">
        <f t="shared" si="0"/>
        <v>33.760442582242078</v>
      </c>
      <c r="Y9" s="31">
        <f t="shared" si="0"/>
        <v>0</v>
      </c>
      <c r="Z9" s="31">
        <f t="shared" si="0"/>
        <v>0</v>
      </c>
      <c r="AA9" s="31">
        <f t="shared" si="0"/>
        <v>0.84260784327595317</v>
      </c>
      <c r="AB9" s="31">
        <f t="shared" si="0"/>
        <v>0</v>
      </c>
      <c r="AC9" s="31">
        <f t="shared" si="0"/>
        <v>0</v>
      </c>
      <c r="AD9" s="31">
        <f t="shared" si="0"/>
        <v>0</v>
      </c>
      <c r="AE9" s="31">
        <f t="shared" si="0"/>
        <v>0</v>
      </c>
      <c r="AF9" s="31">
        <f t="shared" si="0"/>
        <v>0</v>
      </c>
      <c r="AG9" s="31">
        <f t="shared" si="0"/>
        <v>0.20652149558776373</v>
      </c>
      <c r="AH9" s="31">
        <f t="shared" si="0"/>
        <v>5.3345313018421714E-2</v>
      </c>
      <c r="AI9" s="31">
        <f t="shared" si="0"/>
        <v>0</v>
      </c>
      <c r="AJ9" s="31">
        <f t="shared" si="0"/>
        <v>0</v>
      </c>
      <c r="AK9" s="31">
        <f t="shared" si="0"/>
        <v>0.21480861143297367</v>
      </c>
      <c r="AL9" s="31">
        <f t="shared" si="0"/>
        <v>0</v>
      </c>
      <c r="AM9" s="31">
        <f t="shared" si="0"/>
        <v>0</v>
      </c>
      <c r="AN9" s="31">
        <f t="shared" si="0"/>
        <v>0</v>
      </c>
      <c r="AO9" s="31">
        <f t="shared" si="0"/>
        <v>0</v>
      </c>
      <c r="AP9" s="31">
        <f t="shared" si="0"/>
        <v>0</v>
      </c>
      <c r="AQ9" s="31">
        <f t="shared" si="0"/>
        <v>0</v>
      </c>
      <c r="AR9" s="31">
        <f t="shared" si="0"/>
        <v>0</v>
      </c>
      <c r="AS9" s="31">
        <f t="shared" si="0"/>
        <v>0</v>
      </c>
      <c r="AT9" s="31">
        <f t="shared" si="0"/>
        <v>0</v>
      </c>
      <c r="AU9" s="31">
        <f t="shared" si="0"/>
        <v>0</v>
      </c>
      <c r="AV9" s="31">
        <f t="shared" si="0"/>
        <v>31.173355923299908</v>
      </c>
      <c r="AW9" s="31">
        <f t="shared" si="0"/>
        <v>2121.3887923978077</v>
      </c>
      <c r="AX9" s="31">
        <f t="shared" si="0"/>
        <v>309.97320579232115</v>
      </c>
      <c r="AY9" s="31">
        <f t="shared" si="0"/>
        <v>0</v>
      </c>
      <c r="AZ9" s="31">
        <f t="shared" si="0"/>
        <v>124.74396770623949</v>
      </c>
      <c r="BA9" s="31">
        <f t="shared" si="0"/>
        <v>0</v>
      </c>
      <c r="BB9" s="31">
        <f t="shared" si="0"/>
        <v>0</v>
      </c>
      <c r="BC9" s="31">
        <f t="shared" si="0"/>
        <v>0</v>
      </c>
      <c r="BD9" s="31">
        <f t="shared" si="0"/>
        <v>0</v>
      </c>
      <c r="BE9" s="31">
        <f t="shared" si="0"/>
        <v>0</v>
      </c>
      <c r="BF9" s="31">
        <f t="shared" si="0"/>
        <v>10.045799294952543</v>
      </c>
      <c r="BG9" s="31">
        <f t="shared" si="0"/>
        <v>13.7894763769298</v>
      </c>
      <c r="BH9" s="31">
        <f t="shared" si="0"/>
        <v>36.723505661162498</v>
      </c>
      <c r="BI9" s="31">
        <f t="shared" si="0"/>
        <v>0</v>
      </c>
      <c r="BJ9" s="31">
        <f t="shared" si="0"/>
        <v>13.242312081100355</v>
      </c>
      <c r="BK9" s="29">
        <f>SUM(C9:BJ9)</f>
        <v>16859.871187048055</v>
      </c>
    </row>
    <row r="10" spans="1:107" x14ac:dyDescent="0.2">
      <c r="A10" s="23" t="s">
        <v>77</v>
      </c>
      <c r="B10" s="26" t="s">
        <v>3</v>
      </c>
      <c r="C10" s="47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9"/>
    </row>
    <row r="11" spans="1:107" x14ac:dyDescent="0.2">
      <c r="A11" s="23"/>
      <c r="B11" s="27" t="s">
        <v>103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0.46681415088672068</v>
      </c>
      <c r="I11" s="28">
        <v>2.0754693592768381</v>
      </c>
      <c r="J11" s="28">
        <v>0.25321377419036001</v>
      </c>
      <c r="K11" s="28">
        <v>0</v>
      </c>
      <c r="L11" s="28">
        <v>0.7599939271517655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0.20877174079169566</v>
      </c>
      <c r="S11" s="28">
        <v>0.61264180269675839</v>
      </c>
      <c r="T11" s="28">
        <v>2.4411356048495478</v>
      </c>
      <c r="U11" s="28">
        <v>0</v>
      </c>
      <c r="V11" s="28">
        <v>0.11280966044663659</v>
      </c>
      <c r="W11" s="28">
        <v>3.4164045389477316E-2</v>
      </c>
      <c r="X11" s="28">
        <v>0</v>
      </c>
      <c r="Y11" s="28">
        <v>0</v>
      </c>
      <c r="Z11" s="28">
        <v>0</v>
      </c>
      <c r="AA11" s="28">
        <v>3.1681895486190062E-2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4.8315548303644906E-5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1.5601448739011587</v>
      </c>
      <c r="AW11" s="28">
        <v>11.414887649354268</v>
      </c>
      <c r="AX11" s="28">
        <v>7.2962952806148298</v>
      </c>
      <c r="AY11" s="28">
        <v>0</v>
      </c>
      <c r="AZ11" s="28">
        <v>1.4626651070290317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1.1912757989605505</v>
      </c>
      <c r="BG11" s="28">
        <v>3.7383571938900397</v>
      </c>
      <c r="BH11" s="28">
        <v>26.268530646820285</v>
      </c>
      <c r="BI11" s="28">
        <v>0</v>
      </c>
      <c r="BJ11" s="28">
        <v>0.51127854652207061</v>
      </c>
      <c r="BK11" s="29">
        <f t="shared" ref="BK11:BK12" si="1">SUM(C11:BJ11)</f>
        <v>60.440179373806522</v>
      </c>
    </row>
    <row r="12" spans="1:107" x14ac:dyDescent="0.2">
      <c r="A12" s="23"/>
      <c r="B12" s="30" t="s">
        <v>86</v>
      </c>
      <c r="C12" s="31">
        <f>SUM(C11)</f>
        <v>0</v>
      </c>
      <c r="D12" s="31">
        <f t="shared" ref="D12:BJ12" si="2">SUM(D11)</f>
        <v>0</v>
      </c>
      <c r="E12" s="31">
        <f t="shared" si="2"/>
        <v>0</v>
      </c>
      <c r="F12" s="31">
        <f t="shared" si="2"/>
        <v>0</v>
      </c>
      <c r="G12" s="31">
        <f t="shared" si="2"/>
        <v>0</v>
      </c>
      <c r="H12" s="31">
        <f t="shared" si="2"/>
        <v>0.46681415088672068</v>
      </c>
      <c r="I12" s="31">
        <f t="shared" si="2"/>
        <v>2.0754693592768381</v>
      </c>
      <c r="J12" s="31">
        <f t="shared" si="2"/>
        <v>0.25321377419036001</v>
      </c>
      <c r="K12" s="31">
        <f t="shared" si="2"/>
        <v>0</v>
      </c>
      <c r="L12" s="31">
        <f t="shared" si="2"/>
        <v>0.7599939271517655</v>
      </c>
      <c r="M12" s="31">
        <f t="shared" si="2"/>
        <v>0</v>
      </c>
      <c r="N12" s="31">
        <f t="shared" si="2"/>
        <v>0</v>
      </c>
      <c r="O12" s="31">
        <f t="shared" si="2"/>
        <v>0</v>
      </c>
      <c r="P12" s="31">
        <f t="shared" si="2"/>
        <v>0</v>
      </c>
      <c r="Q12" s="31">
        <f t="shared" si="2"/>
        <v>0</v>
      </c>
      <c r="R12" s="31">
        <f t="shared" si="2"/>
        <v>0.20877174079169566</v>
      </c>
      <c r="S12" s="31">
        <f t="shared" si="2"/>
        <v>0.61264180269675839</v>
      </c>
      <c r="T12" s="31">
        <f t="shared" si="2"/>
        <v>2.4411356048495478</v>
      </c>
      <c r="U12" s="31">
        <f t="shared" si="2"/>
        <v>0</v>
      </c>
      <c r="V12" s="31">
        <f t="shared" si="2"/>
        <v>0.11280966044663659</v>
      </c>
      <c r="W12" s="31">
        <f t="shared" si="2"/>
        <v>3.4164045389477316E-2</v>
      </c>
      <c r="X12" s="31">
        <f t="shared" si="2"/>
        <v>0</v>
      </c>
      <c r="Y12" s="31">
        <f t="shared" si="2"/>
        <v>0</v>
      </c>
      <c r="Z12" s="31">
        <f t="shared" si="2"/>
        <v>0</v>
      </c>
      <c r="AA12" s="31">
        <f t="shared" si="2"/>
        <v>3.1681895486190062E-2</v>
      </c>
      <c r="AB12" s="31">
        <f t="shared" si="2"/>
        <v>0</v>
      </c>
      <c r="AC12" s="31">
        <f t="shared" si="2"/>
        <v>0</v>
      </c>
      <c r="AD12" s="31">
        <f t="shared" si="2"/>
        <v>0</v>
      </c>
      <c r="AE12" s="31">
        <f t="shared" si="2"/>
        <v>0</v>
      </c>
      <c r="AF12" s="31">
        <f t="shared" si="2"/>
        <v>0</v>
      </c>
      <c r="AG12" s="31">
        <f t="shared" si="2"/>
        <v>4.8315548303644906E-5</v>
      </c>
      <c r="AH12" s="31">
        <f t="shared" si="2"/>
        <v>0</v>
      </c>
      <c r="AI12" s="31">
        <f t="shared" si="2"/>
        <v>0</v>
      </c>
      <c r="AJ12" s="31">
        <f t="shared" si="2"/>
        <v>0</v>
      </c>
      <c r="AK12" s="31">
        <f t="shared" si="2"/>
        <v>0</v>
      </c>
      <c r="AL12" s="31">
        <f t="shared" si="2"/>
        <v>0</v>
      </c>
      <c r="AM12" s="31">
        <f t="shared" si="2"/>
        <v>0</v>
      </c>
      <c r="AN12" s="31">
        <f t="shared" si="2"/>
        <v>0</v>
      </c>
      <c r="AO12" s="31">
        <f t="shared" si="2"/>
        <v>0</v>
      </c>
      <c r="AP12" s="31">
        <f t="shared" si="2"/>
        <v>0</v>
      </c>
      <c r="AQ12" s="31">
        <f t="shared" si="2"/>
        <v>0</v>
      </c>
      <c r="AR12" s="31">
        <f t="shared" si="2"/>
        <v>0</v>
      </c>
      <c r="AS12" s="31">
        <f t="shared" si="2"/>
        <v>0</v>
      </c>
      <c r="AT12" s="31">
        <f t="shared" si="2"/>
        <v>0</v>
      </c>
      <c r="AU12" s="31">
        <f t="shared" si="2"/>
        <v>0</v>
      </c>
      <c r="AV12" s="31">
        <f t="shared" si="2"/>
        <v>1.5601448739011587</v>
      </c>
      <c r="AW12" s="31">
        <f t="shared" si="2"/>
        <v>11.414887649354268</v>
      </c>
      <c r="AX12" s="31">
        <f t="shared" si="2"/>
        <v>7.2962952806148298</v>
      </c>
      <c r="AY12" s="31">
        <f t="shared" si="2"/>
        <v>0</v>
      </c>
      <c r="AZ12" s="31">
        <f t="shared" si="2"/>
        <v>1.4626651070290317</v>
      </c>
      <c r="BA12" s="31">
        <f t="shared" si="2"/>
        <v>0</v>
      </c>
      <c r="BB12" s="31">
        <f t="shared" si="2"/>
        <v>0</v>
      </c>
      <c r="BC12" s="31">
        <f t="shared" si="2"/>
        <v>0</v>
      </c>
      <c r="BD12" s="31">
        <f t="shared" si="2"/>
        <v>0</v>
      </c>
      <c r="BE12" s="31">
        <f t="shared" si="2"/>
        <v>0</v>
      </c>
      <c r="BF12" s="31">
        <f t="shared" si="2"/>
        <v>1.1912757989605505</v>
      </c>
      <c r="BG12" s="31">
        <f t="shared" si="2"/>
        <v>3.7383571938900397</v>
      </c>
      <c r="BH12" s="31">
        <f t="shared" si="2"/>
        <v>26.268530646820285</v>
      </c>
      <c r="BI12" s="31">
        <f t="shared" si="2"/>
        <v>0</v>
      </c>
      <c r="BJ12" s="31">
        <f t="shared" si="2"/>
        <v>0.51127854652207061</v>
      </c>
      <c r="BK12" s="29">
        <f t="shared" si="1"/>
        <v>60.440179373806522</v>
      </c>
    </row>
    <row r="13" spans="1:107" x14ac:dyDescent="0.2">
      <c r="A13" s="23" t="s">
        <v>78</v>
      </c>
      <c r="B13" s="26" t="s">
        <v>10</v>
      </c>
      <c r="C13" s="47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9"/>
    </row>
    <row r="14" spans="1:107" x14ac:dyDescent="0.2">
      <c r="A14" s="23"/>
      <c r="B14" s="32" t="s">
        <v>37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9">
        <f t="shared" ref="BK14:BK15" si="3">SUM(C14:BJ14)</f>
        <v>0</v>
      </c>
    </row>
    <row r="15" spans="1:107" x14ac:dyDescent="0.2">
      <c r="A15" s="23"/>
      <c r="B15" s="30" t="s">
        <v>93</v>
      </c>
      <c r="C15" s="31">
        <f t="shared" ref="C15:AH15" si="4">SUM(C14:C14)</f>
        <v>0</v>
      </c>
      <c r="D15" s="31">
        <f t="shared" si="4"/>
        <v>0</v>
      </c>
      <c r="E15" s="31">
        <f t="shared" si="4"/>
        <v>0</v>
      </c>
      <c r="F15" s="31">
        <f t="shared" si="4"/>
        <v>0</v>
      </c>
      <c r="G15" s="31">
        <f t="shared" si="4"/>
        <v>0</v>
      </c>
      <c r="H15" s="31">
        <f t="shared" si="4"/>
        <v>0</v>
      </c>
      <c r="I15" s="31">
        <f t="shared" si="4"/>
        <v>0</v>
      </c>
      <c r="J15" s="31">
        <f t="shared" si="4"/>
        <v>0</v>
      </c>
      <c r="K15" s="31">
        <f t="shared" si="4"/>
        <v>0</v>
      </c>
      <c r="L15" s="31">
        <f t="shared" si="4"/>
        <v>0</v>
      </c>
      <c r="M15" s="31">
        <f t="shared" si="4"/>
        <v>0</v>
      </c>
      <c r="N15" s="31">
        <f t="shared" si="4"/>
        <v>0</v>
      </c>
      <c r="O15" s="31">
        <f t="shared" si="4"/>
        <v>0</v>
      </c>
      <c r="P15" s="31">
        <f t="shared" si="4"/>
        <v>0</v>
      </c>
      <c r="Q15" s="31">
        <f t="shared" si="4"/>
        <v>0</v>
      </c>
      <c r="R15" s="31">
        <f t="shared" si="4"/>
        <v>0</v>
      </c>
      <c r="S15" s="31">
        <f t="shared" si="4"/>
        <v>0</v>
      </c>
      <c r="T15" s="31">
        <f t="shared" si="4"/>
        <v>0</v>
      </c>
      <c r="U15" s="31">
        <f t="shared" si="4"/>
        <v>0</v>
      </c>
      <c r="V15" s="31">
        <f t="shared" si="4"/>
        <v>0</v>
      </c>
      <c r="W15" s="31">
        <f t="shared" si="4"/>
        <v>0</v>
      </c>
      <c r="X15" s="31">
        <f t="shared" si="4"/>
        <v>0</v>
      </c>
      <c r="Y15" s="31">
        <f t="shared" si="4"/>
        <v>0</v>
      </c>
      <c r="Z15" s="31">
        <f t="shared" si="4"/>
        <v>0</v>
      </c>
      <c r="AA15" s="31">
        <f t="shared" si="4"/>
        <v>0</v>
      </c>
      <c r="AB15" s="31">
        <f t="shared" si="4"/>
        <v>0</v>
      </c>
      <c r="AC15" s="31">
        <f t="shared" si="4"/>
        <v>0</v>
      </c>
      <c r="AD15" s="31">
        <f t="shared" si="4"/>
        <v>0</v>
      </c>
      <c r="AE15" s="31">
        <f t="shared" si="4"/>
        <v>0</v>
      </c>
      <c r="AF15" s="31">
        <f t="shared" si="4"/>
        <v>0</v>
      </c>
      <c r="AG15" s="31">
        <f t="shared" si="4"/>
        <v>0</v>
      </c>
      <c r="AH15" s="31">
        <f t="shared" si="4"/>
        <v>0</v>
      </c>
      <c r="AI15" s="31">
        <f t="shared" ref="AI15:BJ15" si="5">SUM(AI14:AI14)</f>
        <v>0</v>
      </c>
      <c r="AJ15" s="31">
        <f t="shared" si="5"/>
        <v>0</v>
      </c>
      <c r="AK15" s="31">
        <f t="shared" si="5"/>
        <v>0</v>
      </c>
      <c r="AL15" s="31">
        <f t="shared" si="5"/>
        <v>0</v>
      </c>
      <c r="AM15" s="31">
        <f t="shared" si="5"/>
        <v>0</v>
      </c>
      <c r="AN15" s="31">
        <f t="shared" si="5"/>
        <v>0</v>
      </c>
      <c r="AO15" s="31">
        <f t="shared" si="5"/>
        <v>0</v>
      </c>
      <c r="AP15" s="31">
        <f t="shared" si="5"/>
        <v>0</v>
      </c>
      <c r="AQ15" s="31">
        <f t="shared" si="5"/>
        <v>0</v>
      </c>
      <c r="AR15" s="31">
        <f t="shared" si="5"/>
        <v>0</v>
      </c>
      <c r="AS15" s="31">
        <f t="shared" si="5"/>
        <v>0</v>
      </c>
      <c r="AT15" s="31">
        <f t="shared" si="5"/>
        <v>0</v>
      </c>
      <c r="AU15" s="31">
        <f t="shared" si="5"/>
        <v>0</v>
      </c>
      <c r="AV15" s="31">
        <f t="shared" si="5"/>
        <v>0</v>
      </c>
      <c r="AW15" s="31">
        <f t="shared" si="5"/>
        <v>0</v>
      </c>
      <c r="AX15" s="31">
        <f t="shared" si="5"/>
        <v>0</v>
      </c>
      <c r="AY15" s="31">
        <f t="shared" si="5"/>
        <v>0</v>
      </c>
      <c r="AZ15" s="31">
        <f t="shared" si="5"/>
        <v>0</v>
      </c>
      <c r="BA15" s="31">
        <f t="shared" si="5"/>
        <v>0</v>
      </c>
      <c r="BB15" s="31">
        <f t="shared" si="5"/>
        <v>0</v>
      </c>
      <c r="BC15" s="31">
        <f t="shared" si="5"/>
        <v>0</v>
      </c>
      <c r="BD15" s="31">
        <f t="shared" si="5"/>
        <v>0</v>
      </c>
      <c r="BE15" s="31">
        <f t="shared" si="5"/>
        <v>0</v>
      </c>
      <c r="BF15" s="31">
        <f t="shared" si="5"/>
        <v>0</v>
      </c>
      <c r="BG15" s="31">
        <f t="shared" si="5"/>
        <v>0</v>
      </c>
      <c r="BH15" s="31">
        <f t="shared" si="5"/>
        <v>0</v>
      </c>
      <c r="BI15" s="31">
        <f t="shared" si="5"/>
        <v>0</v>
      </c>
      <c r="BJ15" s="31">
        <f t="shared" si="5"/>
        <v>0</v>
      </c>
      <c r="BK15" s="29">
        <f t="shared" si="3"/>
        <v>0</v>
      </c>
    </row>
    <row r="16" spans="1:107" x14ac:dyDescent="0.2">
      <c r="A16" s="23" t="s">
        <v>79</v>
      </c>
      <c r="B16" s="26" t="s">
        <v>12</v>
      </c>
      <c r="C16" s="47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9"/>
    </row>
    <row r="17" spans="1:63" x14ac:dyDescent="0.2">
      <c r="A17" s="23"/>
      <c r="B17" s="30" t="s">
        <v>37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31">
        <v>0</v>
      </c>
      <c r="AJ17" s="31">
        <v>0</v>
      </c>
      <c r="AK17" s="31">
        <v>0</v>
      </c>
      <c r="AL17" s="31">
        <v>0</v>
      </c>
      <c r="AM17" s="31">
        <v>0</v>
      </c>
      <c r="AN17" s="31">
        <v>0</v>
      </c>
      <c r="AO17" s="31">
        <v>0</v>
      </c>
      <c r="AP17" s="31">
        <v>0</v>
      </c>
      <c r="AQ17" s="31">
        <v>0</v>
      </c>
      <c r="AR17" s="31">
        <v>0</v>
      </c>
      <c r="AS17" s="31">
        <v>0</v>
      </c>
      <c r="AT17" s="31">
        <v>0</v>
      </c>
      <c r="AU17" s="31">
        <v>0</v>
      </c>
      <c r="AV17" s="31">
        <v>0</v>
      </c>
      <c r="AW17" s="31">
        <v>0</v>
      </c>
      <c r="AX17" s="31">
        <v>0</v>
      </c>
      <c r="AY17" s="31">
        <v>0</v>
      </c>
      <c r="AZ17" s="31">
        <v>0</v>
      </c>
      <c r="BA17" s="31">
        <v>0</v>
      </c>
      <c r="BB17" s="31">
        <v>0</v>
      </c>
      <c r="BC17" s="31">
        <v>0</v>
      </c>
      <c r="BD17" s="31">
        <v>0</v>
      </c>
      <c r="BE17" s="31">
        <v>0</v>
      </c>
      <c r="BF17" s="31">
        <v>0</v>
      </c>
      <c r="BG17" s="31">
        <v>0</v>
      </c>
      <c r="BH17" s="31">
        <v>0</v>
      </c>
      <c r="BI17" s="31">
        <v>0</v>
      </c>
      <c r="BJ17" s="31">
        <v>0</v>
      </c>
      <c r="BK17" s="29">
        <f t="shared" ref="BK17:BK18" si="6">SUM(C17:BJ17)</f>
        <v>0</v>
      </c>
    </row>
    <row r="18" spans="1:63" x14ac:dyDescent="0.2">
      <c r="A18" s="23"/>
      <c r="B18" s="30" t="s">
        <v>92</v>
      </c>
      <c r="C18" s="31">
        <f>SUM(C17)</f>
        <v>0</v>
      </c>
      <c r="D18" s="31">
        <f t="shared" ref="D18:BJ18" si="7">SUM(D17)</f>
        <v>0</v>
      </c>
      <c r="E18" s="31">
        <f t="shared" si="7"/>
        <v>0</v>
      </c>
      <c r="F18" s="31">
        <f t="shared" si="7"/>
        <v>0</v>
      </c>
      <c r="G18" s="31">
        <f t="shared" si="7"/>
        <v>0</v>
      </c>
      <c r="H18" s="31">
        <f t="shared" si="7"/>
        <v>0</v>
      </c>
      <c r="I18" s="31">
        <f t="shared" si="7"/>
        <v>0</v>
      </c>
      <c r="J18" s="31">
        <f t="shared" si="7"/>
        <v>0</v>
      </c>
      <c r="K18" s="31">
        <f t="shared" si="7"/>
        <v>0</v>
      </c>
      <c r="L18" s="31">
        <f t="shared" si="7"/>
        <v>0</v>
      </c>
      <c r="M18" s="31">
        <f t="shared" si="7"/>
        <v>0</v>
      </c>
      <c r="N18" s="31">
        <f t="shared" si="7"/>
        <v>0</v>
      </c>
      <c r="O18" s="31">
        <f t="shared" si="7"/>
        <v>0</v>
      </c>
      <c r="P18" s="31">
        <f t="shared" si="7"/>
        <v>0</v>
      </c>
      <c r="Q18" s="31">
        <f t="shared" si="7"/>
        <v>0</v>
      </c>
      <c r="R18" s="31">
        <f t="shared" si="7"/>
        <v>0</v>
      </c>
      <c r="S18" s="31">
        <f t="shared" si="7"/>
        <v>0</v>
      </c>
      <c r="T18" s="31">
        <f t="shared" si="7"/>
        <v>0</v>
      </c>
      <c r="U18" s="31">
        <f t="shared" si="7"/>
        <v>0</v>
      </c>
      <c r="V18" s="31">
        <f t="shared" si="7"/>
        <v>0</v>
      </c>
      <c r="W18" s="31">
        <f t="shared" si="7"/>
        <v>0</v>
      </c>
      <c r="X18" s="31">
        <f t="shared" si="7"/>
        <v>0</v>
      </c>
      <c r="Y18" s="31">
        <f t="shared" si="7"/>
        <v>0</v>
      </c>
      <c r="Z18" s="31">
        <f t="shared" si="7"/>
        <v>0</v>
      </c>
      <c r="AA18" s="31">
        <f t="shared" si="7"/>
        <v>0</v>
      </c>
      <c r="AB18" s="31">
        <f t="shared" si="7"/>
        <v>0</v>
      </c>
      <c r="AC18" s="31">
        <f t="shared" si="7"/>
        <v>0</v>
      </c>
      <c r="AD18" s="31">
        <f t="shared" si="7"/>
        <v>0</v>
      </c>
      <c r="AE18" s="31">
        <f t="shared" si="7"/>
        <v>0</v>
      </c>
      <c r="AF18" s="31">
        <f t="shared" si="7"/>
        <v>0</v>
      </c>
      <c r="AG18" s="31">
        <f t="shared" si="7"/>
        <v>0</v>
      </c>
      <c r="AH18" s="31">
        <f t="shared" si="7"/>
        <v>0</v>
      </c>
      <c r="AI18" s="31">
        <f t="shared" si="7"/>
        <v>0</v>
      </c>
      <c r="AJ18" s="31">
        <f t="shared" si="7"/>
        <v>0</v>
      </c>
      <c r="AK18" s="31">
        <f t="shared" si="7"/>
        <v>0</v>
      </c>
      <c r="AL18" s="31">
        <f t="shared" si="7"/>
        <v>0</v>
      </c>
      <c r="AM18" s="31">
        <f t="shared" si="7"/>
        <v>0</v>
      </c>
      <c r="AN18" s="31">
        <f t="shared" si="7"/>
        <v>0</v>
      </c>
      <c r="AO18" s="31">
        <f t="shared" si="7"/>
        <v>0</v>
      </c>
      <c r="AP18" s="31">
        <f t="shared" si="7"/>
        <v>0</v>
      </c>
      <c r="AQ18" s="31">
        <f t="shared" si="7"/>
        <v>0</v>
      </c>
      <c r="AR18" s="31">
        <f t="shared" si="7"/>
        <v>0</v>
      </c>
      <c r="AS18" s="31">
        <f t="shared" si="7"/>
        <v>0</v>
      </c>
      <c r="AT18" s="31">
        <f t="shared" si="7"/>
        <v>0</v>
      </c>
      <c r="AU18" s="31">
        <f t="shared" si="7"/>
        <v>0</v>
      </c>
      <c r="AV18" s="31">
        <f t="shared" si="7"/>
        <v>0</v>
      </c>
      <c r="AW18" s="31">
        <f t="shared" si="7"/>
        <v>0</v>
      </c>
      <c r="AX18" s="31">
        <f t="shared" si="7"/>
        <v>0</v>
      </c>
      <c r="AY18" s="31">
        <f t="shared" si="7"/>
        <v>0</v>
      </c>
      <c r="AZ18" s="31">
        <f t="shared" si="7"/>
        <v>0</v>
      </c>
      <c r="BA18" s="31">
        <f t="shared" si="7"/>
        <v>0</v>
      </c>
      <c r="BB18" s="31">
        <f t="shared" si="7"/>
        <v>0</v>
      </c>
      <c r="BC18" s="31">
        <f t="shared" si="7"/>
        <v>0</v>
      </c>
      <c r="BD18" s="31">
        <f t="shared" si="7"/>
        <v>0</v>
      </c>
      <c r="BE18" s="31">
        <f t="shared" si="7"/>
        <v>0</v>
      </c>
      <c r="BF18" s="31">
        <f t="shared" si="7"/>
        <v>0</v>
      </c>
      <c r="BG18" s="31">
        <f t="shared" si="7"/>
        <v>0</v>
      </c>
      <c r="BH18" s="31">
        <f t="shared" si="7"/>
        <v>0</v>
      </c>
      <c r="BI18" s="31">
        <f t="shared" si="7"/>
        <v>0</v>
      </c>
      <c r="BJ18" s="31">
        <f t="shared" si="7"/>
        <v>0</v>
      </c>
      <c r="BK18" s="29">
        <f t="shared" si="6"/>
        <v>0</v>
      </c>
    </row>
    <row r="19" spans="1:63" x14ac:dyDescent="0.2">
      <c r="A19" s="23" t="s">
        <v>81</v>
      </c>
      <c r="B19" s="26" t="s">
        <v>97</v>
      </c>
      <c r="C19" s="47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9"/>
    </row>
    <row r="20" spans="1:63" x14ac:dyDescent="0.2">
      <c r="A20" s="23"/>
      <c r="B20" s="32" t="s">
        <v>37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</row>
    <row r="21" spans="1:63" x14ac:dyDescent="0.2">
      <c r="A21" s="23"/>
      <c r="B21" s="30" t="s">
        <v>91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31">
        <v>0</v>
      </c>
      <c r="AJ21" s="31">
        <v>0</v>
      </c>
      <c r="AK21" s="31">
        <v>0</v>
      </c>
      <c r="AL21" s="31">
        <v>0</v>
      </c>
      <c r="AM21" s="31">
        <v>0</v>
      </c>
      <c r="AN21" s="31">
        <v>0</v>
      </c>
      <c r="AO21" s="31">
        <v>0</v>
      </c>
      <c r="AP21" s="31">
        <v>0</v>
      </c>
      <c r="AQ21" s="31">
        <v>0</v>
      </c>
      <c r="AR21" s="31">
        <v>0</v>
      </c>
      <c r="AS21" s="31">
        <v>0</v>
      </c>
      <c r="AT21" s="31">
        <v>0</v>
      </c>
      <c r="AU21" s="31">
        <v>0</v>
      </c>
      <c r="AV21" s="31">
        <v>0</v>
      </c>
      <c r="AW21" s="31">
        <v>0</v>
      </c>
      <c r="AX21" s="31">
        <v>0</v>
      </c>
      <c r="AY21" s="31">
        <v>0</v>
      </c>
      <c r="AZ21" s="31">
        <v>0</v>
      </c>
      <c r="BA21" s="31">
        <v>0</v>
      </c>
      <c r="BB21" s="31">
        <v>0</v>
      </c>
      <c r="BC21" s="31">
        <v>0</v>
      </c>
      <c r="BD21" s="31">
        <v>0</v>
      </c>
      <c r="BE21" s="31">
        <v>0</v>
      </c>
      <c r="BF21" s="31">
        <v>0</v>
      </c>
      <c r="BG21" s="31">
        <v>0</v>
      </c>
      <c r="BH21" s="31">
        <v>0</v>
      </c>
      <c r="BI21" s="31">
        <v>0</v>
      </c>
      <c r="BJ21" s="31">
        <v>0</v>
      </c>
      <c r="BK21" s="29">
        <f>SUM(C21:BJ21)</f>
        <v>0</v>
      </c>
    </row>
    <row r="22" spans="1:63" x14ac:dyDescent="0.2">
      <c r="A22" s="23" t="s">
        <v>82</v>
      </c>
      <c r="B22" s="26" t="s">
        <v>13</v>
      </c>
      <c r="C22" s="47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9"/>
    </row>
    <row r="23" spans="1:63" x14ac:dyDescent="0.2">
      <c r="A23" s="23"/>
      <c r="B23" s="27" t="s">
        <v>121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2.7748104221618579</v>
      </c>
      <c r="I23" s="28">
        <v>3.7374366000419039</v>
      </c>
      <c r="J23" s="28">
        <v>0</v>
      </c>
      <c r="K23" s="28">
        <v>0</v>
      </c>
      <c r="L23" s="28">
        <v>13.817371135054454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v>0.65125508020140299</v>
      </c>
      <c r="S23" s="28">
        <v>2.0432515599118721</v>
      </c>
      <c r="T23" s="28">
        <v>0.10934079297398157</v>
      </c>
      <c r="U23" s="28">
        <v>0</v>
      </c>
      <c r="V23" s="28">
        <v>0.76928056575129711</v>
      </c>
      <c r="W23" s="28">
        <v>1.0655051705395765E-2</v>
      </c>
      <c r="X23" s="28">
        <v>0</v>
      </c>
      <c r="Y23" s="28">
        <v>0</v>
      </c>
      <c r="Z23" s="28">
        <v>0</v>
      </c>
      <c r="AA23" s="28">
        <v>6.8899642134013811E-2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3.600438811449351E-2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24.647486812171479</v>
      </c>
      <c r="AW23" s="28">
        <v>5.8400262852664522</v>
      </c>
      <c r="AX23" s="28">
        <v>1.1587404288329881</v>
      </c>
      <c r="AY23" s="28">
        <v>0</v>
      </c>
      <c r="AZ23" s="28">
        <v>54.390045823406716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15.481880921168507</v>
      </c>
      <c r="BG23" s="28">
        <v>9.6976373192684093</v>
      </c>
      <c r="BH23" s="28">
        <v>56.603858360439233</v>
      </c>
      <c r="BI23" s="28">
        <v>0</v>
      </c>
      <c r="BJ23" s="28">
        <v>10.885895653040707</v>
      </c>
      <c r="BK23" s="29">
        <f t="shared" ref="BK23:BK31" si="8">SUM(C23:BJ23)</f>
        <v>202.72387684164516</v>
      </c>
    </row>
    <row r="24" spans="1:63" x14ac:dyDescent="0.2">
      <c r="A24" s="23"/>
      <c r="B24" s="27" t="s">
        <v>104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1.1889712631906018</v>
      </c>
      <c r="I24" s="28">
        <v>63.79118204958101</v>
      </c>
      <c r="J24" s="28">
        <v>2.0409328119810413</v>
      </c>
      <c r="K24" s="28">
        <v>0</v>
      </c>
      <c r="L24" s="28">
        <v>13.421345741949276</v>
      </c>
      <c r="M24" s="28">
        <v>0</v>
      </c>
      <c r="N24" s="28">
        <v>0</v>
      </c>
      <c r="O24" s="28">
        <v>0</v>
      </c>
      <c r="P24" s="28">
        <v>0</v>
      </c>
      <c r="Q24" s="28">
        <v>0</v>
      </c>
      <c r="R24" s="28">
        <v>0.34311986036700975</v>
      </c>
      <c r="S24" s="28">
        <v>2.9762324455731841</v>
      </c>
      <c r="T24" s="28">
        <v>2.9082260843836347</v>
      </c>
      <c r="U24" s="28">
        <v>0</v>
      </c>
      <c r="V24" s="28">
        <v>0.45131995468394598</v>
      </c>
      <c r="W24" s="28">
        <v>4.7694706224170644E-2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9.0536943448904311E-2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24.34278895873857</v>
      </c>
      <c r="AW24" s="28">
        <v>58.476585797844606</v>
      </c>
      <c r="AX24" s="28">
        <v>4.5242979082608983</v>
      </c>
      <c r="AY24" s="28">
        <v>0</v>
      </c>
      <c r="AZ24" s="28">
        <v>98.945054274876185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13.406421148896769</v>
      </c>
      <c r="BG24" s="28">
        <v>1.8167128153688004</v>
      </c>
      <c r="BH24" s="28">
        <v>5.2940593315297422</v>
      </c>
      <c r="BI24" s="28">
        <v>0</v>
      </c>
      <c r="BJ24" s="28">
        <v>4.3766977956822624</v>
      </c>
      <c r="BK24" s="29">
        <f t="shared" si="8"/>
        <v>298.44217989258061</v>
      </c>
    </row>
    <row r="25" spans="1:63" x14ac:dyDescent="0.2">
      <c r="A25" s="23"/>
      <c r="B25" s="27" t="s">
        <v>122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0.85190465338653909</v>
      </c>
      <c r="I25" s="28">
        <v>0.64811677061305994</v>
      </c>
      <c r="J25" s="28">
        <v>0.48761856080659555</v>
      </c>
      <c r="K25" s="28">
        <v>0</v>
      </c>
      <c r="L25" s="28">
        <v>2.6265747066454628</v>
      </c>
      <c r="M25" s="28">
        <v>0</v>
      </c>
      <c r="N25" s="28">
        <v>0</v>
      </c>
      <c r="O25" s="28">
        <v>0</v>
      </c>
      <c r="P25" s="28">
        <v>0</v>
      </c>
      <c r="Q25" s="28">
        <v>0</v>
      </c>
      <c r="R25" s="28">
        <v>9.985988683815214E-2</v>
      </c>
      <c r="S25" s="28">
        <v>0</v>
      </c>
      <c r="T25" s="28">
        <v>0</v>
      </c>
      <c r="U25" s="28">
        <v>0</v>
      </c>
      <c r="V25" s="28">
        <v>0.50364573393599932</v>
      </c>
      <c r="W25" s="28">
        <v>1.0524129603278133E-3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5.2166675804779447E-3</v>
      </c>
      <c r="AH25" s="28">
        <v>0</v>
      </c>
      <c r="AI25" s="28">
        <v>0</v>
      </c>
      <c r="AJ25" s="28">
        <v>0</v>
      </c>
      <c r="AK25" s="28">
        <v>9.6534254855204282E-2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29.249202439963415</v>
      </c>
      <c r="AW25" s="28">
        <v>1.7016289608914597</v>
      </c>
      <c r="AX25" s="28">
        <v>0.54876876998109081</v>
      </c>
      <c r="AY25" s="28">
        <v>0</v>
      </c>
      <c r="AZ25" s="28">
        <v>16.026929300796404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20.606945513397758</v>
      </c>
      <c r="BG25" s="28">
        <v>2.5676168723266501</v>
      </c>
      <c r="BH25" s="28">
        <v>3.4088325921628035</v>
      </c>
      <c r="BI25" s="28">
        <v>0</v>
      </c>
      <c r="BJ25" s="28">
        <v>8.8833163982133811</v>
      </c>
      <c r="BK25" s="29">
        <f t="shared" si="8"/>
        <v>88.313764495354789</v>
      </c>
    </row>
    <row r="26" spans="1:63" x14ac:dyDescent="0.2">
      <c r="A26" s="23"/>
      <c r="B26" s="27" t="s">
        <v>105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0.73120234312823973</v>
      </c>
      <c r="I26" s="28">
        <v>0.43545091935477015</v>
      </c>
      <c r="J26" s="28">
        <v>0.12441454838702005</v>
      </c>
      <c r="K26" s="28">
        <v>0</v>
      </c>
      <c r="L26" s="28">
        <v>14.312502450163107</v>
      </c>
      <c r="M26" s="28">
        <v>0</v>
      </c>
      <c r="N26" s="28">
        <v>0</v>
      </c>
      <c r="O26" s="28">
        <v>0</v>
      </c>
      <c r="P26" s="28">
        <v>0</v>
      </c>
      <c r="Q26" s="28">
        <v>0</v>
      </c>
      <c r="R26" s="28">
        <v>0.71086023090278594</v>
      </c>
      <c r="S26" s="28">
        <v>0.15806000583862548</v>
      </c>
      <c r="T26" s="28">
        <v>0</v>
      </c>
      <c r="U26" s="28">
        <v>0</v>
      </c>
      <c r="V26" s="28">
        <v>0.96438526309642325</v>
      </c>
      <c r="W26" s="28">
        <v>7.0906353999915156E-2</v>
      </c>
      <c r="X26" s="28">
        <v>0</v>
      </c>
      <c r="Y26" s="28">
        <v>0</v>
      </c>
      <c r="Z26" s="28">
        <v>0</v>
      </c>
      <c r="AA26" s="28">
        <v>2.3997961290074146E-3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0.13090887883850447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9.9241244676558029</v>
      </c>
      <c r="AW26" s="28">
        <v>5.0732230121766753</v>
      </c>
      <c r="AX26" s="28">
        <v>2.3997961290374147E-2</v>
      </c>
      <c r="AY26" s="28">
        <v>0</v>
      </c>
      <c r="AZ26" s="28">
        <v>9.08225463705711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7.1261564505186721</v>
      </c>
      <c r="BG26" s="28">
        <v>0.29997451612992682</v>
      </c>
      <c r="BH26" s="28">
        <v>0.29997451612992682</v>
      </c>
      <c r="BI26" s="28">
        <v>0</v>
      </c>
      <c r="BJ26" s="28">
        <v>3.7222598043643997</v>
      </c>
      <c r="BK26" s="29">
        <f t="shared" si="8"/>
        <v>53.193056155161294</v>
      </c>
    </row>
    <row r="27" spans="1:63" x14ac:dyDescent="0.2">
      <c r="A27" s="23"/>
      <c r="B27" s="27" t="s">
        <v>106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0.75022470103183259</v>
      </c>
      <c r="I27" s="28">
        <v>1.5990452903228287</v>
      </c>
      <c r="J27" s="28">
        <v>0</v>
      </c>
      <c r="K27" s="28">
        <v>0</v>
      </c>
      <c r="L27" s="28">
        <v>6.7992127971621974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0.41684697735425802</v>
      </c>
      <c r="S27" s="28">
        <v>0</v>
      </c>
      <c r="T27" s="28">
        <v>0</v>
      </c>
      <c r="U27" s="28">
        <v>0</v>
      </c>
      <c r="V27" s="28">
        <v>0.76262159999985668</v>
      </c>
      <c r="W27" s="28">
        <v>4.23370054838621E-2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  <c r="AE27" s="28">
        <v>0</v>
      </c>
      <c r="AF27" s="28">
        <v>0</v>
      </c>
      <c r="AG27" s="28">
        <v>0.14066119977400629</v>
      </c>
      <c r="AH27" s="28">
        <v>0</v>
      </c>
      <c r="AI27" s="28">
        <v>0</v>
      </c>
      <c r="AJ27" s="28">
        <v>0</v>
      </c>
      <c r="AK27" s="28">
        <v>2.0909983387030668E-2</v>
      </c>
      <c r="AL27" s="28">
        <v>0</v>
      </c>
      <c r="AM27" s="28">
        <v>0</v>
      </c>
      <c r="AN27" s="28">
        <v>0</v>
      </c>
      <c r="AO27" s="28">
        <v>0</v>
      </c>
      <c r="AP27" s="28">
        <v>0</v>
      </c>
      <c r="AQ27" s="28">
        <v>0</v>
      </c>
      <c r="AR27" s="28">
        <v>0</v>
      </c>
      <c r="AS27" s="28">
        <v>0</v>
      </c>
      <c r="AT27" s="28">
        <v>0</v>
      </c>
      <c r="AU27" s="28">
        <v>0</v>
      </c>
      <c r="AV27" s="28">
        <v>6.5061234970920099</v>
      </c>
      <c r="AW27" s="28">
        <v>0.41752470967791239</v>
      </c>
      <c r="AX27" s="28">
        <v>0</v>
      </c>
      <c r="AY27" s="28">
        <v>0</v>
      </c>
      <c r="AZ27" s="28">
        <v>7.1953293004914514</v>
      </c>
      <c r="BA27" s="28">
        <v>0</v>
      </c>
      <c r="BB27" s="28">
        <v>0</v>
      </c>
      <c r="BC27" s="28">
        <v>0</v>
      </c>
      <c r="BD27" s="28">
        <v>0</v>
      </c>
      <c r="BE27" s="28">
        <v>0</v>
      </c>
      <c r="BF27" s="28">
        <v>4.2158125587674711</v>
      </c>
      <c r="BG27" s="28">
        <v>0.41394592645220712</v>
      </c>
      <c r="BH27" s="28">
        <v>0.65611025806536227</v>
      </c>
      <c r="BI27" s="28">
        <v>0</v>
      </c>
      <c r="BJ27" s="28">
        <v>3.2079243843247975</v>
      </c>
      <c r="BK27" s="29">
        <f t="shared" si="8"/>
        <v>33.14463018938708</v>
      </c>
    </row>
    <row r="28" spans="1:63" x14ac:dyDescent="0.2">
      <c r="A28" s="23"/>
      <c r="B28" s="27" t="s">
        <v>107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0.46229177328961446</v>
      </c>
      <c r="I28" s="28">
        <v>0.62869657741938145</v>
      </c>
      <c r="J28" s="28">
        <v>0</v>
      </c>
      <c r="K28" s="28">
        <v>0</v>
      </c>
      <c r="L28" s="28">
        <v>6.9972087984209184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0.33356277874130458</v>
      </c>
      <c r="S28" s="28">
        <v>0.24654767741937111</v>
      </c>
      <c r="T28" s="28">
        <v>0</v>
      </c>
      <c r="U28" s="28">
        <v>0</v>
      </c>
      <c r="V28" s="28">
        <v>0.13430858422553871</v>
      </c>
      <c r="W28" s="28">
        <v>1.7954577096721408E-2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6.156956648367342E-2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4.7240922842557982</v>
      </c>
      <c r="AW28" s="28">
        <v>0.34795227870981488</v>
      </c>
      <c r="AX28" s="28">
        <v>0</v>
      </c>
      <c r="AY28" s="28">
        <v>0</v>
      </c>
      <c r="AZ28" s="28">
        <v>4.881873690294622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2.9488553043179508</v>
      </c>
      <c r="BG28" s="28">
        <v>0.2949505144196517</v>
      </c>
      <c r="BH28" s="28">
        <v>0.71866219354915695</v>
      </c>
      <c r="BI28" s="28">
        <v>0</v>
      </c>
      <c r="BJ28" s="28">
        <v>2.0571666580016528</v>
      </c>
      <c r="BK28" s="29">
        <f t="shared" si="8"/>
        <v>24.855693256645171</v>
      </c>
    </row>
    <row r="29" spans="1:63" x14ac:dyDescent="0.2">
      <c r="A29" s="23"/>
      <c r="B29" s="27" t="s">
        <v>123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19.208573746363204</v>
      </c>
      <c r="I29" s="28">
        <v>769.04125276425862</v>
      </c>
      <c r="J29" s="28">
        <v>174.74383217277224</v>
      </c>
      <c r="K29" s="28">
        <v>0</v>
      </c>
      <c r="L29" s="28">
        <v>104.18442266504096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10.682243155976032</v>
      </c>
      <c r="S29" s="28">
        <v>20.876742525079145</v>
      </c>
      <c r="T29" s="28">
        <v>59.257423575524882</v>
      </c>
      <c r="U29" s="28">
        <v>0</v>
      </c>
      <c r="V29" s="28">
        <v>14.979054183275187</v>
      </c>
      <c r="W29" s="28">
        <v>0.36848376197604249</v>
      </c>
      <c r="X29" s="28">
        <v>1.4073062947582752E-3</v>
      </c>
      <c r="Y29" s="28">
        <v>0</v>
      </c>
      <c r="Z29" s="28">
        <v>0</v>
      </c>
      <c r="AA29" s="28">
        <v>2.2222088858965789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0.41232652107377243</v>
      </c>
      <c r="AH29" s="28">
        <v>4.0292311522073785</v>
      </c>
      <c r="AI29" s="28">
        <v>0</v>
      </c>
      <c r="AJ29" s="28">
        <v>0</v>
      </c>
      <c r="AK29" s="28">
        <v>0.83703217025025944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98.399226264363151</v>
      </c>
      <c r="AW29" s="28">
        <v>209.74355118154097</v>
      </c>
      <c r="AX29" s="28">
        <v>7.023614600978803</v>
      </c>
      <c r="AY29" s="28">
        <v>0</v>
      </c>
      <c r="AZ29" s="28">
        <v>207.50272880582344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80.036119049633541</v>
      </c>
      <c r="BG29" s="28">
        <v>40.340176431029391</v>
      </c>
      <c r="BH29" s="28">
        <v>74.115421139792815</v>
      </c>
      <c r="BI29" s="28">
        <v>0</v>
      </c>
      <c r="BJ29" s="28">
        <v>77.181551848267716</v>
      </c>
      <c r="BK29" s="29">
        <f t="shared" si="8"/>
        <v>1975.1866239074184</v>
      </c>
    </row>
    <row r="30" spans="1:63" x14ac:dyDescent="0.2">
      <c r="A30" s="23"/>
      <c r="B30" s="30" t="s">
        <v>90</v>
      </c>
      <c r="C30" s="31">
        <f t="shared" ref="C30:AH30" si="9">SUM(C23:C29)</f>
        <v>0</v>
      </c>
      <c r="D30" s="31">
        <f t="shared" si="9"/>
        <v>0</v>
      </c>
      <c r="E30" s="31">
        <f t="shared" si="9"/>
        <v>0</v>
      </c>
      <c r="F30" s="31">
        <f t="shared" si="9"/>
        <v>0</v>
      </c>
      <c r="G30" s="31">
        <f t="shared" si="9"/>
        <v>0</v>
      </c>
      <c r="H30" s="31">
        <f t="shared" si="9"/>
        <v>25.967978902551891</v>
      </c>
      <c r="I30" s="31">
        <f t="shared" si="9"/>
        <v>839.88118097159156</v>
      </c>
      <c r="J30" s="31">
        <f t="shared" si="9"/>
        <v>177.3967980939469</v>
      </c>
      <c r="K30" s="31">
        <f t="shared" si="9"/>
        <v>0</v>
      </c>
      <c r="L30" s="31">
        <f t="shared" si="9"/>
        <v>162.15863829443637</v>
      </c>
      <c r="M30" s="31">
        <f t="shared" si="9"/>
        <v>0</v>
      </c>
      <c r="N30" s="31">
        <f t="shared" si="9"/>
        <v>0</v>
      </c>
      <c r="O30" s="31">
        <f t="shared" si="9"/>
        <v>0</v>
      </c>
      <c r="P30" s="31">
        <f t="shared" si="9"/>
        <v>0</v>
      </c>
      <c r="Q30" s="31">
        <f t="shared" si="9"/>
        <v>0</v>
      </c>
      <c r="R30" s="31">
        <f t="shared" si="9"/>
        <v>13.237747970380944</v>
      </c>
      <c r="S30" s="31">
        <f t="shared" si="9"/>
        <v>26.300834213822199</v>
      </c>
      <c r="T30" s="31">
        <f t="shared" si="9"/>
        <v>62.274990452882498</v>
      </c>
      <c r="U30" s="31">
        <f t="shared" si="9"/>
        <v>0</v>
      </c>
      <c r="V30" s="31">
        <f t="shared" si="9"/>
        <v>18.564615884968248</v>
      </c>
      <c r="W30" s="31">
        <f t="shared" si="9"/>
        <v>0.5590838694464354</v>
      </c>
      <c r="X30" s="31">
        <f t="shared" si="9"/>
        <v>1.4073062947582752E-3</v>
      </c>
      <c r="Y30" s="31">
        <f t="shared" si="9"/>
        <v>0</v>
      </c>
      <c r="Z30" s="31">
        <f t="shared" si="9"/>
        <v>0</v>
      </c>
      <c r="AA30" s="31">
        <f t="shared" si="9"/>
        <v>2.2935083241596002</v>
      </c>
      <c r="AB30" s="31">
        <f t="shared" si="9"/>
        <v>0</v>
      </c>
      <c r="AC30" s="31">
        <f t="shared" si="9"/>
        <v>0</v>
      </c>
      <c r="AD30" s="31">
        <f t="shared" si="9"/>
        <v>0</v>
      </c>
      <c r="AE30" s="31">
        <f t="shared" si="9"/>
        <v>0</v>
      </c>
      <c r="AF30" s="31">
        <f t="shared" si="9"/>
        <v>0</v>
      </c>
      <c r="AG30" s="31">
        <f t="shared" si="9"/>
        <v>0.87722416531383229</v>
      </c>
      <c r="AH30" s="31">
        <f t="shared" si="9"/>
        <v>4.0292311522073785</v>
      </c>
      <c r="AI30" s="31">
        <f t="shared" ref="AI30:BJ30" si="10">SUM(AI23:AI29)</f>
        <v>0</v>
      </c>
      <c r="AJ30" s="31">
        <f t="shared" si="10"/>
        <v>0</v>
      </c>
      <c r="AK30" s="31">
        <f t="shared" si="10"/>
        <v>0.95447640849249438</v>
      </c>
      <c r="AL30" s="31">
        <f t="shared" si="10"/>
        <v>0</v>
      </c>
      <c r="AM30" s="31">
        <f t="shared" si="10"/>
        <v>0</v>
      </c>
      <c r="AN30" s="31">
        <f t="shared" si="10"/>
        <v>0</v>
      </c>
      <c r="AO30" s="31">
        <f t="shared" si="10"/>
        <v>0</v>
      </c>
      <c r="AP30" s="31">
        <f t="shared" si="10"/>
        <v>0</v>
      </c>
      <c r="AQ30" s="31">
        <f t="shared" si="10"/>
        <v>0</v>
      </c>
      <c r="AR30" s="31">
        <f t="shared" si="10"/>
        <v>0</v>
      </c>
      <c r="AS30" s="31">
        <f t="shared" si="10"/>
        <v>0</v>
      </c>
      <c r="AT30" s="31">
        <f t="shared" si="10"/>
        <v>0</v>
      </c>
      <c r="AU30" s="31">
        <f t="shared" si="10"/>
        <v>0</v>
      </c>
      <c r="AV30" s="31">
        <f t="shared" si="10"/>
        <v>197.79304472424022</v>
      </c>
      <c r="AW30" s="31">
        <f t="shared" si="10"/>
        <v>281.60049222610786</v>
      </c>
      <c r="AX30" s="31">
        <f t="shared" si="10"/>
        <v>13.279419669344154</v>
      </c>
      <c r="AY30" s="31">
        <f t="shared" si="10"/>
        <v>0</v>
      </c>
      <c r="AZ30" s="31">
        <f t="shared" si="10"/>
        <v>398.02421583274588</v>
      </c>
      <c r="BA30" s="31">
        <f t="shared" si="10"/>
        <v>0</v>
      </c>
      <c r="BB30" s="31">
        <f t="shared" si="10"/>
        <v>0</v>
      </c>
      <c r="BC30" s="31">
        <f t="shared" si="10"/>
        <v>0</v>
      </c>
      <c r="BD30" s="31">
        <f t="shared" si="10"/>
        <v>0</v>
      </c>
      <c r="BE30" s="31">
        <f t="shared" si="10"/>
        <v>0</v>
      </c>
      <c r="BF30" s="31">
        <f t="shared" si="10"/>
        <v>143.82219094670066</v>
      </c>
      <c r="BG30" s="31">
        <f t="shared" si="10"/>
        <v>55.431014394995039</v>
      </c>
      <c r="BH30" s="31">
        <f t="shared" si="10"/>
        <v>141.09691839166902</v>
      </c>
      <c r="BI30" s="31">
        <f t="shared" si="10"/>
        <v>0</v>
      </c>
      <c r="BJ30" s="31">
        <f t="shared" si="10"/>
        <v>110.31481254189492</v>
      </c>
      <c r="BK30" s="29">
        <f t="shared" si="8"/>
        <v>2675.8598247381929</v>
      </c>
    </row>
    <row r="31" spans="1:63" x14ac:dyDescent="0.2">
      <c r="A31" s="23"/>
      <c r="B31" s="33" t="s">
        <v>80</v>
      </c>
      <c r="C31" s="28">
        <f t="shared" ref="C31:AH31" si="11">C9+C12+C15+C18+C21+C30</f>
        <v>0</v>
      </c>
      <c r="D31" s="28">
        <f t="shared" si="11"/>
        <v>0</v>
      </c>
      <c r="E31" s="28">
        <f t="shared" si="11"/>
        <v>0</v>
      </c>
      <c r="F31" s="28">
        <f t="shared" si="11"/>
        <v>0</v>
      </c>
      <c r="G31" s="28">
        <f t="shared" si="11"/>
        <v>0</v>
      </c>
      <c r="H31" s="28">
        <f t="shared" si="11"/>
        <v>37.064232739230846</v>
      </c>
      <c r="I31" s="28">
        <f t="shared" si="11"/>
        <v>9176.9198551387253</v>
      </c>
      <c r="J31" s="28">
        <f t="shared" si="11"/>
        <v>4836.2911459202796</v>
      </c>
      <c r="K31" s="28">
        <f t="shared" si="11"/>
        <v>0</v>
      </c>
      <c r="L31" s="28">
        <f t="shared" si="11"/>
        <v>437.71963423353122</v>
      </c>
      <c r="M31" s="28">
        <f t="shared" si="11"/>
        <v>0</v>
      </c>
      <c r="N31" s="28">
        <f t="shared" si="11"/>
        <v>0</v>
      </c>
      <c r="O31" s="28">
        <f t="shared" si="11"/>
        <v>0</v>
      </c>
      <c r="P31" s="28">
        <f t="shared" si="11"/>
        <v>0</v>
      </c>
      <c r="Q31" s="28">
        <f t="shared" si="11"/>
        <v>0</v>
      </c>
      <c r="R31" s="28">
        <f t="shared" si="11"/>
        <v>17.45435402215012</v>
      </c>
      <c r="S31" s="28">
        <f t="shared" si="11"/>
        <v>200.6397049720436</v>
      </c>
      <c r="T31" s="28">
        <f t="shared" si="11"/>
        <v>766.1575068456516</v>
      </c>
      <c r="U31" s="28">
        <f t="shared" si="11"/>
        <v>0</v>
      </c>
      <c r="V31" s="28">
        <f t="shared" si="11"/>
        <v>24.127999447575263</v>
      </c>
      <c r="W31" s="28">
        <f t="shared" si="11"/>
        <v>0.64549536920621353</v>
      </c>
      <c r="X31" s="28">
        <f t="shared" si="11"/>
        <v>33.761849888536837</v>
      </c>
      <c r="Y31" s="28">
        <f t="shared" si="11"/>
        <v>0</v>
      </c>
      <c r="Z31" s="28">
        <f t="shared" si="11"/>
        <v>0</v>
      </c>
      <c r="AA31" s="28">
        <f t="shared" si="11"/>
        <v>3.1677980629217433</v>
      </c>
      <c r="AB31" s="28">
        <f t="shared" si="11"/>
        <v>0</v>
      </c>
      <c r="AC31" s="28">
        <f t="shared" si="11"/>
        <v>0</v>
      </c>
      <c r="AD31" s="28">
        <f t="shared" si="11"/>
        <v>0</v>
      </c>
      <c r="AE31" s="28">
        <f t="shared" si="11"/>
        <v>0</v>
      </c>
      <c r="AF31" s="28">
        <f t="shared" si="11"/>
        <v>0</v>
      </c>
      <c r="AG31" s="28">
        <f t="shared" si="11"/>
        <v>1.0837939764498996</v>
      </c>
      <c r="AH31" s="28">
        <f t="shared" si="11"/>
        <v>4.0825764652258005</v>
      </c>
      <c r="AI31" s="28">
        <f t="shared" ref="AI31:BJ31" si="12">AI9+AI12+AI15+AI18+AI21+AI30</f>
        <v>0</v>
      </c>
      <c r="AJ31" s="28">
        <f t="shared" si="12"/>
        <v>0</v>
      </c>
      <c r="AK31" s="28">
        <f t="shared" si="12"/>
        <v>1.1692850199254681</v>
      </c>
      <c r="AL31" s="28">
        <f t="shared" si="12"/>
        <v>0</v>
      </c>
      <c r="AM31" s="28">
        <f t="shared" si="12"/>
        <v>0</v>
      </c>
      <c r="AN31" s="28">
        <f t="shared" si="12"/>
        <v>0</v>
      </c>
      <c r="AO31" s="28">
        <f t="shared" si="12"/>
        <v>0</v>
      </c>
      <c r="AP31" s="28">
        <f t="shared" si="12"/>
        <v>0</v>
      </c>
      <c r="AQ31" s="28">
        <f t="shared" si="12"/>
        <v>0</v>
      </c>
      <c r="AR31" s="28">
        <f t="shared" si="12"/>
        <v>0</v>
      </c>
      <c r="AS31" s="28">
        <f t="shared" si="12"/>
        <v>0</v>
      </c>
      <c r="AT31" s="28">
        <f t="shared" si="12"/>
        <v>0</v>
      </c>
      <c r="AU31" s="28">
        <f t="shared" si="12"/>
        <v>0</v>
      </c>
      <c r="AV31" s="28">
        <f t="shared" si="12"/>
        <v>230.52654552144128</v>
      </c>
      <c r="AW31" s="28">
        <f t="shared" si="12"/>
        <v>2414.4041722732695</v>
      </c>
      <c r="AX31" s="28">
        <f t="shared" si="12"/>
        <v>330.54892074228019</v>
      </c>
      <c r="AY31" s="28">
        <f t="shared" si="12"/>
        <v>0</v>
      </c>
      <c r="AZ31" s="28">
        <f t="shared" si="12"/>
        <v>524.23084864601435</v>
      </c>
      <c r="BA31" s="28">
        <f t="shared" si="12"/>
        <v>0</v>
      </c>
      <c r="BB31" s="28">
        <f t="shared" si="12"/>
        <v>0</v>
      </c>
      <c r="BC31" s="28">
        <f t="shared" si="12"/>
        <v>0</v>
      </c>
      <c r="BD31" s="28">
        <f t="shared" si="12"/>
        <v>0</v>
      </c>
      <c r="BE31" s="28">
        <f t="shared" si="12"/>
        <v>0</v>
      </c>
      <c r="BF31" s="28">
        <f t="shared" si="12"/>
        <v>155.05926604061375</v>
      </c>
      <c r="BG31" s="28">
        <f t="shared" si="12"/>
        <v>72.958847965814883</v>
      </c>
      <c r="BH31" s="28">
        <f t="shared" si="12"/>
        <v>204.08895469965182</v>
      </c>
      <c r="BI31" s="28">
        <f t="shared" si="12"/>
        <v>0</v>
      </c>
      <c r="BJ31" s="28">
        <f t="shared" si="12"/>
        <v>124.06840316951735</v>
      </c>
      <c r="BK31" s="29">
        <f t="shared" si="8"/>
        <v>19596.171191160054</v>
      </c>
    </row>
    <row r="32" spans="1:63" ht="3.75" customHeight="1" x14ac:dyDescent="0.2">
      <c r="A32" s="23"/>
      <c r="B32" s="34"/>
      <c r="C32" s="47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9"/>
    </row>
    <row r="33" spans="1:63" x14ac:dyDescent="0.2">
      <c r="A33" s="23" t="s">
        <v>1</v>
      </c>
      <c r="B33" s="24" t="s">
        <v>7</v>
      </c>
      <c r="C33" s="47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9"/>
    </row>
    <row r="34" spans="1:63" s="35" customFormat="1" x14ac:dyDescent="0.2">
      <c r="A34" s="23" t="s">
        <v>76</v>
      </c>
      <c r="B34" s="26" t="s">
        <v>2</v>
      </c>
      <c r="C34" s="54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6"/>
    </row>
    <row r="35" spans="1:63" s="35" customFormat="1" x14ac:dyDescent="0.2">
      <c r="A35" s="23"/>
      <c r="B35" s="27" t="s">
        <v>108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4.4064784251624936</v>
      </c>
      <c r="I35" s="28">
        <v>0.52499268836775292</v>
      </c>
      <c r="J35" s="28">
        <v>0</v>
      </c>
      <c r="K35" s="28">
        <v>0</v>
      </c>
      <c r="L35" s="28">
        <v>0.83868131431894188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v>3.2183696543468052</v>
      </c>
      <c r="S35" s="28">
        <v>0</v>
      </c>
      <c r="T35" s="28">
        <v>0</v>
      </c>
      <c r="U35" s="28">
        <v>0</v>
      </c>
      <c r="V35" s="28">
        <v>0.3032819217394902</v>
      </c>
      <c r="W35" s="28">
        <v>0.79331827898211482</v>
      </c>
      <c r="X35" s="28">
        <v>0</v>
      </c>
      <c r="Y35" s="28">
        <v>0</v>
      </c>
      <c r="Z35" s="28">
        <v>0</v>
      </c>
      <c r="AA35" s="28">
        <v>5.5298827485433244E-2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1.073692207498451</v>
      </c>
      <c r="AH35" s="28">
        <v>0</v>
      </c>
      <c r="AI35" s="28">
        <v>0</v>
      </c>
      <c r="AJ35" s="28">
        <v>0</v>
      </c>
      <c r="AK35" s="28">
        <v>0.14745267251145236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65.223296989992448</v>
      </c>
      <c r="AW35" s="28">
        <v>1.7720592537102902</v>
      </c>
      <c r="AX35" s="28">
        <v>0</v>
      </c>
      <c r="AY35" s="28">
        <v>0</v>
      </c>
      <c r="AZ35" s="28">
        <v>18.334637963170302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74.820675921290558</v>
      </c>
      <c r="BG35" s="28">
        <v>2.2743711853248731</v>
      </c>
      <c r="BH35" s="28">
        <v>0</v>
      </c>
      <c r="BI35" s="28">
        <v>0</v>
      </c>
      <c r="BJ35" s="28">
        <v>13.626593086420929</v>
      </c>
      <c r="BK35" s="29">
        <f t="shared" ref="BK35:BK36" si="13">SUM(C35:BJ35)</f>
        <v>187.41320039032234</v>
      </c>
    </row>
    <row r="36" spans="1:63" s="35" customFormat="1" x14ac:dyDescent="0.2">
      <c r="A36" s="23"/>
      <c r="B36" s="27" t="s">
        <v>109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3.1182567066652762</v>
      </c>
      <c r="I36" s="28">
        <v>0.66884299383904167</v>
      </c>
      <c r="J36" s="28">
        <v>0</v>
      </c>
      <c r="K36" s="28">
        <v>0</v>
      </c>
      <c r="L36" s="28">
        <v>2.5383200290331327E-2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v>2.1634907453291787</v>
      </c>
      <c r="S36" s="28">
        <v>0</v>
      </c>
      <c r="T36" s="28">
        <v>0</v>
      </c>
      <c r="U36" s="28">
        <v>0</v>
      </c>
      <c r="V36" s="28">
        <v>6.9598645535921362E-3</v>
      </c>
      <c r="W36" s="28">
        <v>0.14123677147503078</v>
      </c>
      <c r="X36" s="28">
        <v>0</v>
      </c>
      <c r="Y36" s="28">
        <v>0</v>
      </c>
      <c r="Z36" s="28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0.22928140037407024</v>
      </c>
      <c r="AH36" s="28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141.21389480810129</v>
      </c>
      <c r="AW36" s="28">
        <v>0.22128888139578237</v>
      </c>
      <c r="AX36" s="28">
        <v>0</v>
      </c>
      <c r="AY36" s="28">
        <v>0</v>
      </c>
      <c r="AZ36" s="28">
        <v>6.0969912206390857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117.95063304197667</v>
      </c>
      <c r="BG36" s="28">
        <v>0</v>
      </c>
      <c r="BH36" s="28">
        <v>0</v>
      </c>
      <c r="BI36" s="28">
        <v>0</v>
      </c>
      <c r="BJ36" s="28">
        <v>0.80613037352211336</v>
      </c>
      <c r="BK36" s="29">
        <f t="shared" si="13"/>
        <v>272.6423900081615</v>
      </c>
    </row>
    <row r="37" spans="1:63" s="35" customFormat="1" x14ac:dyDescent="0.2">
      <c r="A37" s="23"/>
      <c r="B37" s="30" t="s">
        <v>85</v>
      </c>
      <c r="C37" s="36">
        <f>SUM(C35:C36)</f>
        <v>0</v>
      </c>
      <c r="D37" s="36">
        <f t="shared" ref="D37:BK37" si="14">SUM(D35:D36)</f>
        <v>0</v>
      </c>
      <c r="E37" s="36">
        <f t="shared" si="14"/>
        <v>0</v>
      </c>
      <c r="F37" s="36">
        <f t="shared" si="14"/>
        <v>0</v>
      </c>
      <c r="G37" s="36">
        <f t="shared" si="14"/>
        <v>0</v>
      </c>
      <c r="H37" s="36">
        <f t="shared" si="14"/>
        <v>7.5247351318277698</v>
      </c>
      <c r="I37" s="36">
        <f t="shared" si="14"/>
        <v>1.1938356822067946</v>
      </c>
      <c r="J37" s="36">
        <f t="shared" si="14"/>
        <v>0</v>
      </c>
      <c r="K37" s="36">
        <f t="shared" si="14"/>
        <v>0</v>
      </c>
      <c r="L37" s="36">
        <f t="shared" si="14"/>
        <v>0.86406451460927325</v>
      </c>
      <c r="M37" s="36">
        <f t="shared" si="14"/>
        <v>0</v>
      </c>
      <c r="N37" s="36">
        <f t="shared" si="14"/>
        <v>0</v>
      </c>
      <c r="O37" s="36">
        <f t="shared" si="14"/>
        <v>0</v>
      </c>
      <c r="P37" s="36">
        <f t="shared" si="14"/>
        <v>0</v>
      </c>
      <c r="Q37" s="36">
        <f t="shared" si="14"/>
        <v>0</v>
      </c>
      <c r="R37" s="36">
        <f t="shared" si="14"/>
        <v>5.3818603996759844</v>
      </c>
      <c r="S37" s="36">
        <f t="shared" si="14"/>
        <v>0</v>
      </c>
      <c r="T37" s="36">
        <f t="shared" si="14"/>
        <v>0</v>
      </c>
      <c r="U37" s="36">
        <f t="shared" si="14"/>
        <v>0</v>
      </c>
      <c r="V37" s="36">
        <f t="shared" si="14"/>
        <v>0.31024178629308236</v>
      </c>
      <c r="W37" s="36">
        <f t="shared" si="14"/>
        <v>0.9345550504571456</v>
      </c>
      <c r="X37" s="36">
        <f t="shared" si="14"/>
        <v>0</v>
      </c>
      <c r="Y37" s="36">
        <f t="shared" si="14"/>
        <v>0</v>
      </c>
      <c r="Z37" s="36">
        <f t="shared" si="14"/>
        <v>0</v>
      </c>
      <c r="AA37" s="36">
        <f t="shared" si="14"/>
        <v>5.5298827485433244E-2</v>
      </c>
      <c r="AB37" s="36">
        <f t="shared" si="14"/>
        <v>0</v>
      </c>
      <c r="AC37" s="36">
        <f t="shared" si="14"/>
        <v>0</v>
      </c>
      <c r="AD37" s="36">
        <f t="shared" si="14"/>
        <v>0</v>
      </c>
      <c r="AE37" s="36">
        <f t="shared" si="14"/>
        <v>0</v>
      </c>
      <c r="AF37" s="36">
        <f t="shared" si="14"/>
        <v>0</v>
      </c>
      <c r="AG37" s="36">
        <f t="shared" si="14"/>
        <v>1.3029736078725211</v>
      </c>
      <c r="AH37" s="36">
        <f t="shared" si="14"/>
        <v>0</v>
      </c>
      <c r="AI37" s="36">
        <f t="shared" si="14"/>
        <v>0</v>
      </c>
      <c r="AJ37" s="36">
        <f t="shared" si="14"/>
        <v>0</v>
      </c>
      <c r="AK37" s="36">
        <f t="shared" si="14"/>
        <v>0.14745267251145236</v>
      </c>
      <c r="AL37" s="36">
        <f t="shared" si="14"/>
        <v>0</v>
      </c>
      <c r="AM37" s="36">
        <f t="shared" si="14"/>
        <v>0</v>
      </c>
      <c r="AN37" s="36">
        <f t="shared" si="14"/>
        <v>0</v>
      </c>
      <c r="AO37" s="36">
        <f t="shared" si="14"/>
        <v>0</v>
      </c>
      <c r="AP37" s="36">
        <f t="shared" si="14"/>
        <v>0</v>
      </c>
      <c r="AQ37" s="36">
        <f t="shared" si="14"/>
        <v>0</v>
      </c>
      <c r="AR37" s="36">
        <f t="shared" si="14"/>
        <v>0</v>
      </c>
      <c r="AS37" s="36">
        <f t="shared" si="14"/>
        <v>0</v>
      </c>
      <c r="AT37" s="36">
        <f t="shared" si="14"/>
        <v>0</v>
      </c>
      <c r="AU37" s="36">
        <f t="shared" si="14"/>
        <v>0</v>
      </c>
      <c r="AV37" s="36">
        <f t="shared" si="14"/>
        <v>206.43719179809375</v>
      </c>
      <c r="AW37" s="36">
        <f t="shared" si="14"/>
        <v>1.9933481351060724</v>
      </c>
      <c r="AX37" s="36">
        <f t="shared" si="14"/>
        <v>0</v>
      </c>
      <c r="AY37" s="36">
        <f t="shared" si="14"/>
        <v>0</v>
      </c>
      <c r="AZ37" s="36">
        <f t="shared" si="14"/>
        <v>24.431629183809388</v>
      </c>
      <c r="BA37" s="36">
        <f t="shared" si="14"/>
        <v>0</v>
      </c>
      <c r="BB37" s="36">
        <f t="shared" si="14"/>
        <v>0</v>
      </c>
      <c r="BC37" s="36">
        <f t="shared" si="14"/>
        <v>0</v>
      </c>
      <c r="BD37" s="36">
        <f t="shared" si="14"/>
        <v>0</v>
      </c>
      <c r="BE37" s="36">
        <f t="shared" si="14"/>
        <v>0</v>
      </c>
      <c r="BF37" s="36">
        <f t="shared" si="14"/>
        <v>192.77130896326724</v>
      </c>
      <c r="BG37" s="36">
        <f t="shared" si="14"/>
        <v>2.2743711853248731</v>
      </c>
      <c r="BH37" s="36">
        <f t="shared" si="14"/>
        <v>0</v>
      </c>
      <c r="BI37" s="36">
        <f t="shared" si="14"/>
        <v>0</v>
      </c>
      <c r="BJ37" s="36">
        <f t="shared" si="14"/>
        <v>14.432723459943043</v>
      </c>
      <c r="BK37" s="36">
        <f t="shared" si="14"/>
        <v>460.05559039848384</v>
      </c>
    </row>
    <row r="38" spans="1:63" x14ac:dyDescent="0.2">
      <c r="A38" s="23" t="s">
        <v>77</v>
      </c>
      <c r="B38" s="26" t="s">
        <v>14</v>
      </c>
      <c r="C38" s="47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9"/>
    </row>
    <row r="39" spans="1:63" x14ac:dyDescent="0.2">
      <c r="A39" s="23"/>
      <c r="B39" s="27" t="s">
        <v>118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2.9099707630284635</v>
      </c>
      <c r="I39" s="28">
        <v>0.85569990449907896</v>
      </c>
      <c r="J39" s="28">
        <v>0</v>
      </c>
      <c r="K39" s="28">
        <v>0</v>
      </c>
      <c r="L39" s="28">
        <v>2.6047169744936181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1.6622364654356305</v>
      </c>
      <c r="S39" s="28">
        <v>0</v>
      </c>
      <c r="T39" s="28">
        <v>0</v>
      </c>
      <c r="U39" s="28">
        <v>0</v>
      </c>
      <c r="V39" s="28">
        <v>0.45628263628521859</v>
      </c>
      <c r="W39" s="28">
        <v>0.27821622968283038</v>
      </c>
      <c r="X39" s="28">
        <v>1.3933809677332068E-3</v>
      </c>
      <c r="Y39" s="28">
        <v>0</v>
      </c>
      <c r="Z39" s="28">
        <v>0</v>
      </c>
      <c r="AA39" s="28">
        <v>0.11021850661532673</v>
      </c>
      <c r="AB39" s="28">
        <v>0</v>
      </c>
      <c r="AC39" s="28">
        <v>0</v>
      </c>
      <c r="AD39" s="28">
        <v>0</v>
      </c>
      <c r="AE39" s="28">
        <v>0</v>
      </c>
      <c r="AF39" s="28">
        <v>0</v>
      </c>
      <c r="AG39" s="28">
        <v>0.48430303713906014</v>
      </c>
      <c r="AH39" s="28">
        <v>0</v>
      </c>
      <c r="AI39" s="28">
        <v>0</v>
      </c>
      <c r="AJ39" s="28">
        <v>0</v>
      </c>
      <c r="AK39" s="28">
        <v>0.13575388574503527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21.036830872816374</v>
      </c>
      <c r="AW39" s="28">
        <v>1.8572363129001848</v>
      </c>
      <c r="AX39" s="28">
        <v>0</v>
      </c>
      <c r="AY39" s="28">
        <v>0</v>
      </c>
      <c r="AZ39" s="28">
        <v>9.6137622040292694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17.206747834420948</v>
      </c>
      <c r="BG39" s="28">
        <v>0.32178974703946889</v>
      </c>
      <c r="BH39" s="28">
        <v>0.27826056452273151</v>
      </c>
      <c r="BI39" s="28">
        <v>0</v>
      </c>
      <c r="BJ39" s="28">
        <v>5.3489390152499903</v>
      </c>
      <c r="BK39" s="29">
        <f t="shared" ref="BK39:BK48" si="15">SUM(C39:BJ39)</f>
        <v>65.162358334870973</v>
      </c>
    </row>
    <row r="40" spans="1:63" x14ac:dyDescent="0.2">
      <c r="A40" s="23"/>
      <c r="B40" s="27" t="s">
        <v>124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0.36337072887119337</v>
      </c>
      <c r="I40" s="28">
        <v>6.1037447516266864E-2</v>
      </c>
      <c r="J40" s="28">
        <v>0</v>
      </c>
      <c r="K40" s="28">
        <v>0</v>
      </c>
      <c r="L40" s="28">
        <v>0.14624312580639978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0.18289992748360001</v>
      </c>
      <c r="S40" s="28">
        <v>0</v>
      </c>
      <c r="T40" s="28">
        <v>0</v>
      </c>
      <c r="U40" s="28">
        <v>0</v>
      </c>
      <c r="V40" s="28">
        <v>1.2126118096733149E-2</v>
      </c>
      <c r="W40" s="28">
        <v>1.1596653000741895E-2</v>
      </c>
      <c r="X40" s="28">
        <v>0</v>
      </c>
      <c r="Y40" s="28">
        <v>0</v>
      </c>
      <c r="Z40" s="28">
        <v>0</v>
      </c>
      <c r="AA40" s="28">
        <v>0</v>
      </c>
      <c r="AB40" s="28">
        <v>0</v>
      </c>
      <c r="AC40" s="28">
        <v>0</v>
      </c>
      <c r="AD40" s="28">
        <v>0</v>
      </c>
      <c r="AE40" s="28">
        <v>0</v>
      </c>
      <c r="AF40" s="28">
        <v>0</v>
      </c>
      <c r="AG40" s="28">
        <v>3.6501328841164679E-2</v>
      </c>
      <c r="AH40" s="28">
        <v>0</v>
      </c>
      <c r="AI40" s="28">
        <v>0</v>
      </c>
      <c r="AJ40" s="28">
        <v>0</v>
      </c>
      <c r="AK40" s="28">
        <v>0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5.1963297792739551</v>
      </c>
      <c r="AW40" s="28">
        <v>8.7471551845604553E-2</v>
      </c>
      <c r="AX40" s="28">
        <v>0</v>
      </c>
      <c r="AY40" s="28">
        <v>0</v>
      </c>
      <c r="AZ40" s="28">
        <v>2.1025001846849678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5.3980061248737368</v>
      </c>
      <c r="BG40" s="28">
        <v>1.2896976387847509E-2</v>
      </c>
      <c r="BH40" s="28">
        <v>0.25606245376269771</v>
      </c>
      <c r="BI40" s="28">
        <v>0</v>
      </c>
      <c r="BJ40" s="28">
        <v>2.0820660540067077</v>
      </c>
      <c r="BK40" s="29">
        <f t="shared" si="15"/>
        <v>15.949108454451618</v>
      </c>
    </row>
    <row r="41" spans="1:63" x14ac:dyDescent="0.2">
      <c r="A41" s="23"/>
      <c r="B41" s="27" t="s">
        <v>110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1.07195154784656</v>
      </c>
      <c r="I41" s="28">
        <v>0.27607341666436064</v>
      </c>
      <c r="J41" s="28">
        <v>0</v>
      </c>
      <c r="K41" s="28">
        <v>0</v>
      </c>
      <c r="L41" s="28">
        <v>4.5288316715700105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0.57517475644030736</v>
      </c>
      <c r="S41" s="28">
        <v>2.1432338430115605</v>
      </c>
      <c r="T41" s="28">
        <v>0</v>
      </c>
      <c r="U41" s="28">
        <v>0</v>
      </c>
      <c r="V41" s="28">
        <v>0.16380413230590801</v>
      </c>
      <c r="W41" s="28">
        <v>4.7834119659817077E-2</v>
      </c>
      <c r="X41" s="28">
        <v>0</v>
      </c>
      <c r="Y41" s="28">
        <v>0</v>
      </c>
      <c r="Z41" s="28">
        <v>0</v>
      </c>
      <c r="AA41" s="28">
        <v>0</v>
      </c>
      <c r="AB41" s="28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2.6506641221906123E-2</v>
      </c>
      <c r="AH41" s="28">
        <v>0</v>
      </c>
      <c r="AI41" s="28">
        <v>0</v>
      </c>
      <c r="AJ41" s="28">
        <v>0</v>
      </c>
      <c r="AK41" s="28">
        <v>0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4.8609958158736468</v>
      </c>
      <c r="AW41" s="28">
        <v>0.1420976176692047</v>
      </c>
      <c r="AX41" s="28">
        <v>0</v>
      </c>
      <c r="AY41" s="28">
        <v>0</v>
      </c>
      <c r="AZ41" s="28">
        <v>1.5776448708875528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3.8064997678193055</v>
      </c>
      <c r="BG41" s="28">
        <v>8.5298183613311859E-2</v>
      </c>
      <c r="BH41" s="28">
        <v>0</v>
      </c>
      <c r="BI41" s="28">
        <v>0</v>
      </c>
      <c r="BJ41" s="28">
        <v>0.19251294009397146</v>
      </c>
      <c r="BK41" s="29">
        <f t="shared" si="15"/>
        <v>19.498459324677423</v>
      </c>
    </row>
    <row r="42" spans="1:63" x14ac:dyDescent="0.2">
      <c r="A42" s="23"/>
      <c r="B42" s="27" t="s">
        <v>111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1.0759554700270813</v>
      </c>
      <c r="I42" s="28">
        <v>0.25209734974229525</v>
      </c>
      <c r="J42" s="28">
        <v>0</v>
      </c>
      <c r="K42" s="28">
        <v>0</v>
      </c>
      <c r="L42" s="28">
        <v>0.76787580768857933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0.39879144772807701</v>
      </c>
      <c r="S42" s="28">
        <v>5.4129829613406182</v>
      </c>
      <c r="T42" s="28">
        <v>0</v>
      </c>
      <c r="U42" s="28">
        <v>0</v>
      </c>
      <c r="V42" s="28">
        <v>1.3619370247540011E-2</v>
      </c>
      <c r="W42" s="28">
        <v>7.3868983441159487E-3</v>
      </c>
      <c r="X42" s="28">
        <v>0</v>
      </c>
      <c r="Y42" s="28">
        <v>0</v>
      </c>
      <c r="Z42" s="28">
        <v>0</v>
      </c>
      <c r="AA42" s="28">
        <v>4.0439483991503361E-4</v>
      </c>
      <c r="AB42" s="28">
        <v>0</v>
      </c>
      <c r="AC42" s="28">
        <v>0</v>
      </c>
      <c r="AD42" s="28">
        <v>0</v>
      </c>
      <c r="AE42" s="28">
        <v>0</v>
      </c>
      <c r="AF42" s="28">
        <v>0</v>
      </c>
      <c r="AG42" s="28">
        <v>1.7157776852456303E-2</v>
      </c>
      <c r="AH42" s="28">
        <v>0</v>
      </c>
      <c r="AI42" s="28">
        <v>0</v>
      </c>
      <c r="AJ42" s="28">
        <v>0</v>
      </c>
      <c r="AK42" s="28">
        <v>0</v>
      </c>
      <c r="AL42" s="28">
        <v>0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6.5119318653260594</v>
      </c>
      <c r="AW42" s="28">
        <v>0.42694718602417703</v>
      </c>
      <c r="AX42" s="28">
        <v>0</v>
      </c>
      <c r="AY42" s="28">
        <v>0</v>
      </c>
      <c r="AZ42" s="28">
        <v>0.58284330046447419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4.1462710240647436</v>
      </c>
      <c r="BG42" s="28">
        <v>0.3334738845159097</v>
      </c>
      <c r="BH42" s="28">
        <v>0</v>
      </c>
      <c r="BI42" s="28">
        <v>0</v>
      </c>
      <c r="BJ42" s="28">
        <v>0.49685928427782378</v>
      </c>
      <c r="BK42" s="29">
        <f t="shared" si="15"/>
        <v>20.44459802148387</v>
      </c>
    </row>
    <row r="43" spans="1:63" x14ac:dyDescent="0.2">
      <c r="A43" s="23"/>
      <c r="B43" s="27" t="s">
        <v>112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0.86134530092590078</v>
      </c>
      <c r="I43" s="28">
        <v>1.0264084539305343</v>
      </c>
      <c r="J43" s="28">
        <v>0</v>
      </c>
      <c r="K43" s="28">
        <v>0</v>
      </c>
      <c r="L43" s="28">
        <v>1.0246470688998919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0.5561290129498806</v>
      </c>
      <c r="S43" s="28">
        <v>0</v>
      </c>
      <c r="T43" s="28">
        <v>0</v>
      </c>
      <c r="U43" s="28">
        <v>0</v>
      </c>
      <c r="V43" s="28">
        <v>0.13383206900346997</v>
      </c>
      <c r="W43" s="28">
        <v>0.14300795238290409</v>
      </c>
      <c r="X43" s="28">
        <v>0</v>
      </c>
      <c r="Y43" s="28">
        <v>0</v>
      </c>
      <c r="Z43" s="28">
        <v>0</v>
      </c>
      <c r="AA43" s="28">
        <v>0</v>
      </c>
      <c r="AB43" s="28">
        <v>0</v>
      </c>
      <c r="AC43" s="28">
        <v>0</v>
      </c>
      <c r="AD43" s="28">
        <v>0</v>
      </c>
      <c r="AE43" s="28">
        <v>0</v>
      </c>
      <c r="AF43" s="28">
        <v>0</v>
      </c>
      <c r="AG43" s="28">
        <v>0.18051680324403394</v>
      </c>
      <c r="AH43" s="28">
        <v>0</v>
      </c>
      <c r="AI43" s="28">
        <v>0</v>
      </c>
      <c r="AJ43" s="28">
        <v>0</v>
      </c>
      <c r="AK43" s="28">
        <v>1.0217912897432117E-4</v>
      </c>
      <c r="AL43" s="28">
        <v>0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21.227620008241779</v>
      </c>
      <c r="AW43" s="28">
        <v>0.78465958983598338</v>
      </c>
      <c r="AX43" s="28">
        <v>0</v>
      </c>
      <c r="AY43" s="28">
        <v>0</v>
      </c>
      <c r="AZ43" s="28">
        <v>3.4435009186163033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24.908722360270097</v>
      </c>
      <c r="BG43" s="28">
        <v>0.23970490130139593</v>
      </c>
      <c r="BH43" s="28">
        <v>0</v>
      </c>
      <c r="BI43" s="28">
        <v>0</v>
      </c>
      <c r="BJ43" s="28">
        <v>2.1837893251722917</v>
      </c>
      <c r="BK43" s="29">
        <f t="shared" si="15"/>
        <v>56.713985943903438</v>
      </c>
    </row>
    <row r="44" spans="1:63" x14ac:dyDescent="0.2">
      <c r="A44" s="23"/>
      <c r="B44" s="27" t="s">
        <v>125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8.1036852743594743</v>
      </c>
      <c r="I44" s="28">
        <v>22.209253011012215</v>
      </c>
      <c r="J44" s="28">
        <v>0</v>
      </c>
      <c r="K44" s="28">
        <v>0</v>
      </c>
      <c r="L44" s="28">
        <v>5.602970180096392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5.0718077218558797</v>
      </c>
      <c r="S44" s="28">
        <v>0.33242980065158689</v>
      </c>
      <c r="T44" s="28">
        <v>0</v>
      </c>
      <c r="U44" s="28">
        <v>0</v>
      </c>
      <c r="V44" s="28">
        <v>1.5073290831857395</v>
      </c>
      <c r="W44" s="28">
        <v>2.9441502187109787</v>
      </c>
      <c r="X44" s="28">
        <v>3.218936468379504E-2</v>
      </c>
      <c r="Y44" s="28">
        <v>0</v>
      </c>
      <c r="Z44" s="28">
        <v>0</v>
      </c>
      <c r="AA44" s="28">
        <v>0.71203980077347184</v>
      </c>
      <c r="AB44" s="28">
        <v>0</v>
      </c>
      <c r="AC44" s="28">
        <v>0</v>
      </c>
      <c r="AD44" s="28">
        <v>0</v>
      </c>
      <c r="AE44" s="28">
        <v>0</v>
      </c>
      <c r="AF44" s="28">
        <v>0</v>
      </c>
      <c r="AG44" s="28">
        <v>3.1248170507136992</v>
      </c>
      <c r="AH44" s="28">
        <v>5.6206596421816196E-3</v>
      </c>
      <c r="AI44" s="28">
        <v>0</v>
      </c>
      <c r="AJ44" s="28">
        <v>0</v>
      </c>
      <c r="AK44" s="28">
        <v>0.25670647588544859</v>
      </c>
      <c r="AL44" s="28">
        <v>0</v>
      </c>
      <c r="AM44" s="28">
        <v>0</v>
      </c>
      <c r="AN44" s="28">
        <v>0</v>
      </c>
      <c r="AO44" s="28">
        <v>0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93.437893125412131</v>
      </c>
      <c r="AW44" s="28">
        <v>5.6929507996881386</v>
      </c>
      <c r="AX44" s="28">
        <v>0</v>
      </c>
      <c r="AY44" s="28">
        <v>0</v>
      </c>
      <c r="AZ44" s="28">
        <v>52.034668342825292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97.467543396955563</v>
      </c>
      <c r="BG44" s="28">
        <v>6.4752738344394167</v>
      </c>
      <c r="BH44" s="28">
        <v>2.1261689759797773</v>
      </c>
      <c r="BI44" s="28">
        <v>0</v>
      </c>
      <c r="BJ44" s="28">
        <v>40.765991142612471</v>
      </c>
      <c r="BK44" s="29">
        <f t="shared" si="15"/>
        <v>347.90348825948365</v>
      </c>
    </row>
    <row r="45" spans="1:63" x14ac:dyDescent="0.2">
      <c r="A45" s="23"/>
      <c r="B45" s="27" t="s">
        <v>126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6.2744494113750893</v>
      </c>
      <c r="I45" s="28">
        <v>19.098273729272307</v>
      </c>
      <c r="J45" s="28">
        <v>0</v>
      </c>
      <c r="K45" s="28">
        <v>0</v>
      </c>
      <c r="L45" s="28">
        <v>2.1849573446981134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4.3390867581849557</v>
      </c>
      <c r="S45" s="28">
        <v>3.843224542330578</v>
      </c>
      <c r="T45" s="28">
        <v>0</v>
      </c>
      <c r="U45" s="28">
        <v>0</v>
      </c>
      <c r="V45" s="28">
        <v>1.3624754545260909</v>
      </c>
      <c r="W45" s="28">
        <v>0.76152769790730712</v>
      </c>
      <c r="X45" s="28">
        <v>0</v>
      </c>
      <c r="Y45" s="28">
        <v>0</v>
      </c>
      <c r="Z45" s="28">
        <v>0</v>
      </c>
      <c r="AA45" s="28">
        <v>1.2527513101987073E-4</v>
      </c>
      <c r="AB45" s="28">
        <v>0</v>
      </c>
      <c r="AC45" s="28">
        <v>0</v>
      </c>
      <c r="AD45" s="28">
        <v>0</v>
      </c>
      <c r="AE45" s="28">
        <v>0</v>
      </c>
      <c r="AF45" s="28">
        <v>0</v>
      </c>
      <c r="AG45" s="28">
        <v>1.5350896988990312</v>
      </c>
      <c r="AH45" s="28">
        <v>0</v>
      </c>
      <c r="AI45" s="28">
        <v>0</v>
      </c>
      <c r="AJ45" s="28">
        <v>0</v>
      </c>
      <c r="AK45" s="28">
        <v>0.30363555247606094</v>
      </c>
      <c r="AL45" s="28">
        <v>0</v>
      </c>
      <c r="AM45" s="28">
        <v>0</v>
      </c>
      <c r="AN45" s="28">
        <v>0</v>
      </c>
      <c r="AO45" s="28">
        <v>0</v>
      </c>
      <c r="AP45" s="28">
        <v>0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66.836998993418263</v>
      </c>
      <c r="AW45" s="28">
        <v>6.3836586360535552</v>
      </c>
      <c r="AX45" s="28">
        <v>0</v>
      </c>
      <c r="AY45" s="28">
        <v>0</v>
      </c>
      <c r="AZ45" s="28">
        <v>26.302046275229134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80.721789791149661</v>
      </c>
      <c r="BG45" s="28">
        <v>7.8799256767977832</v>
      </c>
      <c r="BH45" s="28">
        <v>0</v>
      </c>
      <c r="BI45" s="28">
        <v>0</v>
      </c>
      <c r="BJ45" s="28">
        <v>20.251613744744677</v>
      </c>
      <c r="BK45" s="29">
        <f t="shared" si="15"/>
        <v>248.07887858219362</v>
      </c>
    </row>
    <row r="46" spans="1:63" x14ac:dyDescent="0.2">
      <c r="A46" s="23"/>
      <c r="B46" s="27" t="s">
        <v>127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2.6013641773975547</v>
      </c>
      <c r="I46" s="28">
        <v>13.098005524417001</v>
      </c>
      <c r="J46" s="28">
        <v>0</v>
      </c>
      <c r="K46" s="28">
        <v>0</v>
      </c>
      <c r="L46" s="28">
        <v>0.82567319799309447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1.5806279662513052</v>
      </c>
      <c r="S46" s="28">
        <v>0.22074661860576666</v>
      </c>
      <c r="T46" s="28">
        <v>0</v>
      </c>
      <c r="U46" s="28">
        <v>0</v>
      </c>
      <c r="V46" s="28">
        <v>0.30725514601269394</v>
      </c>
      <c r="W46" s="28">
        <v>0.1574705384087392</v>
      </c>
      <c r="X46" s="28">
        <v>0</v>
      </c>
      <c r="Y46" s="28">
        <v>0</v>
      </c>
      <c r="Z46" s="28">
        <v>0</v>
      </c>
      <c r="AA46" s="28">
        <v>0.23618331214383678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0.409340721759402</v>
      </c>
      <c r="AH46" s="28">
        <v>0</v>
      </c>
      <c r="AI46" s="28">
        <v>0</v>
      </c>
      <c r="AJ46" s="28">
        <v>0</v>
      </c>
      <c r="AK46" s="28">
        <v>0</v>
      </c>
      <c r="AL46" s="28">
        <v>0</v>
      </c>
      <c r="AM46" s="28">
        <v>0</v>
      </c>
      <c r="AN46" s="28">
        <v>0</v>
      </c>
      <c r="AO46" s="28">
        <v>0</v>
      </c>
      <c r="AP46" s="28">
        <v>0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112.6033579505374</v>
      </c>
      <c r="AW46" s="28">
        <v>5.365600302278418</v>
      </c>
      <c r="AX46" s="28">
        <v>0</v>
      </c>
      <c r="AY46" s="28">
        <v>0</v>
      </c>
      <c r="AZ46" s="28">
        <v>16.966227375966952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118.72254651842223</v>
      </c>
      <c r="BG46" s="28">
        <v>0.93506418059269136</v>
      </c>
      <c r="BH46" s="28">
        <v>1.1885062998804688E-2</v>
      </c>
      <c r="BI46" s="28">
        <v>0</v>
      </c>
      <c r="BJ46" s="28">
        <v>4.3764924150203317</v>
      </c>
      <c r="BK46" s="29">
        <f t="shared" si="15"/>
        <v>278.41784100880625</v>
      </c>
    </row>
    <row r="47" spans="1:63" x14ac:dyDescent="0.2">
      <c r="A47" s="23"/>
      <c r="B47" s="30" t="s">
        <v>86</v>
      </c>
      <c r="C47" s="28">
        <f t="shared" ref="C47:AH47" si="16">SUM(C39:C46)</f>
        <v>0</v>
      </c>
      <c r="D47" s="28">
        <f t="shared" si="16"/>
        <v>0</v>
      </c>
      <c r="E47" s="28">
        <f t="shared" si="16"/>
        <v>0</v>
      </c>
      <c r="F47" s="28">
        <f t="shared" si="16"/>
        <v>0</v>
      </c>
      <c r="G47" s="28">
        <f t="shared" si="16"/>
        <v>0</v>
      </c>
      <c r="H47" s="28">
        <f t="shared" si="16"/>
        <v>23.262092673831319</v>
      </c>
      <c r="I47" s="28">
        <f t="shared" si="16"/>
        <v>56.876848837054055</v>
      </c>
      <c r="J47" s="28">
        <f t="shared" si="16"/>
        <v>0</v>
      </c>
      <c r="K47" s="28">
        <f t="shared" si="16"/>
        <v>0</v>
      </c>
      <c r="L47" s="28">
        <f t="shared" si="16"/>
        <v>17.6859153712461</v>
      </c>
      <c r="M47" s="28">
        <f t="shared" si="16"/>
        <v>0</v>
      </c>
      <c r="N47" s="28">
        <f t="shared" si="16"/>
        <v>0</v>
      </c>
      <c r="O47" s="28">
        <f t="shared" si="16"/>
        <v>0</v>
      </c>
      <c r="P47" s="28">
        <f t="shared" si="16"/>
        <v>0</v>
      </c>
      <c r="Q47" s="28">
        <f t="shared" si="16"/>
        <v>0</v>
      </c>
      <c r="R47" s="28">
        <f t="shared" si="16"/>
        <v>14.366754056329635</v>
      </c>
      <c r="S47" s="28">
        <f t="shared" si="16"/>
        <v>11.95261776594011</v>
      </c>
      <c r="T47" s="28">
        <f t="shared" si="16"/>
        <v>0</v>
      </c>
      <c r="U47" s="28">
        <f t="shared" si="16"/>
        <v>0</v>
      </c>
      <c r="V47" s="28">
        <f t="shared" si="16"/>
        <v>3.9567240096633944</v>
      </c>
      <c r="W47" s="28">
        <f t="shared" si="16"/>
        <v>4.3511903080974337</v>
      </c>
      <c r="X47" s="28">
        <f t="shared" si="16"/>
        <v>3.3582745651528245E-2</v>
      </c>
      <c r="Y47" s="28">
        <f t="shared" si="16"/>
        <v>0</v>
      </c>
      <c r="Z47" s="28">
        <f t="shared" si="16"/>
        <v>0</v>
      </c>
      <c r="AA47" s="28">
        <f t="shared" si="16"/>
        <v>1.0589712895035703</v>
      </c>
      <c r="AB47" s="28">
        <f t="shared" si="16"/>
        <v>0</v>
      </c>
      <c r="AC47" s="28">
        <f t="shared" si="16"/>
        <v>0</v>
      </c>
      <c r="AD47" s="28">
        <f t="shared" si="16"/>
        <v>0</v>
      </c>
      <c r="AE47" s="28">
        <f t="shared" si="16"/>
        <v>0</v>
      </c>
      <c r="AF47" s="28">
        <f t="shared" si="16"/>
        <v>0</v>
      </c>
      <c r="AG47" s="28">
        <f t="shared" si="16"/>
        <v>5.8142330586707534</v>
      </c>
      <c r="AH47" s="28">
        <f t="shared" si="16"/>
        <v>5.6206596421816196E-3</v>
      </c>
      <c r="AI47" s="28">
        <f t="shared" ref="AI47:BJ47" si="17">SUM(AI39:AI46)</f>
        <v>0</v>
      </c>
      <c r="AJ47" s="28">
        <f t="shared" si="17"/>
        <v>0</v>
      </c>
      <c r="AK47" s="28">
        <f t="shared" si="17"/>
        <v>0.69619809323551918</v>
      </c>
      <c r="AL47" s="28">
        <f t="shared" si="17"/>
        <v>0</v>
      </c>
      <c r="AM47" s="28">
        <f t="shared" si="17"/>
        <v>0</v>
      </c>
      <c r="AN47" s="28">
        <f t="shared" si="17"/>
        <v>0</v>
      </c>
      <c r="AO47" s="28">
        <f t="shared" si="17"/>
        <v>0</v>
      </c>
      <c r="AP47" s="28">
        <f t="shared" si="17"/>
        <v>0</v>
      </c>
      <c r="AQ47" s="28">
        <f t="shared" si="17"/>
        <v>0</v>
      </c>
      <c r="AR47" s="28">
        <f t="shared" si="17"/>
        <v>0</v>
      </c>
      <c r="AS47" s="28">
        <f t="shared" si="17"/>
        <v>0</v>
      </c>
      <c r="AT47" s="28">
        <f t="shared" si="17"/>
        <v>0</v>
      </c>
      <c r="AU47" s="28">
        <f t="shared" si="17"/>
        <v>0</v>
      </c>
      <c r="AV47" s="28">
        <f t="shared" si="17"/>
        <v>331.71195841089957</v>
      </c>
      <c r="AW47" s="28">
        <f t="shared" si="17"/>
        <v>20.740621996295268</v>
      </c>
      <c r="AX47" s="28">
        <f t="shared" si="17"/>
        <v>0</v>
      </c>
      <c r="AY47" s="28">
        <f t="shared" si="17"/>
        <v>0</v>
      </c>
      <c r="AZ47" s="28">
        <f t="shared" si="17"/>
        <v>112.62319347270395</v>
      </c>
      <c r="BA47" s="28">
        <f t="shared" si="17"/>
        <v>0</v>
      </c>
      <c r="BB47" s="28">
        <f t="shared" si="17"/>
        <v>0</v>
      </c>
      <c r="BC47" s="28">
        <f t="shared" si="17"/>
        <v>0</v>
      </c>
      <c r="BD47" s="28">
        <f t="shared" si="17"/>
        <v>0</v>
      </c>
      <c r="BE47" s="28">
        <f t="shared" si="17"/>
        <v>0</v>
      </c>
      <c r="BF47" s="28">
        <f t="shared" si="17"/>
        <v>352.37812681797629</v>
      </c>
      <c r="BG47" s="28">
        <f t="shared" si="17"/>
        <v>16.283427384687823</v>
      </c>
      <c r="BH47" s="28">
        <f t="shared" si="17"/>
        <v>2.6723770572640113</v>
      </c>
      <c r="BI47" s="28">
        <f t="shared" si="17"/>
        <v>0</v>
      </c>
      <c r="BJ47" s="28">
        <f t="shared" si="17"/>
        <v>75.698263921178267</v>
      </c>
      <c r="BK47" s="29">
        <f t="shared" si="15"/>
        <v>1052.1687179298708</v>
      </c>
    </row>
    <row r="48" spans="1:63" x14ac:dyDescent="0.2">
      <c r="A48" s="23"/>
      <c r="B48" s="33" t="s">
        <v>84</v>
      </c>
      <c r="C48" s="31">
        <f t="shared" ref="C48:AH48" si="18">C37+C47</f>
        <v>0</v>
      </c>
      <c r="D48" s="31">
        <f t="shared" si="18"/>
        <v>0</v>
      </c>
      <c r="E48" s="31">
        <f t="shared" si="18"/>
        <v>0</v>
      </c>
      <c r="F48" s="31">
        <f t="shared" si="18"/>
        <v>0</v>
      </c>
      <c r="G48" s="31">
        <f t="shared" si="18"/>
        <v>0</v>
      </c>
      <c r="H48" s="31">
        <f t="shared" si="18"/>
        <v>30.786827805659087</v>
      </c>
      <c r="I48" s="31">
        <f t="shared" si="18"/>
        <v>58.070684519260851</v>
      </c>
      <c r="J48" s="31">
        <f t="shared" si="18"/>
        <v>0</v>
      </c>
      <c r="K48" s="31">
        <f t="shared" si="18"/>
        <v>0</v>
      </c>
      <c r="L48" s="31">
        <f t="shared" si="18"/>
        <v>18.549979885855372</v>
      </c>
      <c r="M48" s="31">
        <f t="shared" si="18"/>
        <v>0</v>
      </c>
      <c r="N48" s="31">
        <f t="shared" si="18"/>
        <v>0</v>
      </c>
      <c r="O48" s="31">
        <f t="shared" si="18"/>
        <v>0</v>
      </c>
      <c r="P48" s="31">
        <f t="shared" si="18"/>
        <v>0</v>
      </c>
      <c r="Q48" s="31">
        <f t="shared" si="18"/>
        <v>0</v>
      </c>
      <c r="R48" s="31">
        <f t="shared" si="18"/>
        <v>19.748614456005619</v>
      </c>
      <c r="S48" s="31">
        <f t="shared" si="18"/>
        <v>11.95261776594011</v>
      </c>
      <c r="T48" s="31">
        <f t="shared" si="18"/>
        <v>0</v>
      </c>
      <c r="U48" s="31">
        <f t="shared" si="18"/>
        <v>0</v>
      </c>
      <c r="V48" s="31">
        <f t="shared" si="18"/>
        <v>4.2669657959564766</v>
      </c>
      <c r="W48" s="31">
        <f t="shared" si="18"/>
        <v>5.2857453585545793</v>
      </c>
      <c r="X48" s="31">
        <f t="shared" si="18"/>
        <v>3.3582745651528245E-2</v>
      </c>
      <c r="Y48" s="31">
        <f t="shared" si="18"/>
        <v>0</v>
      </c>
      <c r="Z48" s="31">
        <f t="shared" si="18"/>
        <v>0</v>
      </c>
      <c r="AA48" s="31">
        <f t="shared" si="18"/>
        <v>1.1142701169890037</v>
      </c>
      <c r="AB48" s="31">
        <f t="shared" si="18"/>
        <v>0</v>
      </c>
      <c r="AC48" s="31">
        <f t="shared" si="18"/>
        <v>0</v>
      </c>
      <c r="AD48" s="31">
        <f t="shared" si="18"/>
        <v>0</v>
      </c>
      <c r="AE48" s="31">
        <f t="shared" si="18"/>
        <v>0</v>
      </c>
      <c r="AF48" s="31">
        <f t="shared" si="18"/>
        <v>0</v>
      </c>
      <c r="AG48" s="31">
        <f t="shared" si="18"/>
        <v>7.1172066665432743</v>
      </c>
      <c r="AH48" s="31">
        <f t="shared" si="18"/>
        <v>5.6206596421816196E-3</v>
      </c>
      <c r="AI48" s="31">
        <f t="shared" ref="AI48:BJ48" si="19">AI37+AI47</f>
        <v>0</v>
      </c>
      <c r="AJ48" s="31">
        <f t="shared" si="19"/>
        <v>0</v>
      </c>
      <c r="AK48" s="31">
        <f t="shared" si="19"/>
        <v>0.84365076574697151</v>
      </c>
      <c r="AL48" s="31">
        <f t="shared" si="19"/>
        <v>0</v>
      </c>
      <c r="AM48" s="31">
        <f t="shared" si="19"/>
        <v>0</v>
      </c>
      <c r="AN48" s="31">
        <f t="shared" si="19"/>
        <v>0</v>
      </c>
      <c r="AO48" s="31">
        <f t="shared" si="19"/>
        <v>0</v>
      </c>
      <c r="AP48" s="31">
        <f t="shared" si="19"/>
        <v>0</v>
      </c>
      <c r="AQ48" s="31">
        <f t="shared" si="19"/>
        <v>0</v>
      </c>
      <c r="AR48" s="31">
        <f t="shared" si="19"/>
        <v>0</v>
      </c>
      <c r="AS48" s="31">
        <f t="shared" si="19"/>
        <v>0</v>
      </c>
      <c r="AT48" s="31">
        <f t="shared" si="19"/>
        <v>0</v>
      </c>
      <c r="AU48" s="31">
        <f t="shared" si="19"/>
        <v>0</v>
      </c>
      <c r="AV48" s="31">
        <f t="shared" si="19"/>
        <v>538.14915020899332</v>
      </c>
      <c r="AW48" s="31">
        <f t="shared" si="19"/>
        <v>22.733970131401339</v>
      </c>
      <c r="AX48" s="31">
        <f t="shared" si="19"/>
        <v>0</v>
      </c>
      <c r="AY48" s="31">
        <f t="shared" si="19"/>
        <v>0</v>
      </c>
      <c r="AZ48" s="31">
        <f t="shared" si="19"/>
        <v>137.05482265651332</v>
      </c>
      <c r="BA48" s="31">
        <f t="shared" si="19"/>
        <v>0</v>
      </c>
      <c r="BB48" s="31">
        <f t="shared" si="19"/>
        <v>0</v>
      </c>
      <c r="BC48" s="31">
        <f t="shared" si="19"/>
        <v>0</v>
      </c>
      <c r="BD48" s="31">
        <f t="shared" si="19"/>
        <v>0</v>
      </c>
      <c r="BE48" s="31">
        <f t="shared" si="19"/>
        <v>0</v>
      </c>
      <c r="BF48" s="31">
        <f t="shared" si="19"/>
        <v>545.14943578124348</v>
      </c>
      <c r="BG48" s="31">
        <f t="shared" si="19"/>
        <v>18.557798570012697</v>
      </c>
      <c r="BH48" s="31">
        <f t="shared" si="19"/>
        <v>2.6723770572640113</v>
      </c>
      <c r="BI48" s="31">
        <f t="shared" si="19"/>
        <v>0</v>
      </c>
      <c r="BJ48" s="31">
        <f t="shared" si="19"/>
        <v>90.130987381121315</v>
      </c>
      <c r="BK48" s="29">
        <f t="shared" si="15"/>
        <v>1512.2243083283543</v>
      </c>
    </row>
    <row r="49" spans="1:63" ht="3" customHeight="1" x14ac:dyDescent="0.2">
      <c r="A49" s="23"/>
      <c r="B49" s="26"/>
      <c r="C49" s="47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9"/>
    </row>
    <row r="50" spans="1:63" x14ac:dyDescent="0.2">
      <c r="A50" s="23" t="s">
        <v>15</v>
      </c>
      <c r="B50" s="24" t="s">
        <v>8</v>
      </c>
      <c r="C50" s="47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9"/>
    </row>
    <row r="51" spans="1:63" x14ac:dyDescent="0.2">
      <c r="A51" s="23" t="s">
        <v>76</v>
      </c>
      <c r="B51" s="26" t="s">
        <v>16</v>
      </c>
      <c r="C51" s="47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9"/>
    </row>
    <row r="52" spans="1:63" x14ac:dyDescent="0.2">
      <c r="A52" s="23"/>
      <c r="B52" s="27" t="s">
        <v>128</v>
      </c>
      <c r="C52" s="28">
        <v>0</v>
      </c>
      <c r="D52" s="28">
        <v>0</v>
      </c>
      <c r="E52" s="28">
        <v>0</v>
      </c>
      <c r="F52" s="28">
        <v>0</v>
      </c>
      <c r="G52" s="28">
        <v>0</v>
      </c>
      <c r="H52" s="28">
        <v>3.1716716928958575</v>
      </c>
      <c r="I52" s="28">
        <v>38.993943828825152</v>
      </c>
      <c r="J52" s="28">
        <v>0</v>
      </c>
      <c r="K52" s="28">
        <v>0</v>
      </c>
      <c r="L52" s="28">
        <v>7.6875226264245073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1.8741805269087635</v>
      </c>
      <c r="S52" s="28">
        <v>1.4391926516239788E-2</v>
      </c>
      <c r="T52" s="28">
        <v>4.5716935172379056</v>
      </c>
      <c r="U52" s="28">
        <v>0</v>
      </c>
      <c r="V52" s="28">
        <v>3.2174834211593057</v>
      </c>
      <c r="W52" s="28">
        <v>1.1703709838142626</v>
      </c>
      <c r="X52" s="28">
        <v>0</v>
      </c>
      <c r="Y52" s="28">
        <v>0</v>
      </c>
      <c r="Z52" s="28">
        <v>0</v>
      </c>
      <c r="AA52" s="28">
        <v>1.6650621932737</v>
      </c>
      <c r="AB52" s="28">
        <v>0</v>
      </c>
      <c r="AC52" s="28">
        <v>0</v>
      </c>
      <c r="AD52" s="28">
        <v>0</v>
      </c>
      <c r="AE52" s="28">
        <v>0</v>
      </c>
      <c r="AF52" s="28">
        <v>0</v>
      </c>
      <c r="AG52" s="28">
        <v>1.8444051653109883</v>
      </c>
      <c r="AH52" s="28">
        <v>2.7599575116135158E-2</v>
      </c>
      <c r="AI52" s="28">
        <v>0</v>
      </c>
      <c r="AJ52" s="28">
        <v>0</v>
      </c>
      <c r="AK52" s="28">
        <v>1.8950364808232711</v>
      </c>
      <c r="AL52" s="28">
        <v>0</v>
      </c>
      <c r="AM52" s="28">
        <v>0</v>
      </c>
      <c r="AN52" s="28">
        <v>0</v>
      </c>
      <c r="AO52" s="28">
        <v>0</v>
      </c>
      <c r="AP52" s="28">
        <v>0</v>
      </c>
      <c r="AQ52" s="28">
        <v>0</v>
      </c>
      <c r="AR52" s="28">
        <v>0</v>
      </c>
      <c r="AS52" s="28">
        <v>0</v>
      </c>
      <c r="AT52" s="28">
        <v>0</v>
      </c>
      <c r="AU52" s="28">
        <v>0</v>
      </c>
      <c r="AV52" s="28">
        <v>57.255183712734109</v>
      </c>
      <c r="AW52" s="28">
        <v>10.663831399644433</v>
      </c>
      <c r="AX52" s="28">
        <v>0</v>
      </c>
      <c r="AY52" s="28">
        <v>0</v>
      </c>
      <c r="AZ52" s="28">
        <v>90.297855877812623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49.492126975612123</v>
      </c>
      <c r="BG52" s="28">
        <v>1.8104247006707679</v>
      </c>
      <c r="BH52" s="28">
        <v>12.88606809488223</v>
      </c>
      <c r="BI52" s="28">
        <v>0</v>
      </c>
      <c r="BJ52" s="28">
        <v>54.604694519756826</v>
      </c>
      <c r="BK52" s="29">
        <f t="shared" ref="BK52:BK53" si="20">SUM(C52:BJ52)</f>
        <v>343.14354721941919</v>
      </c>
    </row>
    <row r="53" spans="1:63" x14ac:dyDescent="0.2">
      <c r="A53" s="23"/>
      <c r="B53" s="33" t="s">
        <v>83</v>
      </c>
      <c r="C53" s="31">
        <f>SUM(C52)</f>
        <v>0</v>
      </c>
      <c r="D53" s="31">
        <f t="shared" ref="D53:BJ53" si="21">SUM(D52)</f>
        <v>0</v>
      </c>
      <c r="E53" s="31">
        <f t="shared" si="21"/>
        <v>0</v>
      </c>
      <c r="F53" s="31">
        <f t="shared" si="21"/>
        <v>0</v>
      </c>
      <c r="G53" s="31">
        <f t="shared" si="21"/>
        <v>0</v>
      </c>
      <c r="H53" s="31">
        <f t="shared" si="21"/>
        <v>3.1716716928958575</v>
      </c>
      <c r="I53" s="31">
        <f t="shared" si="21"/>
        <v>38.993943828825152</v>
      </c>
      <c r="J53" s="31">
        <f t="shared" si="21"/>
        <v>0</v>
      </c>
      <c r="K53" s="31">
        <f t="shared" si="21"/>
        <v>0</v>
      </c>
      <c r="L53" s="31">
        <f t="shared" si="21"/>
        <v>7.6875226264245073</v>
      </c>
      <c r="M53" s="31">
        <f t="shared" si="21"/>
        <v>0</v>
      </c>
      <c r="N53" s="31">
        <f t="shared" si="21"/>
        <v>0</v>
      </c>
      <c r="O53" s="31">
        <f t="shared" si="21"/>
        <v>0</v>
      </c>
      <c r="P53" s="31">
        <f t="shared" si="21"/>
        <v>0</v>
      </c>
      <c r="Q53" s="31">
        <f t="shared" si="21"/>
        <v>0</v>
      </c>
      <c r="R53" s="31">
        <f t="shared" si="21"/>
        <v>1.8741805269087635</v>
      </c>
      <c r="S53" s="31">
        <f t="shared" si="21"/>
        <v>1.4391926516239788E-2</v>
      </c>
      <c r="T53" s="31">
        <f t="shared" si="21"/>
        <v>4.5716935172379056</v>
      </c>
      <c r="U53" s="31">
        <f t="shared" si="21"/>
        <v>0</v>
      </c>
      <c r="V53" s="31">
        <f t="shared" si="21"/>
        <v>3.2174834211593057</v>
      </c>
      <c r="W53" s="31">
        <f t="shared" si="21"/>
        <v>1.1703709838142626</v>
      </c>
      <c r="X53" s="31">
        <f t="shared" si="21"/>
        <v>0</v>
      </c>
      <c r="Y53" s="31">
        <f t="shared" si="21"/>
        <v>0</v>
      </c>
      <c r="Z53" s="31">
        <f t="shared" si="21"/>
        <v>0</v>
      </c>
      <c r="AA53" s="31">
        <f t="shared" si="21"/>
        <v>1.6650621932737</v>
      </c>
      <c r="AB53" s="31">
        <f t="shared" si="21"/>
        <v>0</v>
      </c>
      <c r="AC53" s="31">
        <f t="shared" si="21"/>
        <v>0</v>
      </c>
      <c r="AD53" s="31">
        <f t="shared" si="21"/>
        <v>0</v>
      </c>
      <c r="AE53" s="31">
        <f t="shared" si="21"/>
        <v>0</v>
      </c>
      <c r="AF53" s="31">
        <f t="shared" si="21"/>
        <v>0</v>
      </c>
      <c r="AG53" s="31">
        <f t="shared" si="21"/>
        <v>1.8444051653109883</v>
      </c>
      <c r="AH53" s="31">
        <f t="shared" si="21"/>
        <v>2.7599575116135158E-2</v>
      </c>
      <c r="AI53" s="31">
        <f t="shared" si="21"/>
        <v>0</v>
      </c>
      <c r="AJ53" s="31">
        <f t="shared" si="21"/>
        <v>0</v>
      </c>
      <c r="AK53" s="31">
        <f t="shared" si="21"/>
        <v>1.8950364808232711</v>
      </c>
      <c r="AL53" s="31">
        <f t="shared" si="21"/>
        <v>0</v>
      </c>
      <c r="AM53" s="31">
        <f t="shared" si="21"/>
        <v>0</v>
      </c>
      <c r="AN53" s="31">
        <f t="shared" si="21"/>
        <v>0</v>
      </c>
      <c r="AO53" s="31">
        <f t="shared" si="21"/>
        <v>0</v>
      </c>
      <c r="AP53" s="31">
        <f t="shared" si="21"/>
        <v>0</v>
      </c>
      <c r="AQ53" s="31">
        <f t="shared" si="21"/>
        <v>0</v>
      </c>
      <c r="AR53" s="31">
        <f t="shared" si="21"/>
        <v>0</v>
      </c>
      <c r="AS53" s="31">
        <f t="shared" si="21"/>
        <v>0</v>
      </c>
      <c r="AT53" s="31">
        <f t="shared" si="21"/>
        <v>0</v>
      </c>
      <c r="AU53" s="31">
        <f t="shared" si="21"/>
        <v>0</v>
      </c>
      <c r="AV53" s="31">
        <f t="shared" si="21"/>
        <v>57.255183712734109</v>
      </c>
      <c r="AW53" s="31">
        <f t="shared" si="21"/>
        <v>10.663831399644433</v>
      </c>
      <c r="AX53" s="31">
        <f t="shared" si="21"/>
        <v>0</v>
      </c>
      <c r="AY53" s="31">
        <f t="shared" si="21"/>
        <v>0</v>
      </c>
      <c r="AZ53" s="31">
        <f t="shared" si="21"/>
        <v>90.297855877812623</v>
      </c>
      <c r="BA53" s="31">
        <f t="shared" si="21"/>
        <v>0</v>
      </c>
      <c r="BB53" s="31">
        <f t="shared" si="21"/>
        <v>0</v>
      </c>
      <c r="BC53" s="31">
        <f t="shared" si="21"/>
        <v>0</v>
      </c>
      <c r="BD53" s="31">
        <f t="shared" si="21"/>
        <v>0</v>
      </c>
      <c r="BE53" s="31">
        <f t="shared" si="21"/>
        <v>0</v>
      </c>
      <c r="BF53" s="31">
        <f t="shared" si="21"/>
        <v>49.492126975612123</v>
      </c>
      <c r="BG53" s="31">
        <f t="shared" si="21"/>
        <v>1.8104247006707679</v>
      </c>
      <c r="BH53" s="31">
        <f t="shared" si="21"/>
        <v>12.88606809488223</v>
      </c>
      <c r="BI53" s="31">
        <f t="shared" si="21"/>
        <v>0</v>
      </c>
      <c r="BJ53" s="31">
        <f t="shared" si="21"/>
        <v>54.604694519756826</v>
      </c>
      <c r="BK53" s="29">
        <f t="shared" si="20"/>
        <v>343.14354721941919</v>
      </c>
    </row>
    <row r="54" spans="1:63" ht="2.25" customHeight="1" x14ac:dyDescent="0.2">
      <c r="A54" s="23"/>
      <c r="B54" s="26"/>
      <c r="C54" s="47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9"/>
    </row>
    <row r="55" spans="1:63" x14ac:dyDescent="0.2">
      <c r="A55" s="23" t="s">
        <v>4</v>
      </c>
      <c r="B55" s="24" t="s">
        <v>9</v>
      </c>
      <c r="C55" s="47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9"/>
    </row>
    <row r="56" spans="1:63" x14ac:dyDescent="0.2">
      <c r="A56" s="23" t="s">
        <v>76</v>
      </c>
      <c r="B56" s="26" t="s">
        <v>17</v>
      </c>
      <c r="C56" s="47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9"/>
    </row>
    <row r="57" spans="1:63" x14ac:dyDescent="0.2">
      <c r="A57" s="23"/>
      <c r="B57" s="30" t="s">
        <v>37</v>
      </c>
      <c r="C57" s="31"/>
      <c r="D57" s="28"/>
      <c r="E57" s="28"/>
      <c r="F57" s="28"/>
      <c r="G57" s="37"/>
      <c r="H57" s="31"/>
      <c r="I57" s="28"/>
      <c r="J57" s="28"/>
      <c r="K57" s="28"/>
      <c r="L57" s="37"/>
      <c r="M57" s="31"/>
      <c r="N57" s="28"/>
      <c r="O57" s="28"/>
      <c r="P57" s="28"/>
      <c r="Q57" s="37"/>
      <c r="R57" s="31"/>
      <c r="S57" s="28"/>
      <c r="T57" s="28"/>
      <c r="U57" s="28"/>
      <c r="V57" s="37"/>
      <c r="W57" s="31"/>
      <c r="X57" s="28"/>
      <c r="Y57" s="28"/>
      <c r="Z57" s="28"/>
      <c r="AA57" s="37"/>
      <c r="AB57" s="31"/>
      <c r="AC57" s="28"/>
      <c r="AD57" s="28"/>
      <c r="AE57" s="28"/>
      <c r="AF57" s="37"/>
      <c r="AG57" s="31"/>
      <c r="AH57" s="28"/>
      <c r="AI57" s="28"/>
      <c r="AJ57" s="28"/>
      <c r="AK57" s="37"/>
      <c r="AL57" s="31"/>
      <c r="AM57" s="28"/>
      <c r="AN57" s="28"/>
      <c r="AO57" s="28"/>
      <c r="AP57" s="37"/>
      <c r="AQ57" s="31"/>
      <c r="AR57" s="28"/>
      <c r="AS57" s="28"/>
      <c r="AT57" s="28"/>
      <c r="AU57" s="37"/>
      <c r="AV57" s="31"/>
      <c r="AW57" s="28"/>
      <c r="AX57" s="28"/>
      <c r="AY57" s="28"/>
      <c r="AZ57" s="37"/>
      <c r="BA57" s="31"/>
      <c r="BB57" s="28"/>
      <c r="BC57" s="28"/>
      <c r="BD57" s="28"/>
      <c r="BE57" s="37"/>
      <c r="BF57" s="31"/>
      <c r="BG57" s="28"/>
      <c r="BH57" s="28"/>
      <c r="BI57" s="28"/>
      <c r="BJ57" s="37"/>
      <c r="BK57" s="29"/>
    </row>
    <row r="58" spans="1:63" x14ac:dyDescent="0.2">
      <c r="A58" s="23"/>
      <c r="B58" s="30" t="s">
        <v>85</v>
      </c>
      <c r="C58" s="31">
        <v>0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1">
        <v>0</v>
      </c>
      <c r="R58" s="31">
        <v>0</v>
      </c>
      <c r="S58" s="31">
        <v>0</v>
      </c>
      <c r="T58" s="31">
        <v>0</v>
      </c>
      <c r="U58" s="31">
        <v>0</v>
      </c>
      <c r="V58" s="31">
        <v>0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0</v>
      </c>
      <c r="AD58" s="31">
        <v>0</v>
      </c>
      <c r="AE58" s="31">
        <v>0</v>
      </c>
      <c r="AF58" s="31">
        <v>0</v>
      </c>
      <c r="AG58" s="31">
        <v>0</v>
      </c>
      <c r="AH58" s="31">
        <v>0</v>
      </c>
      <c r="AI58" s="31">
        <v>0</v>
      </c>
      <c r="AJ58" s="31">
        <v>0</v>
      </c>
      <c r="AK58" s="31">
        <v>0</v>
      </c>
      <c r="AL58" s="31">
        <v>0</v>
      </c>
      <c r="AM58" s="31">
        <v>0</v>
      </c>
      <c r="AN58" s="31">
        <v>0</v>
      </c>
      <c r="AO58" s="31">
        <v>0</v>
      </c>
      <c r="AP58" s="31">
        <v>0</v>
      </c>
      <c r="AQ58" s="31">
        <v>0</v>
      </c>
      <c r="AR58" s="31">
        <v>0</v>
      </c>
      <c r="AS58" s="31">
        <v>0</v>
      </c>
      <c r="AT58" s="31">
        <v>0</v>
      </c>
      <c r="AU58" s="31">
        <v>0</v>
      </c>
      <c r="AV58" s="31">
        <v>0</v>
      </c>
      <c r="AW58" s="31">
        <v>0</v>
      </c>
      <c r="AX58" s="31">
        <v>0</v>
      </c>
      <c r="AY58" s="31">
        <v>0</v>
      </c>
      <c r="AZ58" s="31">
        <v>0</v>
      </c>
      <c r="BA58" s="31">
        <v>0</v>
      </c>
      <c r="BB58" s="31">
        <v>0</v>
      </c>
      <c r="BC58" s="31">
        <v>0</v>
      </c>
      <c r="BD58" s="31">
        <v>0</v>
      </c>
      <c r="BE58" s="31">
        <v>0</v>
      </c>
      <c r="BF58" s="31">
        <v>0</v>
      </c>
      <c r="BG58" s="31">
        <v>0</v>
      </c>
      <c r="BH58" s="31">
        <v>0</v>
      </c>
      <c r="BI58" s="31">
        <v>0</v>
      </c>
      <c r="BJ58" s="31">
        <v>0</v>
      </c>
      <c r="BK58" s="29">
        <f>SUM(C58:BJ58)</f>
        <v>0</v>
      </c>
    </row>
    <row r="59" spans="1:63" x14ac:dyDescent="0.2">
      <c r="A59" s="23" t="s">
        <v>77</v>
      </c>
      <c r="B59" s="26" t="s">
        <v>18</v>
      </c>
      <c r="C59" s="47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9"/>
    </row>
    <row r="60" spans="1:63" x14ac:dyDescent="0.2">
      <c r="A60" s="23"/>
      <c r="B60" s="30" t="s">
        <v>115</v>
      </c>
      <c r="C60" s="31">
        <v>0</v>
      </c>
      <c r="D60" s="31">
        <v>0</v>
      </c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31">
        <v>0</v>
      </c>
      <c r="R60" s="31">
        <v>0</v>
      </c>
      <c r="S60" s="31">
        <v>0</v>
      </c>
      <c r="T60" s="31">
        <v>0</v>
      </c>
      <c r="U60" s="31">
        <v>0</v>
      </c>
      <c r="V60" s="31">
        <v>0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31">
        <v>0</v>
      </c>
      <c r="AH60" s="31">
        <v>0</v>
      </c>
      <c r="AI60" s="31">
        <v>0</v>
      </c>
      <c r="AJ60" s="31">
        <v>0</v>
      </c>
      <c r="AK60" s="31">
        <v>0</v>
      </c>
      <c r="AL60" s="31">
        <v>0</v>
      </c>
      <c r="AM60" s="31">
        <v>0</v>
      </c>
      <c r="AN60" s="31">
        <v>0</v>
      </c>
      <c r="AO60" s="31">
        <v>0</v>
      </c>
      <c r="AP60" s="31">
        <v>0</v>
      </c>
      <c r="AQ60" s="31">
        <v>0</v>
      </c>
      <c r="AR60" s="31">
        <v>0</v>
      </c>
      <c r="AS60" s="31">
        <v>0</v>
      </c>
      <c r="AT60" s="31">
        <v>0</v>
      </c>
      <c r="AU60" s="31">
        <v>0</v>
      </c>
      <c r="AV60" s="31">
        <v>0.21102544891726885</v>
      </c>
      <c r="AW60" s="31">
        <v>183.90238614504688</v>
      </c>
      <c r="AX60" s="31">
        <v>301.15714521380607</v>
      </c>
      <c r="AY60" s="31">
        <v>0</v>
      </c>
      <c r="AZ60" s="31">
        <v>0</v>
      </c>
      <c r="BA60" s="31">
        <v>0</v>
      </c>
      <c r="BB60" s="31">
        <v>0</v>
      </c>
      <c r="BC60" s="31">
        <v>0</v>
      </c>
      <c r="BD60" s="31">
        <v>0</v>
      </c>
      <c r="BE60" s="31">
        <v>0</v>
      </c>
      <c r="BF60" s="31">
        <v>0.14082303566481164</v>
      </c>
      <c r="BG60" s="31">
        <v>25.435200461176517</v>
      </c>
      <c r="BH60" s="31">
        <v>0</v>
      </c>
      <c r="BI60" s="31">
        <v>0</v>
      </c>
      <c r="BJ60" s="31">
        <v>0.64355545429291772</v>
      </c>
      <c r="BK60" s="29">
        <f t="shared" ref="BK60:BK65" si="22">SUM(C60:BJ60)</f>
        <v>511.4901357589045</v>
      </c>
    </row>
    <row r="61" spans="1:63" x14ac:dyDescent="0.2">
      <c r="A61" s="23"/>
      <c r="B61" s="30" t="s">
        <v>116</v>
      </c>
      <c r="C61" s="31">
        <v>0</v>
      </c>
      <c r="D61" s="31">
        <v>0</v>
      </c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31">
        <v>0</v>
      </c>
      <c r="R61" s="31">
        <v>0</v>
      </c>
      <c r="S61" s="31">
        <v>0</v>
      </c>
      <c r="T61" s="31">
        <v>0</v>
      </c>
      <c r="U61" s="31">
        <v>0</v>
      </c>
      <c r="V61" s="31">
        <v>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1">
        <v>0</v>
      </c>
      <c r="AG61" s="31">
        <v>0</v>
      </c>
      <c r="AH61" s="31">
        <v>0</v>
      </c>
      <c r="AI61" s="31">
        <v>0</v>
      </c>
      <c r="AJ61" s="31">
        <v>0</v>
      </c>
      <c r="AK61" s="31">
        <v>0</v>
      </c>
      <c r="AL61" s="31">
        <v>0</v>
      </c>
      <c r="AM61" s="31">
        <v>0</v>
      </c>
      <c r="AN61" s="31">
        <v>0</v>
      </c>
      <c r="AO61" s="31">
        <v>0</v>
      </c>
      <c r="AP61" s="31">
        <v>0</v>
      </c>
      <c r="AQ61" s="31">
        <v>0</v>
      </c>
      <c r="AR61" s="31">
        <v>0</v>
      </c>
      <c r="AS61" s="31">
        <v>0</v>
      </c>
      <c r="AT61" s="31">
        <v>0</v>
      </c>
      <c r="AU61" s="31">
        <v>0</v>
      </c>
      <c r="AV61" s="31">
        <v>0.15130447005795147</v>
      </c>
      <c r="AW61" s="31">
        <v>78.044673955716249</v>
      </c>
      <c r="AX61" s="31">
        <v>301.20403747129194</v>
      </c>
      <c r="AY61" s="31">
        <v>0</v>
      </c>
      <c r="AZ61" s="31">
        <v>0</v>
      </c>
      <c r="BA61" s="31">
        <v>0</v>
      </c>
      <c r="BB61" s="31">
        <v>0</v>
      </c>
      <c r="BC61" s="31">
        <v>0</v>
      </c>
      <c r="BD61" s="31">
        <v>0</v>
      </c>
      <c r="BE61" s="31">
        <v>0</v>
      </c>
      <c r="BF61" s="31">
        <v>4.6430944869896754E-2</v>
      </c>
      <c r="BG61" s="31">
        <v>0</v>
      </c>
      <c r="BH61" s="31">
        <v>0</v>
      </c>
      <c r="BI61" s="31">
        <v>0</v>
      </c>
      <c r="BJ61" s="31">
        <v>0</v>
      </c>
      <c r="BK61" s="29">
        <f t="shared" si="22"/>
        <v>379.44644684193605</v>
      </c>
    </row>
    <row r="62" spans="1:63" x14ac:dyDescent="0.2">
      <c r="A62" s="23"/>
      <c r="B62" s="30" t="s">
        <v>114</v>
      </c>
      <c r="C62" s="31">
        <v>0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1">
        <v>0</v>
      </c>
      <c r="R62" s="31">
        <v>0</v>
      </c>
      <c r="S62" s="31">
        <v>0</v>
      </c>
      <c r="T62" s="31">
        <v>0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31">
        <v>0</v>
      </c>
      <c r="AH62" s="31">
        <v>0</v>
      </c>
      <c r="AI62" s="31">
        <v>0</v>
      </c>
      <c r="AJ62" s="31">
        <v>0</v>
      </c>
      <c r="AK62" s="31">
        <v>0</v>
      </c>
      <c r="AL62" s="31">
        <v>0</v>
      </c>
      <c r="AM62" s="31">
        <v>0</v>
      </c>
      <c r="AN62" s="31">
        <v>0</v>
      </c>
      <c r="AO62" s="31">
        <v>0</v>
      </c>
      <c r="AP62" s="31">
        <v>0</v>
      </c>
      <c r="AQ62" s="31">
        <v>0</v>
      </c>
      <c r="AR62" s="31">
        <v>0</v>
      </c>
      <c r="AS62" s="31">
        <v>0</v>
      </c>
      <c r="AT62" s="31">
        <v>0</v>
      </c>
      <c r="AU62" s="31">
        <v>0</v>
      </c>
      <c r="AV62" s="31">
        <v>0.3514175287268847</v>
      </c>
      <c r="AW62" s="31">
        <v>68.335221777091078</v>
      </c>
      <c r="AX62" s="31">
        <v>0</v>
      </c>
      <c r="AY62" s="31">
        <v>0</v>
      </c>
      <c r="AZ62" s="31">
        <v>0.9521508247735021</v>
      </c>
      <c r="BA62" s="31">
        <v>0</v>
      </c>
      <c r="BB62" s="31">
        <v>0</v>
      </c>
      <c r="BC62" s="31">
        <v>0</v>
      </c>
      <c r="BD62" s="31">
        <v>0</v>
      </c>
      <c r="BE62" s="31">
        <v>0</v>
      </c>
      <c r="BF62" s="31">
        <v>6.0237513666555831E-2</v>
      </c>
      <c r="BG62" s="31">
        <v>6.7815561283843971E-3</v>
      </c>
      <c r="BH62" s="31">
        <v>0</v>
      </c>
      <c r="BI62" s="31">
        <v>0</v>
      </c>
      <c r="BJ62" s="31">
        <v>0.35701229212944419</v>
      </c>
      <c r="BK62" s="29">
        <f t="shared" si="22"/>
        <v>70.062821492515837</v>
      </c>
    </row>
    <row r="63" spans="1:63" x14ac:dyDescent="0.2">
      <c r="A63" s="23"/>
      <c r="B63" s="30" t="s">
        <v>117</v>
      </c>
      <c r="C63" s="31">
        <v>0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1">
        <v>0</v>
      </c>
      <c r="R63" s="31">
        <v>0</v>
      </c>
      <c r="S63" s="31">
        <v>0</v>
      </c>
      <c r="T63" s="31">
        <v>0</v>
      </c>
      <c r="U63" s="31">
        <v>0</v>
      </c>
      <c r="V63" s="31">
        <v>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1">
        <v>0</v>
      </c>
      <c r="AG63" s="31">
        <v>0</v>
      </c>
      <c r="AH63" s="31">
        <v>0</v>
      </c>
      <c r="AI63" s="31">
        <v>0</v>
      </c>
      <c r="AJ63" s="31">
        <v>0</v>
      </c>
      <c r="AK63" s="31">
        <v>0</v>
      </c>
      <c r="AL63" s="31">
        <v>0</v>
      </c>
      <c r="AM63" s="31">
        <v>0</v>
      </c>
      <c r="AN63" s="31">
        <v>0</v>
      </c>
      <c r="AO63" s="31">
        <v>0</v>
      </c>
      <c r="AP63" s="31">
        <v>0</v>
      </c>
      <c r="AQ63" s="31">
        <v>0</v>
      </c>
      <c r="AR63" s="31">
        <v>0</v>
      </c>
      <c r="AS63" s="31">
        <v>0</v>
      </c>
      <c r="AT63" s="31">
        <v>0</v>
      </c>
      <c r="AU63" s="31">
        <v>0</v>
      </c>
      <c r="AV63" s="31">
        <v>1.0702670511960781</v>
      </c>
      <c r="AW63" s="31">
        <v>0.87999199952346552</v>
      </c>
      <c r="AX63" s="31">
        <v>317.96372484770041</v>
      </c>
      <c r="AY63" s="31">
        <v>0</v>
      </c>
      <c r="AZ63" s="31">
        <v>0</v>
      </c>
      <c r="BA63" s="31">
        <v>0</v>
      </c>
      <c r="BB63" s="31">
        <v>0</v>
      </c>
      <c r="BC63" s="31">
        <v>0</v>
      </c>
      <c r="BD63" s="31">
        <v>0</v>
      </c>
      <c r="BE63" s="31">
        <v>0</v>
      </c>
      <c r="BF63" s="31">
        <v>2.0924390422372023</v>
      </c>
      <c r="BG63" s="31">
        <v>2.4651468328039943E-6</v>
      </c>
      <c r="BH63" s="31">
        <v>0</v>
      </c>
      <c r="BI63" s="31">
        <v>0</v>
      </c>
      <c r="BJ63" s="31">
        <v>0</v>
      </c>
      <c r="BK63" s="29">
        <f t="shared" si="22"/>
        <v>322.00642540580395</v>
      </c>
    </row>
    <row r="64" spans="1:63" x14ac:dyDescent="0.2">
      <c r="A64" s="23"/>
      <c r="B64" s="30" t="s">
        <v>86</v>
      </c>
      <c r="C64" s="31">
        <f>SUM(C60:C63)</f>
        <v>0</v>
      </c>
      <c r="D64" s="31">
        <f t="shared" ref="D64:BJ64" si="23">SUM(D60:D63)</f>
        <v>0</v>
      </c>
      <c r="E64" s="31">
        <f t="shared" si="23"/>
        <v>0</v>
      </c>
      <c r="F64" s="31">
        <f t="shared" si="23"/>
        <v>0</v>
      </c>
      <c r="G64" s="31">
        <f t="shared" si="23"/>
        <v>0</v>
      </c>
      <c r="H64" s="31">
        <f t="shared" si="23"/>
        <v>0</v>
      </c>
      <c r="I64" s="31">
        <f t="shared" si="23"/>
        <v>0</v>
      </c>
      <c r="J64" s="31">
        <f t="shared" si="23"/>
        <v>0</v>
      </c>
      <c r="K64" s="31">
        <f t="shared" si="23"/>
        <v>0</v>
      </c>
      <c r="L64" s="31">
        <f t="shared" si="23"/>
        <v>0</v>
      </c>
      <c r="M64" s="31">
        <f t="shared" si="23"/>
        <v>0</v>
      </c>
      <c r="N64" s="31">
        <f t="shared" si="23"/>
        <v>0</v>
      </c>
      <c r="O64" s="31">
        <f t="shared" si="23"/>
        <v>0</v>
      </c>
      <c r="P64" s="31">
        <f t="shared" si="23"/>
        <v>0</v>
      </c>
      <c r="Q64" s="31">
        <f t="shared" si="23"/>
        <v>0</v>
      </c>
      <c r="R64" s="31">
        <f t="shared" si="23"/>
        <v>0</v>
      </c>
      <c r="S64" s="31">
        <f t="shared" si="23"/>
        <v>0</v>
      </c>
      <c r="T64" s="31">
        <f t="shared" si="23"/>
        <v>0</v>
      </c>
      <c r="U64" s="31">
        <f t="shared" si="23"/>
        <v>0</v>
      </c>
      <c r="V64" s="31">
        <f t="shared" si="23"/>
        <v>0</v>
      </c>
      <c r="W64" s="31">
        <f t="shared" si="23"/>
        <v>0</v>
      </c>
      <c r="X64" s="31">
        <f t="shared" si="23"/>
        <v>0</v>
      </c>
      <c r="Y64" s="31">
        <f t="shared" si="23"/>
        <v>0</v>
      </c>
      <c r="Z64" s="31">
        <f t="shared" si="23"/>
        <v>0</v>
      </c>
      <c r="AA64" s="31">
        <f t="shared" si="23"/>
        <v>0</v>
      </c>
      <c r="AB64" s="31">
        <f t="shared" si="23"/>
        <v>0</v>
      </c>
      <c r="AC64" s="31">
        <f t="shared" si="23"/>
        <v>0</v>
      </c>
      <c r="AD64" s="31">
        <f t="shared" si="23"/>
        <v>0</v>
      </c>
      <c r="AE64" s="31">
        <f t="shared" si="23"/>
        <v>0</v>
      </c>
      <c r="AF64" s="31">
        <f t="shared" si="23"/>
        <v>0</v>
      </c>
      <c r="AG64" s="31">
        <f t="shared" si="23"/>
        <v>0</v>
      </c>
      <c r="AH64" s="31">
        <f t="shared" si="23"/>
        <v>0</v>
      </c>
      <c r="AI64" s="31">
        <f t="shared" si="23"/>
        <v>0</v>
      </c>
      <c r="AJ64" s="31">
        <f t="shared" si="23"/>
        <v>0</v>
      </c>
      <c r="AK64" s="31">
        <f t="shared" si="23"/>
        <v>0</v>
      </c>
      <c r="AL64" s="31">
        <f t="shared" si="23"/>
        <v>0</v>
      </c>
      <c r="AM64" s="31">
        <f t="shared" si="23"/>
        <v>0</v>
      </c>
      <c r="AN64" s="31">
        <f t="shared" si="23"/>
        <v>0</v>
      </c>
      <c r="AO64" s="31">
        <f t="shared" si="23"/>
        <v>0</v>
      </c>
      <c r="AP64" s="31">
        <f t="shared" si="23"/>
        <v>0</v>
      </c>
      <c r="AQ64" s="31">
        <f t="shared" si="23"/>
        <v>0</v>
      </c>
      <c r="AR64" s="31">
        <f t="shared" si="23"/>
        <v>0</v>
      </c>
      <c r="AS64" s="31">
        <f t="shared" si="23"/>
        <v>0</v>
      </c>
      <c r="AT64" s="31">
        <f t="shared" si="23"/>
        <v>0</v>
      </c>
      <c r="AU64" s="31">
        <f t="shared" si="23"/>
        <v>0</v>
      </c>
      <c r="AV64" s="31">
        <f t="shared" si="23"/>
        <v>1.7840144988981832</v>
      </c>
      <c r="AW64" s="31">
        <f t="shared" si="23"/>
        <v>331.16227387737763</v>
      </c>
      <c r="AX64" s="31">
        <f t="shared" si="23"/>
        <v>920.32490753279842</v>
      </c>
      <c r="AY64" s="31">
        <f t="shared" si="23"/>
        <v>0</v>
      </c>
      <c r="AZ64" s="31">
        <f t="shared" si="23"/>
        <v>0.9521508247735021</v>
      </c>
      <c r="BA64" s="31">
        <f t="shared" si="23"/>
        <v>0</v>
      </c>
      <c r="BB64" s="31">
        <f t="shared" si="23"/>
        <v>0</v>
      </c>
      <c r="BC64" s="31">
        <f t="shared" si="23"/>
        <v>0</v>
      </c>
      <c r="BD64" s="31">
        <f t="shared" si="23"/>
        <v>0</v>
      </c>
      <c r="BE64" s="31">
        <f t="shared" si="23"/>
        <v>0</v>
      </c>
      <c r="BF64" s="31">
        <f t="shared" si="23"/>
        <v>2.3399305364384664</v>
      </c>
      <c r="BG64" s="31">
        <f t="shared" si="23"/>
        <v>25.441984482451733</v>
      </c>
      <c r="BH64" s="31">
        <f t="shared" si="23"/>
        <v>0</v>
      </c>
      <c r="BI64" s="31">
        <f t="shared" si="23"/>
        <v>0</v>
      </c>
      <c r="BJ64" s="31">
        <f t="shared" si="23"/>
        <v>1.0005677464223619</v>
      </c>
      <c r="BK64" s="29">
        <f t="shared" si="22"/>
        <v>1283.0058294991604</v>
      </c>
    </row>
    <row r="65" spans="1:63" x14ac:dyDescent="0.2">
      <c r="A65" s="23"/>
      <c r="B65" s="33" t="s">
        <v>84</v>
      </c>
      <c r="C65" s="31">
        <f>C58+C64</f>
        <v>0</v>
      </c>
      <c r="D65" s="31">
        <f t="shared" ref="D65:BJ65" si="24">D58+D64</f>
        <v>0</v>
      </c>
      <c r="E65" s="31">
        <f t="shared" si="24"/>
        <v>0</v>
      </c>
      <c r="F65" s="31">
        <f t="shared" si="24"/>
        <v>0</v>
      </c>
      <c r="G65" s="31">
        <f t="shared" si="24"/>
        <v>0</v>
      </c>
      <c r="H65" s="31">
        <f t="shared" si="24"/>
        <v>0</v>
      </c>
      <c r="I65" s="31">
        <f t="shared" si="24"/>
        <v>0</v>
      </c>
      <c r="J65" s="31">
        <f t="shared" si="24"/>
        <v>0</v>
      </c>
      <c r="K65" s="31">
        <f t="shared" si="24"/>
        <v>0</v>
      </c>
      <c r="L65" s="31">
        <f t="shared" si="24"/>
        <v>0</v>
      </c>
      <c r="M65" s="31">
        <f t="shared" si="24"/>
        <v>0</v>
      </c>
      <c r="N65" s="31">
        <f t="shared" si="24"/>
        <v>0</v>
      </c>
      <c r="O65" s="31">
        <f t="shared" si="24"/>
        <v>0</v>
      </c>
      <c r="P65" s="31">
        <f t="shared" si="24"/>
        <v>0</v>
      </c>
      <c r="Q65" s="31">
        <f t="shared" si="24"/>
        <v>0</v>
      </c>
      <c r="R65" s="31">
        <f t="shared" si="24"/>
        <v>0</v>
      </c>
      <c r="S65" s="31">
        <f t="shared" si="24"/>
        <v>0</v>
      </c>
      <c r="T65" s="31">
        <f t="shared" si="24"/>
        <v>0</v>
      </c>
      <c r="U65" s="31">
        <f t="shared" si="24"/>
        <v>0</v>
      </c>
      <c r="V65" s="31">
        <f t="shared" si="24"/>
        <v>0</v>
      </c>
      <c r="W65" s="31">
        <f t="shared" si="24"/>
        <v>0</v>
      </c>
      <c r="X65" s="31">
        <f t="shared" si="24"/>
        <v>0</v>
      </c>
      <c r="Y65" s="31">
        <f t="shared" si="24"/>
        <v>0</v>
      </c>
      <c r="Z65" s="31">
        <f t="shared" si="24"/>
        <v>0</v>
      </c>
      <c r="AA65" s="31">
        <f t="shared" si="24"/>
        <v>0</v>
      </c>
      <c r="AB65" s="31">
        <f t="shared" si="24"/>
        <v>0</v>
      </c>
      <c r="AC65" s="31">
        <f t="shared" si="24"/>
        <v>0</v>
      </c>
      <c r="AD65" s="31">
        <f t="shared" si="24"/>
        <v>0</v>
      </c>
      <c r="AE65" s="31">
        <f t="shared" si="24"/>
        <v>0</v>
      </c>
      <c r="AF65" s="31">
        <f t="shared" si="24"/>
        <v>0</v>
      </c>
      <c r="AG65" s="31">
        <f t="shared" si="24"/>
        <v>0</v>
      </c>
      <c r="AH65" s="31">
        <f t="shared" si="24"/>
        <v>0</v>
      </c>
      <c r="AI65" s="31">
        <f t="shared" si="24"/>
        <v>0</v>
      </c>
      <c r="AJ65" s="31">
        <f t="shared" si="24"/>
        <v>0</v>
      </c>
      <c r="AK65" s="31">
        <f t="shared" si="24"/>
        <v>0</v>
      </c>
      <c r="AL65" s="31">
        <f t="shared" si="24"/>
        <v>0</v>
      </c>
      <c r="AM65" s="31">
        <f t="shared" si="24"/>
        <v>0</v>
      </c>
      <c r="AN65" s="31">
        <f t="shared" si="24"/>
        <v>0</v>
      </c>
      <c r="AO65" s="31">
        <f t="shared" si="24"/>
        <v>0</v>
      </c>
      <c r="AP65" s="31">
        <f t="shared" si="24"/>
        <v>0</v>
      </c>
      <c r="AQ65" s="31">
        <f t="shared" si="24"/>
        <v>0</v>
      </c>
      <c r="AR65" s="31">
        <f t="shared" si="24"/>
        <v>0</v>
      </c>
      <c r="AS65" s="31">
        <f t="shared" si="24"/>
        <v>0</v>
      </c>
      <c r="AT65" s="31">
        <f t="shared" si="24"/>
        <v>0</v>
      </c>
      <c r="AU65" s="31">
        <f t="shared" si="24"/>
        <v>0</v>
      </c>
      <c r="AV65" s="31">
        <f t="shared" si="24"/>
        <v>1.7840144988981832</v>
      </c>
      <c r="AW65" s="31">
        <f t="shared" si="24"/>
        <v>331.16227387737763</v>
      </c>
      <c r="AX65" s="31">
        <f t="shared" si="24"/>
        <v>920.32490753279842</v>
      </c>
      <c r="AY65" s="31">
        <f t="shared" si="24"/>
        <v>0</v>
      </c>
      <c r="AZ65" s="31">
        <f t="shared" si="24"/>
        <v>0.9521508247735021</v>
      </c>
      <c r="BA65" s="31">
        <f t="shared" si="24"/>
        <v>0</v>
      </c>
      <c r="BB65" s="31">
        <f t="shared" si="24"/>
        <v>0</v>
      </c>
      <c r="BC65" s="31">
        <f t="shared" si="24"/>
        <v>0</v>
      </c>
      <c r="BD65" s="31">
        <f t="shared" si="24"/>
        <v>0</v>
      </c>
      <c r="BE65" s="31">
        <f t="shared" si="24"/>
        <v>0</v>
      </c>
      <c r="BF65" s="31">
        <f t="shared" si="24"/>
        <v>2.3399305364384664</v>
      </c>
      <c r="BG65" s="31">
        <f t="shared" si="24"/>
        <v>25.441984482451733</v>
      </c>
      <c r="BH65" s="31">
        <f t="shared" si="24"/>
        <v>0</v>
      </c>
      <c r="BI65" s="31">
        <f t="shared" si="24"/>
        <v>0</v>
      </c>
      <c r="BJ65" s="31">
        <f t="shared" si="24"/>
        <v>1.0005677464223619</v>
      </c>
      <c r="BK65" s="29">
        <f t="shared" si="22"/>
        <v>1283.0058294991604</v>
      </c>
    </row>
    <row r="66" spans="1:63" ht="4.5" customHeight="1" x14ac:dyDescent="0.2">
      <c r="A66" s="23"/>
      <c r="B66" s="26"/>
      <c r="C66" s="47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9"/>
    </row>
    <row r="67" spans="1:63" x14ac:dyDescent="0.2">
      <c r="A67" s="23" t="s">
        <v>19</v>
      </c>
      <c r="B67" s="24" t="s">
        <v>20</v>
      </c>
      <c r="C67" s="47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9"/>
    </row>
    <row r="68" spans="1:63" x14ac:dyDescent="0.2">
      <c r="A68" s="23" t="s">
        <v>76</v>
      </c>
      <c r="B68" s="26" t="s">
        <v>21</v>
      </c>
      <c r="C68" s="47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9"/>
    </row>
    <row r="69" spans="1:63" x14ac:dyDescent="0.2">
      <c r="A69" s="23"/>
      <c r="B69" s="30" t="s">
        <v>37</v>
      </c>
      <c r="C69" s="31"/>
      <c r="D69" s="28"/>
      <c r="E69" s="28"/>
      <c r="F69" s="28"/>
      <c r="G69" s="37"/>
      <c r="H69" s="31"/>
      <c r="I69" s="28"/>
      <c r="J69" s="28"/>
      <c r="K69" s="28"/>
      <c r="L69" s="37"/>
      <c r="M69" s="31"/>
      <c r="N69" s="28"/>
      <c r="O69" s="28"/>
      <c r="P69" s="28"/>
      <c r="Q69" s="37"/>
      <c r="R69" s="31"/>
      <c r="S69" s="28"/>
      <c r="T69" s="28"/>
      <c r="U69" s="28"/>
      <c r="V69" s="37"/>
      <c r="W69" s="31"/>
      <c r="X69" s="28"/>
      <c r="Y69" s="28"/>
      <c r="Z69" s="28"/>
      <c r="AA69" s="37"/>
      <c r="AB69" s="31"/>
      <c r="AC69" s="28"/>
      <c r="AD69" s="28"/>
      <c r="AE69" s="28"/>
      <c r="AF69" s="37"/>
      <c r="AG69" s="31"/>
      <c r="AH69" s="28"/>
      <c r="AI69" s="28"/>
      <c r="AJ69" s="28"/>
      <c r="AK69" s="37"/>
      <c r="AL69" s="31"/>
      <c r="AM69" s="28"/>
      <c r="AN69" s="28"/>
      <c r="AO69" s="28"/>
      <c r="AP69" s="37"/>
      <c r="AQ69" s="31"/>
      <c r="AR69" s="28"/>
      <c r="AS69" s="28"/>
      <c r="AT69" s="28"/>
      <c r="AU69" s="37"/>
      <c r="AV69" s="31"/>
      <c r="AW69" s="28"/>
      <c r="AX69" s="28"/>
      <c r="AY69" s="28"/>
      <c r="AZ69" s="37"/>
      <c r="BA69" s="31"/>
      <c r="BB69" s="28"/>
      <c r="BC69" s="28"/>
      <c r="BD69" s="28"/>
      <c r="BE69" s="37"/>
      <c r="BF69" s="31"/>
      <c r="BG69" s="28"/>
      <c r="BH69" s="28"/>
      <c r="BI69" s="28"/>
      <c r="BJ69" s="37"/>
      <c r="BK69" s="29"/>
    </row>
    <row r="70" spans="1:63" x14ac:dyDescent="0.2">
      <c r="A70" s="23"/>
      <c r="B70" s="33" t="s">
        <v>83</v>
      </c>
      <c r="C70" s="31">
        <v>0</v>
      </c>
      <c r="D70" s="28">
        <v>0</v>
      </c>
      <c r="E70" s="28">
        <v>0</v>
      </c>
      <c r="F70" s="28">
        <v>0</v>
      </c>
      <c r="G70" s="37">
        <v>0</v>
      </c>
      <c r="H70" s="31">
        <v>0</v>
      </c>
      <c r="I70" s="28">
        <v>0</v>
      </c>
      <c r="J70" s="28">
        <v>0</v>
      </c>
      <c r="K70" s="28">
        <v>0</v>
      </c>
      <c r="L70" s="37">
        <v>0</v>
      </c>
      <c r="M70" s="31">
        <v>0</v>
      </c>
      <c r="N70" s="28">
        <v>0</v>
      </c>
      <c r="O70" s="28">
        <v>0</v>
      </c>
      <c r="P70" s="28">
        <v>0</v>
      </c>
      <c r="Q70" s="37">
        <v>0</v>
      </c>
      <c r="R70" s="31">
        <v>0</v>
      </c>
      <c r="S70" s="28">
        <v>0</v>
      </c>
      <c r="T70" s="28">
        <v>0</v>
      </c>
      <c r="U70" s="28">
        <v>0</v>
      </c>
      <c r="V70" s="37">
        <v>0</v>
      </c>
      <c r="W70" s="31">
        <v>0</v>
      </c>
      <c r="X70" s="28">
        <v>0</v>
      </c>
      <c r="Y70" s="28">
        <v>0</v>
      </c>
      <c r="Z70" s="28">
        <v>0</v>
      </c>
      <c r="AA70" s="37">
        <v>0</v>
      </c>
      <c r="AB70" s="31">
        <v>0</v>
      </c>
      <c r="AC70" s="28">
        <v>0</v>
      </c>
      <c r="AD70" s="28">
        <v>0</v>
      </c>
      <c r="AE70" s="28">
        <v>0</v>
      </c>
      <c r="AF70" s="37">
        <v>0</v>
      </c>
      <c r="AG70" s="31">
        <v>0</v>
      </c>
      <c r="AH70" s="28">
        <v>0</v>
      </c>
      <c r="AI70" s="28">
        <v>0</v>
      </c>
      <c r="AJ70" s="28">
        <v>0</v>
      </c>
      <c r="AK70" s="37">
        <v>0</v>
      </c>
      <c r="AL70" s="31">
        <v>0</v>
      </c>
      <c r="AM70" s="28">
        <v>0</v>
      </c>
      <c r="AN70" s="28">
        <v>0</v>
      </c>
      <c r="AO70" s="28">
        <v>0</v>
      </c>
      <c r="AP70" s="37">
        <v>0</v>
      </c>
      <c r="AQ70" s="31">
        <v>0</v>
      </c>
      <c r="AR70" s="28">
        <v>0</v>
      </c>
      <c r="AS70" s="28">
        <v>0</v>
      </c>
      <c r="AT70" s="28">
        <v>0</v>
      </c>
      <c r="AU70" s="37">
        <v>0</v>
      </c>
      <c r="AV70" s="31">
        <v>0</v>
      </c>
      <c r="AW70" s="28">
        <v>0</v>
      </c>
      <c r="AX70" s="28">
        <v>0</v>
      </c>
      <c r="AY70" s="28">
        <v>0</v>
      </c>
      <c r="AZ70" s="37">
        <v>0</v>
      </c>
      <c r="BA70" s="31">
        <v>0</v>
      </c>
      <c r="BB70" s="28">
        <v>0</v>
      </c>
      <c r="BC70" s="28">
        <v>0</v>
      </c>
      <c r="BD70" s="28">
        <v>0</v>
      </c>
      <c r="BE70" s="37">
        <v>0</v>
      </c>
      <c r="BF70" s="31">
        <v>0</v>
      </c>
      <c r="BG70" s="28">
        <v>0</v>
      </c>
      <c r="BH70" s="28">
        <v>0</v>
      </c>
      <c r="BI70" s="28">
        <v>0</v>
      </c>
      <c r="BJ70" s="37">
        <v>0</v>
      </c>
      <c r="BK70" s="29">
        <f>SUM(C70:BJ70)</f>
        <v>0</v>
      </c>
    </row>
    <row r="71" spans="1:63" ht="4.5" customHeight="1" x14ac:dyDescent="0.2">
      <c r="A71" s="23"/>
      <c r="B71" s="38"/>
      <c r="C71" s="47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9"/>
    </row>
    <row r="72" spans="1:63" x14ac:dyDescent="0.2">
      <c r="A72" s="23"/>
      <c r="B72" s="39" t="s">
        <v>99</v>
      </c>
      <c r="C72" s="40">
        <f t="shared" ref="C72:AH72" si="25">C31+C48+C53+C65+C70</f>
        <v>0</v>
      </c>
      <c r="D72" s="40">
        <f t="shared" si="25"/>
        <v>0</v>
      </c>
      <c r="E72" s="40">
        <f t="shared" si="25"/>
        <v>0</v>
      </c>
      <c r="F72" s="40">
        <f t="shared" si="25"/>
        <v>0</v>
      </c>
      <c r="G72" s="40">
        <f t="shared" si="25"/>
        <v>0</v>
      </c>
      <c r="H72" s="40">
        <f t="shared" si="25"/>
        <v>71.022732237785789</v>
      </c>
      <c r="I72" s="40">
        <f t="shared" si="25"/>
        <v>9273.9844834868127</v>
      </c>
      <c r="J72" s="40">
        <f t="shared" si="25"/>
        <v>4836.2911459202796</v>
      </c>
      <c r="K72" s="40">
        <f t="shared" si="25"/>
        <v>0</v>
      </c>
      <c r="L72" s="40">
        <f t="shared" si="25"/>
        <v>463.95713674581106</v>
      </c>
      <c r="M72" s="40">
        <f t="shared" si="25"/>
        <v>0</v>
      </c>
      <c r="N72" s="40">
        <f t="shared" si="25"/>
        <v>0</v>
      </c>
      <c r="O72" s="40">
        <f t="shared" si="25"/>
        <v>0</v>
      </c>
      <c r="P72" s="40">
        <f t="shared" si="25"/>
        <v>0</v>
      </c>
      <c r="Q72" s="40">
        <f t="shared" si="25"/>
        <v>0</v>
      </c>
      <c r="R72" s="40">
        <f t="shared" si="25"/>
        <v>39.077149005064506</v>
      </c>
      <c r="S72" s="40">
        <f t="shared" si="25"/>
        <v>212.60671466449998</v>
      </c>
      <c r="T72" s="40">
        <f t="shared" si="25"/>
        <v>770.72920036288951</v>
      </c>
      <c r="U72" s="40">
        <f t="shared" si="25"/>
        <v>0</v>
      </c>
      <c r="V72" s="40">
        <f t="shared" si="25"/>
        <v>31.612448664691044</v>
      </c>
      <c r="W72" s="40">
        <f t="shared" si="25"/>
        <v>7.101611711575055</v>
      </c>
      <c r="X72" s="40">
        <f t="shared" si="25"/>
        <v>33.795432634188366</v>
      </c>
      <c r="Y72" s="40">
        <f t="shared" si="25"/>
        <v>0</v>
      </c>
      <c r="Z72" s="40">
        <f t="shared" si="25"/>
        <v>0</v>
      </c>
      <c r="AA72" s="40">
        <f t="shared" si="25"/>
        <v>5.9471303731844465</v>
      </c>
      <c r="AB72" s="40">
        <f t="shared" si="25"/>
        <v>0</v>
      </c>
      <c r="AC72" s="40">
        <f t="shared" si="25"/>
        <v>0</v>
      </c>
      <c r="AD72" s="40">
        <f t="shared" si="25"/>
        <v>0</v>
      </c>
      <c r="AE72" s="40">
        <f t="shared" si="25"/>
        <v>0</v>
      </c>
      <c r="AF72" s="40">
        <f t="shared" si="25"/>
        <v>0</v>
      </c>
      <c r="AG72" s="40">
        <f t="shared" si="25"/>
        <v>10.045405808304162</v>
      </c>
      <c r="AH72" s="40">
        <f t="shared" si="25"/>
        <v>4.1157966999841173</v>
      </c>
      <c r="AI72" s="40">
        <f t="shared" ref="AI72:BK72" si="26">AI31+AI48+AI53+AI65+AI70</f>
        <v>0</v>
      </c>
      <c r="AJ72" s="40">
        <f t="shared" si="26"/>
        <v>0</v>
      </c>
      <c r="AK72" s="40">
        <f t="shared" si="26"/>
        <v>3.9079722664957108</v>
      </c>
      <c r="AL72" s="40">
        <f t="shared" si="26"/>
        <v>0</v>
      </c>
      <c r="AM72" s="40">
        <f t="shared" si="26"/>
        <v>0</v>
      </c>
      <c r="AN72" s="40">
        <f t="shared" si="26"/>
        <v>0</v>
      </c>
      <c r="AO72" s="40">
        <f t="shared" si="26"/>
        <v>0</v>
      </c>
      <c r="AP72" s="40">
        <f t="shared" si="26"/>
        <v>0</v>
      </c>
      <c r="AQ72" s="40">
        <f t="shared" si="26"/>
        <v>0</v>
      </c>
      <c r="AR72" s="40">
        <f t="shared" si="26"/>
        <v>0</v>
      </c>
      <c r="AS72" s="40">
        <f t="shared" si="26"/>
        <v>0</v>
      </c>
      <c r="AT72" s="40">
        <f t="shared" si="26"/>
        <v>0</v>
      </c>
      <c r="AU72" s="40">
        <f t="shared" si="26"/>
        <v>0</v>
      </c>
      <c r="AV72" s="40">
        <f t="shared" si="26"/>
        <v>827.71489394206696</v>
      </c>
      <c r="AW72" s="40">
        <f t="shared" si="26"/>
        <v>2778.964247681693</v>
      </c>
      <c r="AX72" s="40">
        <f t="shared" si="26"/>
        <v>1250.8738282750787</v>
      </c>
      <c r="AY72" s="40">
        <f t="shared" si="26"/>
        <v>0</v>
      </c>
      <c r="AZ72" s="40">
        <f t="shared" si="26"/>
        <v>752.53567800511382</v>
      </c>
      <c r="BA72" s="40">
        <f t="shared" si="26"/>
        <v>0</v>
      </c>
      <c r="BB72" s="40">
        <f t="shared" si="26"/>
        <v>0</v>
      </c>
      <c r="BC72" s="40">
        <f t="shared" si="26"/>
        <v>0</v>
      </c>
      <c r="BD72" s="40">
        <f t="shared" si="26"/>
        <v>0</v>
      </c>
      <c r="BE72" s="40">
        <f t="shared" si="26"/>
        <v>0</v>
      </c>
      <c r="BF72" s="40">
        <f t="shared" si="26"/>
        <v>752.04075933390777</v>
      </c>
      <c r="BG72" s="40">
        <f t="shared" si="26"/>
        <v>118.76905571895007</v>
      </c>
      <c r="BH72" s="40">
        <f t="shared" si="26"/>
        <v>219.64739985179807</v>
      </c>
      <c r="BI72" s="40">
        <f t="shared" si="26"/>
        <v>0</v>
      </c>
      <c r="BJ72" s="40">
        <f t="shared" si="26"/>
        <v>269.80465281681785</v>
      </c>
      <c r="BK72" s="40">
        <f t="shared" si="26"/>
        <v>22734.54487620699</v>
      </c>
    </row>
    <row r="73" spans="1:63" ht="4.5" customHeight="1" x14ac:dyDescent="0.2">
      <c r="A73" s="23"/>
      <c r="B73" s="39"/>
      <c r="C73" s="52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53"/>
    </row>
    <row r="74" spans="1:63" ht="14.25" customHeight="1" x14ac:dyDescent="0.3">
      <c r="A74" s="23" t="s">
        <v>5</v>
      </c>
      <c r="B74" s="21" t="s">
        <v>23</v>
      </c>
      <c r="C74" s="52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53"/>
    </row>
    <row r="75" spans="1:63" x14ac:dyDescent="0.2">
      <c r="A75" s="23"/>
      <c r="B75" s="30" t="s">
        <v>37</v>
      </c>
      <c r="C75" s="28"/>
      <c r="D75" s="28"/>
      <c r="E75" s="28"/>
      <c r="F75" s="28"/>
      <c r="G75" s="41"/>
      <c r="H75" s="31"/>
      <c r="I75" s="28"/>
      <c r="J75" s="28"/>
      <c r="K75" s="28"/>
      <c r="L75" s="41"/>
      <c r="M75" s="31"/>
      <c r="N75" s="28"/>
      <c r="O75" s="28"/>
      <c r="P75" s="28"/>
      <c r="Q75" s="41"/>
      <c r="R75" s="31"/>
      <c r="S75" s="28"/>
      <c r="T75" s="28"/>
      <c r="U75" s="28"/>
      <c r="V75" s="37"/>
      <c r="W75" s="42"/>
      <c r="X75" s="28"/>
      <c r="Y75" s="28"/>
      <c r="Z75" s="28"/>
      <c r="AA75" s="41"/>
      <c r="AB75" s="31"/>
      <c r="AC75" s="28"/>
      <c r="AD75" s="28"/>
      <c r="AE75" s="28"/>
      <c r="AF75" s="41"/>
      <c r="AG75" s="31"/>
      <c r="AH75" s="28"/>
      <c r="AI75" s="28"/>
      <c r="AJ75" s="28"/>
      <c r="AK75" s="41"/>
      <c r="AL75" s="31"/>
      <c r="AM75" s="28"/>
      <c r="AN75" s="28"/>
      <c r="AO75" s="28"/>
      <c r="AP75" s="41"/>
      <c r="AQ75" s="31"/>
      <c r="AR75" s="28"/>
      <c r="AS75" s="28"/>
      <c r="AT75" s="28"/>
      <c r="AU75" s="41"/>
      <c r="AV75" s="31"/>
      <c r="AW75" s="28"/>
      <c r="AX75" s="28"/>
      <c r="AY75" s="28"/>
      <c r="AZ75" s="41"/>
      <c r="BA75" s="31"/>
      <c r="BB75" s="28"/>
      <c r="BC75" s="28"/>
      <c r="BD75" s="28"/>
      <c r="BE75" s="41"/>
      <c r="BF75" s="31"/>
      <c r="BG75" s="28"/>
      <c r="BH75" s="28"/>
      <c r="BI75" s="28"/>
      <c r="BJ75" s="41"/>
      <c r="BK75" s="31"/>
    </row>
    <row r="76" spans="1:63" ht="13.5" thickBot="1" x14ac:dyDescent="0.25">
      <c r="A76" s="43"/>
      <c r="B76" s="33" t="s">
        <v>83</v>
      </c>
      <c r="C76" s="28">
        <v>0</v>
      </c>
      <c r="D76" s="28">
        <v>0</v>
      </c>
      <c r="E76" s="28">
        <v>0</v>
      </c>
      <c r="F76" s="28">
        <v>0</v>
      </c>
      <c r="G76" s="41">
        <v>0</v>
      </c>
      <c r="H76" s="31">
        <v>0</v>
      </c>
      <c r="I76" s="28">
        <v>0</v>
      </c>
      <c r="J76" s="28">
        <v>0</v>
      </c>
      <c r="K76" s="28">
        <v>0</v>
      </c>
      <c r="L76" s="41">
        <v>0</v>
      </c>
      <c r="M76" s="31">
        <v>0</v>
      </c>
      <c r="N76" s="28">
        <v>0</v>
      </c>
      <c r="O76" s="28">
        <v>0</v>
      </c>
      <c r="P76" s="28">
        <v>0</v>
      </c>
      <c r="Q76" s="41">
        <v>0</v>
      </c>
      <c r="R76" s="31">
        <v>0</v>
      </c>
      <c r="S76" s="28">
        <v>0</v>
      </c>
      <c r="T76" s="28">
        <v>0</v>
      </c>
      <c r="U76" s="28">
        <v>0</v>
      </c>
      <c r="V76" s="37">
        <v>0</v>
      </c>
      <c r="W76" s="42">
        <v>0</v>
      </c>
      <c r="X76" s="28">
        <v>0</v>
      </c>
      <c r="Y76" s="28">
        <v>0</v>
      </c>
      <c r="Z76" s="28">
        <v>0</v>
      </c>
      <c r="AA76" s="41">
        <v>0</v>
      </c>
      <c r="AB76" s="31">
        <v>0</v>
      </c>
      <c r="AC76" s="28">
        <v>0</v>
      </c>
      <c r="AD76" s="28">
        <v>0</v>
      </c>
      <c r="AE76" s="28">
        <v>0</v>
      </c>
      <c r="AF76" s="41">
        <v>0</v>
      </c>
      <c r="AG76" s="31">
        <v>0</v>
      </c>
      <c r="AH76" s="28">
        <v>0</v>
      </c>
      <c r="AI76" s="28">
        <v>0</v>
      </c>
      <c r="AJ76" s="28">
        <v>0</v>
      </c>
      <c r="AK76" s="41">
        <v>0</v>
      </c>
      <c r="AL76" s="31">
        <v>0</v>
      </c>
      <c r="AM76" s="28">
        <v>0</v>
      </c>
      <c r="AN76" s="28">
        <v>0</v>
      </c>
      <c r="AO76" s="28">
        <v>0</v>
      </c>
      <c r="AP76" s="41">
        <v>0</v>
      </c>
      <c r="AQ76" s="31">
        <v>0</v>
      </c>
      <c r="AR76" s="28">
        <v>0</v>
      </c>
      <c r="AS76" s="28">
        <v>0</v>
      </c>
      <c r="AT76" s="28">
        <v>0</v>
      </c>
      <c r="AU76" s="41">
        <v>0</v>
      </c>
      <c r="AV76" s="31">
        <v>0</v>
      </c>
      <c r="AW76" s="28">
        <v>0</v>
      </c>
      <c r="AX76" s="28">
        <v>0</v>
      </c>
      <c r="AY76" s="28">
        <v>0</v>
      </c>
      <c r="AZ76" s="41">
        <v>0</v>
      </c>
      <c r="BA76" s="31">
        <v>0</v>
      </c>
      <c r="BB76" s="28">
        <v>0</v>
      </c>
      <c r="BC76" s="28">
        <v>0</v>
      </c>
      <c r="BD76" s="28">
        <v>0</v>
      </c>
      <c r="BE76" s="41">
        <v>0</v>
      </c>
      <c r="BF76" s="31">
        <v>0</v>
      </c>
      <c r="BG76" s="28">
        <v>0</v>
      </c>
      <c r="BH76" s="28">
        <v>0</v>
      </c>
      <c r="BI76" s="28">
        <v>0</v>
      </c>
      <c r="BJ76" s="41">
        <v>0</v>
      </c>
      <c r="BK76" s="29">
        <f>SUM(C76:BJ76)</f>
        <v>0</v>
      </c>
    </row>
    <row r="77" spans="1:63" ht="6" customHeight="1" x14ac:dyDescent="0.2">
      <c r="A77" s="35"/>
      <c r="B77" s="44"/>
    </row>
    <row r="78" spans="1:63" x14ac:dyDescent="0.2">
      <c r="A78" s="35"/>
      <c r="B78" s="35" t="s">
        <v>26</v>
      </c>
      <c r="L78" s="35" t="s">
        <v>38</v>
      </c>
    </row>
    <row r="79" spans="1:63" x14ac:dyDescent="0.2">
      <c r="A79" s="35"/>
      <c r="B79" s="35" t="s">
        <v>27</v>
      </c>
      <c r="L79" s="35" t="s">
        <v>30</v>
      </c>
    </row>
    <row r="80" spans="1:63" x14ac:dyDescent="0.2">
      <c r="L80" s="35" t="s">
        <v>31</v>
      </c>
    </row>
    <row r="81" spans="2:61" x14ac:dyDescent="0.2">
      <c r="B81" s="35" t="s">
        <v>33</v>
      </c>
      <c r="L81" s="35" t="s">
        <v>98</v>
      </c>
      <c r="BI81" s="45"/>
    </row>
    <row r="82" spans="2:61" x14ac:dyDescent="0.2">
      <c r="B82" s="35" t="s">
        <v>34</v>
      </c>
      <c r="L82" s="35" t="s">
        <v>100</v>
      </c>
    </row>
    <row r="83" spans="2:61" x14ac:dyDescent="0.2">
      <c r="B83" s="35"/>
      <c r="L83" s="35" t="s">
        <v>32</v>
      </c>
    </row>
    <row r="85" spans="2:61" x14ac:dyDescent="0.2">
      <c r="B85" s="25" t="s">
        <v>38</v>
      </c>
    </row>
    <row r="86" spans="2:61" x14ac:dyDescent="0.2">
      <c r="B86" s="25" t="s">
        <v>30</v>
      </c>
    </row>
    <row r="87" spans="2:61" x14ac:dyDescent="0.2">
      <c r="B87" s="25" t="s">
        <v>31</v>
      </c>
    </row>
    <row r="88" spans="2:61" x14ac:dyDescent="0.2">
      <c r="B88" s="25" t="s">
        <v>98</v>
      </c>
    </row>
    <row r="89" spans="2:61" x14ac:dyDescent="0.2">
      <c r="B89" s="25" t="s">
        <v>100</v>
      </c>
    </row>
    <row r="90" spans="2:61" x14ac:dyDescent="0.2">
      <c r="B90" s="25" t="s">
        <v>32</v>
      </c>
    </row>
    <row r="91" spans="2:61" x14ac:dyDescent="0.2">
      <c r="B91" s="35"/>
    </row>
  </sheetData>
  <mergeCells count="49"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C50:BK50"/>
    <mergeCell ref="C54:BK54"/>
    <mergeCell ref="C10:BK10"/>
    <mergeCell ref="C13:BK13"/>
    <mergeCell ref="C16:BK16"/>
    <mergeCell ref="C19:BK19"/>
    <mergeCell ref="C22:BK22"/>
    <mergeCell ref="C71:BK71"/>
    <mergeCell ref="A1:A5"/>
    <mergeCell ref="C51:BK51"/>
    <mergeCell ref="C73:BK73"/>
    <mergeCell ref="C74:BK74"/>
    <mergeCell ref="C55:BK55"/>
    <mergeCell ref="C56:BK56"/>
    <mergeCell ref="C59:BK59"/>
    <mergeCell ref="C66:BK66"/>
    <mergeCell ref="C67:BK67"/>
    <mergeCell ref="C33:BK33"/>
    <mergeCell ref="C68:BK68"/>
    <mergeCell ref="C34:BK34"/>
    <mergeCell ref="C32:BK32"/>
    <mergeCell ref="C38:BK38"/>
    <mergeCell ref="C49:BK49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2:K43"/>
  <sheetViews>
    <sheetView workbookViewId="0">
      <selection activeCell="B4" sqref="B4"/>
    </sheetView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6" width="18.7109375" bestFit="1" customWidth="1"/>
    <col min="7" max="7" width="11.5703125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19.85546875" bestFit="1" customWidth="1"/>
  </cols>
  <sheetData>
    <row r="2" spans="2:11" x14ac:dyDescent="0.2">
      <c r="B2" s="80" t="s">
        <v>130</v>
      </c>
      <c r="C2" s="81"/>
      <c r="D2" s="81"/>
      <c r="E2" s="81"/>
      <c r="F2" s="81"/>
      <c r="G2" s="81"/>
      <c r="H2" s="81"/>
      <c r="I2" s="81"/>
      <c r="J2" s="81"/>
      <c r="K2" s="82"/>
    </row>
    <row r="3" spans="2:11" x14ac:dyDescent="0.2">
      <c r="B3" s="83" t="s">
        <v>113</v>
      </c>
      <c r="C3" s="84"/>
      <c r="D3" s="84"/>
      <c r="E3" s="84"/>
      <c r="F3" s="84"/>
      <c r="G3" s="84"/>
      <c r="H3" s="84"/>
      <c r="I3" s="84"/>
      <c r="J3" s="84"/>
      <c r="K3" s="85"/>
    </row>
    <row r="4" spans="2:11" ht="45" x14ac:dyDescent="0.2">
      <c r="B4" s="22" t="s">
        <v>75</v>
      </c>
      <c r="C4" s="4" t="s">
        <v>39</v>
      </c>
      <c r="D4" s="4" t="s">
        <v>87</v>
      </c>
      <c r="E4" s="4" t="s">
        <v>88</v>
      </c>
      <c r="F4" s="4" t="s">
        <v>7</v>
      </c>
      <c r="G4" s="4" t="s">
        <v>8</v>
      </c>
      <c r="H4" s="4" t="s">
        <v>20</v>
      </c>
      <c r="I4" s="4" t="s">
        <v>94</v>
      </c>
      <c r="J4" s="4" t="s">
        <v>95</v>
      </c>
      <c r="K4" s="4" t="s">
        <v>96</v>
      </c>
    </row>
    <row r="5" spans="2:11" x14ac:dyDescent="0.2">
      <c r="B5" s="1">
        <v>1</v>
      </c>
      <c r="C5" s="2" t="s">
        <v>40</v>
      </c>
      <c r="D5" s="7">
        <v>3.0470917528126139E-3</v>
      </c>
      <c r="E5" s="7">
        <v>1.0737587552921004E-2</v>
      </c>
      <c r="F5" s="7">
        <v>0.33489227675727051</v>
      </c>
      <c r="G5" s="7">
        <v>5.6563919034013765E-3</v>
      </c>
      <c r="H5" s="7">
        <v>0</v>
      </c>
      <c r="I5" s="7">
        <v>0</v>
      </c>
      <c r="J5" s="7">
        <v>0</v>
      </c>
      <c r="K5" s="7">
        <v>0</v>
      </c>
    </row>
    <row r="6" spans="2:11" x14ac:dyDescent="0.2">
      <c r="B6" s="1">
        <v>2</v>
      </c>
      <c r="C6" s="3" t="s">
        <v>41</v>
      </c>
      <c r="D6" s="7">
        <v>0.49109275711495415</v>
      </c>
      <c r="E6" s="7">
        <v>6.7405737228904217</v>
      </c>
      <c r="F6" s="7">
        <v>8.9728251979263653</v>
      </c>
      <c r="G6" s="7">
        <v>1.1583963179591494</v>
      </c>
      <c r="H6" s="7">
        <v>0</v>
      </c>
      <c r="I6" s="7">
        <v>0</v>
      </c>
      <c r="J6" s="7">
        <v>8.5785373552519237E-2</v>
      </c>
      <c r="K6" s="7">
        <v>0</v>
      </c>
    </row>
    <row r="7" spans="2:11" x14ac:dyDescent="0.2">
      <c r="B7" s="1">
        <v>3</v>
      </c>
      <c r="C7" s="2" t="s">
        <v>42</v>
      </c>
      <c r="D7" s="7">
        <v>0</v>
      </c>
      <c r="E7" s="7">
        <v>5.3689092000491385E-2</v>
      </c>
      <c r="F7" s="7">
        <v>3.4061504756627142E-2</v>
      </c>
      <c r="G7" s="7">
        <v>0</v>
      </c>
      <c r="H7" s="7">
        <v>0</v>
      </c>
      <c r="I7" s="7">
        <v>0</v>
      </c>
      <c r="J7" s="7">
        <v>0</v>
      </c>
      <c r="K7" s="7">
        <v>0</v>
      </c>
    </row>
    <row r="8" spans="2:11" x14ac:dyDescent="0.2">
      <c r="B8" s="1">
        <v>4</v>
      </c>
      <c r="C8" s="3" t="s">
        <v>43</v>
      </c>
      <c r="D8" s="7">
        <v>53.887255428174079</v>
      </c>
      <c r="E8" s="7">
        <v>35.462292654218366</v>
      </c>
      <c r="F8" s="7">
        <v>11.08394885561559</v>
      </c>
      <c r="G8" s="7">
        <v>5.0432899462165812</v>
      </c>
      <c r="H8" s="7">
        <v>0</v>
      </c>
      <c r="I8" s="7">
        <v>0</v>
      </c>
      <c r="J8" s="7">
        <v>1.1273723238937486E-3</v>
      </c>
      <c r="K8" s="7">
        <v>0</v>
      </c>
    </row>
    <row r="9" spans="2:11" x14ac:dyDescent="0.2">
      <c r="B9" s="1">
        <v>5</v>
      </c>
      <c r="C9" s="3" t="s">
        <v>44</v>
      </c>
      <c r="D9" s="7">
        <v>12.858050096709924</v>
      </c>
      <c r="E9" s="7">
        <v>37.183334734596428</v>
      </c>
      <c r="F9" s="7">
        <v>46.759900030148685</v>
      </c>
      <c r="G9" s="7">
        <v>3.2784364803688826</v>
      </c>
      <c r="H9" s="7">
        <v>0</v>
      </c>
      <c r="I9" s="7">
        <v>0</v>
      </c>
      <c r="J9" s="7">
        <v>0.27521476709150311</v>
      </c>
      <c r="K9" s="7">
        <v>0</v>
      </c>
    </row>
    <row r="10" spans="2:11" x14ac:dyDescent="0.2">
      <c r="B10" s="1">
        <v>6</v>
      </c>
      <c r="C10" s="3" t="s">
        <v>45</v>
      </c>
      <c r="D10" s="7">
        <v>0.2355240673761807</v>
      </c>
      <c r="E10" s="7">
        <v>1.2803102932036832</v>
      </c>
      <c r="F10" s="7">
        <v>5.5928038279856906</v>
      </c>
      <c r="G10" s="7">
        <v>0.9213969850833208</v>
      </c>
      <c r="H10" s="7">
        <v>0</v>
      </c>
      <c r="I10" s="7">
        <v>0</v>
      </c>
      <c r="J10" s="7">
        <v>2.573038533794641E-3</v>
      </c>
      <c r="K10" s="7">
        <v>0</v>
      </c>
    </row>
    <row r="11" spans="2:11" x14ac:dyDescent="0.2">
      <c r="B11" s="1">
        <v>7</v>
      </c>
      <c r="C11" s="3" t="s">
        <v>46</v>
      </c>
      <c r="D11" s="7">
        <v>6.2585668341928367</v>
      </c>
      <c r="E11" s="7">
        <v>13.652750058564918</v>
      </c>
      <c r="F11" s="7">
        <v>21.447480392315761</v>
      </c>
      <c r="G11" s="7">
        <v>1.3993442029847907</v>
      </c>
      <c r="H11" s="7">
        <v>0</v>
      </c>
      <c r="I11" s="7">
        <v>0</v>
      </c>
      <c r="J11" s="7">
        <v>0</v>
      </c>
      <c r="K11" s="7">
        <v>0</v>
      </c>
    </row>
    <row r="12" spans="2:11" x14ac:dyDescent="0.2">
      <c r="B12" s="1">
        <v>8</v>
      </c>
      <c r="C12" s="2" t="s">
        <v>47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</row>
    <row r="13" spans="2:11" x14ac:dyDescent="0.2">
      <c r="B13" s="1">
        <v>9</v>
      </c>
      <c r="C13" s="2" t="s">
        <v>48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</row>
    <row r="14" spans="2:11" x14ac:dyDescent="0.2">
      <c r="B14" s="1">
        <v>10</v>
      </c>
      <c r="C14" s="3" t="s">
        <v>49</v>
      </c>
      <c r="D14" s="7">
        <v>0.17560725821238712</v>
      </c>
      <c r="E14" s="7">
        <v>70.252634519751936</v>
      </c>
      <c r="F14" s="7">
        <v>15.041840790816812</v>
      </c>
      <c r="G14" s="7">
        <v>1.2184213181230441</v>
      </c>
      <c r="H14" s="7">
        <v>0</v>
      </c>
      <c r="I14" s="7">
        <v>0</v>
      </c>
      <c r="J14" s="7">
        <v>2.7379766733185321E-2</v>
      </c>
      <c r="K14" s="7">
        <v>0</v>
      </c>
    </row>
    <row r="15" spans="2:11" x14ac:dyDescent="0.2">
      <c r="B15" s="1">
        <v>11</v>
      </c>
      <c r="C15" s="3" t="s">
        <v>50</v>
      </c>
      <c r="D15" s="7">
        <v>362.48804190888364</v>
      </c>
      <c r="E15" s="7">
        <v>293.51904500905187</v>
      </c>
      <c r="F15" s="7">
        <v>173.31927871172763</v>
      </c>
      <c r="G15" s="7">
        <v>45.587759422496845</v>
      </c>
      <c r="H15" s="7">
        <v>0</v>
      </c>
      <c r="I15" s="7">
        <v>0</v>
      </c>
      <c r="J15" s="7">
        <v>0.18967402704676994</v>
      </c>
      <c r="K15" s="7">
        <v>0</v>
      </c>
    </row>
    <row r="16" spans="2:11" x14ac:dyDescent="0.2">
      <c r="B16" s="1">
        <v>12</v>
      </c>
      <c r="C16" s="3" t="s">
        <v>51</v>
      </c>
      <c r="D16" s="7">
        <v>315.38213119792147</v>
      </c>
      <c r="E16" s="7">
        <v>10.182272739899835</v>
      </c>
      <c r="F16" s="7">
        <v>8.9330183424150782</v>
      </c>
      <c r="G16" s="7">
        <v>5.0339785581645078</v>
      </c>
      <c r="H16" s="7">
        <v>0</v>
      </c>
      <c r="I16" s="7">
        <v>0</v>
      </c>
      <c r="J16" s="7">
        <v>3.1119711262163605E-2</v>
      </c>
      <c r="K16" s="7">
        <v>0</v>
      </c>
    </row>
    <row r="17" spans="2:11" x14ac:dyDescent="0.2">
      <c r="B17" s="1">
        <v>13</v>
      </c>
      <c r="C17" s="3" t="s">
        <v>52</v>
      </c>
      <c r="D17" s="7">
        <v>0.13646673334143519</v>
      </c>
      <c r="E17" s="7">
        <v>0.24731397232348787</v>
      </c>
      <c r="F17" s="7">
        <v>0.98141701571687467</v>
      </c>
      <c r="G17" s="7">
        <v>2.2355270668908779E-2</v>
      </c>
      <c r="H17" s="7">
        <v>0</v>
      </c>
      <c r="I17" s="7">
        <v>0</v>
      </c>
      <c r="J17" s="7">
        <v>6.7512320745581882E-4</v>
      </c>
      <c r="K17" s="7">
        <v>0</v>
      </c>
    </row>
    <row r="18" spans="2:11" x14ac:dyDescent="0.2">
      <c r="B18" s="1">
        <v>14</v>
      </c>
      <c r="C18" s="3" t="s">
        <v>53</v>
      </c>
      <c r="D18" s="7">
        <v>7.3624885651850075E-2</v>
      </c>
      <c r="E18" s="7">
        <v>1.2690330753745427</v>
      </c>
      <c r="F18" s="7">
        <v>5.6155560240551958</v>
      </c>
      <c r="G18" s="7">
        <v>1.3317450531050661</v>
      </c>
      <c r="H18" s="7">
        <v>0</v>
      </c>
      <c r="I18" s="7">
        <v>0</v>
      </c>
      <c r="J18" s="7">
        <v>1.9836044674372095E-4</v>
      </c>
      <c r="K18" s="7">
        <v>0</v>
      </c>
    </row>
    <row r="19" spans="2:11" x14ac:dyDescent="0.2">
      <c r="B19" s="1">
        <v>15</v>
      </c>
      <c r="C19" s="3" t="s">
        <v>54</v>
      </c>
      <c r="D19" s="7">
        <v>25.578382360442923</v>
      </c>
      <c r="E19" s="7">
        <v>27.565684263939495</v>
      </c>
      <c r="F19" s="7">
        <v>65.184224001943463</v>
      </c>
      <c r="G19" s="7">
        <v>10.963627320895744</v>
      </c>
      <c r="H19" s="7">
        <v>0</v>
      </c>
      <c r="I19" s="7">
        <v>0</v>
      </c>
      <c r="J19" s="7">
        <v>4.6157904233321871E-5</v>
      </c>
      <c r="K19" s="7">
        <v>0</v>
      </c>
    </row>
    <row r="20" spans="2:11" x14ac:dyDescent="0.2">
      <c r="B20" s="1">
        <v>16</v>
      </c>
      <c r="C20" s="3" t="s">
        <v>55</v>
      </c>
      <c r="D20" s="7">
        <v>802.79891719405032</v>
      </c>
      <c r="E20" s="7">
        <v>211.3428112895256</v>
      </c>
      <c r="F20" s="7">
        <v>137.63729160373543</v>
      </c>
      <c r="G20" s="7">
        <v>25.95121651666928</v>
      </c>
      <c r="H20" s="7">
        <v>0</v>
      </c>
      <c r="I20" s="7">
        <v>0</v>
      </c>
      <c r="J20" s="7">
        <v>25.620900241531572</v>
      </c>
      <c r="K20" s="7">
        <v>0</v>
      </c>
    </row>
    <row r="21" spans="2:11" x14ac:dyDescent="0.2">
      <c r="B21" s="1">
        <v>17</v>
      </c>
      <c r="C21" s="3" t="s">
        <v>56</v>
      </c>
      <c r="D21" s="7">
        <v>50.110717128202367</v>
      </c>
      <c r="E21" s="7">
        <v>36.355418709603114</v>
      </c>
      <c r="F21" s="7">
        <v>83.883589059442386</v>
      </c>
      <c r="G21" s="7">
        <v>16.92755024636342</v>
      </c>
      <c r="H21" s="7">
        <v>0</v>
      </c>
      <c r="I21" s="7">
        <v>0</v>
      </c>
      <c r="J21" s="7">
        <v>0.40948260710218642</v>
      </c>
      <c r="K21" s="7">
        <v>0</v>
      </c>
    </row>
    <row r="22" spans="2:11" x14ac:dyDescent="0.2">
      <c r="B22" s="1">
        <v>18</v>
      </c>
      <c r="C22" s="2" t="s">
        <v>57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</row>
    <row r="23" spans="2:11" x14ac:dyDescent="0.2">
      <c r="B23" s="1">
        <v>19</v>
      </c>
      <c r="C23" s="3" t="s">
        <v>58</v>
      </c>
      <c r="D23" s="7">
        <v>11.829655814219723</v>
      </c>
      <c r="E23" s="7">
        <v>25.482595653908547</v>
      </c>
      <c r="F23" s="7">
        <v>61.004467726472299</v>
      </c>
      <c r="G23" s="7">
        <v>16.886971206299883</v>
      </c>
      <c r="H23" s="7">
        <v>0</v>
      </c>
      <c r="I23" s="7">
        <v>0</v>
      </c>
      <c r="J23" s="7">
        <v>0.48242057279574191</v>
      </c>
      <c r="K23" s="7">
        <v>0</v>
      </c>
    </row>
    <row r="24" spans="2:11" x14ac:dyDescent="0.2">
      <c r="B24" s="1">
        <v>20</v>
      </c>
      <c r="C24" s="3" t="s">
        <v>59</v>
      </c>
      <c r="D24" s="7">
        <v>11735.360406914759</v>
      </c>
      <c r="E24" s="7">
        <v>1297.1774363823715</v>
      </c>
      <c r="F24" s="7">
        <v>309.27309016575754</v>
      </c>
      <c r="G24" s="7">
        <v>59.290900799958486</v>
      </c>
      <c r="H24" s="7">
        <v>0</v>
      </c>
      <c r="I24" s="7">
        <v>0</v>
      </c>
      <c r="J24" s="7">
        <v>1240.7813932679419</v>
      </c>
      <c r="K24" s="7">
        <v>0</v>
      </c>
    </row>
    <row r="25" spans="2:11" x14ac:dyDescent="0.2">
      <c r="B25" s="1">
        <v>21</v>
      </c>
      <c r="C25" s="2" t="s">
        <v>60</v>
      </c>
      <c r="D25" s="7">
        <v>1.9000521033587536E-5</v>
      </c>
      <c r="E25" s="7">
        <v>9.077423610882724E-3</v>
      </c>
      <c r="F25" s="7">
        <v>0.10299167446557701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</row>
    <row r="26" spans="2:11" x14ac:dyDescent="0.2">
      <c r="B26" s="1">
        <v>22</v>
      </c>
      <c r="C26" s="3" t="s">
        <v>61</v>
      </c>
      <c r="D26" s="7">
        <v>0</v>
      </c>
      <c r="E26" s="7">
        <v>4.9247796803810674E-2</v>
      </c>
      <c r="F26" s="7">
        <v>0.54645500226866184</v>
      </c>
      <c r="G26" s="7">
        <v>9.4148467902979323E-3</v>
      </c>
      <c r="H26" s="7">
        <v>0</v>
      </c>
      <c r="I26" s="7">
        <v>0</v>
      </c>
      <c r="J26" s="7">
        <v>0</v>
      </c>
      <c r="K26" s="7">
        <v>0</v>
      </c>
    </row>
    <row r="27" spans="2:11" x14ac:dyDescent="0.2">
      <c r="B27" s="1">
        <v>23</v>
      </c>
      <c r="C27" s="2" t="s">
        <v>62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</row>
    <row r="28" spans="2:11" x14ac:dyDescent="0.2">
      <c r="B28" s="1">
        <v>24</v>
      </c>
      <c r="C28" s="2" t="s">
        <v>63</v>
      </c>
      <c r="D28" s="7">
        <v>5.0316298010433941E-3</v>
      </c>
      <c r="E28" s="7">
        <v>4.8693960408212937E-2</v>
      </c>
      <c r="F28" s="7">
        <v>4.6105074159869794E-2</v>
      </c>
      <c r="G28" s="7">
        <v>3.329046319384763E-3</v>
      </c>
      <c r="H28" s="7">
        <v>0</v>
      </c>
      <c r="I28" s="7">
        <v>0</v>
      </c>
      <c r="J28" s="7">
        <v>0</v>
      </c>
      <c r="K28" s="7">
        <v>0</v>
      </c>
    </row>
    <row r="29" spans="2:11" x14ac:dyDescent="0.2">
      <c r="B29" s="1">
        <v>25</v>
      </c>
      <c r="C29" s="3" t="s">
        <v>64</v>
      </c>
      <c r="D29" s="7">
        <v>1375.6552688505858</v>
      </c>
      <c r="E29" s="7">
        <v>120.93212984940699</v>
      </c>
      <c r="F29" s="7">
        <v>41.815229556703088</v>
      </c>
      <c r="G29" s="7">
        <v>6.4699061061825471</v>
      </c>
      <c r="H29" s="7">
        <v>0</v>
      </c>
      <c r="I29" s="7">
        <v>0</v>
      </c>
      <c r="J29" s="7">
        <v>0.26150155056182545</v>
      </c>
      <c r="K29" s="7">
        <v>0</v>
      </c>
    </row>
    <row r="30" spans="2:11" x14ac:dyDescent="0.2">
      <c r="B30" s="1">
        <v>26</v>
      </c>
      <c r="C30" s="3" t="s">
        <v>65</v>
      </c>
      <c r="D30" s="7">
        <v>23.422392377124684</v>
      </c>
      <c r="E30" s="7">
        <v>9.2237071379392255</v>
      </c>
      <c r="F30" s="7">
        <v>16.553486313221391</v>
      </c>
      <c r="G30" s="7">
        <v>3.0003930445771125</v>
      </c>
      <c r="H30" s="7">
        <v>0</v>
      </c>
      <c r="I30" s="7">
        <v>0</v>
      </c>
      <c r="J30" s="7">
        <v>2.9025397561648632E-2</v>
      </c>
      <c r="K30" s="7">
        <v>0</v>
      </c>
    </row>
    <row r="31" spans="2:11" x14ac:dyDescent="0.2">
      <c r="B31" s="1">
        <v>27</v>
      </c>
      <c r="C31" s="3" t="s">
        <v>14</v>
      </c>
      <c r="D31" s="7">
        <v>0.18754171486021376</v>
      </c>
      <c r="E31" s="7">
        <v>3.3622279999030593</v>
      </c>
      <c r="F31" s="7">
        <v>1.6352409010435274</v>
      </c>
      <c r="G31" s="7">
        <v>3.2957676738859451E-2</v>
      </c>
      <c r="H31" s="7">
        <v>0</v>
      </c>
      <c r="I31" s="7">
        <v>0</v>
      </c>
      <c r="J31" s="7">
        <v>0.83023427428307461</v>
      </c>
      <c r="K31" s="7">
        <v>0</v>
      </c>
    </row>
    <row r="32" spans="2:11" x14ac:dyDescent="0.2">
      <c r="B32" s="1">
        <v>28</v>
      </c>
      <c r="C32" s="3" t="s">
        <v>66</v>
      </c>
      <c r="D32" s="7">
        <v>23.053681012242034</v>
      </c>
      <c r="E32" s="7">
        <v>0.44282636986989821</v>
      </c>
      <c r="F32" s="7">
        <v>1.501527800326915</v>
      </c>
      <c r="G32" s="7">
        <v>0.76657149547991776</v>
      </c>
      <c r="H32" s="7">
        <v>0</v>
      </c>
      <c r="I32" s="7">
        <v>0</v>
      </c>
      <c r="J32" s="7">
        <v>0</v>
      </c>
      <c r="K32" s="7">
        <v>0</v>
      </c>
    </row>
    <row r="33" spans="2:11" x14ac:dyDescent="0.2">
      <c r="B33" s="1">
        <v>29</v>
      </c>
      <c r="C33" s="3" t="s">
        <v>67</v>
      </c>
      <c r="D33" s="7">
        <v>18.437649753320169</v>
      </c>
      <c r="E33" s="7">
        <v>21.790215783170151</v>
      </c>
      <c r="F33" s="7">
        <v>27.690970256383167</v>
      </c>
      <c r="G33" s="7">
        <v>1.7051697186883685</v>
      </c>
      <c r="H33" s="7">
        <v>0</v>
      </c>
      <c r="I33" s="7">
        <v>0</v>
      </c>
      <c r="J33" s="7">
        <v>5.5086754186150725E-3</v>
      </c>
      <c r="K33" s="7">
        <v>0</v>
      </c>
    </row>
    <row r="34" spans="2:11" x14ac:dyDescent="0.2">
      <c r="B34" s="1">
        <v>30</v>
      </c>
      <c r="C34" s="3" t="s">
        <v>68</v>
      </c>
      <c r="D34" s="7">
        <v>59.62253984196974</v>
      </c>
      <c r="E34" s="7">
        <v>37.010922540602238</v>
      </c>
      <c r="F34" s="7">
        <v>29.681792028423995</v>
      </c>
      <c r="G34" s="7">
        <v>4.0155877676488192</v>
      </c>
      <c r="H34" s="7">
        <v>0</v>
      </c>
      <c r="I34" s="7">
        <v>0</v>
      </c>
      <c r="J34" s="7">
        <v>0.31048992163902389</v>
      </c>
      <c r="K34" s="7">
        <v>0</v>
      </c>
    </row>
    <row r="35" spans="2:11" x14ac:dyDescent="0.2">
      <c r="B35" s="1">
        <v>31</v>
      </c>
      <c r="C35" s="2" t="s">
        <v>69</v>
      </c>
      <c r="D35" s="7">
        <v>3.5394695523990585</v>
      </c>
      <c r="E35" s="7">
        <v>1.0868778625729252</v>
      </c>
      <c r="F35" s="7">
        <v>1.0367413817839579</v>
      </c>
      <c r="G35" s="7">
        <v>0.20059285676218266</v>
      </c>
      <c r="H35" s="7">
        <v>0</v>
      </c>
      <c r="I35" s="7">
        <v>0</v>
      </c>
      <c r="J35" s="7">
        <v>0</v>
      </c>
      <c r="K35" s="7">
        <v>0</v>
      </c>
    </row>
    <row r="36" spans="2:11" x14ac:dyDescent="0.2">
      <c r="B36" s="1">
        <v>32</v>
      </c>
      <c r="C36" s="3" t="s">
        <v>70</v>
      </c>
      <c r="D36" s="7">
        <v>880.7755274141457</v>
      </c>
      <c r="E36" s="7">
        <v>43.14859018750294</v>
      </c>
      <c r="F36" s="7">
        <v>57.415275714704507</v>
      </c>
      <c r="G36" s="7">
        <v>10.253003252490918</v>
      </c>
      <c r="H36" s="7">
        <v>0</v>
      </c>
      <c r="I36" s="7">
        <v>0</v>
      </c>
      <c r="J36" s="7">
        <v>11.981529819366617</v>
      </c>
      <c r="K36" s="7">
        <v>0</v>
      </c>
    </row>
    <row r="37" spans="2:11" x14ac:dyDescent="0.2">
      <c r="B37" s="1">
        <v>33</v>
      </c>
      <c r="C37" s="3" t="s">
        <v>101</v>
      </c>
      <c r="D37" s="7">
        <v>531.66172291922726</v>
      </c>
      <c r="E37" s="7">
        <v>63.716088564059987</v>
      </c>
      <c r="F37" s="7">
        <v>51.463115279080711</v>
      </c>
      <c r="G37" s="7">
        <v>11.79281402374443</v>
      </c>
      <c r="H37" s="7">
        <v>0</v>
      </c>
      <c r="I37" s="7">
        <v>0</v>
      </c>
      <c r="J37" s="7">
        <v>0.35063843734178468</v>
      </c>
      <c r="K37" s="7">
        <v>0</v>
      </c>
    </row>
    <row r="38" spans="2:11" x14ac:dyDescent="0.2">
      <c r="B38" s="1">
        <v>34</v>
      </c>
      <c r="C38" s="3" t="s">
        <v>71</v>
      </c>
      <c r="D38" s="7">
        <v>23.478379526747378</v>
      </c>
      <c r="E38" s="7">
        <v>6.2687405921826533E-2</v>
      </c>
      <c r="F38" s="7">
        <v>0.33881654772565151</v>
      </c>
      <c r="G38" s="7">
        <v>8.0010814925268528E-3</v>
      </c>
      <c r="H38" s="7">
        <v>0</v>
      </c>
      <c r="I38" s="7">
        <v>0</v>
      </c>
      <c r="J38" s="7">
        <v>2.2684305449478734E-3</v>
      </c>
      <c r="K38" s="7">
        <v>0</v>
      </c>
    </row>
    <row r="39" spans="2:11" x14ac:dyDescent="0.2">
      <c r="B39" s="1">
        <v>35</v>
      </c>
      <c r="C39" s="3" t="s">
        <v>72</v>
      </c>
      <c r="D39" s="7">
        <v>113.25899108819991</v>
      </c>
      <c r="E39" s="7">
        <v>97.265206072242648</v>
      </c>
      <c r="F39" s="7">
        <v>193.96579491404054</v>
      </c>
      <c r="G39" s="7">
        <v>43.700930624313955</v>
      </c>
      <c r="H39" s="7">
        <v>0</v>
      </c>
      <c r="I39" s="7">
        <v>0</v>
      </c>
      <c r="J39" s="7">
        <v>0.56779868496150487</v>
      </c>
      <c r="K39" s="7">
        <v>0</v>
      </c>
    </row>
    <row r="40" spans="2:11" x14ac:dyDescent="0.2">
      <c r="B40" s="1">
        <v>36</v>
      </c>
      <c r="C40" s="3" t="s">
        <v>73</v>
      </c>
      <c r="D40" s="7">
        <v>0.49471183087181808</v>
      </c>
      <c r="E40" s="7">
        <v>2.2844145603523498</v>
      </c>
      <c r="F40" s="7">
        <v>4.6738500494297206</v>
      </c>
      <c r="G40" s="7">
        <v>0.81889505508114557</v>
      </c>
      <c r="H40" s="7">
        <v>0</v>
      </c>
      <c r="I40" s="7">
        <v>0</v>
      </c>
      <c r="J40" s="7">
        <v>0</v>
      </c>
      <c r="K40" s="7">
        <v>0</v>
      </c>
    </row>
    <row r="41" spans="2:11" x14ac:dyDescent="0.2">
      <c r="B41" s="1">
        <v>37</v>
      </c>
      <c r="C41" s="3" t="s">
        <v>74</v>
      </c>
      <c r="D41" s="7">
        <v>428.61077286503723</v>
      </c>
      <c r="E41" s="7">
        <v>268.08915683885516</v>
      </c>
      <c r="F41" s="7">
        <v>128.65723030700508</v>
      </c>
      <c r="G41" s="7">
        <v>65.344934585847369</v>
      </c>
      <c r="H41" s="7">
        <v>0</v>
      </c>
      <c r="I41" s="7">
        <v>0</v>
      </c>
      <c r="J41" s="7">
        <v>0.75884392000673584</v>
      </c>
      <c r="K41" s="7">
        <v>0</v>
      </c>
    </row>
    <row r="42" spans="2:11" x14ac:dyDescent="0.2">
      <c r="B42" s="1"/>
      <c r="C42" s="3"/>
      <c r="D42" s="6"/>
      <c r="E42" s="6"/>
      <c r="F42" s="6"/>
      <c r="G42" s="6"/>
      <c r="H42" s="5">
        <v>0</v>
      </c>
      <c r="I42" s="5">
        <v>0</v>
      </c>
      <c r="J42" s="7">
        <v>0</v>
      </c>
      <c r="K42" s="5">
        <v>0</v>
      </c>
    </row>
    <row r="43" spans="2:11" x14ac:dyDescent="0.2">
      <c r="B43" t="s">
        <v>89</v>
      </c>
      <c r="J43" s="46"/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YUGANDHAR</cp:lastModifiedBy>
  <cp:lastPrinted>2014-03-24T10:58:12Z</cp:lastPrinted>
  <dcterms:created xsi:type="dcterms:W3CDTF">2014-01-06T04:43:23Z</dcterms:created>
  <dcterms:modified xsi:type="dcterms:W3CDTF">2018-09-10T04:30:28Z</dcterms:modified>
</cp:coreProperties>
</file>