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LIC Mutual Fund\2018-2019\Asset Management Company\Monthly\Disclosure of AAUM\July 2018\MAIL\"/>
    </mc:Choice>
  </mc:AlternateContent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52511"/>
</workbook>
</file>

<file path=xl/calcChain.xml><?xml version="1.0" encoding="utf-8"?>
<calcChain xmlns="http://schemas.openxmlformats.org/spreadsheetml/2006/main"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23" i="8"/>
  <c r="BK21" i="8"/>
  <c r="BK17" i="8"/>
  <c r="BK14" i="8"/>
  <c r="BK11" i="8"/>
  <c r="D64" i="8"/>
  <c r="E64" i="8"/>
  <c r="F64" i="8"/>
  <c r="F65" i="8" s="1"/>
  <c r="G64" i="8"/>
  <c r="H64" i="8"/>
  <c r="I64" i="8"/>
  <c r="J64" i="8"/>
  <c r="J65" i="8" s="1"/>
  <c r="K64" i="8"/>
  <c r="L64" i="8"/>
  <c r="M64" i="8"/>
  <c r="N64" i="8"/>
  <c r="N65" i="8" s="1"/>
  <c r="O64" i="8"/>
  <c r="P64" i="8"/>
  <c r="Q64" i="8"/>
  <c r="R64" i="8"/>
  <c r="R65" i="8" s="1"/>
  <c r="S64" i="8"/>
  <c r="T64" i="8"/>
  <c r="U64" i="8"/>
  <c r="V64" i="8"/>
  <c r="V65" i="8" s="1"/>
  <c r="W64" i="8"/>
  <c r="X64" i="8"/>
  <c r="Y64" i="8"/>
  <c r="Z64" i="8"/>
  <c r="Z65" i="8" s="1"/>
  <c r="AA64" i="8"/>
  <c r="AB64" i="8"/>
  <c r="AC64" i="8"/>
  <c r="AD64" i="8"/>
  <c r="AD65" i="8" s="1"/>
  <c r="AE64" i="8"/>
  <c r="AF64" i="8"/>
  <c r="AG64" i="8"/>
  <c r="AH64" i="8"/>
  <c r="AH65" i="8" s="1"/>
  <c r="AI64" i="8"/>
  <c r="AJ64" i="8"/>
  <c r="AK64" i="8"/>
  <c r="AL64" i="8"/>
  <c r="AL65" i="8" s="1"/>
  <c r="AM64" i="8"/>
  <c r="AN64" i="8"/>
  <c r="AO64" i="8"/>
  <c r="AP64" i="8"/>
  <c r="AP65" i="8" s="1"/>
  <c r="AQ64" i="8"/>
  <c r="AR64" i="8"/>
  <c r="AS64" i="8"/>
  <c r="AT64" i="8"/>
  <c r="AT65" i="8" s="1"/>
  <c r="AU64" i="8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BK8" i="8"/>
  <c r="D65" i="8"/>
  <c r="E65" i="8"/>
  <c r="G65" i="8"/>
  <c r="H65" i="8"/>
  <c r="I65" i="8"/>
  <c r="K65" i="8"/>
  <c r="L65" i="8"/>
  <c r="M65" i="8"/>
  <c r="O65" i="8"/>
  <c r="P65" i="8"/>
  <c r="Q65" i="8"/>
  <c r="S65" i="8"/>
  <c r="T65" i="8"/>
  <c r="U65" i="8"/>
  <c r="W65" i="8"/>
  <c r="X65" i="8"/>
  <c r="Y65" i="8"/>
  <c r="AA65" i="8"/>
  <c r="AB65" i="8"/>
  <c r="AC65" i="8"/>
  <c r="AE65" i="8"/>
  <c r="AF65" i="8"/>
  <c r="AG65" i="8"/>
  <c r="AI65" i="8"/>
  <c r="AJ65" i="8"/>
  <c r="AK65" i="8"/>
  <c r="AM65" i="8"/>
  <c r="AN65" i="8"/>
  <c r="AO65" i="8"/>
  <c r="AQ65" i="8"/>
  <c r="AR65" i="8"/>
  <c r="AS65" i="8"/>
  <c r="AU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7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7" i="8" l="1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7" i="8"/>
  <c r="BJ48" i="8"/>
  <c r="BF48" i="8"/>
  <c r="BD48" i="8"/>
  <c r="AZ48" i="8"/>
  <c r="BK9" i="8"/>
  <c r="BK12" i="8"/>
  <c r="BK65" i="8"/>
  <c r="BK64" i="8"/>
  <c r="BB48" i="8"/>
  <c r="BK30" i="8"/>
  <c r="BK15" i="8"/>
  <c r="C48" i="8"/>
  <c r="BH48" i="8"/>
  <c r="BI31" i="8"/>
  <c r="BG31" i="8"/>
  <c r="BG72" i="8" s="1"/>
  <c r="BE31" i="8"/>
  <c r="BC31" i="8"/>
  <c r="BA31" i="8"/>
  <c r="BA72" i="8" s="1"/>
  <c r="AY31" i="8"/>
  <c r="AY72" i="8" s="1"/>
  <c r="AW31" i="8"/>
  <c r="AU31" i="8"/>
  <c r="AS31" i="8"/>
  <c r="AS72" i="8" s="1"/>
  <c r="AQ31" i="8"/>
  <c r="AQ72" i="8" s="1"/>
  <c r="AO31" i="8"/>
  <c r="AM31" i="8"/>
  <c r="AK31" i="8"/>
  <c r="AK72" i="8" s="1"/>
  <c r="AI31" i="8"/>
  <c r="AI72" i="8" s="1"/>
  <c r="AG31" i="8"/>
  <c r="AE31" i="8"/>
  <c r="AC31" i="8"/>
  <c r="AC72" i="8" s="1"/>
  <c r="AA31" i="8"/>
  <c r="AA72" i="8" s="1"/>
  <c r="Y31" i="8"/>
  <c r="W31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2" i="8" s="1"/>
  <c r="S31" i="8"/>
  <c r="S72" i="8" s="1"/>
  <c r="Q31" i="8"/>
  <c r="Q72" i="8" s="1"/>
  <c r="O31" i="8"/>
  <c r="O72" i="8" s="1"/>
  <c r="M31" i="8"/>
  <c r="M72" i="8" s="1"/>
  <c r="K31" i="8"/>
  <c r="K72" i="8" s="1"/>
  <c r="I31" i="8"/>
  <c r="I72" i="8" s="1"/>
  <c r="G31" i="8"/>
  <c r="G72" i="8" s="1"/>
  <c r="E31" i="8"/>
  <c r="E72" i="8" s="1"/>
  <c r="C31" i="8"/>
  <c r="BD72" i="8" l="1"/>
  <c r="W72" i="8"/>
  <c r="AM72" i="8"/>
  <c r="AU72" i="8"/>
  <c r="BC72" i="8"/>
  <c r="Y72" i="8"/>
  <c r="AG72" i="8"/>
  <c r="AO72" i="8"/>
  <c r="AW72" i="8"/>
  <c r="BE72" i="8"/>
  <c r="AE72" i="8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1" i="8"/>
  <c r="BK72" i="8" l="1"/>
</calcChain>
</file>

<file path=xl/sharedStrings.xml><?xml version="1.0" encoding="utf-8"?>
<sst xmlns="http://schemas.openxmlformats.org/spreadsheetml/2006/main" count="174" uniqueCount="131">
  <si>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</si>
  <si>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</si>
  <si>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</si>
  <si>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</si>
  <si>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</si>
  <si>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</si>
  <si>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</si>
  <si>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</si>
  <si>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</si>
  <si>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</si>
  <si>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</si>
  <si>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</si>
  <si>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</si>
  <si>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</si>
  <si>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</si>
  <si>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</si>
  <si>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</si>
  <si>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</si>
  <si>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</si>
  <si>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</si>
  <si>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</si>
  <si>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</si>
  <si>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</si>
  <si>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</si>
  <si>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</si>
  <si>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</si>
  <si>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</si>
  <si>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</si>
  <si>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</si>
  <si>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</si>
  <si>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</si>
  <si>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</si>
  <si>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</si>
  <si>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</si>
  <si>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</si>
  <si>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</si>
  <si>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</si>
  <si>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</si>
  <si>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</si>
  <si>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</si>
  <si>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</si>
  <si>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</si>
  <si>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</si>
  <si>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</si>
  <si>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</si>
  <si>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</si>
  <si>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</si>
  <si>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</si>
  <si>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</si>
  <si>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</si>
  <si>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</si>
  <si>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</si>
  <si>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</si>
  <si>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</si>
  <si>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</si>
  <si>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</si>
  <si>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</si>
  <si>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</si>
  <si>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</si>
  <si>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</si>
  <si>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</si>
  <si>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</si>
  <si>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</si>
  <si>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</si>
  <si>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</si>
  <si>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</si>
  <si>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</si>
  <si>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</si>
  <si>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</si>
  <si>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</si>
  <si>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</si>
  <si>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</si>
  <si>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</si>
  <si>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</si>
  <si>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</si>
  <si>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</si>
  <si>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</si>
  <si>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</si>
  <si>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</si>
  <si>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</si>
  <si>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</si>
  <si>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</si>
  <si>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</si>
  <si>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</si>
  <si>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</si>
  <si>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</si>
  <si>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</si>
  <si>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</si>
  <si>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</si>
  <si>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</si>
  <si>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</si>
  <si>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</si>
  <si>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</si>
  <si>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</si>
  <si>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</si>
  <si>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</si>
  <si>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</si>
  <si>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</si>
  <si>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</si>
  <si>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</si>
  <si>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</si>
  <si>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</si>
  <si>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</si>
  <si>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</si>
  <si>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</si>
  <si>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</si>
  <si>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</si>
  <si>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</si>
  <si>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</si>
  <si>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</si>
  <si>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</si>
  <si>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</si>
  <si>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</si>
  <si>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</si>
  <si>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</si>
  <si>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</si>
  <si>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</si>
  <si>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</si>
  <si>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</si>
  <si>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</si>
  <si>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</si>
  <si>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</si>
  <si>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</si>
  <si>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</si>
  <si>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</si>
  <si>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</si>
  <si>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</si>
  <si>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</si>
  <si>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</si>
  <si>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Mutual Fund: Net Average Assets Under Management (AAUM) as on 31/07/2018 (All figures in Rs. Crore)</t>
  </si>
  <si>
    <t>Table showing State wise /Union Territory wise contribution to AAUM of category of schemes as on 31.07.2018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</si>
</sst>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B6" sqref="B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75</v>
      </c>
      <c r="B1" s="66" t="s">
        <v>29</v>
      </c>
      <c r="C1" s="57" t="s">
        <v>129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28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24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25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119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120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119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120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119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120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35</v>
      </c>
      <c r="D4" s="78"/>
      <c r="E4" s="78"/>
      <c r="F4" s="78"/>
      <c r="G4" s="79"/>
      <c r="H4" s="71" t="s">
        <v>36</v>
      </c>
      <c r="I4" s="72"/>
      <c r="J4" s="72"/>
      <c r="K4" s="72"/>
      <c r="L4" s="73"/>
      <c r="M4" s="77" t="s">
        <v>35</v>
      </c>
      <c r="N4" s="78"/>
      <c r="O4" s="78"/>
      <c r="P4" s="78"/>
      <c r="Q4" s="79"/>
      <c r="R4" s="71" t="s">
        <v>36</v>
      </c>
      <c r="S4" s="72"/>
      <c r="T4" s="72"/>
      <c r="U4" s="72"/>
      <c r="V4" s="73"/>
      <c r="W4" s="77" t="s">
        <v>35</v>
      </c>
      <c r="X4" s="78"/>
      <c r="Y4" s="78"/>
      <c r="Z4" s="78"/>
      <c r="AA4" s="79"/>
      <c r="AB4" s="71" t="s">
        <v>36</v>
      </c>
      <c r="AC4" s="72"/>
      <c r="AD4" s="72"/>
      <c r="AE4" s="72"/>
      <c r="AF4" s="73"/>
      <c r="AG4" s="77" t="s">
        <v>35</v>
      </c>
      <c r="AH4" s="78"/>
      <c r="AI4" s="78"/>
      <c r="AJ4" s="78"/>
      <c r="AK4" s="79"/>
      <c r="AL4" s="71" t="s">
        <v>36</v>
      </c>
      <c r="AM4" s="72"/>
      <c r="AN4" s="72"/>
      <c r="AO4" s="72"/>
      <c r="AP4" s="73"/>
      <c r="AQ4" s="77" t="s">
        <v>35</v>
      </c>
      <c r="AR4" s="78"/>
      <c r="AS4" s="78"/>
      <c r="AT4" s="78"/>
      <c r="AU4" s="79"/>
      <c r="AV4" s="71" t="s">
        <v>36</v>
      </c>
      <c r="AW4" s="72"/>
      <c r="AX4" s="72"/>
      <c r="AY4" s="72"/>
      <c r="AZ4" s="73"/>
      <c r="BA4" s="77" t="s">
        <v>35</v>
      </c>
      <c r="BB4" s="78"/>
      <c r="BC4" s="78"/>
      <c r="BD4" s="78"/>
      <c r="BE4" s="79"/>
      <c r="BF4" s="71" t="s">
        <v>36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76</v>
      </c>
      <c r="B7" s="26" t="s">
        <v>11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102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10.121783775154009</v>
      </c>
      <c r="I8" s="28">
        <v>8895.2946818004184</v>
      </c>
      <c r="J8" s="28">
        <v>3993.6921251700878</v>
      </c>
      <c r="K8" s="28">
        <v>0</v>
      </c>
      <c r="L8" s="28">
        <v>297.3100138880136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3.9844489367383966</v>
      </c>
      <c r="S8" s="28">
        <v>132.84428148224367</v>
      </c>
      <c r="T8" s="28">
        <v>598.62065557043456</v>
      </c>
      <c r="U8" s="28">
        <v>0</v>
      </c>
      <c r="V8" s="28">
        <v>4.8640329949469576</v>
      </c>
      <c r="W8" s="28">
        <v>5.1946500551894648E-2</v>
      </c>
      <c r="X8" s="28">
        <v>29.706610928086949</v>
      </c>
      <c r="Y8" s="28">
        <v>0</v>
      </c>
      <c r="Z8" s="28">
        <v>0</v>
      </c>
      <c r="AA8" s="28">
        <v>1.3011253350823739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0.16707962355562722</v>
      </c>
      <c r="AH8" s="28">
        <v>5.3025189163812249E-2</v>
      </c>
      <c r="AI8" s="28">
        <v>0</v>
      </c>
      <c r="AJ8" s="28">
        <v>0</v>
      </c>
      <c r="AK8" s="28">
        <v>0.2406495148894883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27.723260980489499</v>
      </c>
      <c r="AW8" s="28">
        <v>1724.7652712373867</v>
      </c>
      <c r="AX8" s="28">
        <v>317.93870724134496</v>
      </c>
      <c r="AY8" s="28">
        <v>0</v>
      </c>
      <c r="AZ8" s="28">
        <v>116.5481161856886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9.8000000020579137</v>
      </c>
      <c r="BG8" s="28">
        <v>87.5617967602807</v>
      </c>
      <c r="BH8" s="28">
        <v>41.317235881773342</v>
      </c>
      <c r="BI8" s="28">
        <v>0</v>
      </c>
      <c r="BJ8" s="28">
        <v>12.889782019905372</v>
      </c>
      <c r="BK8" s="29">
        <f>SUM(C8:BJ8)</f>
        <v>16306.796631018295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10.121783775154009</v>
      </c>
      <c r="I9" s="31">
        <f t="shared" si="0"/>
        <v>8895.2946818004184</v>
      </c>
      <c r="J9" s="31">
        <f t="shared" si="0"/>
        <v>3993.6921251700878</v>
      </c>
      <c r="K9" s="31">
        <f t="shared" si="0"/>
        <v>0</v>
      </c>
      <c r="L9" s="31">
        <f t="shared" si="0"/>
        <v>297.3100138880136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3.9844489367383966</v>
      </c>
      <c r="S9" s="31">
        <f t="shared" si="0"/>
        <v>132.84428148224367</v>
      </c>
      <c r="T9" s="31">
        <f t="shared" si="0"/>
        <v>598.62065557043456</v>
      </c>
      <c r="U9" s="31">
        <f t="shared" si="0"/>
        <v>0</v>
      </c>
      <c r="V9" s="31">
        <f t="shared" si="0"/>
        <v>4.8640329949469576</v>
      </c>
      <c r="W9" s="31">
        <f t="shared" si="0"/>
        <v>5.1946500551894648E-2</v>
      </c>
      <c r="X9" s="31">
        <f t="shared" si="0"/>
        <v>29.706610928086949</v>
      </c>
      <c r="Y9" s="31">
        <f t="shared" si="0"/>
        <v>0</v>
      </c>
      <c r="Z9" s="31">
        <f t="shared" si="0"/>
        <v>0</v>
      </c>
      <c r="AA9" s="31">
        <f t="shared" si="0"/>
        <v>1.3011253350823739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0.16707962355562722</v>
      </c>
      <c r="AH9" s="31">
        <f t="shared" si="0"/>
        <v>5.3025189163812249E-2</v>
      </c>
      <c r="AI9" s="31">
        <f t="shared" si="0"/>
        <v>0</v>
      </c>
      <c r="AJ9" s="31">
        <f t="shared" si="0"/>
        <v>0</v>
      </c>
      <c r="AK9" s="31">
        <f t="shared" si="0"/>
        <v>0.2406495148894883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27.723260980489499</v>
      </c>
      <c r="AW9" s="31">
        <f t="shared" si="0"/>
        <v>1724.7652712373867</v>
      </c>
      <c r="AX9" s="31">
        <f t="shared" si="0"/>
        <v>317.93870724134496</v>
      </c>
      <c r="AY9" s="31">
        <f t="shared" si="0"/>
        <v>0</v>
      </c>
      <c r="AZ9" s="31">
        <f t="shared" si="0"/>
        <v>116.5481161856886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9.8000000020579137</v>
      </c>
      <c r="BG9" s="31">
        <f t="shared" si="0"/>
        <v>87.5617967602807</v>
      </c>
      <c r="BH9" s="31">
        <f t="shared" si="0"/>
        <v>41.317235881773342</v>
      </c>
      <c r="BI9" s="31">
        <f t="shared" si="0"/>
        <v>0</v>
      </c>
      <c r="BJ9" s="31">
        <f t="shared" si="0"/>
        <v>12.889782019905372</v>
      </c>
      <c r="BK9" s="29">
        <f>SUM(C9:BJ9)</f>
        <v>16306.796631018295</v>
      </c>
    </row>
    <row r="10" spans="1:107" x14ac:dyDescent="0.2">
      <c r="A10" s="23" t="s">
        <v>77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0.45567870499827845</v>
      </c>
      <c r="I11" s="28">
        <v>2.0785919429373649</v>
      </c>
      <c r="J11" s="28">
        <v>0.25141590732850039</v>
      </c>
      <c r="K11" s="28">
        <v>0</v>
      </c>
      <c r="L11" s="28">
        <v>0.75459782388869945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0.22590752922380003</v>
      </c>
      <c r="S11" s="28">
        <v>0.60829192746077332</v>
      </c>
      <c r="T11" s="28">
        <v>2.4238030704537672</v>
      </c>
      <c r="U11" s="28">
        <v>0</v>
      </c>
      <c r="V11" s="28">
        <v>0.11239266370881641</v>
      </c>
      <c r="W11" s="28">
        <v>3.394836445391862E-2</v>
      </c>
      <c r="X11" s="28">
        <v>0</v>
      </c>
      <c r="Y11" s="28">
        <v>0</v>
      </c>
      <c r="Z11" s="28">
        <v>0</v>
      </c>
      <c r="AA11" s="28">
        <v>3.1481884518435629E-2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4.8010741903561896E-5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1.6064668592236289</v>
      </c>
      <c r="AW11" s="28">
        <v>11.350873785413683</v>
      </c>
      <c r="AX11" s="28">
        <v>7.2502330225377918</v>
      </c>
      <c r="AY11" s="28">
        <v>0</v>
      </c>
      <c r="AZ11" s="28">
        <v>1.5322844244861216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1.2223866956956841</v>
      </c>
      <c r="BG11" s="28">
        <v>4.553354412658515</v>
      </c>
      <c r="BH11" s="28">
        <v>25.457517606114386</v>
      </c>
      <c r="BI11" s="28">
        <v>0</v>
      </c>
      <c r="BJ11" s="28">
        <v>0.36892522460757049</v>
      </c>
      <c r="BK11" s="29">
        <f t="shared" ref="BK11:BK12" si="1">SUM(C11:BJ11)</f>
        <v>60.318199860451642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0.45567870499827845</v>
      </c>
      <c r="I12" s="31">
        <f t="shared" si="2"/>
        <v>2.0785919429373649</v>
      </c>
      <c r="J12" s="31">
        <f t="shared" si="2"/>
        <v>0.25141590732850039</v>
      </c>
      <c r="K12" s="31">
        <f t="shared" si="2"/>
        <v>0</v>
      </c>
      <c r="L12" s="31">
        <f t="shared" si="2"/>
        <v>0.75459782388869945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0.22590752922380003</v>
      </c>
      <c r="S12" s="31">
        <f t="shared" si="2"/>
        <v>0.60829192746077332</v>
      </c>
      <c r="T12" s="31">
        <f t="shared" si="2"/>
        <v>2.4238030704537672</v>
      </c>
      <c r="U12" s="31">
        <f t="shared" si="2"/>
        <v>0</v>
      </c>
      <c r="V12" s="31">
        <f t="shared" si="2"/>
        <v>0.11239266370881641</v>
      </c>
      <c r="W12" s="31">
        <f t="shared" si="2"/>
        <v>3.394836445391862E-2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3.1481884518435629E-2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4.8010741903561896E-5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1.6064668592236289</v>
      </c>
      <c r="AW12" s="31">
        <f t="shared" si="2"/>
        <v>11.350873785413683</v>
      </c>
      <c r="AX12" s="31">
        <f t="shared" si="2"/>
        <v>7.2502330225377918</v>
      </c>
      <c r="AY12" s="31">
        <f t="shared" si="2"/>
        <v>0</v>
      </c>
      <c r="AZ12" s="31">
        <f t="shared" si="2"/>
        <v>1.5322844244861216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1.2223866956956841</v>
      </c>
      <c r="BG12" s="31">
        <f t="shared" si="2"/>
        <v>4.553354412658515</v>
      </c>
      <c r="BH12" s="31">
        <f t="shared" si="2"/>
        <v>25.457517606114386</v>
      </c>
      <c r="BI12" s="31">
        <f t="shared" si="2"/>
        <v>0</v>
      </c>
      <c r="BJ12" s="31">
        <f t="shared" si="2"/>
        <v>0.36892522460757049</v>
      </c>
      <c r="BK12" s="29">
        <f t="shared" si="1"/>
        <v>60.318199860451642</v>
      </c>
    </row>
    <row r="13" spans="1:107" x14ac:dyDescent="0.2">
      <c r="A13" s="23" t="s">
        <v>78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9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9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27" t="s">
        <v>121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2.7227001829563182</v>
      </c>
      <c r="I23" s="28">
        <v>4.1701357166807256</v>
      </c>
      <c r="J23" s="28">
        <v>0</v>
      </c>
      <c r="K23" s="28">
        <v>0</v>
      </c>
      <c r="L23" s="28">
        <v>13.42546401178376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0.70754069680944887</v>
      </c>
      <c r="S23" s="28">
        <v>2.0300155320064857</v>
      </c>
      <c r="T23" s="28">
        <v>0.1085373761196944</v>
      </c>
      <c r="U23" s="28">
        <v>0</v>
      </c>
      <c r="V23" s="28">
        <v>1.0460229203854989</v>
      </c>
      <c r="W23" s="28">
        <v>5.9632857716445066E-3</v>
      </c>
      <c r="X23" s="28">
        <v>0</v>
      </c>
      <c r="Y23" s="28">
        <v>0</v>
      </c>
      <c r="Z23" s="28">
        <v>0</v>
      </c>
      <c r="AA23" s="28">
        <v>6.8891343263087976E-2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3.546838814709001E-2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23.674287839591539</v>
      </c>
      <c r="AW23" s="28">
        <v>5.6776520156009997</v>
      </c>
      <c r="AX23" s="28">
        <v>0.12441680024115545</v>
      </c>
      <c r="AY23" s="28">
        <v>0</v>
      </c>
      <c r="AZ23" s="28">
        <v>53.778060587317093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15.171536947734877</v>
      </c>
      <c r="BG23" s="28">
        <v>9.6336362404804294</v>
      </c>
      <c r="BH23" s="28">
        <v>53.679833029570304</v>
      </c>
      <c r="BI23" s="28">
        <v>0</v>
      </c>
      <c r="BJ23" s="28">
        <v>9.6887383981527719</v>
      </c>
      <c r="BK23" s="29">
        <f t="shared" ref="BK23:BK31" si="8">SUM(C23:BJ23)</f>
        <v>195.7489013126129</v>
      </c>
    </row>
    <row r="24" spans="1:63" x14ac:dyDescent="0.2">
      <c r="A24" s="23"/>
      <c r="B24" s="27" t="s">
        <v>104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1.1756298241354277</v>
      </c>
      <c r="I24" s="28">
        <v>63.907633194621596</v>
      </c>
      <c r="J24" s="28">
        <v>2.0273389477063062</v>
      </c>
      <c r="K24" s="28">
        <v>0</v>
      </c>
      <c r="L24" s="28">
        <v>15.979627294630642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0.34159803949830159</v>
      </c>
      <c r="S24" s="28">
        <v>2.9564089114022818</v>
      </c>
      <c r="T24" s="28">
        <v>2.8888555147607136</v>
      </c>
      <c r="U24" s="28">
        <v>0</v>
      </c>
      <c r="V24" s="28">
        <v>1.5725079313415395</v>
      </c>
      <c r="W24" s="28">
        <v>4.739725516098077E-2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0.10463984528978781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24.371342681244226</v>
      </c>
      <c r="AW24" s="28">
        <v>58.698369164329037</v>
      </c>
      <c r="AX24" s="28">
        <v>4.4960818201043615</v>
      </c>
      <c r="AY24" s="28">
        <v>0</v>
      </c>
      <c r="AZ24" s="28">
        <v>104.0632282318727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13.533506601371265</v>
      </c>
      <c r="BG24" s="28">
        <v>1.8056700410325268</v>
      </c>
      <c r="BH24" s="28">
        <v>5.7713502658161353</v>
      </c>
      <c r="BI24" s="28">
        <v>0</v>
      </c>
      <c r="BJ24" s="28">
        <v>4.4776852285854201</v>
      </c>
      <c r="BK24" s="29">
        <f t="shared" si="8"/>
        <v>308.2188707929032</v>
      </c>
    </row>
    <row r="25" spans="1:63" x14ac:dyDescent="0.2">
      <c r="A25" s="23"/>
      <c r="B25" s="27" t="s">
        <v>122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0.84785829122543988</v>
      </c>
      <c r="I25" s="28">
        <v>0.63774240303233742</v>
      </c>
      <c r="J25" s="28">
        <v>0.47981327874207857</v>
      </c>
      <c r="K25" s="28">
        <v>0</v>
      </c>
      <c r="L25" s="28">
        <v>2.6137009837744798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0.10655441461242704</v>
      </c>
      <c r="S25" s="28">
        <v>0</v>
      </c>
      <c r="T25" s="28">
        <v>0</v>
      </c>
      <c r="U25" s="28">
        <v>0</v>
      </c>
      <c r="V25" s="28">
        <v>0.49340889348420425</v>
      </c>
      <c r="W25" s="28">
        <v>1.0365355566425735E-3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5.1379544192020144E-3</v>
      </c>
      <c r="AH25" s="28">
        <v>0</v>
      </c>
      <c r="AI25" s="28">
        <v>0</v>
      </c>
      <c r="AJ25" s="28">
        <v>0</v>
      </c>
      <c r="AK25" s="28">
        <v>9.5792878195020151E-2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29.346423095031913</v>
      </c>
      <c r="AW25" s="28">
        <v>1.6857236587037971</v>
      </c>
      <c r="AX25" s="28">
        <v>0.80449656839648931</v>
      </c>
      <c r="AY25" s="28">
        <v>0</v>
      </c>
      <c r="AZ25" s="28">
        <v>16.728525199606839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21.091115958971002</v>
      </c>
      <c r="BG25" s="28">
        <v>2.5626046633570589</v>
      </c>
      <c r="BH25" s="28">
        <v>3.4374160732596524</v>
      </c>
      <c r="BI25" s="28">
        <v>0</v>
      </c>
      <c r="BJ25" s="28">
        <v>9.7073140323412002</v>
      </c>
      <c r="BK25" s="29">
        <f t="shared" si="8"/>
        <v>90.64466488270979</v>
      </c>
    </row>
    <row r="26" spans="1:63" x14ac:dyDescent="0.2">
      <c r="A26" s="23"/>
      <c r="B26" s="27" t="s">
        <v>105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0.72227988122485343</v>
      </c>
      <c r="I26" s="28">
        <v>0.43013735483868043</v>
      </c>
      <c r="J26" s="28">
        <v>0.12289638709672299</v>
      </c>
      <c r="K26" s="28">
        <v>0</v>
      </c>
      <c r="L26" s="28">
        <v>14.137854971711544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0.70218597187049059</v>
      </c>
      <c r="S26" s="28">
        <v>0.15613128780632921</v>
      </c>
      <c r="T26" s="28">
        <v>0</v>
      </c>
      <c r="U26" s="28">
        <v>0</v>
      </c>
      <c r="V26" s="28">
        <v>0.95261738232233462</v>
      </c>
      <c r="W26" s="28">
        <v>7.0110553064796369E-2</v>
      </c>
      <c r="X26" s="28">
        <v>0</v>
      </c>
      <c r="Y26" s="28">
        <v>0</v>
      </c>
      <c r="Z26" s="28">
        <v>0</v>
      </c>
      <c r="AA26" s="28">
        <v>2.3728625806138798E-3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0.12943965377445713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9.8051163464257982</v>
      </c>
      <c r="AW26" s="28">
        <v>5.0162848849322419</v>
      </c>
      <c r="AX26" s="28">
        <v>2.3728625806538797E-2</v>
      </c>
      <c r="AY26" s="28">
        <v>0</v>
      </c>
      <c r="AZ26" s="28">
        <v>8.9803220836599387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7.0461776976358612</v>
      </c>
      <c r="BG26" s="28">
        <v>0.29660782258233492</v>
      </c>
      <c r="BH26" s="28">
        <v>0.29660782258223495</v>
      </c>
      <c r="BI26" s="28">
        <v>0</v>
      </c>
      <c r="BJ26" s="28">
        <v>3.6881109276648729</v>
      </c>
      <c r="BK26" s="29">
        <f t="shared" si="8"/>
        <v>52.578982517580648</v>
      </c>
    </row>
    <row r="27" spans="1:63" x14ac:dyDescent="0.2">
      <c r="A27" s="23"/>
      <c r="B27" s="27" t="s">
        <v>106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0.74081993564479642</v>
      </c>
      <c r="I27" s="28">
        <v>1.5789997096775006</v>
      </c>
      <c r="J27" s="28">
        <v>0</v>
      </c>
      <c r="K27" s="28">
        <v>0</v>
      </c>
      <c r="L27" s="28">
        <v>6.7139780829685778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0.41162145738660005</v>
      </c>
      <c r="S27" s="28">
        <v>0</v>
      </c>
      <c r="T27" s="28">
        <v>0</v>
      </c>
      <c r="U27" s="28">
        <v>0</v>
      </c>
      <c r="V27" s="28">
        <v>0.75306139999994326</v>
      </c>
      <c r="W27" s="28">
        <v>4.1842492548365161E-2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0.13901822093541655</v>
      </c>
      <c r="AH27" s="28">
        <v>0</v>
      </c>
      <c r="AI27" s="28">
        <v>0</v>
      </c>
      <c r="AJ27" s="28">
        <v>0</v>
      </c>
      <c r="AK27" s="28">
        <v>2.0665746451632185E-2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6.3577696742847785</v>
      </c>
      <c r="AW27" s="28">
        <v>0.41264785483924266</v>
      </c>
      <c r="AX27" s="28">
        <v>0</v>
      </c>
      <c r="AY27" s="28">
        <v>0</v>
      </c>
      <c r="AZ27" s="28">
        <v>7.1836476103306941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4.16657038725128</v>
      </c>
      <c r="BG27" s="28">
        <v>0.40911087322643713</v>
      </c>
      <c r="BH27" s="28">
        <v>0.6484466290331099</v>
      </c>
      <c r="BI27" s="28">
        <v>0</v>
      </c>
      <c r="BJ27" s="28">
        <v>3.1704547451313294</v>
      </c>
      <c r="BK27" s="29">
        <f t="shared" si="8"/>
        <v>32.748654819709706</v>
      </c>
    </row>
    <row r="28" spans="1:63" x14ac:dyDescent="0.2">
      <c r="A28" s="23"/>
      <c r="B28" s="27" t="s">
        <v>107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0.45616416206385718</v>
      </c>
      <c r="I28" s="28">
        <v>0.62036334193557008</v>
      </c>
      <c r="J28" s="28">
        <v>0</v>
      </c>
      <c r="K28" s="28">
        <v>0</v>
      </c>
      <c r="L28" s="28">
        <v>6.9044623277755939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0.32914147512859637</v>
      </c>
      <c r="S28" s="28">
        <v>0.24327974193546675</v>
      </c>
      <c r="T28" s="28">
        <v>0</v>
      </c>
      <c r="U28" s="28">
        <v>0</v>
      </c>
      <c r="V28" s="28">
        <v>0.13252835345123637</v>
      </c>
      <c r="W28" s="28">
        <v>1.7731898258022884E-2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6.0805959322378471E-2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4.6595880517394557</v>
      </c>
      <c r="AW28" s="28">
        <v>0.34363685435514352</v>
      </c>
      <c r="AX28" s="28">
        <v>0</v>
      </c>
      <c r="AY28" s="28">
        <v>0</v>
      </c>
      <c r="AZ28" s="28">
        <v>4.821327006553223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2.9181971748978994</v>
      </c>
      <c r="BG28" s="28">
        <v>0.29129243622607592</v>
      </c>
      <c r="BH28" s="28">
        <v>0.70974909677501596</v>
      </c>
      <c r="BI28" s="28">
        <v>0</v>
      </c>
      <c r="BJ28" s="28">
        <v>2.0316529664534215</v>
      </c>
      <c r="BK28" s="29">
        <f t="shared" si="8"/>
        <v>24.539920846870956</v>
      </c>
    </row>
    <row r="29" spans="1:63" x14ac:dyDescent="0.2">
      <c r="A29" s="23"/>
      <c r="B29" s="27" t="s">
        <v>123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18.798410188137797</v>
      </c>
      <c r="I29" s="28">
        <v>776.22375788234592</v>
      </c>
      <c r="J29" s="28">
        <v>50.010758269351555</v>
      </c>
      <c r="K29" s="28">
        <v>0</v>
      </c>
      <c r="L29" s="28">
        <v>102.72731930216514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10.400066746321688</v>
      </c>
      <c r="S29" s="28">
        <v>20.123802597085398</v>
      </c>
      <c r="T29" s="28">
        <v>39.975010648540639</v>
      </c>
      <c r="U29" s="28">
        <v>0</v>
      </c>
      <c r="V29" s="28">
        <v>16.554207766503698</v>
      </c>
      <c r="W29" s="28">
        <v>0.34404491129081027</v>
      </c>
      <c r="X29" s="28">
        <v>1.4011073162053988E-3</v>
      </c>
      <c r="Y29" s="28">
        <v>0</v>
      </c>
      <c r="Z29" s="28">
        <v>0</v>
      </c>
      <c r="AA29" s="28">
        <v>2.1116810251901583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0.44619968477078836</v>
      </c>
      <c r="AH29" s="28">
        <v>2.5856534684612056</v>
      </c>
      <c r="AI29" s="28">
        <v>0</v>
      </c>
      <c r="AJ29" s="28">
        <v>0</v>
      </c>
      <c r="AK29" s="28">
        <v>0.93577129407264525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96.985493764934759</v>
      </c>
      <c r="AW29" s="28">
        <v>228.92372716322137</v>
      </c>
      <c r="AX29" s="28">
        <v>6.4409278750034673</v>
      </c>
      <c r="AY29" s="28">
        <v>0</v>
      </c>
      <c r="AZ29" s="28">
        <v>196.46652584733212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77.338415143248113</v>
      </c>
      <c r="BG29" s="28">
        <v>37.44054090269772</v>
      </c>
      <c r="BH29" s="28">
        <v>63.871121742412967</v>
      </c>
      <c r="BI29" s="28">
        <v>0</v>
      </c>
      <c r="BJ29" s="28">
        <v>70.902830321531525</v>
      </c>
      <c r="BK29" s="29">
        <f t="shared" si="8"/>
        <v>1819.6076676519358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25.463862465388491</v>
      </c>
      <c r="I30" s="31">
        <f t="shared" si="9"/>
        <v>847.5687696031323</v>
      </c>
      <c r="J30" s="31">
        <f t="shared" si="9"/>
        <v>52.640806882896662</v>
      </c>
      <c r="K30" s="31">
        <f t="shared" si="9"/>
        <v>0</v>
      </c>
      <c r="L30" s="31">
        <f t="shared" si="9"/>
        <v>162.50240697480973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12.998708801627552</v>
      </c>
      <c r="S30" s="31">
        <f t="shared" si="9"/>
        <v>25.509638070235962</v>
      </c>
      <c r="T30" s="31">
        <f t="shared" si="9"/>
        <v>42.972403539421045</v>
      </c>
      <c r="U30" s="31">
        <f t="shared" si="9"/>
        <v>0</v>
      </c>
      <c r="V30" s="31">
        <f t="shared" si="9"/>
        <v>21.504354647488455</v>
      </c>
      <c r="W30" s="31">
        <f t="shared" si="9"/>
        <v>0.52812693165126257</v>
      </c>
      <c r="X30" s="31">
        <f t="shared" si="9"/>
        <v>1.4011073162053988E-3</v>
      </c>
      <c r="Y30" s="31">
        <f t="shared" si="9"/>
        <v>0</v>
      </c>
      <c r="Z30" s="31">
        <f t="shared" si="9"/>
        <v>0</v>
      </c>
      <c r="AA30" s="31">
        <f t="shared" si="9"/>
        <v>2.1829452310338602</v>
      </c>
      <c r="AB30" s="31">
        <f t="shared" si="9"/>
        <v>0</v>
      </c>
      <c r="AC30" s="31">
        <f t="shared" si="9"/>
        <v>0</v>
      </c>
      <c r="AD30" s="31">
        <f t="shared" si="9"/>
        <v>0</v>
      </c>
      <c r="AE30" s="31">
        <f t="shared" si="9"/>
        <v>0</v>
      </c>
      <c r="AF30" s="31">
        <f t="shared" si="9"/>
        <v>0</v>
      </c>
      <c r="AG30" s="31">
        <f t="shared" si="9"/>
        <v>0.92070970665912033</v>
      </c>
      <c r="AH30" s="31">
        <f t="shared" si="9"/>
        <v>2.5856534684612056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1.0522299187192976</v>
      </c>
      <c r="AL30" s="31">
        <f t="shared" si="10"/>
        <v>0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195.20002145325248</v>
      </c>
      <c r="AW30" s="31">
        <f t="shared" si="10"/>
        <v>300.75804159598181</v>
      </c>
      <c r="AX30" s="31">
        <f t="shared" si="10"/>
        <v>11.889651689552013</v>
      </c>
      <c r="AY30" s="31">
        <f t="shared" si="10"/>
        <v>0</v>
      </c>
      <c r="AZ30" s="31">
        <f t="shared" si="10"/>
        <v>392.02163656667261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141.26551991111029</v>
      </c>
      <c r="BG30" s="31">
        <f t="shared" si="10"/>
        <v>52.439462979602581</v>
      </c>
      <c r="BH30" s="31">
        <f t="shared" si="10"/>
        <v>128.41452465944943</v>
      </c>
      <c r="BI30" s="31">
        <f t="shared" si="10"/>
        <v>0</v>
      </c>
      <c r="BJ30" s="31">
        <f t="shared" si="10"/>
        <v>103.66678661986055</v>
      </c>
      <c r="BK30" s="29">
        <f t="shared" si="8"/>
        <v>2524.0876628243232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0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36.041324945540779</v>
      </c>
      <c r="I31" s="28">
        <f t="shared" si="11"/>
        <v>9744.9420433464893</v>
      </c>
      <c r="J31" s="28">
        <f t="shared" si="11"/>
        <v>4046.5843479603132</v>
      </c>
      <c r="K31" s="28">
        <f t="shared" si="11"/>
        <v>0</v>
      </c>
      <c r="L31" s="28">
        <f t="shared" si="11"/>
        <v>460.567018686712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17.20906526758975</v>
      </c>
      <c r="S31" s="28">
        <f t="shared" si="11"/>
        <v>158.96221147994041</v>
      </c>
      <c r="T31" s="28">
        <f t="shared" si="11"/>
        <v>644.01686218030943</v>
      </c>
      <c r="U31" s="28">
        <f t="shared" si="11"/>
        <v>0</v>
      </c>
      <c r="V31" s="28">
        <f t="shared" si="11"/>
        <v>26.480780306144229</v>
      </c>
      <c r="W31" s="28">
        <f t="shared" si="11"/>
        <v>0.61402179665707579</v>
      </c>
      <c r="X31" s="28">
        <f t="shared" si="11"/>
        <v>29.708012035403154</v>
      </c>
      <c r="Y31" s="28">
        <f t="shared" si="11"/>
        <v>0</v>
      </c>
      <c r="Z31" s="28">
        <f t="shared" si="11"/>
        <v>0</v>
      </c>
      <c r="AA31" s="28">
        <f t="shared" si="11"/>
        <v>3.5155524506346696</v>
      </c>
      <c r="AB31" s="28">
        <f t="shared" si="11"/>
        <v>0</v>
      </c>
      <c r="AC31" s="28">
        <f t="shared" si="11"/>
        <v>0</v>
      </c>
      <c r="AD31" s="28">
        <f t="shared" si="11"/>
        <v>0</v>
      </c>
      <c r="AE31" s="28">
        <f t="shared" si="11"/>
        <v>0</v>
      </c>
      <c r="AF31" s="28">
        <f t="shared" si="11"/>
        <v>0</v>
      </c>
      <c r="AG31" s="28">
        <f t="shared" si="11"/>
        <v>1.0878373409566511</v>
      </c>
      <c r="AH31" s="28">
        <f t="shared" si="11"/>
        <v>2.6386786576250176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1.2928794336087859</v>
      </c>
      <c r="AL31" s="28">
        <f t="shared" si="12"/>
        <v>0</v>
      </c>
      <c r="AM31" s="28">
        <f t="shared" si="12"/>
        <v>0</v>
      </c>
      <c r="AN31" s="28">
        <f t="shared" si="12"/>
        <v>0</v>
      </c>
      <c r="AO31" s="28">
        <f t="shared" si="12"/>
        <v>0</v>
      </c>
      <c r="AP31" s="28">
        <f t="shared" si="12"/>
        <v>0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224.52974929296562</v>
      </c>
      <c r="AW31" s="28">
        <f t="shared" si="12"/>
        <v>2036.8741866187825</v>
      </c>
      <c r="AX31" s="28">
        <f t="shared" si="12"/>
        <v>337.07859195343474</v>
      </c>
      <c r="AY31" s="28">
        <f t="shared" si="12"/>
        <v>0</v>
      </c>
      <c r="AZ31" s="28">
        <f t="shared" si="12"/>
        <v>510.10203717684732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152.28790660886389</v>
      </c>
      <c r="BG31" s="28">
        <f t="shared" si="12"/>
        <v>144.5546141525418</v>
      </c>
      <c r="BH31" s="28">
        <f t="shared" si="12"/>
        <v>195.18927814733715</v>
      </c>
      <c r="BI31" s="28">
        <f t="shared" si="12"/>
        <v>0</v>
      </c>
      <c r="BJ31" s="28">
        <f t="shared" si="12"/>
        <v>116.92549386437349</v>
      </c>
      <c r="BK31" s="29">
        <f t="shared" si="8"/>
        <v>18891.202493703073</v>
      </c>
    </row>
    <row r="32" spans="1:63" ht="3.75" customHeight="1" x14ac:dyDescent="0.2">
      <c r="A32" s="23"/>
      <c r="B32" s="34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9"/>
    </row>
    <row r="33" spans="1:63" x14ac:dyDescent="0.2">
      <c r="A33" s="23" t="s">
        <v>1</v>
      </c>
      <c r="B33" s="24" t="s">
        <v>7</v>
      </c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9"/>
    </row>
    <row r="34" spans="1:63" s="35" customFormat="1" x14ac:dyDescent="0.2">
      <c r="A34" s="23" t="s">
        <v>76</v>
      </c>
      <c r="B34" s="26" t="s">
        <v>2</v>
      </c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6"/>
    </row>
    <row r="35" spans="1:63" s="35" customFormat="1" x14ac:dyDescent="0.2">
      <c r="A35" s="23"/>
      <c r="B35" s="27" t="s">
        <v>108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4.1915427124535176</v>
      </c>
      <c r="I35" s="28">
        <v>0.50312647117987341</v>
      </c>
      <c r="J35" s="28">
        <v>0</v>
      </c>
      <c r="K35" s="28">
        <v>0</v>
      </c>
      <c r="L35" s="28">
        <v>0.8045827508218385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3.0356826369708045</v>
      </c>
      <c r="S35" s="28">
        <v>0</v>
      </c>
      <c r="T35" s="28">
        <v>0</v>
      </c>
      <c r="U35" s="28">
        <v>0</v>
      </c>
      <c r="V35" s="28">
        <v>0.29118324176751803</v>
      </c>
      <c r="W35" s="28">
        <v>0.73968134576176015</v>
      </c>
      <c r="X35" s="28">
        <v>0</v>
      </c>
      <c r="Y35" s="28">
        <v>0</v>
      </c>
      <c r="Z35" s="28">
        <v>0</v>
      </c>
      <c r="AA35" s="28">
        <v>2.7329619743839535E-2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1.0129736326194916</v>
      </c>
      <c r="AH35" s="28">
        <v>0</v>
      </c>
      <c r="AI35" s="28">
        <v>0</v>
      </c>
      <c r="AJ35" s="28">
        <v>0</v>
      </c>
      <c r="AK35" s="28">
        <v>0.14146672307343505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61.603395536577452</v>
      </c>
      <c r="AW35" s="28">
        <v>1.698167375117027</v>
      </c>
      <c r="AX35" s="28">
        <v>0</v>
      </c>
      <c r="AY35" s="28">
        <v>0</v>
      </c>
      <c r="AZ35" s="28">
        <v>17.147852715937603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70.432743514401466</v>
      </c>
      <c r="BG35" s="28">
        <v>2.1820385241625391</v>
      </c>
      <c r="BH35" s="28">
        <v>0</v>
      </c>
      <c r="BI35" s="28">
        <v>0</v>
      </c>
      <c r="BJ35" s="28">
        <v>12.809546961541008</v>
      </c>
      <c r="BK35" s="29">
        <f t="shared" ref="BK35:BK36" si="13">SUM(C35:BJ35)</f>
        <v>176.62131376212918</v>
      </c>
    </row>
    <row r="36" spans="1:63" s="35" customFormat="1" x14ac:dyDescent="0.2">
      <c r="A36" s="23"/>
      <c r="B36" s="27" t="s">
        <v>109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2.9719686108218846</v>
      </c>
      <c r="I36" s="28">
        <v>0.64382258487131405</v>
      </c>
      <c r="J36" s="28">
        <v>0</v>
      </c>
      <c r="K36" s="28">
        <v>0</v>
      </c>
      <c r="L36" s="28">
        <v>2.4433653000033802E-2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2.0641618485931343</v>
      </c>
      <c r="S36" s="28">
        <v>0</v>
      </c>
      <c r="T36" s="28">
        <v>0</v>
      </c>
      <c r="U36" s="28">
        <v>0</v>
      </c>
      <c r="V36" s="28">
        <v>6.6026854555698592E-3</v>
      </c>
      <c r="W36" s="28">
        <v>0.13016323228603521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0.21414254120761411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135.97558040536751</v>
      </c>
      <c r="AW36" s="28">
        <v>0.21326503331987046</v>
      </c>
      <c r="AX36" s="28">
        <v>0</v>
      </c>
      <c r="AY36" s="28">
        <v>0</v>
      </c>
      <c r="AZ36" s="28">
        <v>5.873497849000346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113.1776753882222</v>
      </c>
      <c r="BG36" s="28">
        <v>0</v>
      </c>
      <c r="BH36" s="28">
        <v>0</v>
      </c>
      <c r="BI36" s="28">
        <v>0</v>
      </c>
      <c r="BJ36" s="28">
        <v>0.77441177220936397</v>
      </c>
      <c r="BK36" s="29">
        <f t="shared" si="13"/>
        <v>262.06972560435486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7.1635113232754026</v>
      </c>
      <c r="I37" s="36">
        <f t="shared" si="14"/>
        <v>1.1469490560511875</v>
      </c>
      <c r="J37" s="36">
        <f t="shared" si="14"/>
        <v>0</v>
      </c>
      <c r="K37" s="36">
        <f t="shared" si="14"/>
        <v>0</v>
      </c>
      <c r="L37" s="36">
        <f t="shared" si="14"/>
        <v>0.82901640382187225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5.0998444855639384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0.29778592722308789</v>
      </c>
      <c r="W37" s="36">
        <f t="shared" si="14"/>
        <v>0.86984457804779536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2.7329619743839535E-2</v>
      </c>
      <c r="AB37" s="36">
        <f t="shared" si="14"/>
        <v>0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0</v>
      </c>
      <c r="AG37" s="36">
        <f t="shared" si="14"/>
        <v>1.2271161738271057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0.14146672307343505</v>
      </c>
      <c r="AL37" s="36">
        <f t="shared" si="14"/>
        <v>0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197.57897594194498</v>
      </c>
      <c r="AW37" s="36">
        <f t="shared" si="14"/>
        <v>1.9114324084368974</v>
      </c>
      <c r="AX37" s="36">
        <f t="shared" si="14"/>
        <v>0</v>
      </c>
      <c r="AY37" s="36">
        <f t="shared" si="14"/>
        <v>0</v>
      </c>
      <c r="AZ37" s="36">
        <f t="shared" si="14"/>
        <v>23.021350564937947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183.61041890262368</v>
      </c>
      <c r="BG37" s="36">
        <f t="shared" si="14"/>
        <v>2.1820385241625391</v>
      </c>
      <c r="BH37" s="36">
        <f t="shared" si="14"/>
        <v>0</v>
      </c>
      <c r="BI37" s="36">
        <f t="shared" si="14"/>
        <v>0</v>
      </c>
      <c r="BJ37" s="36">
        <f t="shared" si="14"/>
        <v>13.583958733750372</v>
      </c>
      <c r="BK37" s="36">
        <f t="shared" si="14"/>
        <v>438.69103936648401</v>
      </c>
    </row>
    <row r="38" spans="1:63" x14ac:dyDescent="0.2">
      <c r="A38" s="23" t="s">
        <v>77</v>
      </c>
      <c r="B38" s="26" t="s">
        <v>14</v>
      </c>
      <c r="C38" s="47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9"/>
    </row>
    <row r="39" spans="1:63" x14ac:dyDescent="0.2">
      <c r="A39" s="23"/>
      <c r="B39" s="27" t="s">
        <v>118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2.8685276272782656</v>
      </c>
      <c r="I39" s="28">
        <v>0.81578668363293094</v>
      </c>
      <c r="J39" s="28">
        <v>0</v>
      </c>
      <c r="K39" s="28">
        <v>0</v>
      </c>
      <c r="L39" s="28">
        <v>2.5334097614976026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1.5994726769188445</v>
      </c>
      <c r="S39" s="28">
        <v>0</v>
      </c>
      <c r="T39" s="28">
        <v>0</v>
      </c>
      <c r="U39" s="28">
        <v>0</v>
      </c>
      <c r="V39" s="28">
        <v>0.46688804805944484</v>
      </c>
      <c r="W39" s="28">
        <v>0.25786680304984305</v>
      </c>
      <c r="X39" s="28">
        <v>1.3412285483985276E-3</v>
      </c>
      <c r="Y39" s="28">
        <v>0</v>
      </c>
      <c r="Z39" s="28">
        <v>0</v>
      </c>
      <c r="AA39" s="28">
        <v>0.16404860294735113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0.46437694145202402</v>
      </c>
      <c r="AH39" s="28">
        <v>0</v>
      </c>
      <c r="AI39" s="28">
        <v>0</v>
      </c>
      <c r="AJ39" s="28">
        <v>0</v>
      </c>
      <c r="AK39" s="28">
        <v>0.13006372349325457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20.575529555712684</v>
      </c>
      <c r="AW39" s="28">
        <v>2.5467503411548629</v>
      </c>
      <c r="AX39" s="28">
        <v>0</v>
      </c>
      <c r="AY39" s="28">
        <v>0</v>
      </c>
      <c r="AZ39" s="28">
        <v>9.3904280245869973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16.771547388847686</v>
      </c>
      <c r="BG39" s="28">
        <v>0.30836930160285303</v>
      </c>
      <c r="BH39" s="28">
        <v>0.26784564518087611</v>
      </c>
      <c r="BI39" s="28">
        <v>0</v>
      </c>
      <c r="BJ39" s="28">
        <v>5.3910228503909146</v>
      </c>
      <c r="BK39" s="29">
        <f t="shared" ref="BK39:BK48" si="15">SUM(C39:BJ39)</f>
        <v>64.553275204354833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0.35226847974197489</v>
      </c>
      <c r="I40" s="28">
        <v>5.8198683935577589E-2</v>
      </c>
      <c r="J40" s="28">
        <v>0</v>
      </c>
      <c r="K40" s="28">
        <v>0</v>
      </c>
      <c r="L40" s="28">
        <v>0.14513528161294287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0.18767250932237264</v>
      </c>
      <c r="S40" s="28">
        <v>0</v>
      </c>
      <c r="T40" s="28">
        <v>0</v>
      </c>
      <c r="U40" s="28">
        <v>0</v>
      </c>
      <c r="V40" s="28">
        <v>1.1562150000035279E-2</v>
      </c>
      <c r="W40" s="28">
        <v>1.0869202676197207E-2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3.4597304124771439E-2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5.004461161090707</v>
      </c>
      <c r="AW40" s="28">
        <v>8.3174238764695874E-2</v>
      </c>
      <c r="AX40" s="28">
        <v>0</v>
      </c>
      <c r="AY40" s="28">
        <v>0</v>
      </c>
      <c r="AZ40" s="28">
        <v>2.0346856043858406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5.3180625754397015</v>
      </c>
      <c r="BG40" s="28">
        <v>1.2311154675837639E-2</v>
      </c>
      <c r="BH40" s="28">
        <v>0.24443129435995109</v>
      </c>
      <c r="BI40" s="28">
        <v>0</v>
      </c>
      <c r="BJ40" s="28">
        <v>2.0380159429661719</v>
      </c>
      <c r="BK40" s="29">
        <f t="shared" si="15"/>
        <v>15.535445583096777</v>
      </c>
    </row>
    <row r="41" spans="1:63" x14ac:dyDescent="0.2">
      <c r="A41" s="23"/>
      <c r="B41" s="27" t="s">
        <v>110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1.0325643991332325</v>
      </c>
      <c r="I41" s="28">
        <v>0.26401857834496228</v>
      </c>
      <c r="J41" s="28">
        <v>0</v>
      </c>
      <c r="K41" s="28">
        <v>0</v>
      </c>
      <c r="L41" s="28">
        <v>4.3128751433863233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0.54917100880859437</v>
      </c>
      <c r="S41" s="28">
        <v>6.241335605132587</v>
      </c>
      <c r="T41" s="28">
        <v>0</v>
      </c>
      <c r="U41" s="28">
        <v>0</v>
      </c>
      <c r="V41" s="28">
        <v>0.19250556874267821</v>
      </c>
      <c r="W41" s="28">
        <v>4.5525401277671164E-2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2.7370764968359731E-2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4.6852265164358382</v>
      </c>
      <c r="AW41" s="28">
        <v>0.13560706742840808</v>
      </c>
      <c r="AX41" s="28">
        <v>0</v>
      </c>
      <c r="AY41" s="28">
        <v>0</v>
      </c>
      <c r="AZ41" s="28">
        <v>1.5022951644858322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3.6531771152836581</v>
      </c>
      <c r="BG41" s="28">
        <v>8.1612158841731258E-2</v>
      </c>
      <c r="BH41" s="28">
        <v>0</v>
      </c>
      <c r="BI41" s="28">
        <v>0</v>
      </c>
      <c r="BJ41" s="28">
        <v>0.18950357385914435</v>
      </c>
      <c r="BK41" s="29">
        <f t="shared" si="15"/>
        <v>22.912788066129025</v>
      </c>
    </row>
    <row r="42" spans="1:63" x14ac:dyDescent="0.2">
      <c r="A42" s="23"/>
      <c r="B42" s="27" t="s">
        <v>111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0.99849226484766695</v>
      </c>
      <c r="I42" s="28">
        <v>0.24130187458342836</v>
      </c>
      <c r="J42" s="28">
        <v>0</v>
      </c>
      <c r="K42" s="28">
        <v>0</v>
      </c>
      <c r="L42" s="28">
        <v>0.73682601008462678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0.37061969624272106</v>
      </c>
      <c r="S42" s="28">
        <v>5.5096812956719043</v>
      </c>
      <c r="T42" s="28">
        <v>0</v>
      </c>
      <c r="U42" s="28">
        <v>0</v>
      </c>
      <c r="V42" s="28">
        <v>1.3096657311586747E-2</v>
      </c>
      <c r="W42" s="28">
        <v>6.4045107228431564E-3</v>
      </c>
      <c r="X42" s="28">
        <v>0</v>
      </c>
      <c r="Y42" s="28">
        <v>0</v>
      </c>
      <c r="Z42" s="28">
        <v>0</v>
      </c>
      <c r="AA42" s="28">
        <v>3.8725083953355417E-4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1.5906496709821194E-2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6.2218648643237007</v>
      </c>
      <c r="AW42" s="28">
        <v>0.40871652133095782</v>
      </c>
      <c r="AX42" s="28">
        <v>0</v>
      </c>
      <c r="AY42" s="28">
        <v>0</v>
      </c>
      <c r="AZ42" s="28">
        <v>0.56214457047580146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3.9988967307291055</v>
      </c>
      <c r="BG42" s="28">
        <v>0.31933659838825246</v>
      </c>
      <c r="BH42" s="28">
        <v>0</v>
      </c>
      <c r="BI42" s="28">
        <v>0</v>
      </c>
      <c r="BJ42" s="28">
        <v>0.48086774564127133</v>
      </c>
      <c r="BK42" s="29">
        <f t="shared" si="15"/>
        <v>19.884543087903218</v>
      </c>
    </row>
    <row r="43" spans="1:63" x14ac:dyDescent="0.2">
      <c r="A43" s="23"/>
      <c r="B43" s="27" t="s">
        <v>112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0.84924258003185438</v>
      </c>
      <c r="I43" s="28">
        <v>0.98533424825926463</v>
      </c>
      <c r="J43" s="28">
        <v>0</v>
      </c>
      <c r="K43" s="28">
        <v>0</v>
      </c>
      <c r="L43" s="28">
        <v>0.98602012351645552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0.53744829916055492</v>
      </c>
      <c r="S43" s="28">
        <v>0</v>
      </c>
      <c r="T43" s="28">
        <v>0</v>
      </c>
      <c r="U43" s="28">
        <v>0</v>
      </c>
      <c r="V43" s="28">
        <v>0.2079188921286455</v>
      </c>
      <c r="W43" s="28">
        <v>0.13922586715736368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0.16889517960090419</v>
      </c>
      <c r="AH43" s="28">
        <v>0</v>
      </c>
      <c r="AI43" s="28">
        <v>0</v>
      </c>
      <c r="AJ43" s="28">
        <v>0</v>
      </c>
      <c r="AK43" s="28">
        <v>6.9854774082092925E-5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20.606666466917773</v>
      </c>
      <c r="AW43" s="28">
        <v>0.83023526649780055</v>
      </c>
      <c r="AX43" s="28">
        <v>0</v>
      </c>
      <c r="AY43" s="28">
        <v>0</v>
      </c>
      <c r="AZ43" s="28">
        <v>3.3049445100205896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24.244272972157805</v>
      </c>
      <c r="BG43" s="28">
        <v>0.29602580183424798</v>
      </c>
      <c r="BH43" s="28">
        <v>0</v>
      </c>
      <c r="BI43" s="28">
        <v>0</v>
      </c>
      <c r="BJ43" s="28">
        <v>2.1615971442328892</v>
      </c>
      <c r="BK43" s="29">
        <f t="shared" si="15"/>
        <v>55.317897206290226</v>
      </c>
    </row>
    <row r="44" spans="1:63" x14ac:dyDescent="0.2">
      <c r="A44" s="23"/>
      <c r="B44" s="27" t="s">
        <v>125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7.5896612810080732</v>
      </c>
      <c r="I44" s="28">
        <v>19.767783656150726</v>
      </c>
      <c r="J44" s="28">
        <v>0</v>
      </c>
      <c r="K44" s="28">
        <v>0</v>
      </c>
      <c r="L44" s="28">
        <v>5.3575999988271992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4.7038550910725174</v>
      </c>
      <c r="S44" s="28">
        <v>0.2501446292646346</v>
      </c>
      <c r="T44" s="28">
        <v>0</v>
      </c>
      <c r="U44" s="28">
        <v>0</v>
      </c>
      <c r="V44" s="28">
        <v>1.4208398321929876</v>
      </c>
      <c r="W44" s="28">
        <v>2.6059910371287338</v>
      </c>
      <c r="X44" s="28">
        <v>3.0607436970462382E-2</v>
      </c>
      <c r="Y44" s="28">
        <v>0</v>
      </c>
      <c r="Z44" s="28">
        <v>0</v>
      </c>
      <c r="AA44" s="28">
        <v>0.72421912094833485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2.7940680166511811</v>
      </c>
      <c r="AH44" s="28">
        <v>4.8130405096146476E-3</v>
      </c>
      <c r="AI44" s="28">
        <v>0</v>
      </c>
      <c r="AJ44" s="28">
        <v>0</v>
      </c>
      <c r="AK44" s="28">
        <v>0.24280362781807241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86.404875165864254</v>
      </c>
      <c r="AW44" s="28">
        <v>5.2231521477853633</v>
      </c>
      <c r="AX44" s="28">
        <v>0</v>
      </c>
      <c r="AY44" s="28">
        <v>0</v>
      </c>
      <c r="AZ44" s="28">
        <v>49.163122379587108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89.833663145335578</v>
      </c>
      <c r="BG44" s="28">
        <v>3.7789283005530931</v>
      </c>
      <c r="BH44" s="28">
        <v>2.0166920270744875</v>
      </c>
      <c r="BI44" s="28">
        <v>0</v>
      </c>
      <c r="BJ44" s="28">
        <v>38.458041695967381</v>
      </c>
      <c r="BK44" s="29">
        <f t="shared" si="15"/>
        <v>320.37086163070978</v>
      </c>
    </row>
    <row r="45" spans="1:63" x14ac:dyDescent="0.2">
      <c r="A45" s="23"/>
      <c r="B45" s="27" t="s">
        <v>126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6.1540251458615893</v>
      </c>
      <c r="I45" s="28">
        <v>16.722674937032945</v>
      </c>
      <c r="J45" s="28">
        <v>0</v>
      </c>
      <c r="K45" s="28">
        <v>0</v>
      </c>
      <c r="L45" s="28">
        <v>2.1422414175266939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4.2523236974873662</v>
      </c>
      <c r="S45" s="28">
        <v>3.7481348708333853</v>
      </c>
      <c r="T45" s="28">
        <v>0</v>
      </c>
      <c r="U45" s="28">
        <v>0</v>
      </c>
      <c r="V45" s="28">
        <v>1.3533937422258571</v>
      </c>
      <c r="W45" s="28">
        <v>0.69833324188896273</v>
      </c>
      <c r="X45" s="28">
        <v>0</v>
      </c>
      <c r="Y45" s="28">
        <v>0</v>
      </c>
      <c r="Z45" s="28">
        <v>0</v>
      </c>
      <c r="AA45" s="28">
        <v>5.6127913823775396E-4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1.468949611584339</v>
      </c>
      <c r="AH45" s="28">
        <v>0</v>
      </c>
      <c r="AI45" s="28">
        <v>0</v>
      </c>
      <c r="AJ45" s="28">
        <v>0</v>
      </c>
      <c r="AK45" s="28">
        <v>0.29616340813217445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64.840922935494035</v>
      </c>
      <c r="AW45" s="28">
        <v>6.1400625537299129</v>
      </c>
      <c r="AX45" s="28">
        <v>0</v>
      </c>
      <c r="AY45" s="28">
        <v>0</v>
      </c>
      <c r="AZ45" s="28">
        <v>24.711948573976031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78.2259666471017</v>
      </c>
      <c r="BG45" s="28">
        <v>7.6612070957980967</v>
      </c>
      <c r="BH45" s="28">
        <v>0</v>
      </c>
      <c r="BI45" s="28">
        <v>0</v>
      </c>
      <c r="BJ45" s="28">
        <v>17.772877819350025</v>
      </c>
      <c r="BK45" s="29">
        <f t="shared" si="15"/>
        <v>236.18978697716133</v>
      </c>
    </row>
    <row r="46" spans="1:63" x14ac:dyDescent="0.2">
      <c r="A46" s="23"/>
      <c r="B46" s="27" t="s">
        <v>127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2.5439657920482475</v>
      </c>
      <c r="I46" s="28">
        <v>12.463706474441098</v>
      </c>
      <c r="J46" s="28">
        <v>0</v>
      </c>
      <c r="K46" s="28">
        <v>0</v>
      </c>
      <c r="L46" s="28">
        <v>0.7819736465853323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1.5090550088057548</v>
      </c>
      <c r="S46" s="28">
        <v>0.21005580920127756</v>
      </c>
      <c r="T46" s="28">
        <v>0</v>
      </c>
      <c r="U46" s="28">
        <v>0</v>
      </c>
      <c r="V46" s="28">
        <v>0.32265429078925417</v>
      </c>
      <c r="W46" s="28">
        <v>0.15055440396760214</v>
      </c>
      <c r="X46" s="28">
        <v>0</v>
      </c>
      <c r="Y46" s="28">
        <v>0</v>
      </c>
      <c r="Z46" s="28">
        <v>0</v>
      </c>
      <c r="AA46" s="28">
        <v>0.22540475820595146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0.39280980232489116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107.88401015413351</v>
      </c>
      <c r="AW46" s="28">
        <v>5.1087360049769845</v>
      </c>
      <c r="AX46" s="28">
        <v>0</v>
      </c>
      <c r="AY46" s="28">
        <v>0</v>
      </c>
      <c r="AZ46" s="28">
        <v>16.181812501425785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114.29320226745114</v>
      </c>
      <c r="BG46" s="28">
        <v>0.89525363663053703</v>
      </c>
      <c r="BH46" s="28">
        <v>1.1321365257236182E-2</v>
      </c>
      <c r="BI46" s="28">
        <v>0</v>
      </c>
      <c r="BJ46" s="28">
        <v>4.2106080459489785</v>
      </c>
      <c r="BK46" s="29">
        <f t="shared" si="15"/>
        <v>267.18512396219353</v>
      </c>
    </row>
    <row r="47" spans="1:63" x14ac:dyDescent="0.2">
      <c r="A47" s="23"/>
      <c r="B47" s="30" t="s">
        <v>86</v>
      </c>
      <c r="C47" s="28">
        <f t="shared" ref="C47:AH47" si="16">SUM(C39:C46)</f>
        <v>0</v>
      </c>
      <c r="D47" s="28">
        <f t="shared" si="16"/>
        <v>0</v>
      </c>
      <c r="E47" s="28">
        <f t="shared" si="16"/>
        <v>0</v>
      </c>
      <c r="F47" s="28">
        <f t="shared" si="16"/>
        <v>0</v>
      </c>
      <c r="G47" s="28">
        <f t="shared" si="16"/>
        <v>0</v>
      </c>
      <c r="H47" s="28">
        <f t="shared" si="16"/>
        <v>22.388747569950905</v>
      </c>
      <c r="I47" s="28">
        <f t="shared" si="16"/>
        <v>51.318805136380931</v>
      </c>
      <c r="J47" s="28">
        <f t="shared" si="16"/>
        <v>0</v>
      </c>
      <c r="K47" s="28">
        <f t="shared" si="16"/>
        <v>0</v>
      </c>
      <c r="L47" s="28">
        <f t="shared" si="16"/>
        <v>16.996081383037176</v>
      </c>
      <c r="M47" s="28">
        <f t="shared" si="16"/>
        <v>0</v>
      </c>
      <c r="N47" s="28">
        <f t="shared" si="16"/>
        <v>0</v>
      </c>
      <c r="O47" s="28">
        <f t="shared" si="16"/>
        <v>0</v>
      </c>
      <c r="P47" s="28">
        <f t="shared" si="16"/>
        <v>0</v>
      </c>
      <c r="Q47" s="28">
        <f t="shared" si="16"/>
        <v>0</v>
      </c>
      <c r="R47" s="28">
        <f t="shared" si="16"/>
        <v>13.709617987818726</v>
      </c>
      <c r="S47" s="28">
        <f t="shared" si="16"/>
        <v>15.959352210103786</v>
      </c>
      <c r="T47" s="28">
        <f t="shared" si="16"/>
        <v>0</v>
      </c>
      <c r="U47" s="28">
        <f t="shared" si="16"/>
        <v>0</v>
      </c>
      <c r="V47" s="28">
        <f t="shared" si="16"/>
        <v>3.988859181450489</v>
      </c>
      <c r="W47" s="28">
        <f t="shared" si="16"/>
        <v>3.914770467869217</v>
      </c>
      <c r="X47" s="28">
        <f t="shared" si="16"/>
        <v>3.1948665518860907E-2</v>
      </c>
      <c r="Y47" s="28">
        <f t="shared" si="16"/>
        <v>0</v>
      </c>
      <c r="Z47" s="28">
        <f t="shared" si="16"/>
        <v>0</v>
      </c>
      <c r="AA47" s="28">
        <f t="shared" si="16"/>
        <v>1.1146210120794087</v>
      </c>
      <c r="AB47" s="28">
        <f t="shared" si="16"/>
        <v>0</v>
      </c>
      <c r="AC47" s="28">
        <f t="shared" si="16"/>
        <v>0</v>
      </c>
      <c r="AD47" s="28">
        <f t="shared" si="16"/>
        <v>0</v>
      </c>
      <c r="AE47" s="28">
        <f t="shared" si="16"/>
        <v>0</v>
      </c>
      <c r="AF47" s="28">
        <f t="shared" si="16"/>
        <v>0</v>
      </c>
      <c r="AG47" s="28">
        <f t="shared" si="16"/>
        <v>5.3669741174162926</v>
      </c>
      <c r="AH47" s="28">
        <f t="shared" si="16"/>
        <v>4.8130405096146476E-3</v>
      </c>
      <c r="AI47" s="28">
        <f t="shared" ref="AI47:BJ47" si="17">SUM(AI39:AI46)</f>
        <v>0</v>
      </c>
      <c r="AJ47" s="28">
        <f t="shared" si="17"/>
        <v>0</v>
      </c>
      <c r="AK47" s="28">
        <f t="shared" si="17"/>
        <v>0.66910061421758349</v>
      </c>
      <c r="AL47" s="28">
        <f t="shared" si="17"/>
        <v>0</v>
      </c>
      <c r="AM47" s="28">
        <f t="shared" si="17"/>
        <v>0</v>
      </c>
      <c r="AN47" s="28">
        <f t="shared" si="17"/>
        <v>0</v>
      </c>
      <c r="AO47" s="28">
        <f t="shared" si="17"/>
        <v>0</v>
      </c>
      <c r="AP47" s="28">
        <f t="shared" si="17"/>
        <v>0</v>
      </c>
      <c r="AQ47" s="28">
        <f t="shared" si="17"/>
        <v>0</v>
      </c>
      <c r="AR47" s="28">
        <f t="shared" si="17"/>
        <v>0</v>
      </c>
      <c r="AS47" s="28">
        <f t="shared" si="17"/>
        <v>0</v>
      </c>
      <c r="AT47" s="28">
        <f t="shared" si="17"/>
        <v>0</v>
      </c>
      <c r="AU47" s="28">
        <f t="shared" si="17"/>
        <v>0</v>
      </c>
      <c r="AV47" s="28">
        <f t="shared" si="17"/>
        <v>316.22355681997249</v>
      </c>
      <c r="AW47" s="28">
        <f t="shared" si="17"/>
        <v>20.476434141668989</v>
      </c>
      <c r="AX47" s="28">
        <f t="shared" si="17"/>
        <v>0</v>
      </c>
      <c r="AY47" s="28">
        <f t="shared" si="17"/>
        <v>0</v>
      </c>
      <c r="AZ47" s="28">
        <f t="shared" si="17"/>
        <v>106.85138132894399</v>
      </c>
      <c r="BA47" s="28">
        <f t="shared" si="17"/>
        <v>0</v>
      </c>
      <c r="BB47" s="28">
        <f t="shared" si="17"/>
        <v>0</v>
      </c>
      <c r="BC47" s="28">
        <f t="shared" si="17"/>
        <v>0</v>
      </c>
      <c r="BD47" s="28">
        <f t="shared" si="17"/>
        <v>0</v>
      </c>
      <c r="BE47" s="28">
        <f t="shared" si="17"/>
        <v>0</v>
      </c>
      <c r="BF47" s="28">
        <f t="shared" si="17"/>
        <v>336.33878884234639</v>
      </c>
      <c r="BG47" s="28">
        <f t="shared" si="17"/>
        <v>13.35304404832465</v>
      </c>
      <c r="BH47" s="28">
        <f t="shared" si="17"/>
        <v>2.5402903318725509</v>
      </c>
      <c r="BI47" s="28">
        <f t="shared" si="17"/>
        <v>0</v>
      </c>
      <c r="BJ47" s="28">
        <f t="shared" si="17"/>
        <v>70.702534818356767</v>
      </c>
      <c r="BK47" s="29">
        <f t="shared" si="15"/>
        <v>1001.9497217178389</v>
      </c>
    </row>
    <row r="48" spans="1:63" x14ac:dyDescent="0.2">
      <c r="A48" s="23"/>
      <c r="B48" s="33" t="s">
        <v>84</v>
      </c>
      <c r="C48" s="31">
        <f t="shared" ref="C48:AH48" si="18">C37+C47</f>
        <v>0</v>
      </c>
      <c r="D48" s="31">
        <f t="shared" si="18"/>
        <v>0</v>
      </c>
      <c r="E48" s="31">
        <f t="shared" si="18"/>
        <v>0</v>
      </c>
      <c r="F48" s="31">
        <f t="shared" si="18"/>
        <v>0</v>
      </c>
      <c r="G48" s="31">
        <f t="shared" si="18"/>
        <v>0</v>
      </c>
      <c r="H48" s="31">
        <f t="shared" si="18"/>
        <v>29.552258893226309</v>
      </c>
      <c r="I48" s="31">
        <f t="shared" si="18"/>
        <v>52.465754192432115</v>
      </c>
      <c r="J48" s="31">
        <f t="shared" si="18"/>
        <v>0</v>
      </c>
      <c r="K48" s="31">
        <f t="shared" si="18"/>
        <v>0</v>
      </c>
      <c r="L48" s="31">
        <f t="shared" si="18"/>
        <v>17.825097786859047</v>
      </c>
      <c r="M48" s="31">
        <f t="shared" si="18"/>
        <v>0</v>
      </c>
      <c r="N48" s="31">
        <f t="shared" si="18"/>
        <v>0</v>
      </c>
      <c r="O48" s="31">
        <f t="shared" si="18"/>
        <v>0</v>
      </c>
      <c r="P48" s="31">
        <f t="shared" si="18"/>
        <v>0</v>
      </c>
      <c r="Q48" s="31">
        <f t="shared" si="18"/>
        <v>0</v>
      </c>
      <c r="R48" s="31">
        <f t="shared" si="18"/>
        <v>18.809462473382666</v>
      </c>
      <c r="S48" s="31">
        <f t="shared" si="18"/>
        <v>15.959352210103786</v>
      </c>
      <c r="T48" s="31">
        <f t="shared" si="18"/>
        <v>0</v>
      </c>
      <c r="U48" s="31">
        <f t="shared" si="18"/>
        <v>0</v>
      </c>
      <c r="V48" s="31">
        <f t="shared" si="18"/>
        <v>4.2866451086735768</v>
      </c>
      <c r="W48" s="31">
        <f t="shared" si="18"/>
        <v>4.784615045917012</v>
      </c>
      <c r="X48" s="31">
        <f t="shared" si="18"/>
        <v>3.1948665518860907E-2</v>
      </c>
      <c r="Y48" s="31">
        <f t="shared" si="18"/>
        <v>0</v>
      </c>
      <c r="Z48" s="31">
        <f t="shared" si="18"/>
        <v>0</v>
      </c>
      <c r="AA48" s="31">
        <f t="shared" si="18"/>
        <v>1.1419506318232482</v>
      </c>
      <c r="AB48" s="31">
        <f t="shared" si="18"/>
        <v>0</v>
      </c>
      <c r="AC48" s="31">
        <f t="shared" si="18"/>
        <v>0</v>
      </c>
      <c r="AD48" s="31">
        <f t="shared" si="18"/>
        <v>0</v>
      </c>
      <c r="AE48" s="31">
        <f t="shared" si="18"/>
        <v>0</v>
      </c>
      <c r="AF48" s="31">
        <f t="shared" si="18"/>
        <v>0</v>
      </c>
      <c r="AG48" s="31">
        <f t="shared" si="18"/>
        <v>6.5940902912433987</v>
      </c>
      <c r="AH48" s="31">
        <f t="shared" si="18"/>
        <v>4.8130405096146476E-3</v>
      </c>
      <c r="AI48" s="31">
        <f t="shared" ref="AI48:BJ48" si="19">AI37+AI47</f>
        <v>0</v>
      </c>
      <c r="AJ48" s="31">
        <f t="shared" si="19"/>
        <v>0</v>
      </c>
      <c r="AK48" s="31">
        <f t="shared" si="19"/>
        <v>0.81056733729101849</v>
      </c>
      <c r="AL48" s="31">
        <f t="shared" si="19"/>
        <v>0</v>
      </c>
      <c r="AM48" s="31">
        <f t="shared" si="19"/>
        <v>0</v>
      </c>
      <c r="AN48" s="31">
        <f t="shared" si="19"/>
        <v>0</v>
      </c>
      <c r="AO48" s="31">
        <f t="shared" si="19"/>
        <v>0</v>
      </c>
      <c r="AP48" s="31">
        <f t="shared" si="19"/>
        <v>0</v>
      </c>
      <c r="AQ48" s="31">
        <f t="shared" si="19"/>
        <v>0</v>
      </c>
      <c r="AR48" s="31">
        <f t="shared" si="19"/>
        <v>0</v>
      </c>
      <c r="AS48" s="31">
        <f t="shared" si="19"/>
        <v>0</v>
      </c>
      <c r="AT48" s="31">
        <f t="shared" si="19"/>
        <v>0</v>
      </c>
      <c r="AU48" s="31">
        <f t="shared" si="19"/>
        <v>0</v>
      </c>
      <c r="AV48" s="31">
        <f t="shared" si="19"/>
        <v>513.80253276191752</v>
      </c>
      <c r="AW48" s="31">
        <f t="shared" si="19"/>
        <v>22.387866550105887</v>
      </c>
      <c r="AX48" s="31">
        <f t="shared" si="19"/>
        <v>0</v>
      </c>
      <c r="AY48" s="31">
        <f t="shared" si="19"/>
        <v>0</v>
      </c>
      <c r="AZ48" s="31">
        <f t="shared" si="19"/>
        <v>129.87273189388193</v>
      </c>
      <c r="BA48" s="31">
        <f t="shared" si="19"/>
        <v>0</v>
      </c>
      <c r="BB48" s="31">
        <f t="shared" si="19"/>
        <v>0</v>
      </c>
      <c r="BC48" s="31">
        <f t="shared" si="19"/>
        <v>0</v>
      </c>
      <c r="BD48" s="31">
        <f t="shared" si="19"/>
        <v>0</v>
      </c>
      <c r="BE48" s="31">
        <f t="shared" si="19"/>
        <v>0</v>
      </c>
      <c r="BF48" s="31">
        <f t="shared" si="19"/>
        <v>519.94920774497007</v>
      </c>
      <c r="BG48" s="31">
        <f t="shared" si="19"/>
        <v>15.535082572487189</v>
      </c>
      <c r="BH48" s="31">
        <f t="shared" si="19"/>
        <v>2.5402903318725509</v>
      </c>
      <c r="BI48" s="31">
        <f t="shared" si="19"/>
        <v>0</v>
      </c>
      <c r="BJ48" s="31">
        <f t="shared" si="19"/>
        <v>84.286493552107146</v>
      </c>
      <c r="BK48" s="29">
        <f t="shared" si="15"/>
        <v>1440.640761084323</v>
      </c>
    </row>
    <row r="49" spans="1:63" ht="3" customHeight="1" x14ac:dyDescent="0.2">
      <c r="A49" s="23"/>
      <c r="B49" s="26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9"/>
    </row>
    <row r="50" spans="1:63" x14ac:dyDescent="0.2">
      <c r="A50" s="23" t="s">
        <v>15</v>
      </c>
      <c r="B50" s="24" t="s">
        <v>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x14ac:dyDescent="0.2">
      <c r="A51" s="23" t="s">
        <v>76</v>
      </c>
      <c r="B51" s="26" t="s">
        <v>16</v>
      </c>
      <c r="C51" s="47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9"/>
    </row>
    <row r="52" spans="1:63" x14ac:dyDescent="0.2">
      <c r="A52" s="23"/>
      <c r="B52" s="27" t="s">
        <v>128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3.1721397515246195</v>
      </c>
      <c r="I52" s="28">
        <v>35.199599475316901</v>
      </c>
      <c r="J52" s="28">
        <v>0</v>
      </c>
      <c r="K52" s="28">
        <v>0</v>
      </c>
      <c r="L52" s="28">
        <v>7.8293520380532051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1.8045041027678661</v>
      </c>
      <c r="S52" s="28">
        <v>1.3735631967779214E-2</v>
      </c>
      <c r="T52" s="28">
        <v>4.3632170649605637</v>
      </c>
      <c r="U52" s="28">
        <v>0</v>
      </c>
      <c r="V52" s="28">
        <v>2.808891406215519</v>
      </c>
      <c r="W52" s="28">
        <v>1.1091419355626679</v>
      </c>
      <c r="X52" s="28">
        <v>0</v>
      </c>
      <c r="Y52" s="28">
        <v>0</v>
      </c>
      <c r="Z52" s="28">
        <v>0</v>
      </c>
      <c r="AA52" s="28">
        <v>1.5397910547582747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1.7867402335876581</v>
      </c>
      <c r="AH52" s="28">
        <v>2.6368202491399855E-2</v>
      </c>
      <c r="AI52" s="28">
        <v>0</v>
      </c>
      <c r="AJ52" s="28">
        <v>0</v>
      </c>
      <c r="AK52" s="28">
        <v>1.8724629767895535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55.346244501174155</v>
      </c>
      <c r="AW52" s="28">
        <v>10.28020176153486</v>
      </c>
      <c r="AX52" s="28">
        <v>0</v>
      </c>
      <c r="AY52" s="28">
        <v>0</v>
      </c>
      <c r="AZ52" s="28">
        <v>85.832652102763774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47.517299557585154</v>
      </c>
      <c r="BG52" s="28">
        <v>4.3802693257569887</v>
      </c>
      <c r="BH52" s="28">
        <v>12.311148010227338</v>
      </c>
      <c r="BI52" s="28">
        <v>0</v>
      </c>
      <c r="BJ52" s="28">
        <v>53.461578555994059</v>
      </c>
      <c r="BK52" s="29">
        <f t="shared" ref="BK52:BK53" si="20">SUM(C52:BJ52)</f>
        <v>330.65533768903231</v>
      </c>
    </row>
    <row r="53" spans="1:63" x14ac:dyDescent="0.2">
      <c r="A53" s="23"/>
      <c r="B53" s="33" t="s">
        <v>83</v>
      </c>
      <c r="C53" s="31">
        <f>SUM(C52)</f>
        <v>0</v>
      </c>
      <c r="D53" s="31">
        <f t="shared" ref="D53:BJ53" si="21">SUM(D52)</f>
        <v>0</v>
      </c>
      <c r="E53" s="31">
        <f t="shared" si="21"/>
        <v>0</v>
      </c>
      <c r="F53" s="31">
        <f t="shared" si="21"/>
        <v>0</v>
      </c>
      <c r="G53" s="31">
        <f t="shared" si="21"/>
        <v>0</v>
      </c>
      <c r="H53" s="31">
        <f t="shared" si="21"/>
        <v>3.1721397515246195</v>
      </c>
      <c r="I53" s="31">
        <f t="shared" si="21"/>
        <v>35.199599475316901</v>
      </c>
      <c r="J53" s="31">
        <f t="shared" si="21"/>
        <v>0</v>
      </c>
      <c r="K53" s="31">
        <f t="shared" si="21"/>
        <v>0</v>
      </c>
      <c r="L53" s="31">
        <f t="shared" si="21"/>
        <v>7.8293520380532051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 t="shared" si="21"/>
        <v>0</v>
      </c>
      <c r="Q53" s="31">
        <f t="shared" si="21"/>
        <v>0</v>
      </c>
      <c r="R53" s="31">
        <f t="shared" si="21"/>
        <v>1.8045041027678661</v>
      </c>
      <c r="S53" s="31">
        <f t="shared" si="21"/>
        <v>1.3735631967779214E-2</v>
      </c>
      <c r="T53" s="31">
        <f t="shared" si="21"/>
        <v>4.3632170649605637</v>
      </c>
      <c r="U53" s="31">
        <f t="shared" si="21"/>
        <v>0</v>
      </c>
      <c r="V53" s="31">
        <f t="shared" si="21"/>
        <v>2.808891406215519</v>
      </c>
      <c r="W53" s="31">
        <f t="shared" si="21"/>
        <v>1.1091419355626679</v>
      </c>
      <c r="X53" s="31">
        <f t="shared" si="21"/>
        <v>0</v>
      </c>
      <c r="Y53" s="31">
        <f t="shared" si="21"/>
        <v>0</v>
      </c>
      <c r="Z53" s="31">
        <f t="shared" si="21"/>
        <v>0</v>
      </c>
      <c r="AA53" s="31">
        <f t="shared" si="21"/>
        <v>1.5397910547582747</v>
      </c>
      <c r="AB53" s="31">
        <f t="shared" si="21"/>
        <v>0</v>
      </c>
      <c r="AC53" s="31">
        <f t="shared" si="21"/>
        <v>0</v>
      </c>
      <c r="AD53" s="31">
        <f t="shared" si="21"/>
        <v>0</v>
      </c>
      <c r="AE53" s="31">
        <f t="shared" si="21"/>
        <v>0</v>
      </c>
      <c r="AF53" s="31">
        <f t="shared" si="21"/>
        <v>0</v>
      </c>
      <c r="AG53" s="31">
        <f t="shared" si="21"/>
        <v>1.7867402335876581</v>
      </c>
      <c r="AH53" s="31">
        <f t="shared" si="21"/>
        <v>2.6368202491399855E-2</v>
      </c>
      <c r="AI53" s="31">
        <f t="shared" si="21"/>
        <v>0</v>
      </c>
      <c r="AJ53" s="31">
        <f t="shared" si="21"/>
        <v>0</v>
      </c>
      <c r="AK53" s="31">
        <f t="shared" si="21"/>
        <v>1.8724629767895535</v>
      </c>
      <c r="AL53" s="31">
        <f t="shared" si="21"/>
        <v>0</v>
      </c>
      <c r="AM53" s="31">
        <f t="shared" si="21"/>
        <v>0</v>
      </c>
      <c r="AN53" s="31">
        <f t="shared" si="21"/>
        <v>0</v>
      </c>
      <c r="AO53" s="31">
        <f t="shared" si="21"/>
        <v>0</v>
      </c>
      <c r="AP53" s="31">
        <f t="shared" si="21"/>
        <v>0</v>
      </c>
      <c r="AQ53" s="31">
        <f t="shared" si="21"/>
        <v>0</v>
      </c>
      <c r="AR53" s="31">
        <f t="shared" si="21"/>
        <v>0</v>
      </c>
      <c r="AS53" s="31">
        <f t="shared" si="21"/>
        <v>0</v>
      </c>
      <c r="AT53" s="31">
        <f t="shared" si="21"/>
        <v>0</v>
      </c>
      <c r="AU53" s="31">
        <f t="shared" si="21"/>
        <v>0</v>
      </c>
      <c r="AV53" s="31">
        <f t="shared" si="21"/>
        <v>55.346244501174155</v>
      </c>
      <c r="AW53" s="31">
        <f t="shared" si="21"/>
        <v>10.28020176153486</v>
      </c>
      <c r="AX53" s="31">
        <f t="shared" si="21"/>
        <v>0</v>
      </c>
      <c r="AY53" s="31">
        <f t="shared" si="21"/>
        <v>0</v>
      </c>
      <c r="AZ53" s="31">
        <f t="shared" si="21"/>
        <v>85.832652102763774</v>
      </c>
      <c r="BA53" s="31">
        <f t="shared" si="21"/>
        <v>0</v>
      </c>
      <c r="BB53" s="31">
        <f t="shared" si="21"/>
        <v>0</v>
      </c>
      <c r="BC53" s="31">
        <f t="shared" si="21"/>
        <v>0</v>
      </c>
      <c r="BD53" s="31">
        <f t="shared" si="21"/>
        <v>0</v>
      </c>
      <c r="BE53" s="31">
        <f t="shared" si="21"/>
        <v>0</v>
      </c>
      <c r="BF53" s="31">
        <f t="shared" si="21"/>
        <v>47.517299557585154</v>
      </c>
      <c r="BG53" s="31">
        <f t="shared" si="21"/>
        <v>4.3802693257569887</v>
      </c>
      <c r="BH53" s="31">
        <f t="shared" si="21"/>
        <v>12.311148010227338</v>
      </c>
      <c r="BI53" s="31">
        <f t="shared" si="21"/>
        <v>0</v>
      </c>
      <c r="BJ53" s="31">
        <f t="shared" si="21"/>
        <v>53.461578555994059</v>
      </c>
      <c r="BK53" s="29">
        <f t="shared" si="20"/>
        <v>330.65533768903231</v>
      </c>
    </row>
    <row r="54" spans="1:63" ht="2.25" customHeight="1" x14ac:dyDescent="0.2">
      <c r="A54" s="23"/>
      <c r="B54" s="26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9"/>
    </row>
    <row r="55" spans="1:63" x14ac:dyDescent="0.2">
      <c r="A55" s="23" t="s">
        <v>4</v>
      </c>
      <c r="B55" s="24" t="s">
        <v>9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 x14ac:dyDescent="0.2">
      <c r="A56" s="23" t="s">
        <v>76</v>
      </c>
      <c r="B56" s="26" t="s">
        <v>17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9"/>
    </row>
    <row r="57" spans="1:63" x14ac:dyDescent="0.2">
      <c r="A57" s="23"/>
      <c r="B57" s="30" t="s">
        <v>37</v>
      </c>
      <c r="C57" s="31"/>
      <c r="D57" s="28"/>
      <c r="E57" s="28"/>
      <c r="F57" s="28"/>
      <c r="G57" s="37"/>
      <c r="H57" s="31"/>
      <c r="I57" s="28"/>
      <c r="J57" s="28"/>
      <c r="K57" s="28"/>
      <c r="L57" s="37"/>
      <c r="M57" s="31"/>
      <c r="N57" s="28"/>
      <c r="O57" s="28"/>
      <c r="P57" s="28"/>
      <c r="Q57" s="37"/>
      <c r="R57" s="31"/>
      <c r="S57" s="28"/>
      <c r="T57" s="28"/>
      <c r="U57" s="28"/>
      <c r="V57" s="37"/>
      <c r="W57" s="31"/>
      <c r="X57" s="28"/>
      <c r="Y57" s="28"/>
      <c r="Z57" s="28"/>
      <c r="AA57" s="37"/>
      <c r="AB57" s="31"/>
      <c r="AC57" s="28"/>
      <c r="AD57" s="28"/>
      <c r="AE57" s="28"/>
      <c r="AF57" s="37"/>
      <c r="AG57" s="31"/>
      <c r="AH57" s="28"/>
      <c r="AI57" s="28"/>
      <c r="AJ57" s="28"/>
      <c r="AK57" s="37"/>
      <c r="AL57" s="31"/>
      <c r="AM57" s="28"/>
      <c r="AN57" s="28"/>
      <c r="AO57" s="28"/>
      <c r="AP57" s="37"/>
      <c r="AQ57" s="31"/>
      <c r="AR57" s="28"/>
      <c r="AS57" s="28"/>
      <c r="AT57" s="28"/>
      <c r="AU57" s="37"/>
      <c r="AV57" s="31"/>
      <c r="AW57" s="28"/>
      <c r="AX57" s="28"/>
      <c r="AY57" s="28"/>
      <c r="AZ57" s="37"/>
      <c r="BA57" s="31"/>
      <c r="BB57" s="28"/>
      <c r="BC57" s="28"/>
      <c r="BD57" s="28"/>
      <c r="BE57" s="37"/>
      <c r="BF57" s="31"/>
      <c r="BG57" s="28"/>
      <c r="BH57" s="28"/>
      <c r="BI57" s="28"/>
      <c r="BJ57" s="37"/>
      <c r="BK57" s="29"/>
    </row>
    <row r="58" spans="1:63" x14ac:dyDescent="0.2">
      <c r="A58" s="23"/>
      <c r="B58" s="30" t="s">
        <v>85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29">
        <f>SUM(C58:BJ58)</f>
        <v>0</v>
      </c>
    </row>
    <row r="59" spans="1:63" x14ac:dyDescent="0.2">
      <c r="A59" s="23" t="s">
        <v>77</v>
      </c>
      <c r="B59" s="26" t="s">
        <v>18</v>
      </c>
      <c r="C59" s="4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9"/>
    </row>
    <row r="60" spans="1:63" x14ac:dyDescent="0.2">
      <c r="A60" s="23"/>
      <c r="B60" s="30" t="s">
        <v>115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0.19481477911198541</v>
      </c>
      <c r="AW60" s="31">
        <v>175.68262727928561</v>
      </c>
      <c r="AX60" s="31">
        <v>287.67778224615301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0.12992867777615283</v>
      </c>
      <c r="BG60" s="31">
        <v>24.29666520992177</v>
      </c>
      <c r="BH60" s="31">
        <v>0</v>
      </c>
      <c r="BI60" s="31">
        <v>0</v>
      </c>
      <c r="BJ60" s="31">
        <v>0.61475083229082561</v>
      </c>
      <c r="BK60" s="29">
        <f t="shared" ref="BK60:BK65" si="22">SUM(C60:BJ60)</f>
        <v>488.59656902453935</v>
      </c>
    </row>
    <row r="61" spans="1:63" x14ac:dyDescent="0.2">
      <c r="A61" s="23"/>
      <c r="B61" s="30" t="s">
        <v>116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0.14203674924954093</v>
      </c>
      <c r="AW61" s="31">
        <v>74.63163498557914</v>
      </c>
      <c r="AX61" s="31">
        <v>288.02477046025388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4.5219096548533892E-2</v>
      </c>
      <c r="BG61" s="31">
        <v>0</v>
      </c>
      <c r="BH61" s="31">
        <v>0</v>
      </c>
      <c r="BI61" s="31">
        <v>0</v>
      </c>
      <c r="BJ61" s="31">
        <v>0</v>
      </c>
      <c r="BK61" s="29">
        <f t="shared" si="22"/>
        <v>362.84366129163107</v>
      </c>
    </row>
    <row r="62" spans="1:63" x14ac:dyDescent="0.2">
      <c r="A62" s="23"/>
      <c r="B62" s="30" t="s">
        <v>114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0.35227381699433513</v>
      </c>
      <c r="AW62" s="31">
        <v>68.279094324312112</v>
      </c>
      <c r="AX62" s="31">
        <v>0</v>
      </c>
      <c r="AY62" s="31">
        <v>0</v>
      </c>
      <c r="AZ62" s="31">
        <v>1.2778847118084646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5.9712823492445138E-2</v>
      </c>
      <c r="BG62" s="31">
        <v>6.7253889383308936E-3</v>
      </c>
      <c r="BH62" s="31">
        <v>0</v>
      </c>
      <c r="BI62" s="31">
        <v>0</v>
      </c>
      <c r="BJ62" s="31">
        <v>0.17666251654232931</v>
      </c>
      <c r="BK62" s="29">
        <f t="shared" si="22"/>
        <v>70.15235358208804</v>
      </c>
    </row>
    <row r="63" spans="1:63" x14ac:dyDescent="0.2">
      <c r="A63" s="23"/>
      <c r="B63" s="30" t="s">
        <v>117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1.0218677647586696</v>
      </c>
      <c r="AW63" s="31">
        <v>0.83364508815051108</v>
      </c>
      <c r="AX63" s="31">
        <v>303.04732096223751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1.9975354497584195</v>
      </c>
      <c r="BG63" s="31">
        <v>0</v>
      </c>
      <c r="BH63" s="31">
        <v>0</v>
      </c>
      <c r="BI63" s="31">
        <v>0</v>
      </c>
      <c r="BJ63" s="31">
        <v>0</v>
      </c>
      <c r="BK63" s="29">
        <f t="shared" si="22"/>
        <v>306.90036926490507</v>
      </c>
    </row>
    <row r="64" spans="1:63" x14ac:dyDescent="0.2">
      <c r="A64" s="23"/>
      <c r="B64" s="30" t="s">
        <v>86</v>
      </c>
      <c r="C64" s="31">
        <f>SUM(C60:C63)</f>
        <v>0</v>
      </c>
      <c r="D64" s="31">
        <f t="shared" ref="D64:BJ64" si="23">SUM(D60:D63)</f>
        <v>0</v>
      </c>
      <c r="E64" s="31">
        <f t="shared" si="23"/>
        <v>0</v>
      </c>
      <c r="F64" s="31">
        <f t="shared" si="23"/>
        <v>0</v>
      </c>
      <c r="G64" s="31">
        <f t="shared" si="23"/>
        <v>0</v>
      </c>
      <c r="H64" s="31">
        <f t="shared" si="23"/>
        <v>0</v>
      </c>
      <c r="I64" s="31">
        <f t="shared" si="23"/>
        <v>0</v>
      </c>
      <c r="J64" s="31">
        <f t="shared" si="23"/>
        <v>0</v>
      </c>
      <c r="K64" s="31">
        <f t="shared" si="23"/>
        <v>0</v>
      </c>
      <c r="L64" s="31">
        <f t="shared" si="23"/>
        <v>0</v>
      </c>
      <c r="M64" s="31">
        <f t="shared" si="23"/>
        <v>0</v>
      </c>
      <c r="N64" s="31">
        <f t="shared" si="23"/>
        <v>0</v>
      </c>
      <c r="O64" s="31">
        <f t="shared" si="23"/>
        <v>0</v>
      </c>
      <c r="P64" s="31">
        <f t="shared" si="23"/>
        <v>0</v>
      </c>
      <c r="Q64" s="31">
        <f t="shared" si="23"/>
        <v>0</v>
      </c>
      <c r="R64" s="31">
        <f t="shared" si="23"/>
        <v>0</v>
      </c>
      <c r="S64" s="31">
        <f t="shared" si="23"/>
        <v>0</v>
      </c>
      <c r="T64" s="31">
        <f t="shared" si="23"/>
        <v>0</v>
      </c>
      <c r="U64" s="31">
        <f t="shared" si="23"/>
        <v>0</v>
      </c>
      <c r="V64" s="31">
        <f t="shared" si="23"/>
        <v>0</v>
      </c>
      <c r="W64" s="31">
        <f t="shared" si="23"/>
        <v>0</v>
      </c>
      <c r="X64" s="31">
        <f t="shared" si="23"/>
        <v>0</v>
      </c>
      <c r="Y64" s="31">
        <f t="shared" si="23"/>
        <v>0</v>
      </c>
      <c r="Z64" s="31">
        <f t="shared" si="23"/>
        <v>0</v>
      </c>
      <c r="AA64" s="31">
        <f t="shared" si="23"/>
        <v>0</v>
      </c>
      <c r="AB64" s="31">
        <f t="shared" si="23"/>
        <v>0</v>
      </c>
      <c r="AC64" s="31">
        <f t="shared" si="23"/>
        <v>0</v>
      </c>
      <c r="AD64" s="31">
        <f t="shared" si="23"/>
        <v>0</v>
      </c>
      <c r="AE64" s="31">
        <f t="shared" si="23"/>
        <v>0</v>
      </c>
      <c r="AF64" s="31">
        <f t="shared" si="23"/>
        <v>0</v>
      </c>
      <c r="AG64" s="31">
        <f t="shared" si="23"/>
        <v>0</v>
      </c>
      <c r="AH64" s="31">
        <f t="shared" si="23"/>
        <v>0</v>
      </c>
      <c r="AI64" s="31">
        <f t="shared" si="23"/>
        <v>0</v>
      </c>
      <c r="AJ64" s="31">
        <f t="shared" si="23"/>
        <v>0</v>
      </c>
      <c r="AK64" s="31">
        <f t="shared" si="23"/>
        <v>0</v>
      </c>
      <c r="AL64" s="31">
        <f t="shared" si="23"/>
        <v>0</v>
      </c>
      <c r="AM64" s="31">
        <f t="shared" si="23"/>
        <v>0</v>
      </c>
      <c r="AN64" s="31">
        <f t="shared" si="23"/>
        <v>0</v>
      </c>
      <c r="AO64" s="31">
        <f t="shared" si="23"/>
        <v>0</v>
      </c>
      <c r="AP64" s="31">
        <f t="shared" si="23"/>
        <v>0</v>
      </c>
      <c r="AQ64" s="31">
        <f t="shared" si="23"/>
        <v>0</v>
      </c>
      <c r="AR64" s="31">
        <f t="shared" si="23"/>
        <v>0</v>
      </c>
      <c r="AS64" s="31">
        <f t="shared" si="23"/>
        <v>0</v>
      </c>
      <c r="AT64" s="31">
        <f t="shared" si="23"/>
        <v>0</v>
      </c>
      <c r="AU64" s="31">
        <f t="shared" si="23"/>
        <v>0</v>
      </c>
      <c r="AV64" s="31">
        <f t="shared" si="23"/>
        <v>1.710993110114531</v>
      </c>
      <c r="AW64" s="31">
        <f t="shared" si="23"/>
        <v>319.42700167732733</v>
      </c>
      <c r="AX64" s="31">
        <f t="shared" si="23"/>
        <v>878.74987366864434</v>
      </c>
      <c r="AY64" s="31">
        <f t="shared" si="23"/>
        <v>0</v>
      </c>
      <c r="AZ64" s="31">
        <f t="shared" si="23"/>
        <v>1.2778847118084646</v>
      </c>
      <c r="BA64" s="31">
        <f t="shared" si="23"/>
        <v>0</v>
      </c>
      <c r="BB64" s="31">
        <f t="shared" si="23"/>
        <v>0</v>
      </c>
      <c r="BC64" s="31">
        <f t="shared" si="23"/>
        <v>0</v>
      </c>
      <c r="BD64" s="31">
        <f t="shared" si="23"/>
        <v>0</v>
      </c>
      <c r="BE64" s="31">
        <f t="shared" si="23"/>
        <v>0</v>
      </c>
      <c r="BF64" s="31">
        <f t="shared" si="23"/>
        <v>2.2323960475755511</v>
      </c>
      <c r="BG64" s="31">
        <f t="shared" si="23"/>
        <v>24.303390598860101</v>
      </c>
      <c r="BH64" s="31">
        <f t="shared" si="23"/>
        <v>0</v>
      </c>
      <c r="BI64" s="31">
        <f t="shared" si="23"/>
        <v>0</v>
      </c>
      <c r="BJ64" s="31">
        <f t="shared" si="23"/>
        <v>0.79141334883315495</v>
      </c>
      <c r="BK64" s="29">
        <f t="shared" si="22"/>
        <v>1228.4929531631633</v>
      </c>
    </row>
    <row r="65" spans="1:63" x14ac:dyDescent="0.2">
      <c r="A65" s="23"/>
      <c r="B65" s="33" t="s">
        <v>84</v>
      </c>
      <c r="C65" s="31">
        <f>C58+C64</f>
        <v>0</v>
      </c>
      <c r="D65" s="31">
        <f t="shared" ref="D65:BJ65" si="24">D58+D64</f>
        <v>0</v>
      </c>
      <c r="E65" s="31">
        <f t="shared" si="24"/>
        <v>0</v>
      </c>
      <c r="F65" s="31">
        <f t="shared" si="24"/>
        <v>0</v>
      </c>
      <c r="G65" s="31">
        <f t="shared" si="24"/>
        <v>0</v>
      </c>
      <c r="H65" s="31">
        <f t="shared" si="24"/>
        <v>0</v>
      </c>
      <c r="I65" s="31">
        <f t="shared" si="24"/>
        <v>0</v>
      </c>
      <c r="J65" s="31">
        <f t="shared" si="24"/>
        <v>0</v>
      </c>
      <c r="K65" s="31">
        <f t="shared" si="24"/>
        <v>0</v>
      </c>
      <c r="L65" s="31">
        <f t="shared" si="24"/>
        <v>0</v>
      </c>
      <c r="M65" s="31">
        <f t="shared" si="24"/>
        <v>0</v>
      </c>
      <c r="N65" s="31">
        <f t="shared" si="24"/>
        <v>0</v>
      </c>
      <c r="O65" s="31">
        <f t="shared" si="24"/>
        <v>0</v>
      </c>
      <c r="P65" s="31">
        <f t="shared" si="24"/>
        <v>0</v>
      </c>
      <c r="Q65" s="31">
        <f t="shared" si="24"/>
        <v>0</v>
      </c>
      <c r="R65" s="31">
        <f t="shared" si="24"/>
        <v>0</v>
      </c>
      <c r="S65" s="31">
        <f t="shared" si="24"/>
        <v>0</v>
      </c>
      <c r="T65" s="31">
        <f t="shared" si="24"/>
        <v>0</v>
      </c>
      <c r="U65" s="31">
        <f t="shared" si="24"/>
        <v>0</v>
      </c>
      <c r="V65" s="31">
        <f t="shared" si="24"/>
        <v>0</v>
      </c>
      <c r="W65" s="31">
        <f t="shared" si="24"/>
        <v>0</v>
      </c>
      <c r="X65" s="31">
        <f t="shared" si="24"/>
        <v>0</v>
      </c>
      <c r="Y65" s="31">
        <f t="shared" si="24"/>
        <v>0</v>
      </c>
      <c r="Z65" s="31">
        <f t="shared" si="24"/>
        <v>0</v>
      </c>
      <c r="AA65" s="31">
        <f t="shared" si="24"/>
        <v>0</v>
      </c>
      <c r="AB65" s="31">
        <f t="shared" si="24"/>
        <v>0</v>
      </c>
      <c r="AC65" s="31">
        <f t="shared" si="24"/>
        <v>0</v>
      </c>
      <c r="AD65" s="31">
        <f t="shared" si="24"/>
        <v>0</v>
      </c>
      <c r="AE65" s="31">
        <f t="shared" si="24"/>
        <v>0</v>
      </c>
      <c r="AF65" s="31">
        <f t="shared" si="24"/>
        <v>0</v>
      </c>
      <c r="AG65" s="31">
        <f t="shared" si="24"/>
        <v>0</v>
      </c>
      <c r="AH65" s="31">
        <f t="shared" si="24"/>
        <v>0</v>
      </c>
      <c r="AI65" s="31">
        <f t="shared" si="24"/>
        <v>0</v>
      </c>
      <c r="AJ65" s="31">
        <f t="shared" si="24"/>
        <v>0</v>
      </c>
      <c r="AK65" s="31">
        <f t="shared" si="24"/>
        <v>0</v>
      </c>
      <c r="AL65" s="31">
        <f t="shared" si="24"/>
        <v>0</v>
      </c>
      <c r="AM65" s="31">
        <f t="shared" si="24"/>
        <v>0</v>
      </c>
      <c r="AN65" s="31">
        <f t="shared" si="24"/>
        <v>0</v>
      </c>
      <c r="AO65" s="31">
        <f t="shared" si="24"/>
        <v>0</v>
      </c>
      <c r="AP65" s="31">
        <f t="shared" si="24"/>
        <v>0</v>
      </c>
      <c r="AQ65" s="31">
        <f t="shared" si="24"/>
        <v>0</v>
      </c>
      <c r="AR65" s="31">
        <f t="shared" si="24"/>
        <v>0</v>
      </c>
      <c r="AS65" s="31">
        <f t="shared" si="24"/>
        <v>0</v>
      </c>
      <c r="AT65" s="31">
        <f t="shared" si="24"/>
        <v>0</v>
      </c>
      <c r="AU65" s="31">
        <f t="shared" si="24"/>
        <v>0</v>
      </c>
      <c r="AV65" s="31">
        <f t="shared" si="24"/>
        <v>1.710993110114531</v>
      </c>
      <c r="AW65" s="31">
        <f t="shared" si="24"/>
        <v>319.42700167732733</v>
      </c>
      <c r="AX65" s="31">
        <f t="shared" si="24"/>
        <v>878.74987366864434</v>
      </c>
      <c r="AY65" s="31">
        <f t="shared" si="24"/>
        <v>0</v>
      </c>
      <c r="AZ65" s="31">
        <f t="shared" si="24"/>
        <v>1.2778847118084646</v>
      </c>
      <c r="BA65" s="31">
        <f t="shared" si="24"/>
        <v>0</v>
      </c>
      <c r="BB65" s="31">
        <f t="shared" si="24"/>
        <v>0</v>
      </c>
      <c r="BC65" s="31">
        <f t="shared" si="24"/>
        <v>0</v>
      </c>
      <c r="BD65" s="31">
        <f t="shared" si="24"/>
        <v>0</v>
      </c>
      <c r="BE65" s="31">
        <f t="shared" si="24"/>
        <v>0</v>
      </c>
      <c r="BF65" s="31">
        <f t="shared" si="24"/>
        <v>2.2323960475755511</v>
      </c>
      <c r="BG65" s="31">
        <f t="shared" si="24"/>
        <v>24.303390598860101</v>
      </c>
      <c r="BH65" s="31">
        <f t="shared" si="24"/>
        <v>0</v>
      </c>
      <c r="BI65" s="31">
        <f t="shared" si="24"/>
        <v>0</v>
      </c>
      <c r="BJ65" s="31">
        <f t="shared" si="24"/>
        <v>0.79141334883315495</v>
      </c>
      <c r="BK65" s="29">
        <f t="shared" si="22"/>
        <v>1228.4929531631633</v>
      </c>
    </row>
    <row r="66" spans="1:63" ht="4.5" customHeight="1" x14ac:dyDescent="0.2">
      <c r="A66" s="23"/>
      <c r="B66" s="26"/>
      <c r="C66" s="4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9"/>
    </row>
    <row r="67" spans="1:63" x14ac:dyDescent="0.2">
      <c r="A67" s="23" t="s">
        <v>19</v>
      </c>
      <c r="B67" s="24" t="s">
        <v>20</v>
      </c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9"/>
    </row>
    <row r="68" spans="1:63" x14ac:dyDescent="0.2">
      <c r="A68" s="23" t="s">
        <v>76</v>
      </c>
      <c r="B68" s="26" t="s">
        <v>21</v>
      </c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9"/>
    </row>
    <row r="69" spans="1:63" x14ac:dyDescent="0.2">
      <c r="A69" s="23"/>
      <c r="B69" s="30" t="s">
        <v>37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3" t="s">
        <v>83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ht="4.5" customHeight="1" x14ac:dyDescent="0.2">
      <c r="A71" s="23"/>
      <c r="B71" s="38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 x14ac:dyDescent="0.2">
      <c r="A72" s="23"/>
      <c r="B72" s="39" t="s">
        <v>99</v>
      </c>
      <c r="C72" s="40">
        <f t="shared" ref="C72:AH72" si="25">C31+C48+C53+C65+C70</f>
        <v>0</v>
      </c>
      <c r="D72" s="40">
        <f t="shared" si="25"/>
        <v>0</v>
      </c>
      <c r="E72" s="40">
        <f t="shared" si="25"/>
        <v>0</v>
      </c>
      <c r="F72" s="40">
        <f t="shared" si="25"/>
        <v>0</v>
      </c>
      <c r="G72" s="40">
        <f t="shared" si="25"/>
        <v>0</v>
      </c>
      <c r="H72" s="40">
        <f t="shared" si="25"/>
        <v>68.765723590291714</v>
      </c>
      <c r="I72" s="40">
        <f t="shared" si="25"/>
        <v>9832.607397014237</v>
      </c>
      <c r="J72" s="40">
        <f t="shared" si="25"/>
        <v>4046.5843479603132</v>
      </c>
      <c r="K72" s="40">
        <f t="shared" si="25"/>
        <v>0</v>
      </c>
      <c r="L72" s="40">
        <f t="shared" si="25"/>
        <v>486.22146851162427</v>
      </c>
      <c r="M72" s="40">
        <f t="shared" si="25"/>
        <v>0</v>
      </c>
      <c r="N72" s="40">
        <f t="shared" si="25"/>
        <v>0</v>
      </c>
      <c r="O72" s="40">
        <f t="shared" si="25"/>
        <v>0</v>
      </c>
      <c r="P72" s="40">
        <f t="shared" si="25"/>
        <v>0</v>
      </c>
      <c r="Q72" s="40">
        <f t="shared" si="25"/>
        <v>0</v>
      </c>
      <c r="R72" s="40">
        <f t="shared" si="25"/>
        <v>37.823031843740281</v>
      </c>
      <c r="S72" s="40">
        <f t="shared" si="25"/>
        <v>174.93529932201199</v>
      </c>
      <c r="T72" s="40">
        <f t="shared" si="25"/>
        <v>648.38007924526994</v>
      </c>
      <c r="U72" s="40">
        <f t="shared" si="25"/>
        <v>0</v>
      </c>
      <c r="V72" s="40">
        <f t="shared" si="25"/>
        <v>33.57631682103333</v>
      </c>
      <c r="W72" s="40">
        <f t="shared" si="25"/>
        <v>6.5077787781367551</v>
      </c>
      <c r="X72" s="40">
        <f t="shared" si="25"/>
        <v>29.739960700922015</v>
      </c>
      <c r="Y72" s="40">
        <f t="shared" si="25"/>
        <v>0</v>
      </c>
      <c r="Z72" s="40">
        <f t="shared" si="25"/>
        <v>0</v>
      </c>
      <c r="AA72" s="40">
        <f t="shared" si="25"/>
        <v>6.1972941372161925</v>
      </c>
      <c r="AB72" s="40">
        <f t="shared" si="25"/>
        <v>0</v>
      </c>
      <c r="AC72" s="40">
        <f t="shared" si="25"/>
        <v>0</v>
      </c>
      <c r="AD72" s="40">
        <f t="shared" si="25"/>
        <v>0</v>
      </c>
      <c r="AE72" s="40">
        <f t="shared" si="25"/>
        <v>0</v>
      </c>
      <c r="AF72" s="40">
        <f t="shared" si="25"/>
        <v>0</v>
      </c>
      <c r="AG72" s="40">
        <f t="shared" si="25"/>
        <v>9.4686678657877081</v>
      </c>
      <c r="AH72" s="40">
        <f t="shared" si="25"/>
        <v>2.6698599006260322</v>
      </c>
      <c r="AI72" s="40">
        <f t="shared" ref="AI72:BK72" si="26">AI31+AI48+AI53+AI65+AI70</f>
        <v>0</v>
      </c>
      <c r="AJ72" s="40">
        <f t="shared" si="26"/>
        <v>0</v>
      </c>
      <c r="AK72" s="40">
        <f t="shared" si="26"/>
        <v>3.9759097476893581</v>
      </c>
      <c r="AL72" s="40">
        <f t="shared" si="26"/>
        <v>0</v>
      </c>
      <c r="AM72" s="40">
        <f t="shared" si="26"/>
        <v>0</v>
      </c>
      <c r="AN72" s="40">
        <f t="shared" si="26"/>
        <v>0</v>
      </c>
      <c r="AO72" s="40">
        <f t="shared" si="26"/>
        <v>0</v>
      </c>
      <c r="AP72" s="40">
        <f t="shared" si="26"/>
        <v>0</v>
      </c>
      <c r="AQ72" s="40">
        <f t="shared" si="26"/>
        <v>0</v>
      </c>
      <c r="AR72" s="40">
        <f t="shared" si="26"/>
        <v>0</v>
      </c>
      <c r="AS72" s="40">
        <f t="shared" si="26"/>
        <v>0</v>
      </c>
      <c r="AT72" s="40">
        <f t="shared" si="26"/>
        <v>0</v>
      </c>
      <c r="AU72" s="40">
        <f t="shared" si="26"/>
        <v>0</v>
      </c>
      <c r="AV72" s="40">
        <f t="shared" si="26"/>
        <v>795.38951966617174</v>
      </c>
      <c r="AW72" s="40">
        <f t="shared" si="26"/>
        <v>2388.969256607751</v>
      </c>
      <c r="AX72" s="40">
        <f t="shared" si="26"/>
        <v>1215.828465622079</v>
      </c>
      <c r="AY72" s="40">
        <f t="shared" si="26"/>
        <v>0</v>
      </c>
      <c r="AZ72" s="40">
        <f t="shared" si="26"/>
        <v>727.08530588530152</v>
      </c>
      <c r="BA72" s="40">
        <f t="shared" si="26"/>
        <v>0</v>
      </c>
      <c r="BB72" s="40">
        <f t="shared" si="26"/>
        <v>0</v>
      </c>
      <c r="BC72" s="40">
        <f t="shared" si="26"/>
        <v>0</v>
      </c>
      <c r="BD72" s="40">
        <f t="shared" si="26"/>
        <v>0</v>
      </c>
      <c r="BE72" s="40">
        <f t="shared" si="26"/>
        <v>0</v>
      </c>
      <c r="BF72" s="40">
        <f t="shared" si="26"/>
        <v>721.98680995899463</v>
      </c>
      <c r="BG72" s="40">
        <f t="shared" si="26"/>
        <v>188.77335664964608</v>
      </c>
      <c r="BH72" s="40">
        <f t="shared" si="26"/>
        <v>210.04071648943702</v>
      </c>
      <c r="BI72" s="40">
        <f t="shared" si="26"/>
        <v>0</v>
      </c>
      <c r="BJ72" s="40">
        <f t="shared" si="26"/>
        <v>255.46497932130785</v>
      </c>
      <c r="BK72" s="40">
        <f t="shared" si="26"/>
        <v>21890.991545639594</v>
      </c>
    </row>
    <row r="73" spans="1:63" ht="4.5" customHeight="1" x14ac:dyDescent="0.2">
      <c r="A73" s="23"/>
      <c r="B73" s="39"/>
      <c r="C73" s="52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53"/>
    </row>
    <row r="74" spans="1:63" ht="14.25" customHeight="1" x14ac:dyDescent="0.3">
      <c r="A74" s="23" t="s">
        <v>5</v>
      </c>
      <c r="B74" s="21" t="s">
        <v>23</v>
      </c>
      <c r="C74" s="52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53"/>
    </row>
    <row r="75" spans="1:63" x14ac:dyDescent="0.2">
      <c r="A75" s="23"/>
      <c r="B75" s="30" t="s">
        <v>37</v>
      </c>
      <c r="C75" s="28"/>
      <c r="D75" s="28"/>
      <c r="E75" s="28"/>
      <c r="F75" s="28"/>
      <c r="G75" s="41"/>
      <c r="H75" s="31"/>
      <c r="I75" s="28"/>
      <c r="J75" s="28"/>
      <c r="K75" s="28"/>
      <c r="L75" s="41"/>
      <c r="M75" s="31"/>
      <c r="N75" s="28"/>
      <c r="O75" s="28"/>
      <c r="P75" s="28"/>
      <c r="Q75" s="41"/>
      <c r="R75" s="31"/>
      <c r="S75" s="28"/>
      <c r="T75" s="28"/>
      <c r="U75" s="28"/>
      <c r="V75" s="37"/>
      <c r="W75" s="42"/>
      <c r="X75" s="28"/>
      <c r="Y75" s="28"/>
      <c r="Z75" s="28"/>
      <c r="AA75" s="41"/>
      <c r="AB75" s="31"/>
      <c r="AC75" s="28"/>
      <c r="AD75" s="28"/>
      <c r="AE75" s="28"/>
      <c r="AF75" s="41"/>
      <c r="AG75" s="31"/>
      <c r="AH75" s="28"/>
      <c r="AI75" s="28"/>
      <c r="AJ75" s="28"/>
      <c r="AK75" s="41"/>
      <c r="AL75" s="31"/>
      <c r="AM75" s="28"/>
      <c r="AN75" s="28"/>
      <c r="AO75" s="28"/>
      <c r="AP75" s="41"/>
      <c r="AQ75" s="31"/>
      <c r="AR75" s="28"/>
      <c r="AS75" s="28"/>
      <c r="AT75" s="28"/>
      <c r="AU75" s="41"/>
      <c r="AV75" s="31"/>
      <c r="AW75" s="28"/>
      <c r="AX75" s="28"/>
      <c r="AY75" s="28"/>
      <c r="AZ75" s="41"/>
      <c r="BA75" s="31"/>
      <c r="BB75" s="28"/>
      <c r="BC75" s="28"/>
      <c r="BD75" s="28"/>
      <c r="BE75" s="41"/>
      <c r="BF75" s="31"/>
      <c r="BG75" s="28"/>
      <c r="BH75" s="28"/>
      <c r="BI75" s="28"/>
      <c r="BJ75" s="41"/>
      <c r="BK75" s="31"/>
    </row>
    <row r="76" spans="1:63" ht="13.5" thickBot="1" x14ac:dyDescent="0.25">
      <c r="A76" s="43"/>
      <c r="B76" s="33" t="s">
        <v>83</v>
      </c>
      <c r="C76" s="28">
        <v>0</v>
      </c>
      <c r="D76" s="28">
        <v>0</v>
      </c>
      <c r="E76" s="28">
        <v>0</v>
      </c>
      <c r="F76" s="28">
        <v>0</v>
      </c>
      <c r="G76" s="41">
        <v>0</v>
      </c>
      <c r="H76" s="31">
        <v>0</v>
      </c>
      <c r="I76" s="28">
        <v>0</v>
      </c>
      <c r="J76" s="28">
        <v>0</v>
      </c>
      <c r="K76" s="28">
        <v>0</v>
      </c>
      <c r="L76" s="41">
        <v>0</v>
      </c>
      <c r="M76" s="31">
        <v>0</v>
      </c>
      <c r="N76" s="28">
        <v>0</v>
      </c>
      <c r="O76" s="28">
        <v>0</v>
      </c>
      <c r="P76" s="28">
        <v>0</v>
      </c>
      <c r="Q76" s="41">
        <v>0</v>
      </c>
      <c r="R76" s="31">
        <v>0</v>
      </c>
      <c r="S76" s="28">
        <v>0</v>
      </c>
      <c r="T76" s="28">
        <v>0</v>
      </c>
      <c r="U76" s="28">
        <v>0</v>
      </c>
      <c r="V76" s="37">
        <v>0</v>
      </c>
      <c r="W76" s="42">
        <v>0</v>
      </c>
      <c r="X76" s="28">
        <v>0</v>
      </c>
      <c r="Y76" s="28">
        <v>0</v>
      </c>
      <c r="Z76" s="28">
        <v>0</v>
      </c>
      <c r="AA76" s="41">
        <v>0</v>
      </c>
      <c r="AB76" s="31">
        <v>0</v>
      </c>
      <c r="AC76" s="28">
        <v>0</v>
      </c>
      <c r="AD76" s="28">
        <v>0</v>
      </c>
      <c r="AE76" s="28">
        <v>0</v>
      </c>
      <c r="AF76" s="41">
        <v>0</v>
      </c>
      <c r="AG76" s="31">
        <v>0</v>
      </c>
      <c r="AH76" s="28">
        <v>0</v>
      </c>
      <c r="AI76" s="28">
        <v>0</v>
      </c>
      <c r="AJ76" s="28">
        <v>0</v>
      </c>
      <c r="AK76" s="41">
        <v>0</v>
      </c>
      <c r="AL76" s="31">
        <v>0</v>
      </c>
      <c r="AM76" s="28">
        <v>0</v>
      </c>
      <c r="AN76" s="28">
        <v>0</v>
      </c>
      <c r="AO76" s="28">
        <v>0</v>
      </c>
      <c r="AP76" s="41">
        <v>0</v>
      </c>
      <c r="AQ76" s="31">
        <v>0</v>
      </c>
      <c r="AR76" s="28">
        <v>0</v>
      </c>
      <c r="AS76" s="28">
        <v>0</v>
      </c>
      <c r="AT76" s="28">
        <v>0</v>
      </c>
      <c r="AU76" s="41">
        <v>0</v>
      </c>
      <c r="AV76" s="31">
        <v>0</v>
      </c>
      <c r="AW76" s="28">
        <v>0</v>
      </c>
      <c r="AX76" s="28">
        <v>0</v>
      </c>
      <c r="AY76" s="28">
        <v>0</v>
      </c>
      <c r="AZ76" s="41">
        <v>0</v>
      </c>
      <c r="BA76" s="31">
        <v>0</v>
      </c>
      <c r="BB76" s="28">
        <v>0</v>
      </c>
      <c r="BC76" s="28">
        <v>0</v>
      </c>
      <c r="BD76" s="28">
        <v>0</v>
      </c>
      <c r="BE76" s="41">
        <v>0</v>
      </c>
      <c r="BF76" s="31">
        <v>0</v>
      </c>
      <c r="BG76" s="28">
        <v>0</v>
      </c>
      <c r="BH76" s="28">
        <v>0</v>
      </c>
      <c r="BI76" s="28">
        <v>0</v>
      </c>
      <c r="BJ76" s="41">
        <v>0</v>
      </c>
      <c r="BK76" s="29">
        <f>SUM(C76:BJ76)</f>
        <v>0</v>
      </c>
    </row>
    <row r="77" spans="1:63" ht="6" customHeight="1" x14ac:dyDescent="0.2">
      <c r="A77" s="35"/>
      <c r="B77" s="44"/>
    </row>
    <row r="78" spans="1:63" x14ac:dyDescent="0.2">
      <c r="A78" s="35"/>
      <c r="B78" s="35" t="s">
        <v>26</v>
      </c>
      <c r="L78" s="35" t="s">
        <v>38</v>
      </c>
    </row>
    <row r="79" spans="1:63" x14ac:dyDescent="0.2">
      <c r="A79" s="35"/>
      <c r="B79" s="35" t="s">
        <v>27</v>
      </c>
      <c r="L79" s="35" t="s">
        <v>30</v>
      </c>
    </row>
    <row r="80" spans="1:63" x14ac:dyDescent="0.2">
      <c r="L80" s="35" t="s">
        <v>31</v>
      </c>
    </row>
    <row r="81" spans="2:61" x14ac:dyDescent="0.2">
      <c r="B81" s="35" t="s">
        <v>33</v>
      </c>
      <c r="L81" s="35" t="s">
        <v>98</v>
      </c>
      <c r="BI81" s="45"/>
    </row>
    <row r="82" spans="2:61" x14ac:dyDescent="0.2">
      <c r="B82" s="35" t="s">
        <v>34</v>
      </c>
      <c r="L82" s="35" t="s">
        <v>100</v>
      </c>
    </row>
    <row r="83" spans="2:61" x14ac:dyDescent="0.2">
      <c r="B83" s="35"/>
      <c r="L83" s="35" t="s">
        <v>32</v>
      </c>
    </row>
    <row r="85" spans="2:61" x14ac:dyDescent="0.2">
      <c r="B85" s="25" t="s">
        <v>38</v>
      </c>
    </row>
    <row r="86" spans="2:61" x14ac:dyDescent="0.2">
      <c r="B86" s="25" t="s">
        <v>30</v>
      </c>
    </row>
    <row r="87" spans="2:61" x14ac:dyDescent="0.2">
      <c r="B87" s="25" t="s">
        <v>31</v>
      </c>
    </row>
    <row r="88" spans="2:61" x14ac:dyDescent="0.2">
      <c r="B88" s="25" t="s">
        <v>98</v>
      </c>
    </row>
    <row r="89" spans="2:61" x14ac:dyDescent="0.2">
      <c r="B89" s="25" t="s">
        <v>100</v>
      </c>
    </row>
    <row r="90" spans="2:61" x14ac:dyDescent="0.2">
      <c r="B90" s="25" t="s">
        <v>32</v>
      </c>
    </row>
    <row r="91" spans="2:61" x14ac:dyDescent="0.2">
      <c r="B91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0:BK50"/>
    <mergeCell ref="C54:BK54"/>
    <mergeCell ref="C10:BK10"/>
    <mergeCell ref="C13:BK13"/>
    <mergeCell ref="C16:BK16"/>
    <mergeCell ref="C19:BK19"/>
    <mergeCell ref="C22:BK22"/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3:BK33"/>
    <mergeCell ref="C68:BK68"/>
    <mergeCell ref="C34:BK34"/>
    <mergeCell ref="C32:BK32"/>
    <mergeCell ref="C38:BK38"/>
    <mergeCell ref="C49:BK4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130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113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2.7714561103431954E-3</v>
      </c>
      <c r="E5" s="7">
        <v>1.0401754684397409E-2</v>
      </c>
      <c r="F5" s="7">
        <v>0.32504293387493544</v>
      </c>
      <c r="G5" s="7">
        <v>5.4071257172972126E-3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0.36106973755040417</v>
      </c>
      <c r="E6" s="7">
        <v>5.2387653712666422</v>
      </c>
      <c r="F6" s="7">
        <v>8.7223276254688855</v>
      </c>
      <c r="G6" s="7">
        <v>1.0600530203769853</v>
      </c>
      <c r="H6" s="7">
        <v>0</v>
      </c>
      <c r="I6" s="7">
        <v>0</v>
      </c>
      <c r="J6" s="7">
        <v>8.194675315794879E-2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4.9015678696585144E-2</v>
      </c>
      <c r="F7" s="7">
        <v>3.2506595840399805E-2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59.874996563265043</v>
      </c>
      <c r="E8" s="7">
        <v>35.309405676182585</v>
      </c>
      <c r="F8" s="7">
        <v>10.24053626381024</v>
      </c>
      <c r="G8" s="7">
        <v>4.9148766388735776</v>
      </c>
      <c r="H8" s="7">
        <v>0</v>
      </c>
      <c r="I8" s="7">
        <v>0</v>
      </c>
      <c r="J8" s="7">
        <v>8.1766572031615012E-4</v>
      </c>
      <c r="K8" s="7">
        <v>0</v>
      </c>
    </row>
    <row r="9" spans="2:11" x14ac:dyDescent="0.2">
      <c r="B9" s="1">
        <v>5</v>
      </c>
      <c r="C9" s="3" t="s">
        <v>44</v>
      </c>
      <c r="D9" s="7">
        <v>20.668855616618082</v>
      </c>
      <c r="E9" s="7">
        <v>36.390432096756868</v>
      </c>
      <c r="F9" s="7">
        <v>46.032119114983402</v>
      </c>
      <c r="G9" s="7">
        <v>3.1990994158425661</v>
      </c>
      <c r="H9" s="7">
        <v>0</v>
      </c>
      <c r="I9" s="7">
        <v>0</v>
      </c>
      <c r="J9" s="7">
        <v>0.26279624851014444</v>
      </c>
      <c r="K9" s="7">
        <v>0</v>
      </c>
    </row>
    <row r="10" spans="2:11" x14ac:dyDescent="0.2">
      <c r="B10" s="1">
        <v>6</v>
      </c>
      <c r="C10" s="3" t="s">
        <v>45</v>
      </c>
      <c r="D10" s="7">
        <v>0.29035715729823164</v>
      </c>
      <c r="E10" s="7">
        <v>1.2778955948017645</v>
      </c>
      <c r="F10" s="7">
        <v>5.3636446752764755</v>
      </c>
      <c r="G10" s="7">
        <v>0.90393387882789122</v>
      </c>
      <c r="H10" s="7">
        <v>0</v>
      </c>
      <c r="I10" s="7">
        <v>0</v>
      </c>
      <c r="J10" s="7">
        <v>3.2813660761834324E-3</v>
      </c>
      <c r="K10" s="7">
        <v>0</v>
      </c>
    </row>
    <row r="11" spans="2:11" x14ac:dyDescent="0.2">
      <c r="B11" s="1">
        <v>7</v>
      </c>
      <c r="C11" s="3" t="s">
        <v>46</v>
      </c>
      <c r="D11" s="7">
        <v>5.4592808457944946</v>
      </c>
      <c r="E11" s="7">
        <v>11.831254412168178</v>
      </c>
      <c r="F11" s="7">
        <v>20.544230606664435</v>
      </c>
      <c r="G11" s="7">
        <v>1.3046864445140025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0.17600282347761587</v>
      </c>
      <c r="E14" s="7">
        <v>57.43261771144229</v>
      </c>
      <c r="F14" s="7">
        <v>13.957003293863279</v>
      </c>
      <c r="G14" s="7">
        <v>1.170140137407377</v>
      </c>
      <c r="H14" s="7">
        <v>0</v>
      </c>
      <c r="I14" s="7">
        <v>0</v>
      </c>
      <c r="J14" s="7">
        <v>2.6251473655272448E-2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275.66011528677581</v>
      </c>
      <c r="E15" s="7">
        <v>280.81494929994517</v>
      </c>
      <c r="F15" s="7">
        <v>166.09918796864252</v>
      </c>
      <c r="G15" s="7">
        <v>44.068631361144305</v>
      </c>
      <c r="H15" s="7">
        <v>0</v>
      </c>
      <c r="I15" s="7">
        <v>0</v>
      </c>
      <c r="J15" s="7">
        <v>0.1803270246650904</v>
      </c>
      <c r="K15" s="7">
        <v>0</v>
      </c>
    </row>
    <row r="16" spans="2:11" x14ac:dyDescent="0.2">
      <c r="B16" s="1">
        <v>12</v>
      </c>
      <c r="C16" s="3" t="s">
        <v>51</v>
      </c>
      <c r="D16" s="7">
        <v>424.18185130629547</v>
      </c>
      <c r="E16" s="7">
        <v>10.463320846231538</v>
      </c>
      <c r="F16" s="7">
        <v>8.4715267817705904</v>
      </c>
      <c r="G16" s="7">
        <v>4.812909449129382</v>
      </c>
      <c r="H16" s="7">
        <v>0</v>
      </c>
      <c r="I16" s="7">
        <v>0</v>
      </c>
      <c r="J16" s="7">
        <v>2.9749495341788345E-2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0.13165776153459338</v>
      </c>
      <c r="E17" s="7">
        <v>0.25138832445030285</v>
      </c>
      <c r="F17" s="7">
        <v>0.94207723208157568</v>
      </c>
      <c r="G17" s="7">
        <v>2.073885495704976E-2</v>
      </c>
      <c r="H17" s="7">
        <v>0</v>
      </c>
      <c r="I17" s="7">
        <v>0</v>
      </c>
      <c r="J17" s="7">
        <v>7.9746035079617114E-4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8.9305039106833656E-2</v>
      </c>
      <c r="E18" s="7">
        <v>1.2884867799918187</v>
      </c>
      <c r="F18" s="7">
        <v>5.4761330080957569</v>
      </c>
      <c r="G18" s="7">
        <v>1.5434526287987964</v>
      </c>
      <c r="H18" s="7">
        <v>0</v>
      </c>
      <c r="I18" s="7">
        <v>0</v>
      </c>
      <c r="J18" s="7">
        <v>1.9671701317791721E-4</v>
      </c>
      <c r="K18" s="7">
        <v>0</v>
      </c>
    </row>
    <row r="19" spans="2:11" x14ac:dyDescent="0.2">
      <c r="B19" s="1">
        <v>15</v>
      </c>
      <c r="C19" s="3" t="s">
        <v>54</v>
      </c>
      <c r="D19" s="7">
        <v>39.163378076096258</v>
      </c>
      <c r="E19" s="7">
        <v>29.248846812355339</v>
      </c>
      <c r="F19" s="7">
        <v>60.943363631840697</v>
      </c>
      <c r="G19" s="7">
        <v>10.451109575859919</v>
      </c>
      <c r="H19" s="7">
        <v>0</v>
      </c>
      <c r="I19" s="7">
        <v>0</v>
      </c>
      <c r="J19" s="7">
        <v>4.4378702628834924E-5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1047.9048346357388</v>
      </c>
      <c r="E20" s="7">
        <v>205.59760487834609</v>
      </c>
      <c r="F20" s="7">
        <v>136.1572913879603</v>
      </c>
      <c r="G20" s="7">
        <v>25.402771399647502</v>
      </c>
      <c r="H20" s="7">
        <v>0</v>
      </c>
      <c r="I20" s="7">
        <v>0</v>
      </c>
      <c r="J20" s="7">
        <v>24.465440309551948</v>
      </c>
      <c r="K20" s="7">
        <v>0</v>
      </c>
    </row>
    <row r="21" spans="2:11" x14ac:dyDescent="0.2">
      <c r="B21" s="1">
        <v>17</v>
      </c>
      <c r="C21" s="3" t="s">
        <v>56</v>
      </c>
      <c r="D21" s="7">
        <v>87.23293705906552</v>
      </c>
      <c r="E21" s="7">
        <v>35.557884980483038</v>
      </c>
      <c r="F21" s="7">
        <v>78.925835507884798</v>
      </c>
      <c r="G21" s="7">
        <v>17.575295409300217</v>
      </c>
      <c r="H21" s="7">
        <v>0</v>
      </c>
      <c r="I21" s="7">
        <v>0</v>
      </c>
      <c r="J21" s="7">
        <v>0.21969121816829154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63.073804601803843</v>
      </c>
      <c r="E23" s="7">
        <v>24.650970956813296</v>
      </c>
      <c r="F23" s="7">
        <v>58.586836304946289</v>
      </c>
      <c r="G23" s="7">
        <v>15.29090157874737</v>
      </c>
      <c r="H23" s="7">
        <v>0</v>
      </c>
      <c r="I23" s="7">
        <v>0</v>
      </c>
      <c r="J23" s="7">
        <v>0.45991588231265634</v>
      </c>
      <c r="K23" s="7">
        <v>0</v>
      </c>
    </row>
    <row r="24" spans="2:11" x14ac:dyDescent="0.2">
      <c r="B24" s="1">
        <v>20</v>
      </c>
      <c r="C24" s="3" t="s">
        <v>59</v>
      </c>
      <c r="D24" s="7">
        <v>10911.455294926454</v>
      </c>
      <c r="E24" s="7">
        <v>1170.9150210460596</v>
      </c>
      <c r="F24" s="7">
        <v>289.43102864849993</v>
      </c>
      <c r="G24" s="7">
        <v>59.054302028219738</v>
      </c>
      <c r="H24" s="7">
        <v>0</v>
      </c>
      <c r="I24" s="7">
        <v>0</v>
      </c>
      <c r="J24" s="7">
        <v>1188.3077781320756</v>
      </c>
      <c r="K24" s="7">
        <v>0</v>
      </c>
    </row>
    <row r="25" spans="2:11" x14ac:dyDescent="0.2">
      <c r="B25" s="1">
        <v>21</v>
      </c>
      <c r="C25" s="2" t="s">
        <v>60</v>
      </c>
      <c r="D25" s="7">
        <v>1.8886546248122854E-5</v>
      </c>
      <c r="E25" s="7">
        <v>8.4530769294073466E-3</v>
      </c>
      <c r="F25" s="7">
        <v>9.7539429908571368E-2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4.5410282322643561E-2</v>
      </c>
      <c r="F26" s="7">
        <v>0.52448644215035556</v>
      </c>
      <c r="G26" s="7">
        <v>8.7524927097653686E-3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5.0335539709594731E-3</v>
      </c>
      <c r="E28" s="7">
        <v>4.7875411667098661E-2</v>
      </c>
      <c r="F28" s="7">
        <v>4.1004789946531756E-2</v>
      </c>
      <c r="G28" s="7">
        <v>3.1833036129761362E-3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1494.690995458988</v>
      </c>
      <c r="E29" s="7">
        <v>125.37471172633478</v>
      </c>
      <c r="F29" s="7">
        <v>40.166064468005068</v>
      </c>
      <c r="G29" s="7">
        <v>6.1702018781319827</v>
      </c>
      <c r="H29" s="7">
        <v>0</v>
      </c>
      <c r="I29" s="7">
        <v>0</v>
      </c>
      <c r="J29" s="7">
        <v>0.25378833861535222</v>
      </c>
      <c r="K29" s="7">
        <v>0</v>
      </c>
    </row>
    <row r="30" spans="2:11" x14ac:dyDescent="0.2">
      <c r="B30" s="1">
        <v>26</v>
      </c>
      <c r="C30" s="3" t="s">
        <v>65</v>
      </c>
      <c r="D30" s="7">
        <v>18.556089938480419</v>
      </c>
      <c r="E30" s="7">
        <v>9.1965132649337757</v>
      </c>
      <c r="F30" s="7">
        <v>15.172151137180796</v>
      </c>
      <c r="G30" s="7">
        <v>2.8905464096112752</v>
      </c>
      <c r="H30" s="7">
        <v>0</v>
      </c>
      <c r="I30" s="7">
        <v>0</v>
      </c>
      <c r="J30" s="7">
        <v>2.7356163133501168E-2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0.18652552792618499</v>
      </c>
      <c r="E31" s="7">
        <v>3.3187708402155929</v>
      </c>
      <c r="F31" s="7">
        <v>1.7118249489220989</v>
      </c>
      <c r="G31" s="7">
        <v>3.1289120639783299E-2</v>
      </c>
      <c r="H31" s="7">
        <v>0</v>
      </c>
      <c r="I31" s="7">
        <v>0</v>
      </c>
      <c r="J31" s="7">
        <v>0.80308531188880383</v>
      </c>
      <c r="K31" s="7">
        <v>0</v>
      </c>
    </row>
    <row r="32" spans="2:11" x14ac:dyDescent="0.2">
      <c r="B32" s="1">
        <v>28</v>
      </c>
      <c r="C32" s="3" t="s">
        <v>66</v>
      </c>
      <c r="D32" s="7">
        <v>26.007430267590657</v>
      </c>
      <c r="E32" s="7">
        <v>0.44153940389535073</v>
      </c>
      <c r="F32" s="7">
        <v>1.4225037452293197</v>
      </c>
      <c r="G32" s="7">
        <v>0.73214755300441814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16.693815953961945</v>
      </c>
      <c r="E33" s="7">
        <v>21.694281050418024</v>
      </c>
      <c r="F33" s="7">
        <v>26.60567736689967</v>
      </c>
      <c r="G33" s="7">
        <v>1.7332860615259573</v>
      </c>
      <c r="H33" s="7">
        <v>0</v>
      </c>
      <c r="I33" s="7">
        <v>0</v>
      </c>
      <c r="J33" s="7">
        <v>5.2115937332854381E-3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118.85615522256525</v>
      </c>
      <c r="E34" s="7">
        <v>36.053939766702939</v>
      </c>
      <c r="F34" s="7">
        <v>28.27509986917201</v>
      </c>
      <c r="G34" s="7">
        <v>3.9171570993174303</v>
      </c>
      <c r="H34" s="7">
        <v>0</v>
      </c>
      <c r="I34" s="7">
        <v>0</v>
      </c>
      <c r="J34" s="7">
        <v>0.29796793239323777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3.5177214524328471</v>
      </c>
      <c r="E35" s="7">
        <v>1.1357510574155674</v>
      </c>
      <c r="F35" s="7">
        <v>0.75253946355071832</v>
      </c>
      <c r="G35" s="7">
        <v>0.3050482594334803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764.54327496175893</v>
      </c>
      <c r="E36" s="7">
        <v>45.286560805406815</v>
      </c>
      <c r="F36" s="7">
        <v>54.410432781426877</v>
      </c>
      <c r="G36" s="7">
        <v>9.8080322567064471</v>
      </c>
      <c r="H36" s="7">
        <v>0</v>
      </c>
      <c r="I36" s="7">
        <v>0</v>
      </c>
      <c r="J36" s="7">
        <v>11.443081764710373</v>
      </c>
      <c r="K36" s="7">
        <v>0</v>
      </c>
    </row>
    <row r="37" spans="2:11" x14ac:dyDescent="0.2">
      <c r="B37" s="1">
        <v>33</v>
      </c>
      <c r="C37" s="3" t="s">
        <v>101</v>
      </c>
      <c r="D37" s="7">
        <v>354.55471991527918</v>
      </c>
      <c r="E37" s="7">
        <v>41.589944484279734</v>
      </c>
      <c r="F37" s="7">
        <v>49.608565325566396</v>
      </c>
      <c r="G37" s="7">
        <v>11.264060777488689</v>
      </c>
      <c r="H37" s="7">
        <v>0</v>
      </c>
      <c r="I37" s="7">
        <v>0</v>
      </c>
      <c r="J37" s="7">
        <v>0.3368422568869967</v>
      </c>
      <c r="K37" s="7">
        <v>0</v>
      </c>
    </row>
    <row r="38" spans="2:11" x14ac:dyDescent="0.2">
      <c r="B38" s="1">
        <v>34</v>
      </c>
      <c r="C38" s="3" t="s">
        <v>71</v>
      </c>
      <c r="D38" s="7">
        <v>18.135476414218296</v>
      </c>
      <c r="E38" s="7">
        <v>6.1758899807090359E-2</v>
      </c>
      <c r="F38" s="7">
        <v>0.31621250536236406</v>
      </c>
      <c r="G38" s="7">
        <v>7.6458977640477561E-3</v>
      </c>
      <c r="H38" s="7">
        <v>0</v>
      </c>
      <c r="I38" s="7">
        <v>0</v>
      </c>
      <c r="J38" s="7">
        <v>2.2496427394774672E-3</v>
      </c>
      <c r="K38" s="7">
        <v>0</v>
      </c>
    </row>
    <row r="39" spans="2:11" x14ac:dyDescent="0.2">
      <c r="B39" s="1">
        <v>35</v>
      </c>
      <c r="C39" s="3" t="s">
        <v>72</v>
      </c>
      <c r="D39" s="7">
        <v>108.37102914712375</v>
      </c>
      <c r="E39" s="7">
        <v>94.575669433178348</v>
      </c>
      <c r="F39" s="7">
        <v>185.61446892037435</v>
      </c>
      <c r="G39" s="7">
        <v>41.497190904985615</v>
      </c>
      <c r="H39" s="7">
        <v>0</v>
      </c>
      <c r="I39" s="7">
        <v>0</v>
      </c>
      <c r="J39" s="7">
        <v>0.53732957180220131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0.4604780308673358</v>
      </c>
      <c r="E40" s="7">
        <v>2.2693147768615018</v>
      </c>
      <c r="F40" s="7">
        <v>4.5180097056160822</v>
      </c>
      <c r="G40" s="7">
        <v>0.91925221822065173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446.49135339359884</v>
      </c>
      <c r="E41" s="7">
        <v>296.97710618373083</v>
      </c>
      <c r="F41" s="7">
        <v>121.1534886035072</v>
      </c>
      <c r="G41" s="7">
        <v>60.589234508515744</v>
      </c>
      <c r="H41" s="7">
        <v>0</v>
      </c>
      <c r="I41" s="7">
        <v>0</v>
      </c>
      <c r="J41" s="7">
        <v>0.74700646196479958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>
        <v>0</v>
      </c>
      <c r="I42" s="5">
        <v>0</v>
      </c>
      <c r="J42" s="7">
        <v>0</v>
      </c>
      <c r="K42" s="5">
        <v>0</v>
      </c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aishwarya</cp:lastModifiedBy>
  <cp:lastPrinted>2014-03-24T10:58:12Z</cp:lastPrinted>
  <dcterms:created xsi:type="dcterms:W3CDTF">2014-01-06T04:43:23Z</dcterms:created>
  <dcterms:modified xsi:type="dcterms:W3CDTF">2018-08-07T10:45:59Z</dcterms:modified>
</cp:coreProperties>
</file>