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6" i="8" l="1"/>
  <c r="BK70" i="8"/>
  <c r="BK63" i="8"/>
  <c r="BK62" i="8"/>
  <c r="BK61" i="8"/>
  <c r="BK60" i="8"/>
  <c r="BK58" i="8"/>
  <c r="BK52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23" i="8"/>
  <c r="BK21" i="8"/>
  <c r="BK17" i="8"/>
  <c r="BK14" i="8"/>
  <c r="BK11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W65" i="8" s="1"/>
  <c r="AX64" i="8"/>
  <c r="AX65" i="8" s="1"/>
  <c r="AY64" i="8"/>
  <c r="AY65" i="8" s="1"/>
  <c r="AZ64" i="8"/>
  <c r="AZ65" i="8" s="1"/>
  <c r="BA64" i="8"/>
  <c r="BA65" i="8" s="1"/>
  <c r="BB64" i="8"/>
  <c r="BB65" i="8" s="1"/>
  <c r="BC64" i="8"/>
  <c r="BC65" i="8" s="1"/>
  <c r="BD64" i="8"/>
  <c r="BD65" i="8" s="1"/>
  <c r="BE64" i="8"/>
  <c r="BE65" i="8" s="1"/>
  <c r="BF64" i="8"/>
  <c r="BF65" i="8" s="1"/>
  <c r="BG64" i="8"/>
  <c r="BG65" i="8" s="1"/>
  <c r="BH64" i="8"/>
  <c r="BH65" i="8" s="1"/>
  <c r="BI64" i="8"/>
  <c r="BI65" i="8" s="1"/>
  <c r="BJ64" i="8"/>
  <c r="BJ65" i="8" s="1"/>
  <c r="C64" i="8"/>
  <c r="C65" i="8" s="1"/>
  <c r="AV65" i="8"/>
  <c r="BK8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7" i="8"/>
  <c r="C53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7" i="8" l="1"/>
  <c r="BI48" i="8"/>
  <c r="BE48" i="8"/>
  <c r="BC48" i="8"/>
  <c r="BA48" i="8"/>
  <c r="AY48" i="8"/>
  <c r="AW48" i="8"/>
  <c r="AU48" i="8"/>
  <c r="AS48" i="8"/>
  <c r="AQ48" i="8"/>
  <c r="AO48" i="8"/>
  <c r="AM48" i="8"/>
  <c r="AK48" i="8"/>
  <c r="AI48" i="8"/>
  <c r="AG48" i="8"/>
  <c r="AE48" i="8"/>
  <c r="AC48" i="8"/>
  <c r="AA48" i="8"/>
  <c r="Y48" i="8"/>
  <c r="W48" i="8"/>
  <c r="U48" i="8"/>
  <c r="S48" i="8"/>
  <c r="Q48" i="8"/>
  <c r="O48" i="8"/>
  <c r="M48" i="8"/>
  <c r="K48" i="8"/>
  <c r="I48" i="8"/>
  <c r="G48" i="8"/>
  <c r="E48" i="8"/>
  <c r="AX48" i="8"/>
  <c r="AV48" i="8"/>
  <c r="AT48" i="8"/>
  <c r="AR48" i="8"/>
  <c r="AP48" i="8"/>
  <c r="AN48" i="8"/>
  <c r="AL48" i="8"/>
  <c r="AJ48" i="8"/>
  <c r="AH48" i="8"/>
  <c r="AF48" i="8"/>
  <c r="AD48" i="8"/>
  <c r="AB48" i="8"/>
  <c r="Z48" i="8"/>
  <c r="X48" i="8"/>
  <c r="V48" i="8"/>
  <c r="T48" i="8"/>
  <c r="R48" i="8"/>
  <c r="P48" i="8"/>
  <c r="N48" i="8"/>
  <c r="L48" i="8"/>
  <c r="J48" i="8"/>
  <c r="H48" i="8"/>
  <c r="F48" i="8"/>
  <c r="D48" i="8"/>
  <c r="BK18" i="8"/>
  <c r="BK53" i="8"/>
  <c r="BG48" i="8"/>
  <c r="BK37" i="8"/>
  <c r="BJ48" i="8"/>
  <c r="BF48" i="8"/>
  <c r="BD48" i="8"/>
  <c r="AZ48" i="8"/>
  <c r="BK9" i="8"/>
  <c r="BK12" i="8"/>
  <c r="BK65" i="8"/>
  <c r="BK64" i="8"/>
  <c r="BB48" i="8"/>
  <c r="BK30" i="8"/>
  <c r="BK15" i="8"/>
  <c r="C48" i="8"/>
  <c r="BH48" i="8"/>
  <c r="BI31" i="8"/>
  <c r="BG31" i="8"/>
  <c r="BG72" i="8" s="1"/>
  <c r="BE31" i="8"/>
  <c r="BE72" i="8" s="1"/>
  <c r="BC31" i="8"/>
  <c r="BC72" i="8" s="1"/>
  <c r="BA31" i="8"/>
  <c r="BA72" i="8" s="1"/>
  <c r="AY31" i="8"/>
  <c r="AY72" i="8" s="1"/>
  <c r="AW31" i="8"/>
  <c r="AW72" i="8" s="1"/>
  <c r="AU31" i="8"/>
  <c r="AU72" i="8" s="1"/>
  <c r="AS31" i="8"/>
  <c r="AS72" i="8" s="1"/>
  <c r="AQ31" i="8"/>
  <c r="AQ72" i="8" s="1"/>
  <c r="AO31" i="8"/>
  <c r="AO72" i="8" s="1"/>
  <c r="AM31" i="8"/>
  <c r="AM72" i="8" s="1"/>
  <c r="AK31" i="8"/>
  <c r="AK72" i="8" s="1"/>
  <c r="AI31" i="8"/>
  <c r="AI72" i="8" s="1"/>
  <c r="AG31" i="8"/>
  <c r="AG72" i="8" s="1"/>
  <c r="AE31" i="8"/>
  <c r="AC31" i="8"/>
  <c r="AC72" i="8" s="1"/>
  <c r="AA31" i="8"/>
  <c r="AA72" i="8" s="1"/>
  <c r="Y31" i="8"/>
  <c r="Y72" i="8" s="1"/>
  <c r="W31" i="8"/>
  <c r="W72" i="8" s="1"/>
  <c r="BJ31" i="8"/>
  <c r="BH31" i="8"/>
  <c r="BF31" i="8"/>
  <c r="BD31" i="8"/>
  <c r="BD72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2" i="8" s="1"/>
  <c r="S31" i="8"/>
  <c r="S72" i="8" s="1"/>
  <c r="Q31" i="8"/>
  <c r="Q72" i="8" s="1"/>
  <c r="O31" i="8"/>
  <c r="O72" i="8" s="1"/>
  <c r="M31" i="8"/>
  <c r="M72" i="8" s="1"/>
  <c r="K31" i="8"/>
  <c r="K72" i="8" s="1"/>
  <c r="I31" i="8"/>
  <c r="I72" i="8" s="1"/>
  <c r="G31" i="8"/>
  <c r="G72" i="8" s="1"/>
  <c r="E31" i="8"/>
  <c r="E72" i="8" s="1"/>
  <c r="C31" i="8"/>
  <c r="AE72" i="8" l="1"/>
  <c r="BI72" i="8"/>
  <c r="D72" i="8"/>
  <c r="H72" i="8"/>
  <c r="L72" i="8"/>
  <c r="P72" i="8"/>
  <c r="T72" i="8"/>
  <c r="X72" i="8"/>
  <c r="AB72" i="8"/>
  <c r="AF72" i="8"/>
  <c r="AJ72" i="8"/>
  <c r="AN72" i="8"/>
  <c r="AR72" i="8"/>
  <c r="AV72" i="8"/>
  <c r="F72" i="8"/>
  <c r="J72" i="8"/>
  <c r="N72" i="8"/>
  <c r="R72" i="8"/>
  <c r="V72" i="8"/>
  <c r="Z72" i="8"/>
  <c r="AD72" i="8"/>
  <c r="AH72" i="8"/>
  <c r="AL72" i="8"/>
  <c r="AP72" i="8"/>
  <c r="AT72" i="8"/>
  <c r="AX72" i="8"/>
  <c r="AZ72" i="8"/>
  <c r="BB72" i="8"/>
  <c r="BJ72" i="8"/>
  <c r="BF72" i="8"/>
  <c r="BH72" i="8"/>
  <c r="BK48" i="8"/>
  <c r="C72" i="8"/>
  <c r="BK31" i="8"/>
  <c r="BK72" i="8" l="1"/>
</calcChain>
</file>

<file path=xl/sharedStrings.xml><?xml version="1.0" encoding="utf-8"?>
<sst xmlns="http://schemas.openxmlformats.org/spreadsheetml/2006/main" count="174" uniqueCount="131">
  <si>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</si>
  <si>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</si>
  <si>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</si>
  <si>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</si>
  <si>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</si>
  <si>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</si>
  <si>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</si>
  <si>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</si>
  <si>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</si>
  <si>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</si>
  <si>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</si>
  <si>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</si>
  <si>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</si>
  <si>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</si>
  <si>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</si>
  <si>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</si>
  <si>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</si>
  <si>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</si>
  <si>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</si>
  <si>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</si>
  <si>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</si>
  <si>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</si>
  <si>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</si>
  <si>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</si>
  <si>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</si>
  <si>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</si>
  <si>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</si>
  <si>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</si>
  <si>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</si>
  <si>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</si>
  <si>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</si>
  <si>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</si>
  <si>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</si>
  <si>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</si>
  <si>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</si>
  <si>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</si>
  <si>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</si>
  <si>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</si>
  <si>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</si>
  <si>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</si>
  <si>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</si>
  <si>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</si>
  <si>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</si>
  <si>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</si>
  <si>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</si>
  <si>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</si>
  <si>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</si>
  <si>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</si>
  <si>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</si>
  <si>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</si>
  <si>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</si>
  <si>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</si>
  <si>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</si>
  <si>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</si>
  <si>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</si>
  <si>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</si>
  <si>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</si>
  <si>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</si>
  <si>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</si>
  <si>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</si>
  <si>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</si>
  <si>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</si>
  <si>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</si>
  <si>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</si>
  <si>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</si>
  <si>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</si>
  <si>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</si>
  <si>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</si>
  <si>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</si>
  <si>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</si>
  <si>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</si>
  <si>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</si>
  <si>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</si>
  <si>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</si>
  <si>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</si>
  <si>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</si>
  <si>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</si>
  <si>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</si>
  <si>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</si>
  <si>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</si>
  <si>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</si>
  <si>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</si>
  <si>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</si>
  <si>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</si>
  <si>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</si>
  <si>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</si>
  <si>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</si>
  <si>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</si>
  <si>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</si>
  <si>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</si>
  <si>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</si>
  <si>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</si>
  <si>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</si>
  <si>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</si>
  <si>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</si>
  <si>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</si>
  <si>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</si>
  <si>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</si>
  <si>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</si>
  <si>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</si>
  <si>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</si>
  <si>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</si>
  <si>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</si>
  <si>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</si>
  <si>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</si>
  <si>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</si>
  <si>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</si>
  <si>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</si>
  <si>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</si>
  <si>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MONTHLY INCOME PLAN</t>
  </si>
  <si>
    <t>LIC MF SAVINGS PLUS FUND</t>
  </si>
  <si>
    <t>LIC MF TAX PLAN</t>
  </si>
  <si>
    <t>LIC MF Unit Linked Insurance Scheme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</si>
  <si>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</si>
  <si>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</si>
  <si>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</si>
  <si>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</si>
  <si>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</si>
  <si>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</si>
  <si>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</si>
  <si>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</si>
  <si>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</si>
  <si>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</si>
  <si>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</si>
  <si>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</si>
  <si>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</si>
  <si>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 xml:space="preserve">LIC MF CHILDRENS GIFT FUND </t>
  </si>
  <si>
    <t>T30</t>
  </si>
  <si>
    <t>B30</t>
  </si>
  <si>
    <t>LIC Mutual Fund: Net Average Assets Under Management (AAUM) as on 31/05/2018 (All figures in Rs. Crore)</t>
  </si>
  <si>
    <t>Table showing State wise /Union Territory wise contribution to AAUM of category of schemes as on 31.05.2018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</si>
</sst>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3" t="s">
        <v>75</v>
      </c>
      <c r="B1" s="62" t="s">
        <v>29</v>
      </c>
      <c r="C1" s="53" t="s">
        <v>129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28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24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25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127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128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127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128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127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128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35</v>
      </c>
      <c r="D4" s="51"/>
      <c r="E4" s="51"/>
      <c r="F4" s="51"/>
      <c r="G4" s="52"/>
      <c r="H4" s="47" t="s">
        <v>36</v>
      </c>
      <c r="I4" s="48"/>
      <c r="J4" s="48"/>
      <c r="K4" s="48"/>
      <c r="L4" s="49"/>
      <c r="M4" s="50" t="s">
        <v>35</v>
      </c>
      <c r="N4" s="51"/>
      <c r="O4" s="51"/>
      <c r="P4" s="51"/>
      <c r="Q4" s="52"/>
      <c r="R4" s="47" t="s">
        <v>36</v>
      </c>
      <c r="S4" s="48"/>
      <c r="T4" s="48"/>
      <c r="U4" s="48"/>
      <c r="V4" s="49"/>
      <c r="W4" s="50" t="s">
        <v>35</v>
      </c>
      <c r="X4" s="51"/>
      <c r="Y4" s="51"/>
      <c r="Z4" s="51"/>
      <c r="AA4" s="52"/>
      <c r="AB4" s="47" t="s">
        <v>36</v>
      </c>
      <c r="AC4" s="48"/>
      <c r="AD4" s="48"/>
      <c r="AE4" s="48"/>
      <c r="AF4" s="49"/>
      <c r="AG4" s="50" t="s">
        <v>35</v>
      </c>
      <c r="AH4" s="51"/>
      <c r="AI4" s="51"/>
      <c r="AJ4" s="51"/>
      <c r="AK4" s="52"/>
      <c r="AL4" s="47" t="s">
        <v>36</v>
      </c>
      <c r="AM4" s="48"/>
      <c r="AN4" s="48"/>
      <c r="AO4" s="48"/>
      <c r="AP4" s="49"/>
      <c r="AQ4" s="50" t="s">
        <v>35</v>
      </c>
      <c r="AR4" s="51"/>
      <c r="AS4" s="51"/>
      <c r="AT4" s="51"/>
      <c r="AU4" s="52"/>
      <c r="AV4" s="47" t="s">
        <v>36</v>
      </c>
      <c r="AW4" s="48"/>
      <c r="AX4" s="48"/>
      <c r="AY4" s="48"/>
      <c r="AZ4" s="49"/>
      <c r="BA4" s="50" t="s">
        <v>35</v>
      </c>
      <c r="BB4" s="51"/>
      <c r="BC4" s="51"/>
      <c r="BD4" s="51"/>
      <c r="BE4" s="52"/>
      <c r="BF4" s="47" t="s">
        <v>36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76</v>
      </c>
      <c r="B7" s="26" t="s">
        <v>11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9.7215866926023207</v>
      </c>
      <c r="I8" s="28">
        <v>9020.3007707479101</v>
      </c>
      <c r="J8" s="28">
        <v>3575.7682004912203</v>
      </c>
      <c r="K8" s="28">
        <v>0</v>
      </c>
      <c r="L8" s="28">
        <v>352.95720707805083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3.6670018798523869</v>
      </c>
      <c r="S8" s="28">
        <v>99.305595260086577</v>
      </c>
      <c r="T8" s="28">
        <v>683.42765680680338</v>
      </c>
      <c r="U8" s="28">
        <v>0</v>
      </c>
      <c r="V8" s="28">
        <v>8.5323602039594739</v>
      </c>
      <c r="W8" s="28">
        <v>6.1106230590059478E-2</v>
      </c>
      <c r="X8" s="28">
        <v>28.305948267751617</v>
      </c>
      <c r="Y8" s="28">
        <v>0</v>
      </c>
      <c r="Z8" s="28">
        <v>0</v>
      </c>
      <c r="AA8" s="28">
        <v>0.90998882437323114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0.17493102797137494</v>
      </c>
      <c r="AH8" s="28">
        <v>5.2385184350406788E-2</v>
      </c>
      <c r="AI8" s="28">
        <v>0</v>
      </c>
      <c r="AJ8" s="28">
        <v>0</v>
      </c>
      <c r="AK8" s="28">
        <v>0.31624544321984421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36.944494661579668</v>
      </c>
      <c r="AW8" s="28">
        <v>1557.1508244769657</v>
      </c>
      <c r="AX8" s="28">
        <v>242.7090648478233</v>
      </c>
      <c r="AY8" s="28">
        <v>0</v>
      </c>
      <c r="AZ8" s="28">
        <v>112.728699859673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9.5588157520417152</v>
      </c>
      <c r="BG8" s="28">
        <v>28.02789560864835</v>
      </c>
      <c r="BH8" s="28">
        <v>46.554068937649831</v>
      </c>
      <c r="BI8" s="28">
        <v>0</v>
      </c>
      <c r="BJ8" s="28">
        <v>12.272638270394962</v>
      </c>
      <c r="BK8" s="29">
        <f>SUM(C8:BJ8)</f>
        <v>15829.447486553516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9.7215866926023207</v>
      </c>
      <c r="I9" s="31">
        <f t="shared" si="0"/>
        <v>9020.3007707479101</v>
      </c>
      <c r="J9" s="31">
        <f t="shared" si="0"/>
        <v>3575.7682004912203</v>
      </c>
      <c r="K9" s="31">
        <f t="shared" si="0"/>
        <v>0</v>
      </c>
      <c r="L9" s="31">
        <f t="shared" si="0"/>
        <v>352.95720707805083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3.6670018798523869</v>
      </c>
      <c r="S9" s="31">
        <f t="shared" si="0"/>
        <v>99.305595260086577</v>
      </c>
      <c r="T9" s="31">
        <f t="shared" si="0"/>
        <v>683.42765680680338</v>
      </c>
      <c r="U9" s="31">
        <f t="shared" si="0"/>
        <v>0</v>
      </c>
      <c r="V9" s="31">
        <f t="shared" si="0"/>
        <v>8.5323602039594739</v>
      </c>
      <c r="W9" s="31">
        <f t="shared" si="0"/>
        <v>6.1106230590059478E-2</v>
      </c>
      <c r="X9" s="31">
        <f t="shared" si="0"/>
        <v>28.305948267751617</v>
      </c>
      <c r="Y9" s="31">
        <f t="shared" si="0"/>
        <v>0</v>
      </c>
      <c r="Z9" s="31">
        <f t="shared" si="0"/>
        <v>0</v>
      </c>
      <c r="AA9" s="31">
        <f t="shared" si="0"/>
        <v>0.90998882437323114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0.17493102797137494</v>
      </c>
      <c r="AH9" s="31">
        <f t="shared" si="0"/>
        <v>5.2385184350406788E-2</v>
      </c>
      <c r="AI9" s="31">
        <f t="shared" si="0"/>
        <v>0</v>
      </c>
      <c r="AJ9" s="31">
        <f t="shared" si="0"/>
        <v>0</v>
      </c>
      <c r="AK9" s="31">
        <f t="shared" si="0"/>
        <v>0.31624544321984421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36.944494661579668</v>
      </c>
      <c r="AW9" s="31">
        <f t="shared" si="0"/>
        <v>1557.1508244769657</v>
      </c>
      <c r="AX9" s="31">
        <f t="shared" si="0"/>
        <v>242.7090648478233</v>
      </c>
      <c r="AY9" s="31">
        <f t="shared" si="0"/>
        <v>0</v>
      </c>
      <c r="AZ9" s="31">
        <f t="shared" si="0"/>
        <v>112.728699859673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9.5588157520417152</v>
      </c>
      <c r="BG9" s="31">
        <f t="shared" si="0"/>
        <v>28.02789560864835</v>
      </c>
      <c r="BH9" s="31">
        <f t="shared" si="0"/>
        <v>46.554068937649831</v>
      </c>
      <c r="BI9" s="31">
        <f t="shared" si="0"/>
        <v>0</v>
      </c>
      <c r="BJ9" s="31">
        <f t="shared" si="0"/>
        <v>12.272638270394962</v>
      </c>
      <c r="BK9" s="29">
        <f>SUM(C9:BJ9)</f>
        <v>15829.447486553516</v>
      </c>
    </row>
    <row r="10" spans="1:107" x14ac:dyDescent="0.2">
      <c r="A10" s="23" t="s">
        <v>77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0.45435773824525894</v>
      </c>
      <c r="I11" s="28">
        <v>2.2205277321628203</v>
      </c>
      <c r="J11" s="28">
        <v>0.24850123075292552</v>
      </c>
      <c r="K11" s="28">
        <v>0</v>
      </c>
      <c r="L11" s="28">
        <v>19.856717588429103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0.28416568014106897</v>
      </c>
      <c r="S11" s="28">
        <v>0.60123997015557573</v>
      </c>
      <c r="T11" s="28">
        <v>7.5279147950113998</v>
      </c>
      <c r="U11" s="28">
        <v>0</v>
      </c>
      <c r="V11" s="28">
        <v>0.11563816910183063</v>
      </c>
      <c r="W11" s="28">
        <v>3.3606666583556412E-2</v>
      </c>
      <c r="X11" s="28">
        <v>0</v>
      </c>
      <c r="Y11" s="28">
        <v>0</v>
      </c>
      <c r="Z11" s="28">
        <v>0</v>
      </c>
      <c r="AA11" s="28">
        <v>3.1165012389834355E-2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4.7527419304322465E-5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1.6918129499566896</v>
      </c>
      <c r="AW11" s="28">
        <v>11.498754053750316</v>
      </c>
      <c r="AX11" s="28">
        <v>7.1772578064913475</v>
      </c>
      <c r="AY11" s="28">
        <v>0</v>
      </c>
      <c r="AZ11" s="28">
        <v>1.6216362973807521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1.2459378124889742</v>
      </c>
      <c r="BG11" s="28">
        <v>12.93433301424329</v>
      </c>
      <c r="BH11" s="28">
        <v>5.9204910439576501</v>
      </c>
      <c r="BI11" s="28">
        <v>0</v>
      </c>
      <c r="BJ11" s="28">
        <v>0.53146392420923494</v>
      </c>
      <c r="BK11" s="29">
        <f t="shared" ref="BK11:BK12" si="1">SUM(C11:BJ11)</f>
        <v>73.995569012870945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0.45435773824525894</v>
      </c>
      <c r="I12" s="31">
        <f t="shared" si="2"/>
        <v>2.2205277321628203</v>
      </c>
      <c r="J12" s="31">
        <f t="shared" si="2"/>
        <v>0.24850123075292552</v>
      </c>
      <c r="K12" s="31">
        <f t="shared" si="2"/>
        <v>0</v>
      </c>
      <c r="L12" s="31">
        <f t="shared" si="2"/>
        <v>19.856717588429103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0.28416568014106897</v>
      </c>
      <c r="S12" s="31">
        <f t="shared" si="2"/>
        <v>0.60123997015557573</v>
      </c>
      <c r="T12" s="31">
        <f t="shared" si="2"/>
        <v>7.5279147950113998</v>
      </c>
      <c r="U12" s="31">
        <f t="shared" si="2"/>
        <v>0</v>
      </c>
      <c r="V12" s="31">
        <f t="shared" si="2"/>
        <v>0.11563816910183063</v>
      </c>
      <c r="W12" s="31">
        <f t="shared" si="2"/>
        <v>3.3606666583556412E-2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3.1165012389834355E-2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4.7527419304322465E-5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1.6918129499566896</v>
      </c>
      <c r="AW12" s="31">
        <f t="shared" si="2"/>
        <v>11.498754053750316</v>
      </c>
      <c r="AX12" s="31">
        <f t="shared" si="2"/>
        <v>7.1772578064913475</v>
      </c>
      <c r="AY12" s="31">
        <f t="shared" si="2"/>
        <v>0</v>
      </c>
      <c r="AZ12" s="31">
        <f t="shared" si="2"/>
        <v>1.6216362973807521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1.2459378124889742</v>
      </c>
      <c r="BG12" s="31">
        <f t="shared" si="2"/>
        <v>12.93433301424329</v>
      </c>
      <c r="BH12" s="31">
        <f t="shared" si="2"/>
        <v>5.9204910439576501</v>
      </c>
      <c r="BI12" s="31">
        <f t="shared" si="2"/>
        <v>0</v>
      </c>
      <c r="BJ12" s="31">
        <f t="shared" si="2"/>
        <v>0.53146392420923494</v>
      </c>
      <c r="BK12" s="29">
        <f t="shared" si="1"/>
        <v>73.995569012870945</v>
      </c>
    </row>
    <row r="13" spans="1:107" x14ac:dyDescent="0.2">
      <c r="A13" s="23" t="s">
        <v>78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70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2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70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2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27" t="s">
        <v>104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1.2492282632645413</v>
      </c>
      <c r="I23" s="28">
        <v>67.208184005639964</v>
      </c>
      <c r="J23" s="28">
        <v>2.0110032813576382</v>
      </c>
      <c r="K23" s="28">
        <v>0</v>
      </c>
      <c r="L23" s="28">
        <v>17.235098037550724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0.35879872895013065</v>
      </c>
      <c r="S23" s="28">
        <v>3.9859097246203596</v>
      </c>
      <c r="T23" s="28">
        <v>2.8655780160597941</v>
      </c>
      <c r="U23" s="28">
        <v>0</v>
      </c>
      <c r="V23" s="28">
        <v>1.8886799632987414</v>
      </c>
      <c r="W23" s="28">
        <v>4.7055016611106386E-2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0.10845122886728317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24.837725855272993</v>
      </c>
      <c r="AW23" s="28">
        <v>60.791232152347447</v>
      </c>
      <c r="AX23" s="28">
        <v>4.4636172088582162</v>
      </c>
      <c r="AY23" s="28">
        <v>0</v>
      </c>
      <c r="AZ23" s="28">
        <v>106.19828738668177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13.822640050217204</v>
      </c>
      <c r="BG23" s="28">
        <v>1.7933277231690004</v>
      </c>
      <c r="BH23" s="28">
        <v>5.7647745894621156</v>
      </c>
      <c r="BI23" s="28">
        <v>0</v>
      </c>
      <c r="BJ23" s="28">
        <v>5.092807479738644</v>
      </c>
      <c r="BK23" s="29">
        <f t="shared" ref="BK23:BK31" si="8">SUM(C23:BJ23)</f>
        <v>319.72239871196768</v>
      </c>
    </row>
    <row r="24" spans="1:63" x14ac:dyDescent="0.2">
      <c r="A24" s="23"/>
      <c r="B24" s="27" t="s">
        <v>105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0.72440912183797512</v>
      </c>
      <c r="I24" s="28">
        <v>0.43140537096757303</v>
      </c>
      <c r="J24" s="28">
        <v>0.12325867741932089</v>
      </c>
      <c r="K24" s="28">
        <v>0</v>
      </c>
      <c r="L24" s="28">
        <v>14.179532421872903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0.70425599706388886</v>
      </c>
      <c r="S24" s="28">
        <v>0.15659155241922654</v>
      </c>
      <c r="T24" s="28">
        <v>0</v>
      </c>
      <c r="U24" s="28">
        <v>0</v>
      </c>
      <c r="V24" s="28">
        <v>0.95542566041912336</v>
      </c>
      <c r="W24" s="28">
        <v>7.0455088161116189E-2</v>
      </c>
      <c r="X24" s="28">
        <v>0</v>
      </c>
      <c r="Y24" s="28">
        <v>0</v>
      </c>
      <c r="Z24" s="28">
        <v>0</v>
      </c>
      <c r="AA24" s="28">
        <v>2.384523225800348E-3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0.130075741967319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9.6225125424376508</v>
      </c>
      <c r="AW24" s="28">
        <v>5.0409357510003368</v>
      </c>
      <c r="AX24" s="28">
        <v>2.3845232258003481E-2</v>
      </c>
      <c r="AY24" s="28">
        <v>0</v>
      </c>
      <c r="AZ24" s="28">
        <v>9.0244528959667036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7.0808038167587055</v>
      </c>
      <c r="BG24" s="28">
        <v>0.29806540322584352</v>
      </c>
      <c r="BH24" s="28">
        <v>0.29806540322574349</v>
      </c>
      <c r="BI24" s="28">
        <v>0</v>
      </c>
      <c r="BJ24" s="28">
        <v>3.9370227340953745</v>
      </c>
      <c r="BK24" s="29">
        <f t="shared" si="8"/>
        <v>52.803497934322593</v>
      </c>
    </row>
    <row r="25" spans="1:63" x14ac:dyDescent="0.2">
      <c r="A25" s="23"/>
      <c r="B25" s="27" t="s">
        <v>106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0.74428627358016397</v>
      </c>
      <c r="I25" s="28">
        <v>1.5863879032259744</v>
      </c>
      <c r="J25" s="28">
        <v>0</v>
      </c>
      <c r="K25" s="28">
        <v>0</v>
      </c>
      <c r="L25" s="28">
        <v>6.7453930156460915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0.41354748393499186</v>
      </c>
      <c r="S25" s="28">
        <v>0</v>
      </c>
      <c r="T25" s="28">
        <v>0</v>
      </c>
      <c r="U25" s="28">
        <v>0</v>
      </c>
      <c r="V25" s="28">
        <v>0.75658499999987849</v>
      </c>
      <c r="W25" s="28">
        <v>4.2110888451556597E-2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0.13990994432248807</v>
      </c>
      <c r="AH25" s="28">
        <v>0</v>
      </c>
      <c r="AI25" s="28">
        <v>0</v>
      </c>
      <c r="AJ25" s="28">
        <v>0</v>
      </c>
      <c r="AK25" s="28">
        <v>2.0798305645127958E-2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6.4015178948661848</v>
      </c>
      <c r="AW25" s="28">
        <v>0.41529475806495819</v>
      </c>
      <c r="AX25" s="28">
        <v>0</v>
      </c>
      <c r="AY25" s="28">
        <v>0</v>
      </c>
      <c r="AZ25" s="28">
        <v>7.226761663909798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4.1932966942850953</v>
      </c>
      <c r="BG25" s="28">
        <v>0.41173508871015341</v>
      </c>
      <c r="BH25" s="28">
        <v>0.65260604838787717</v>
      </c>
      <c r="BI25" s="28">
        <v>0</v>
      </c>
      <c r="BJ25" s="28">
        <v>3.190791539840645</v>
      </c>
      <c r="BK25" s="29">
        <f t="shared" si="8"/>
        <v>32.941022502870986</v>
      </c>
    </row>
    <row r="26" spans="1:63" x14ac:dyDescent="0.2">
      <c r="A26" s="23"/>
      <c r="B26" s="27" t="s">
        <v>107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0.45941806728980794</v>
      </c>
      <c r="I26" s="28">
        <v>0.62478849677423998</v>
      </c>
      <c r="J26" s="28">
        <v>0</v>
      </c>
      <c r="K26" s="28">
        <v>0</v>
      </c>
      <c r="L26" s="28">
        <v>6.9537130052270584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0.3314892963544791</v>
      </c>
      <c r="S26" s="28">
        <v>0.24501509677415489</v>
      </c>
      <c r="T26" s="28">
        <v>0</v>
      </c>
      <c r="U26" s="28">
        <v>0</v>
      </c>
      <c r="V26" s="28">
        <v>0.1334737000641299</v>
      </c>
      <c r="W26" s="28">
        <v>1.7888906451630032E-2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6.1344369354602968E-2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4.6948796257055809</v>
      </c>
      <c r="AW26" s="28">
        <v>0.34667960758098193</v>
      </c>
      <c r="AX26" s="28">
        <v>0</v>
      </c>
      <c r="AY26" s="28">
        <v>0</v>
      </c>
      <c r="AZ26" s="28">
        <v>4.8640177370059661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2.9559704126397097</v>
      </c>
      <c r="BG26" s="28">
        <v>0.29387170267779328</v>
      </c>
      <c r="BH26" s="28">
        <v>0.71603361290430201</v>
      </c>
      <c r="BI26" s="28">
        <v>0</v>
      </c>
      <c r="BJ26" s="28">
        <v>2.0436754130665307</v>
      </c>
      <c r="BK26" s="29">
        <f t="shared" si="8"/>
        <v>24.742259049870967</v>
      </c>
    </row>
    <row r="27" spans="1:63" x14ac:dyDescent="0.2">
      <c r="A27" s="23"/>
      <c r="B27" s="27" t="s">
        <v>108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2.8819982854526605</v>
      </c>
      <c r="I27" s="28">
        <v>9.3092734105070907</v>
      </c>
      <c r="J27" s="28">
        <v>0</v>
      </c>
      <c r="K27" s="28">
        <v>0</v>
      </c>
      <c r="L27" s="28">
        <v>19.42956361712228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0.76104746268168177</v>
      </c>
      <c r="S27" s="28">
        <v>2.0043288840897269</v>
      </c>
      <c r="T27" s="28">
        <v>0.10716400657746659</v>
      </c>
      <c r="U27" s="28">
        <v>0</v>
      </c>
      <c r="V27" s="28">
        <v>1.1685359669239239</v>
      </c>
      <c r="W27" s="28">
        <v>3.2159216113135814E-3</v>
      </c>
      <c r="X27" s="28">
        <v>0</v>
      </c>
      <c r="Y27" s="28">
        <v>0</v>
      </c>
      <c r="Z27" s="28">
        <v>0</v>
      </c>
      <c r="AA27" s="28">
        <v>6.9085842196016337E-2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3.2892613856519634E-2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22.046462548170691</v>
      </c>
      <c r="AW27" s="28">
        <v>5.2713280390103927</v>
      </c>
      <c r="AX27" s="28">
        <v>0.12297105130178584</v>
      </c>
      <c r="AY27" s="28">
        <v>0</v>
      </c>
      <c r="AZ27" s="28">
        <v>52.980023615802473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14.379106798075679</v>
      </c>
      <c r="BG27" s="28">
        <v>9.5208184329517778</v>
      </c>
      <c r="BH27" s="28">
        <v>9.0661855770265678</v>
      </c>
      <c r="BI27" s="28">
        <v>0</v>
      </c>
      <c r="BJ27" s="28">
        <v>8.78741340760965</v>
      </c>
      <c r="BK27" s="29">
        <f t="shared" si="8"/>
        <v>157.94141548096772</v>
      </c>
    </row>
    <row r="28" spans="1:63" x14ac:dyDescent="0.2">
      <c r="A28" s="23"/>
      <c r="B28" s="27" t="s">
        <v>109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0.90126306050778826</v>
      </c>
      <c r="I28" s="28">
        <v>2.4111731375259939</v>
      </c>
      <c r="J28" s="28">
        <v>0.47731804512458426</v>
      </c>
      <c r="K28" s="28">
        <v>0</v>
      </c>
      <c r="L28" s="28">
        <v>2.6056019521366136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0.10818696893397024</v>
      </c>
      <c r="S28" s="28">
        <v>0</v>
      </c>
      <c r="T28" s="28">
        <v>0</v>
      </c>
      <c r="U28" s="28">
        <v>0</v>
      </c>
      <c r="V28" s="28">
        <v>0.45120749167427293</v>
      </c>
      <c r="W28" s="28">
        <v>1.0329940853912763E-3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5.121258322505649E-3</v>
      </c>
      <c r="AH28" s="28">
        <v>0</v>
      </c>
      <c r="AI28" s="28">
        <v>0</v>
      </c>
      <c r="AJ28" s="28">
        <v>0</v>
      </c>
      <c r="AK28" s="28">
        <v>9.6876150047755266E-2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30.189272251682205</v>
      </c>
      <c r="AW28" s="28">
        <v>1.7691868633301588</v>
      </c>
      <c r="AX28" s="28">
        <v>1.5643808221633917</v>
      </c>
      <c r="AY28" s="28">
        <v>0</v>
      </c>
      <c r="AZ28" s="28">
        <v>18.691652881912383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21.971139744414462</v>
      </c>
      <c r="BG28" s="28">
        <v>2.5516866535507972</v>
      </c>
      <c r="BH28" s="28">
        <v>3.4449978288462595</v>
      </c>
      <c r="BI28" s="28">
        <v>0</v>
      </c>
      <c r="BJ28" s="28">
        <v>11.242843104773677</v>
      </c>
      <c r="BK28" s="29">
        <f t="shared" si="8"/>
        <v>98.482941209032219</v>
      </c>
    </row>
    <row r="29" spans="1:63" x14ac:dyDescent="0.2">
      <c r="A29" s="23"/>
      <c r="B29" s="27" t="s">
        <v>110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18.849455276199439</v>
      </c>
      <c r="I29" s="28">
        <v>1029.1142528561277</v>
      </c>
      <c r="J29" s="28">
        <v>223.05848973326434</v>
      </c>
      <c r="K29" s="28">
        <v>0</v>
      </c>
      <c r="L29" s="28">
        <v>161.97180215799793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10.386852995362636</v>
      </c>
      <c r="S29" s="28">
        <v>42.779185440055258</v>
      </c>
      <c r="T29" s="28">
        <v>53.391114725691743</v>
      </c>
      <c r="U29" s="28">
        <v>0</v>
      </c>
      <c r="V29" s="28">
        <v>14.471656817107023</v>
      </c>
      <c r="W29" s="28">
        <v>0.36034289433791655</v>
      </c>
      <c r="X29" s="28">
        <v>0.25670950659601871</v>
      </c>
      <c r="Y29" s="28">
        <v>0</v>
      </c>
      <c r="Z29" s="28">
        <v>0</v>
      </c>
      <c r="AA29" s="28">
        <v>1.9340939971482822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0.40586677736505833</v>
      </c>
      <c r="AH29" s="28">
        <v>0</v>
      </c>
      <c r="AI29" s="28">
        <v>0</v>
      </c>
      <c r="AJ29" s="28">
        <v>0</v>
      </c>
      <c r="AK29" s="28">
        <v>0.76456837884741757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95.469254973586146</v>
      </c>
      <c r="AW29" s="28">
        <v>257.72924866372733</v>
      </c>
      <c r="AX29" s="28">
        <v>7.0624761959588813</v>
      </c>
      <c r="AY29" s="28">
        <v>0</v>
      </c>
      <c r="AZ29" s="28">
        <v>189.96183799607704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74.62199084960011</v>
      </c>
      <c r="BG29" s="28">
        <v>34.704106982595206</v>
      </c>
      <c r="BH29" s="28">
        <v>58.479380174801861</v>
      </c>
      <c r="BI29" s="28">
        <v>0</v>
      </c>
      <c r="BJ29" s="28">
        <v>66.038507447132986</v>
      </c>
      <c r="BK29" s="29">
        <f t="shared" si="8"/>
        <v>2341.8111948395799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25.810058348132376</v>
      </c>
      <c r="I30" s="31">
        <f t="shared" si="9"/>
        <v>1110.6854651807685</v>
      </c>
      <c r="J30" s="31">
        <f t="shared" si="9"/>
        <v>225.67006973716587</v>
      </c>
      <c r="K30" s="31">
        <f t="shared" si="9"/>
        <v>0</v>
      </c>
      <c r="L30" s="31">
        <f t="shared" si="9"/>
        <v>229.12070420755362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13.064178933281779</v>
      </c>
      <c r="S30" s="31">
        <f t="shared" si="9"/>
        <v>49.171030697958727</v>
      </c>
      <c r="T30" s="31">
        <f t="shared" si="9"/>
        <v>56.363856748329006</v>
      </c>
      <c r="U30" s="31">
        <f t="shared" si="9"/>
        <v>0</v>
      </c>
      <c r="V30" s="31">
        <f t="shared" si="9"/>
        <v>19.825564599487095</v>
      </c>
      <c r="W30" s="31">
        <f t="shared" si="9"/>
        <v>0.54210170971003058</v>
      </c>
      <c r="X30" s="31">
        <f t="shared" si="9"/>
        <v>0.25670950659601871</v>
      </c>
      <c r="Y30" s="31">
        <f t="shared" si="9"/>
        <v>0</v>
      </c>
      <c r="Z30" s="31">
        <f t="shared" si="9"/>
        <v>0</v>
      </c>
      <c r="AA30" s="31">
        <f t="shared" si="9"/>
        <v>2.005564362570099</v>
      </c>
      <c r="AB30" s="31">
        <f t="shared" si="9"/>
        <v>0</v>
      </c>
      <c r="AC30" s="31">
        <f t="shared" si="9"/>
        <v>0</v>
      </c>
      <c r="AD30" s="31">
        <f t="shared" si="9"/>
        <v>0</v>
      </c>
      <c r="AE30" s="31">
        <f t="shared" si="9"/>
        <v>0</v>
      </c>
      <c r="AF30" s="31">
        <f t="shared" si="9"/>
        <v>0</v>
      </c>
      <c r="AG30" s="31">
        <f t="shared" si="9"/>
        <v>0.88366193405577675</v>
      </c>
      <c r="AH30" s="31">
        <f t="shared" si="9"/>
        <v>0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0.88224283454030084</v>
      </c>
      <c r="AL30" s="31">
        <f t="shared" si="10"/>
        <v>0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193.26162569172146</v>
      </c>
      <c r="AW30" s="31">
        <f t="shared" si="10"/>
        <v>331.36390583506159</v>
      </c>
      <c r="AX30" s="31">
        <f t="shared" si="10"/>
        <v>13.237290510540278</v>
      </c>
      <c r="AY30" s="31">
        <f t="shared" si="10"/>
        <v>0</v>
      </c>
      <c r="AZ30" s="31">
        <f t="shared" si="10"/>
        <v>388.94703417735616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139.02494836599095</v>
      </c>
      <c r="BG30" s="31">
        <f t="shared" si="10"/>
        <v>49.573611986880572</v>
      </c>
      <c r="BH30" s="31">
        <f t="shared" si="10"/>
        <v>78.422043234654723</v>
      </c>
      <c r="BI30" s="31">
        <f t="shared" si="10"/>
        <v>0</v>
      </c>
      <c r="BJ30" s="31">
        <f t="shared" si="10"/>
        <v>100.3330611262575</v>
      </c>
      <c r="BK30" s="29">
        <f t="shared" si="8"/>
        <v>3028.4447297286124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0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35.986002778979952</v>
      </c>
      <c r="I31" s="28">
        <f t="shared" si="11"/>
        <v>10133.206763660841</v>
      </c>
      <c r="J31" s="28">
        <f t="shared" si="11"/>
        <v>3801.686771459139</v>
      </c>
      <c r="K31" s="28">
        <f t="shared" si="11"/>
        <v>0</v>
      </c>
      <c r="L31" s="28">
        <f t="shared" si="11"/>
        <v>601.93462887403348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17.015346493275235</v>
      </c>
      <c r="S31" s="28">
        <f t="shared" si="11"/>
        <v>149.07786592820088</v>
      </c>
      <c r="T31" s="28">
        <f t="shared" si="11"/>
        <v>747.31942835014377</v>
      </c>
      <c r="U31" s="28">
        <f t="shared" si="11"/>
        <v>0</v>
      </c>
      <c r="V31" s="28">
        <f t="shared" si="11"/>
        <v>28.4735629725484</v>
      </c>
      <c r="W31" s="28">
        <f t="shared" si="11"/>
        <v>0.63681460688364644</v>
      </c>
      <c r="X31" s="28">
        <f t="shared" si="11"/>
        <v>28.562657774347635</v>
      </c>
      <c r="Y31" s="28">
        <f t="shared" si="11"/>
        <v>0</v>
      </c>
      <c r="Z31" s="28">
        <f t="shared" si="11"/>
        <v>0</v>
      </c>
      <c r="AA31" s="28">
        <f t="shared" si="11"/>
        <v>2.9467181993331644</v>
      </c>
      <c r="AB31" s="28">
        <f t="shared" si="11"/>
        <v>0</v>
      </c>
      <c r="AC31" s="28">
        <f t="shared" si="11"/>
        <v>0</v>
      </c>
      <c r="AD31" s="28">
        <f t="shared" si="11"/>
        <v>0</v>
      </c>
      <c r="AE31" s="28">
        <f t="shared" si="11"/>
        <v>0</v>
      </c>
      <c r="AF31" s="28">
        <f t="shared" si="11"/>
        <v>0</v>
      </c>
      <c r="AG31" s="28">
        <f t="shared" si="11"/>
        <v>1.0586404894464561</v>
      </c>
      <c r="AH31" s="28">
        <f t="shared" si="11"/>
        <v>5.2385184350406788E-2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1.1984882777601451</v>
      </c>
      <c r="AL31" s="28">
        <f t="shared" si="12"/>
        <v>0</v>
      </c>
      <c r="AM31" s="28">
        <f t="shared" si="12"/>
        <v>0</v>
      </c>
      <c r="AN31" s="28">
        <f t="shared" si="12"/>
        <v>0</v>
      </c>
      <c r="AO31" s="28">
        <f t="shared" si="12"/>
        <v>0</v>
      </c>
      <c r="AP31" s="28">
        <f t="shared" si="12"/>
        <v>0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231.89793330325782</v>
      </c>
      <c r="AW31" s="28">
        <f t="shared" si="12"/>
        <v>1900.0134843657777</v>
      </c>
      <c r="AX31" s="28">
        <f t="shared" si="12"/>
        <v>263.12361316485493</v>
      </c>
      <c r="AY31" s="28">
        <f t="shared" si="12"/>
        <v>0</v>
      </c>
      <c r="AZ31" s="28">
        <f t="shared" si="12"/>
        <v>503.29737033440989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149.82970193052165</v>
      </c>
      <c r="BG31" s="28">
        <f t="shared" si="12"/>
        <v>90.535840609772208</v>
      </c>
      <c r="BH31" s="28">
        <f t="shared" si="12"/>
        <v>130.89660321626221</v>
      </c>
      <c r="BI31" s="28">
        <f t="shared" si="12"/>
        <v>0</v>
      </c>
      <c r="BJ31" s="28">
        <f t="shared" si="12"/>
        <v>113.1371633208617</v>
      </c>
      <c r="BK31" s="29">
        <f t="shared" si="8"/>
        <v>18931.887785294999</v>
      </c>
    </row>
    <row r="32" spans="1:63" ht="3.75" customHeight="1" x14ac:dyDescent="0.2">
      <c r="A32" s="23"/>
      <c r="B32" s="34"/>
      <c r="C32" s="70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2"/>
    </row>
    <row r="33" spans="1:63" x14ac:dyDescent="0.2">
      <c r="A33" s="23" t="s">
        <v>1</v>
      </c>
      <c r="B33" s="24" t="s">
        <v>7</v>
      </c>
      <c r="C33" s="70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2"/>
    </row>
    <row r="34" spans="1:63" s="35" customFormat="1" x14ac:dyDescent="0.2">
      <c r="A34" s="23" t="s">
        <v>76</v>
      </c>
      <c r="B34" s="26" t="s">
        <v>2</v>
      </c>
      <c r="C34" s="77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9"/>
    </row>
    <row r="35" spans="1:63" s="35" customFormat="1" x14ac:dyDescent="0.2">
      <c r="A35" s="23"/>
      <c r="B35" s="27" t="s">
        <v>111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4.1473462258773948</v>
      </c>
      <c r="I35" s="28">
        <v>0.51371443380269033</v>
      </c>
      <c r="J35" s="28">
        <v>0</v>
      </c>
      <c r="K35" s="28">
        <v>0</v>
      </c>
      <c r="L35" s="28">
        <v>0.82060546226616127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3.0433203703760623</v>
      </c>
      <c r="S35" s="28">
        <v>0</v>
      </c>
      <c r="T35" s="28">
        <v>0</v>
      </c>
      <c r="U35" s="28">
        <v>0</v>
      </c>
      <c r="V35" s="28">
        <v>0.24546067267769286</v>
      </c>
      <c r="W35" s="28">
        <v>0.67747767657847757</v>
      </c>
      <c r="X35" s="28">
        <v>0</v>
      </c>
      <c r="Y35" s="28">
        <v>0</v>
      </c>
      <c r="Z35" s="28">
        <v>0</v>
      </c>
      <c r="AA35" s="28">
        <v>3.8686356034250545E-2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0.95454547739456275</v>
      </c>
      <c r="AH35" s="28">
        <v>0</v>
      </c>
      <c r="AI35" s="28">
        <v>0</v>
      </c>
      <c r="AJ35" s="28">
        <v>0</v>
      </c>
      <c r="AK35" s="28">
        <v>0.14525485277626535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60.799869833516055</v>
      </c>
      <c r="AW35" s="28">
        <v>1.7343798913503279</v>
      </c>
      <c r="AX35" s="28">
        <v>0</v>
      </c>
      <c r="AY35" s="28">
        <v>0</v>
      </c>
      <c r="AZ35" s="28">
        <v>16.703597657813905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69.409469226663759</v>
      </c>
      <c r="BG35" s="28">
        <v>2.2277587303113808</v>
      </c>
      <c r="BH35" s="28">
        <v>0</v>
      </c>
      <c r="BI35" s="28">
        <v>0</v>
      </c>
      <c r="BJ35" s="28">
        <v>12.106889472593346</v>
      </c>
      <c r="BK35" s="29">
        <f t="shared" ref="BK35:BK36" si="13">SUM(C35:BJ35)</f>
        <v>173.56837634003233</v>
      </c>
    </row>
    <row r="36" spans="1:63" s="35" customFormat="1" x14ac:dyDescent="0.2">
      <c r="A36" s="23"/>
      <c r="B36" s="27" t="s">
        <v>112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2.9877122728374195</v>
      </c>
      <c r="I36" s="28">
        <v>0.64438402803262074</v>
      </c>
      <c r="J36" s="28">
        <v>0</v>
      </c>
      <c r="K36" s="28">
        <v>0</v>
      </c>
      <c r="L36" s="28">
        <v>2.445496022582843E-2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2.0225449084830682</v>
      </c>
      <c r="S36" s="28">
        <v>0</v>
      </c>
      <c r="T36" s="28">
        <v>0</v>
      </c>
      <c r="U36" s="28">
        <v>0</v>
      </c>
      <c r="V36" s="28">
        <v>6.4145263888051021E-3</v>
      </c>
      <c r="W36" s="28">
        <v>0.12196318215517216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0.19870777761980304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135.76828639715018</v>
      </c>
      <c r="AW36" s="28">
        <v>0.21394458299975536</v>
      </c>
      <c r="AX36" s="28">
        <v>0</v>
      </c>
      <c r="AY36" s="28">
        <v>0</v>
      </c>
      <c r="AZ36" s="28">
        <v>5.9617181556873762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112.78206884501805</v>
      </c>
      <c r="BG36" s="28">
        <v>0</v>
      </c>
      <c r="BH36" s="28">
        <v>0</v>
      </c>
      <c r="BI36" s="28">
        <v>0</v>
      </c>
      <c r="BJ36" s="28">
        <v>0.77165859236933365</v>
      </c>
      <c r="BK36" s="29">
        <f t="shared" si="13"/>
        <v>261.50385822896737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7.1350584987148142</v>
      </c>
      <c r="I37" s="36">
        <f t="shared" si="14"/>
        <v>1.1580984618353112</v>
      </c>
      <c r="J37" s="36">
        <f t="shared" si="14"/>
        <v>0</v>
      </c>
      <c r="K37" s="36">
        <f t="shared" si="14"/>
        <v>0</v>
      </c>
      <c r="L37" s="36">
        <f t="shared" si="14"/>
        <v>0.84506042249198965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5.0658652788591301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0.25187519906649797</v>
      </c>
      <c r="W37" s="36">
        <f t="shared" si="14"/>
        <v>0.79944085873364967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3.8686356034250545E-2</v>
      </c>
      <c r="AB37" s="36">
        <f t="shared" si="14"/>
        <v>0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0</v>
      </c>
      <c r="AG37" s="36">
        <f t="shared" si="14"/>
        <v>1.1532532550143657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0.14525485277626535</v>
      </c>
      <c r="AL37" s="36">
        <f t="shared" si="14"/>
        <v>0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196.56815623066623</v>
      </c>
      <c r="AW37" s="36">
        <f t="shared" si="14"/>
        <v>1.9483244743500832</v>
      </c>
      <c r="AX37" s="36">
        <f t="shared" si="14"/>
        <v>0</v>
      </c>
      <c r="AY37" s="36">
        <f t="shared" si="14"/>
        <v>0</v>
      </c>
      <c r="AZ37" s="36">
        <f t="shared" si="14"/>
        <v>22.66531581350128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182.1915380716818</v>
      </c>
      <c r="BG37" s="36">
        <f t="shared" si="14"/>
        <v>2.2277587303113808</v>
      </c>
      <c r="BH37" s="36">
        <f t="shared" si="14"/>
        <v>0</v>
      </c>
      <c r="BI37" s="36">
        <f t="shared" si="14"/>
        <v>0</v>
      </c>
      <c r="BJ37" s="36">
        <f t="shared" si="14"/>
        <v>12.878548064962681</v>
      </c>
      <c r="BK37" s="36">
        <f t="shared" si="14"/>
        <v>435.0722345689997</v>
      </c>
    </row>
    <row r="38" spans="1:63" x14ac:dyDescent="0.2">
      <c r="A38" s="23" t="s">
        <v>77</v>
      </c>
      <c r="B38" s="26" t="s">
        <v>14</v>
      </c>
      <c r="C38" s="70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2"/>
    </row>
    <row r="39" spans="1:63" x14ac:dyDescent="0.2">
      <c r="A39" s="23"/>
      <c r="B39" s="27" t="s">
        <v>125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2.9591692089153474</v>
      </c>
      <c r="I39" s="28">
        <v>0.81222857740701826</v>
      </c>
      <c r="J39" s="28">
        <v>0</v>
      </c>
      <c r="K39" s="28">
        <v>0</v>
      </c>
      <c r="L39" s="28">
        <v>2.7468381251681944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1.5897013794768036</v>
      </c>
      <c r="S39" s="28">
        <v>0</v>
      </c>
      <c r="T39" s="28">
        <v>0</v>
      </c>
      <c r="U39" s="28">
        <v>0</v>
      </c>
      <c r="V39" s="28">
        <v>0.47572308709717048</v>
      </c>
      <c r="W39" s="28">
        <v>0.24451776548246679</v>
      </c>
      <c r="X39" s="28">
        <v>1.3604538708981461E-3</v>
      </c>
      <c r="Y39" s="28">
        <v>0</v>
      </c>
      <c r="Z39" s="28">
        <v>0</v>
      </c>
      <c r="AA39" s="28">
        <v>0.16651885112857309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0.44737126203000066</v>
      </c>
      <c r="AH39" s="28">
        <v>0</v>
      </c>
      <c r="AI39" s="28">
        <v>0</v>
      </c>
      <c r="AJ39" s="28">
        <v>0</v>
      </c>
      <c r="AK39" s="28">
        <v>0.13074313264482182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21.114652824147367</v>
      </c>
      <c r="AW39" s="28">
        <v>2.6731504219950701</v>
      </c>
      <c r="AX39" s="28">
        <v>0</v>
      </c>
      <c r="AY39" s="28">
        <v>0</v>
      </c>
      <c r="AZ39" s="28">
        <v>9.9873348525532553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17.140575767396214</v>
      </c>
      <c r="BG39" s="28">
        <v>0.29986213590249139</v>
      </c>
      <c r="BH39" s="28">
        <v>0.27168499999962975</v>
      </c>
      <c r="BI39" s="28">
        <v>0</v>
      </c>
      <c r="BJ39" s="28">
        <v>5.7718605123008162</v>
      </c>
      <c r="BK39" s="29">
        <f t="shared" ref="BK39:BK48" si="15">SUM(C39:BJ39)</f>
        <v>66.833293357516141</v>
      </c>
    </row>
    <row r="40" spans="1:63" x14ac:dyDescent="0.2">
      <c r="A40" s="23"/>
      <c r="B40" s="27" t="s">
        <v>126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0.37128345903234</v>
      </c>
      <c r="I40" s="28">
        <v>5.9102068838881465E-2</v>
      </c>
      <c r="J40" s="28">
        <v>0</v>
      </c>
      <c r="K40" s="28">
        <v>0</v>
      </c>
      <c r="L40" s="28">
        <v>0.14738813406455256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0.21215936561265142</v>
      </c>
      <c r="S40" s="28">
        <v>0</v>
      </c>
      <c r="T40" s="28">
        <v>0</v>
      </c>
      <c r="U40" s="28">
        <v>0</v>
      </c>
      <c r="V40" s="28">
        <v>1.9090523387058616E-2</v>
      </c>
      <c r="W40" s="28">
        <v>1.0653852677635366E-2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3.4870929774897683E-2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5.2604140821460916</v>
      </c>
      <c r="AW40" s="28">
        <v>8.4703236389466321E-2</v>
      </c>
      <c r="AX40" s="28">
        <v>0</v>
      </c>
      <c r="AY40" s="28">
        <v>0</v>
      </c>
      <c r="AZ40" s="28">
        <v>2.1566335639369871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5.453216720220059</v>
      </c>
      <c r="BG40" s="28">
        <v>1.3916709870938074E-2</v>
      </c>
      <c r="BH40" s="28">
        <v>0.24876683358843074</v>
      </c>
      <c r="BI40" s="28">
        <v>0</v>
      </c>
      <c r="BJ40" s="28">
        <v>2.3693050873954817</v>
      </c>
      <c r="BK40" s="29">
        <f t="shared" si="15"/>
        <v>16.441504566935471</v>
      </c>
    </row>
    <row r="41" spans="1:63" x14ac:dyDescent="0.2">
      <c r="A41" s="23"/>
      <c r="B41" s="27" t="s">
        <v>113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2.7409280582000939</v>
      </c>
      <c r="I41" s="28">
        <v>12.599159467407953</v>
      </c>
      <c r="J41" s="28">
        <v>0</v>
      </c>
      <c r="K41" s="28">
        <v>0</v>
      </c>
      <c r="L41" s="28">
        <v>44.354257423997758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1.554702216793288</v>
      </c>
      <c r="S41" s="28">
        <v>0.21233782421232197</v>
      </c>
      <c r="T41" s="28">
        <v>0</v>
      </c>
      <c r="U41" s="28">
        <v>0</v>
      </c>
      <c r="V41" s="28">
        <v>0.33069539309826457</v>
      </c>
      <c r="W41" s="28">
        <v>0.15148275589992158</v>
      </c>
      <c r="X41" s="28">
        <v>0</v>
      </c>
      <c r="Y41" s="28">
        <v>0</v>
      </c>
      <c r="Z41" s="28">
        <v>0</v>
      </c>
      <c r="AA41" s="28">
        <v>0.22841791743265122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0.39335970906382045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110.60357080268894</v>
      </c>
      <c r="AW41" s="28">
        <v>5.1898548606421695</v>
      </c>
      <c r="AX41" s="28">
        <v>0</v>
      </c>
      <c r="AY41" s="28">
        <v>0</v>
      </c>
      <c r="AZ41" s="28">
        <v>16.831914616295272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117.99517226262687</v>
      </c>
      <c r="BG41" s="28">
        <v>0.90477152190468391</v>
      </c>
      <c r="BH41" s="28">
        <v>1.1466905837758418E-2</v>
      </c>
      <c r="BI41" s="28">
        <v>0</v>
      </c>
      <c r="BJ41" s="28">
        <v>4.3914065722531079</v>
      </c>
      <c r="BK41" s="29">
        <f t="shared" si="15"/>
        <v>318.4934983083549</v>
      </c>
    </row>
    <row r="42" spans="1:63" x14ac:dyDescent="0.2">
      <c r="A42" s="23"/>
      <c r="B42" s="27" t="s">
        <v>114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6.0113090481947813</v>
      </c>
      <c r="I42" s="28">
        <v>12.28044782438889</v>
      </c>
      <c r="J42" s="28">
        <v>0</v>
      </c>
      <c r="K42" s="28">
        <v>0</v>
      </c>
      <c r="L42" s="28">
        <v>26.902289929738711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4.0551495534337052</v>
      </c>
      <c r="S42" s="28">
        <v>3.6155637229478548</v>
      </c>
      <c r="T42" s="28">
        <v>0</v>
      </c>
      <c r="U42" s="28">
        <v>0</v>
      </c>
      <c r="V42" s="28">
        <v>1.321667212909047</v>
      </c>
      <c r="W42" s="28">
        <v>0.63234463265975505</v>
      </c>
      <c r="X42" s="28">
        <v>0</v>
      </c>
      <c r="Y42" s="28">
        <v>0</v>
      </c>
      <c r="Z42" s="28">
        <v>0</v>
      </c>
      <c r="AA42" s="28">
        <v>8.909435440931656E-3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1.3638967839202532</v>
      </c>
      <c r="AH42" s="28">
        <v>0</v>
      </c>
      <c r="AI42" s="28">
        <v>0</v>
      </c>
      <c r="AJ42" s="28">
        <v>0</v>
      </c>
      <c r="AK42" s="28">
        <v>0.28605938077802207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62.10386395295896</v>
      </c>
      <c r="AW42" s="28">
        <v>5.7883273343761523</v>
      </c>
      <c r="AX42" s="28">
        <v>0</v>
      </c>
      <c r="AY42" s="28">
        <v>0</v>
      </c>
      <c r="AZ42" s="28">
        <v>22.935836040342693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74.305821120470483</v>
      </c>
      <c r="BG42" s="28">
        <v>7.3541637975839302</v>
      </c>
      <c r="BH42" s="28">
        <v>0</v>
      </c>
      <c r="BI42" s="28">
        <v>0</v>
      </c>
      <c r="BJ42" s="28">
        <v>15.453930243339839</v>
      </c>
      <c r="BK42" s="29">
        <f t="shared" si="15"/>
        <v>244.41958001348402</v>
      </c>
    </row>
    <row r="43" spans="1:63" x14ac:dyDescent="0.2">
      <c r="A43" s="23"/>
      <c r="B43" s="27" t="s">
        <v>115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1.0037500266427035</v>
      </c>
      <c r="I43" s="28">
        <v>0.25528232886533142</v>
      </c>
      <c r="J43" s="28">
        <v>0</v>
      </c>
      <c r="K43" s="28">
        <v>0</v>
      </c>
      <c r="L43" s="28">
        <v>4.2485800596435501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0.53674341353715882</v>
      </c>
      <c r="S43" s="28">
        <v>5.1780248330711727</v>
      </c>
      <c r="T43" s="28">
        <v>0</v>
      </c>
      <c r="U43" s="28">
        <v>0</v>
      </c>
      <c r="V43" s="28">
        <v>0.26701176359491668</v>
      </c>
      <c r="W43" s="28">
        <v>4.3025719699971633E-2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2.7212305808408506E-2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4.6614164609046265</v>
      </c>
      <c r="AW43" s="28">
        <v>0.13084931222079149</v>
      </c>
      <c r="AX43" s="28">
        <v>0</v>
      </c>
      <c r="AY43" s="28">
        <v>0</v>
      </c>
      <c r="AZ43" s="28">
        <v>1.4753127724557797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3.642505533644985</v>
      </c>
      <c r="BG43" s="28">
        <v>0.10644206629561156</v>
      </c>
      <c r="BH43" s="28">
        <v>0</v>
      </c>
      <c r="BI43" s="28">
        <v>0</v>
      </c>
      <c r="BJ43" s="28">
        <v>0.18919081106660005</v>
      </c>
      <c r="BK43" s="29">
        <f t="shared" si="15"/>
        <v>21.765347407451607</v>
      </c>
    </row>
    <row r="44" spans="1:63" x14ac:dyDescent="0.2">
      <c r="A44" s="23"/>
      <c r="B44" s="27" t="s">
        <v>116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0.91596789520184441</v>
      </c>
      <c r="I44" s="28">
        <v>0.23157393626885489</v>
      </c>
      <c r="J44" s="28">
        <v>0</v>
      </c>
      <c r="K44" s="28">
        <v>0</v>
      </c>
      <c r="L44" s="28">
        <v>0.71029328396174674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0.36171515380622699</v>
      </c>
      <c r="S44" s="28">
        <v>2.3675949516760078</v>
      </c>
      <c r="T44" s="28">
        <v>0</v>
      </c>
      <c r="U44" s="28">
        <v>0</v>
      </c>
      <c r="V44" s="28">
        <v>4.1647457311126942E-2</v>
      </c>
      <c r="W44" s="28">
        <v>5.3616199137960403E-3</v>
      </c>
      <c r="X44" s="28">
        <v>0</v>
      </c>
      <c r="Y44" s="28">
        <v>0</v>
      </c>
      <c r="Z44" s="28">
        <v>0</v>
      </c>
      <c r="AA44" s="28">
        <v>3.7197051686286691E-4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1.4807837641711893E-2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6.16935701158092</v>
      </c>
      <c r="AW44" s="28">
        <v>0.39260126086937608</v>
      </c>
      <c r="AX44" s="28">
        <v>0</v>
      </c>
      <c r="AY44" s="28">
        <v>0</v>
      </c>
      <c r="AZ44" s="28">
        <v>0.54712468119724433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3.9354768009702545</v>
      </c>
      <c r="BG44" s="28">
        <v>0.30673583794400855</v>
      </c>
      <c r="BH44" s="28">
        <v>0</v>
      </c>
      <c r="BI44" s="28">
        <v>0</v>
      </c>
      <c r="BJ44" s="28">
        <v>0.46245584401098649</v>
      </c>
      <c r="BK44" s="29">
        <f t="shared" si="15"/>
        <v>16.463085542870967</v>
      </c>
    </row>
    <row r="45" spans="1:63" x14ac:dyDescent="0.2">
      <c r="A45" s="23"/>
      <c r="B45" s="27" t="s">
        <v>117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0.99143214018513581</v>
      </c>
      <c r="I45" s="28">
        <v>1.0655994596065623</v>
      </c>
      <c r="J45" s="28">
        <v>0</v>
      </c>
      <c r="K45" s="28">
        <v>0</v>
      </c>
      <c r="L45" s="28">
        <v>3.479296712064786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0.57042136566354174</v>
      </c>
      <c r="S45" s="28">
        <v>0</v>
      </c>
      <c r="T45" s="28">
        <v>0</v>
      </c>
      <c r="U45" s="28">
        <v>0</v>
      </c>
      <c r="V45" s="28">
        <v>0.31263208838320422</v>
      </c>
      <c r="W45" s="28">
        <v>0.14584125122115157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0.18017783485760724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22.751100289513364</v>
      </c>
      <c r="AW45" s="28">
        <v>1.1387130169429089</v>
      </c>
      <c r="AX45" s="28">
        <v>0</v>
      </c>
      <c r="AY45" s="28">
        <v>0</v>
      </c>
      <c r="AZ45" s="28">
        <v>3.8315253369765232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26.58326461060566</v>
      </c>
      <c r="BG45" s="28">
        <v>0.3134405799937377</v>
      </c>
      <c r="BH45" s="28">
        <v>0</v>
      </c>
      <c r="BI45" s="28">
        <v>0</v>
      </c>
      <c r="BJ45" s="28">
        <v>2.3157176385343892</v>
      </c>
      <c r="BK45" s="29">
        <f t="shared" si="15"/>
        <v>63.679162324548571</v>
      </c>
    </row>
    <row r="46" spans="1:63" x14ac:dyDescent="0.2">
      <c r="A46" s="23"/>
      <c r="B46" s="27" t="s">
        <v>118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7.5699774835841396</v>
      </c>
      <c r="I46" s="28">
        <v>15.614324556483796</v>
      </c>
      <c r="J46" s="28">
        <v>0</v>
      </c>
      <c r="K46" s="28">
        <v>0</v>
      </c>
      <c r="L46" s="28">
        <v>11.68159671395173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4.6318615978431321</v>
      </c>
      <c r="S46" s="28">
        <v>0.2564762373961379</v>
      </c>
      <c r="T46" s="28">
        <v>0</v>
      </c>
      <c r="U46" s="28">
        <v>0</v>
      </c>
      <c r="V46" s="28">
        <v>1.3988225960314384</v>
      </c>
      <c r="W46" s="28">
        <v>2.347582203002041</v>
      </c>
      <c r="X46" s="28">
        <v>2.9204002687848996E-2</v>
      </c>
      <c r="Y46" s="28">
        <v>0</v>
      </c>
      <c r="Z46" s="28">
        <v>0</v>
      </c>
      <c r="AA46" s="28">
        <v>0.70528161946976753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2.5685799608607414</v>
      </c>
      <c r="AH46" s="28">
        <v>3.9552753457610095E-3</v>
      </c>
      <c r="AI46" s="28">
        <v>0</v>
      </c>
      <c r="AJ46" s="28">
        <v>0</v>
      </c>
      <c r="AK46" s="28">
        <v>0.24857099384864823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82.268566927522741</v>
      </c>
      <c r="AW46" s="28">
        <v>5.2242162070968527</v>
      </c>
      <c r="AX46" s="28">
        <v>0</v>
      </c>
      <c r="AY46" s="28">
        <v>0</v>
      </c>
      <c r="AZ46" s="28">
        <v>46.476510790000077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86.211784207531153</v>
      </c>
      <c r="BG46" s="28">
        <v>2.4744764414065048</v>
      </c>
      <c r="BH46" s="28">
        <v>0</v>
      </c>
      <c r="BI46" s="28">
        <v>0</v>
      </c>
      <c r="BJ46" s="28">
        <v>37.134666233905477</v>
      </c>
      <c r="BK46" s="29">
        <f t="shared" si="15"/>
        <v>306.846454047968</v>
      </c>
    </row>
    <row r="47" spans="1:63" x14ac:dyDescent="0.2">
      <c r="A47" s="23"/>
      <c r="B47" s="30" t="s">
        <v>86</v>
      </c>
      <c r="C47" s="28">
        <f t="shared" ref="C47:AH47" si="16">SUM(C39:C46)</f>
        <v>0</v>
      </c>
      <c r="D47" s="28">
        <f t="shared" si="16"/>
        <v>0</v>
      </c>
      <c r="E47" s="28">
        <f t="shared" si="16"/>
        <v>0</v>
      </c>
      <c r="F47" s="28">
        <f t="shared" si="16"/>
        <v>0</v>
      </c>
      <c r="G47" s="28">
        <f t="shared" si="16"/>
        <v>0</v>
      </c>
      <c r="H47" s="28">
        <f t="shared" si="16"/>
        <v>22.563817319956385</v>
      </c>
      <c r="I47" s="28">
        <f t="shared" si="16"/>
        <v>42.917718219267286</v>
      </c>
      <c r="J47" s="28">
        <f t="shared" si="16"/>
        <v>0</v>
      </c>
      <c r="K47" s="28">
        <f t="shared" si="16"/>
        <v>0</v>
      </c>
      <c r="L47" s="28">
        <f t="shared" si="16"/>
        <v>94.270540382591022</v>
      </c>
      <c r="M47" s="28">
        <f t="shared" si="16"/>
        <v>0</v>
      </c>
      <c r="N47" s="28">
        <f t="shared" si="16"/>
        <v>0</v>
      </c>
      <c r="O47" s="28">
        <f t="shared" si="16"/>
        <v>0</v>
      </c>
      <c r="P47" s="28">
        <f t="shared" si="16"/>
        <v>0</v>
      </c>
      <c r="Q47" s="28">
        <f t="shared" si="16"/>
        <v>0</v>
      </c>
      <c r="R47" s="28">
        <f t="shared" si="16"/>
        <v>13.512454046166509</v>
      </c>
      <c r="S47" s="28">
        <f t="shared" si="16"/>
        <v>11.629997569303494</v>
      </c>
      <c r="T47" s="28">
        <f t="shared" si="16"/>
        <v>0</v>
      </c>
      <c r="U47" s="28">
        <f t="shared" si="16"/>
        <v>0</v>
      </c>
      <c r="V47" s="28">
        <f t="shared" si="16"/>
        <v>4.1672901218122274</v>
      </c>
      <c r="W47" s="28">
        <f t="shared" si="16"/>
        <v>3.580809800556739</v>
      </c>
      <c r="X47" s="28">
        <f t="shared" si="16"/>
        <v>3.0564456558747143E-2</v>
      </c>
      <c r="Y47" s="28">
        <f t="shared" si="16"/>
        <v>0</v>
      </c>
      <c r="Z47" s="28">
        <f t="shared" si="16"/>
        <v>0</v>
      </c>
      <c r="AA47" s="28">
        <f t="shared" si="16"/>
        <v>1.1094997939887863</v>
      </c>
      <c r="AB47" s="28">
        <f t="shared" si="16"/>
        <v>0</v>
      </c>
      <c r="AC47" s="28">
        <f t="shared" si="16"/>
        <v>0</v>
      </c>
      <c r="AD47" s="28">
        <f t="shared" si="16"/>
        <v>0</v>
      </c>
      <c r="AE47" s="28">
        <f t="shared" si="16"/>
        <v>0</v>
      </c>
      <c r="AF47" s="28">
        <f t="shared" si="16"/>
        <v>0</v>
      </c>
      <c r="AG47" s="28">
        <f t="shared" si="16"/>
        <v>5.030276623957441</v>
      </c>
      <c r="AH47" s="28">
        <f t="shared" si="16"/>
        <v>3.9552753457610095E-3</v>
      </c>
      <c r="AI47" s="28">
        <f t="shared" ref="AI47:BJ47" si="17">SUM(AI39:AI46)</f>
        <v>0</v>
      </c>
      <c r="AJ47" s="28">
        <f t="shared" si="17"/>
        <v>0</v>
      </c>
      <c r="AK47" s="28">
        <f t="shared" si="17"/>
        <v>0.66537350727149214</v>
      </c>
      <c r="AL47" s="28">
        <f t="shared" si="17"/>
        <v>0</v>
      </c>
      <c r="AM47" s="28">
        <f t="shared" si="17"/>
        <v>0</v>
      </c>
      <c r="AN47" s="28">
        <f t="shared" si="17"/>
        <v>0</v>
      </c>
      <c r="AO47" s="28">
        <f t="shared" si="17"/>
        <v>0</v>
      </c>
      <c r="AP47" s="28">
        <f t="shared" si="17"/>
        <v>0</v>
      </c>
      <c r="AQ47" s="28">
        <f t="shared" si="17"/>
        <v>0</v>
      </c>
      <c r="AR47" s="28">
        <f t="shared" si="17"/>
        <v>0</v>
      </c>
      <c r="AS47" s="28">
        <f t="shared" si="17"/>
        <v>0</v>
      </c>
      <c r="AT47" s="28">
        <f t="shared" si="17"/>
        <v>0</v>
      </c>
      <c r="AU47" s="28">
        <f t="shared" si="17"/>
        <v>0</v>
      </c>
      <c r="AV47" s="28">
        <f t="shared" si="17"/>
        <v>314.93294235146305</v>
      </c>
      <c r="AW47" s="28">
        <f t="shared" si="17"/>
        <v>20.622415650532787</v>
      </c>
      <c r="AX47" s="28">
        <f t="shared" si="17"/>
        <v>0</v>
      </c>
      <c r="AY47" s="28">
        <f t="shared" si="17"/>
        <v>0</v>
      </c>
      <c r="AZ47" s="28">
        <f t="shared" si="17"/>
        <v>104.24219265375784</v>
      </c>
      <c r="BA47" s="28">
        <f t="shared" si="17"/>
        <v>0</v>
      </c>
      <c r="BB47" s="28">
        <f t="shared" si="17"/>
        <v>0</v>
      </c>
      <c r="BC47" s="28">
        <f t="shared" si="17"/>
        <v>0</v>
      </c>
      <c r="BD47" s="28">
        <f t="shared" si="17"/>
        <v>0</v>
      </c>
      <c r="BE47" s="28">
        <f t="shared" si="17"/>
        <v>0</v>
      </c>
      <c r="BF47" s="28">
        <f t="shared" si="17"/>
        <v>335.26781702346568</v>
      </c>
      <c r="BG47" s="28">
        <f t="shared" si="17"/>
        <v>11.773809090901908</v>
      </c>
      <c r="BH47" s="28">
        <f t="shared" si="17"/>
        <v>0.53191873942581891</v>
      </c>
      <c r="BI47" s="28">
        <f t="shared" si="17"/>
        <v>0</v>
      </c>
      <c r="BJ47" s="28">
        <f t="shared" si="17"/>
        <v>68.088532942806694</v>
      </c>
      <c r="BK47" s="29">
        <f t="shared" si="15"/>
        <v>1054.9419255691296</v>
      </c>
    </row>
    <row r="48" spans="1:63" x14ac:dyDescent="0.2">
      <c r="A48" s="23"/>
      <c r="B48" s="33" t="s">
        <v>84</v>
      </c>
      <c r="C48" s="31">
        <f t="shared" ref="C48:AH48" si="18">C37+C47</f>
        <v>0</v>
      </c>
      <c r="D48" s="31">
        <f t="shared" si="18"/>
        <v>0</v>
      </c>
      <c r="E48" s="31">
        <f t="shared" si="18"/>
        <v>0</v>
      </c>
      <c r="F48" s="31">
        <f t="shared" si="18"/>
        <v>0</v>
      </c>
      <c r="G48" s="31">
        <f t="shared" si="18"/>
        <v>0</v>
      </c>
      <c r="H48" s="31">
        <f t="shared" si="18"/>
        <v>29.698875818671198</v>
      </c>
      <c r="I48" s="31">
        <f t="shared" si="18"/>
        <v>44.075816681102594</v>
      </c>
      <c r="J48" s="31">
        <f t="shared" si="18"/>
        <v>0</v>
      </c>
      <c r="K48" s="31">
        <f t="shared" si="18"/>
        <v>0</v>
      </c>
      <c r="L48" s="31">
        <f t="shared" si="18"/>
        <v>95.115600805083005</v>
      </c>
      <c r="M48" s="31">
        <f t="shared" si="18"/>
        <v>0</v>
      </c>
      <c r="N48" s="31">
        <f t="shared" si="18"/>
        <v>0</v>
      </c>
      <c r="O48" s="31">
        <f t="shared" si="18"/>
        <v>0</v>
      </c>
      <c r="P48" s="31">
        <f t="shared" si="18"/>
        <v>0</v>
      </c>
      <c r="Q48" s="31">
        <f t="shared" si="18"/>
        <v>0</v>
      </c>
      <c r="R48" s="31">
        <f t="shared" si="18"/>
        <v>18.578319325025639</v>
      </c>
      <c r="S48" s="31">
        <f t="shared" si="18"/>
        <v>11.629997569303494</v>
      </c>
      <c r="T48" s="31">
        <f t="shared" si="18"/>
        <v>0</v>
      </c>
      <c r="U48" s="31">
        <f t="shared" si="18"/>
        <v>0</v>
      </c>
      <c r="V48" s="31">
        <f t="shared" si="18"/>
        <v>4.4191653208787249</v>
      </c>
      <c r="W48" s="31">
        <f t="shared" si="18"/>
        <v>4.3802506592903887</v>
      </c>
      <c r="X48" s="31">
        <f t="shared" si="18"/>
        <v>3.0564456558747143E-2</v>
      </c>
      <c r="Y48" s="31">
        <f t="shared" si="18"/>
        <v>0</v>
      </c>
      <c r="Z48" s="31">
        <f t="shared" si="18"/>
        <v>0</v>
      </c>
      <c r="AA48" s="31">
        <f t="shared" si="18"/>
        <v>1.1481861500230368</v>
      </c>
      <c r="AB48" s="31">
        <f t="shared" si="18"/>
        <v>0</v>
      </c>
      <c r="AC48" s="31">
        <f t="shared" si="18"/>
        <v>0</v>
      </c>
      <c r="AD48" s="31">
        <f t="shared" si="18"/>
        <v>0</v>
      </c>
      <c r="AE48" s="31">
        <f t="shared" si="18"/>
        <v>0</v>
      </c>
      <c r="AF48" s="31">
        <f t="shared" si="18"/>
        <v>0</v>
      </c>
      <c r="AG48" s="31">
        <f t="shared" si="18"/>
        <v>6.1835298789718065</v>
      </c>
      <c r="AH48" s="31">
        <f t="shared" si="18"/>
        <v>3.9552753457610095E-3</v>
      </c>
      <c r="AI48" s="31">
        <f t="shared" ref="AI48:BJ48" si="19">AI37+AI47</f>
        <v>0</v>
      </c>
      <c r="AJ48" s="31">
        <f t="shared" si="19"/>
        <v>0</v>
      </c>
      <c r="AK48" s="31">
        <f t="shared" si="19"/>
        <v>0.81062836004775751</v>
      </c>
      <c r="AL48" s="31">
        <f t="shared" si="19"/>
        <v>0</v>
      </c>
      <c r="AM48" s="31">
        <f t="shared" si="19"/>
        <v>0</v>
      </c>
      <c r="AN48" s="31">
        <f t="shared" si="19"/>
        <v>0</v>
      </c>
      <c r="AO48" s="31">
        <f t="shared" si="19"/>
        <v>0</v>
      </c>
      <c r="AP48" s="31">
        <f t="shared" si="19"/>
        <v>0</v>
      </c>
      <c r="AQ48" s="31">
        <f t="shared" si="19"/>
        <v>0</v>
      </c>
      <c r="AR48" s="31">
        <f t="shared" si="19"/>
        <v>0</v>
      </c>
      <c r="AS48" s="31">
        <f t="shared" si="19"/>
        <v>0</v>
      </c>
      <c r="AT48" s="31">
        <f t="shared" si="19"/>
        <v>0</v>
      </c>
      <c r="AU48" s="31">
        <f t="shared" si="19"/>
        <v>0</v>
      </c>
      <c r="AV48" s="31">
        <f t="shared" si="19"/>
        <v>511.50109858212932</v>
      </c>
      <c r="AW48" s="31">
        <f t="shared" si="19"/>
        <v>22.570740124882871</v>
      </c>
      <c r="AX48" s="31">
        <f t="shared" si="19"/>
        <v>0</v>
      </c>
      <c r="AY48" s="31">
        <f t="shared" si="19"/>
        <v>0</v>
      </c>
      <c r="AZ48" s="31">
        <f t="shared" si="19"/>
        <v>126.90750846725912</v>
      </c>
      <c r="BA48" s="31">
        <f t="shared" si="19"/>
        <v>0</v>
      </c>
      <c r="BB48" s="31">
        <f t="shared" si="19"/>
        <v>0</v>
      </c>
      <c r="BC48" s="31">
        <f t="shared" si="19"/>
        <v>0</v>
      </c>
      <c r="BD48" s="31">
        <f t="shared" si="19"/>
        <v>0</v>
      </c>
      <c r="BE48" s="31">
        <f t="shared" si="19"/>
        <v>0</v>
      </c>
      <c r="BF48" s="31">
        <f t="shared" si="19"/>
        <v>517.45935509514743</v>
      </c>
      <c r="BG48" s="31">
        <f t="shared" si="19"/>
        <v>14.001567821213289</v>
      </c>
      <c r="BH48" s="31">
        <f t="shared" si="19"/>
        <v>0.53191873942581891</v>
      </c>
      <c r="BI48" s="31">
        <f t="shared" si="19"/>
        <v>0</v>
      </c>
      <c r="BJ48" s="31">
        <f t="shared" si="19"/>
        <v>80.96708100776938</v>
      </c>
      <c r="BK48" s="29">
        <f t="shared" si="15"/>
        <v>1490.0141601381295</v>
      </c>
    </row>
    <row r="49" spans="1:63" ht="3" customHeight="1" x14ac:dyDescent="0.2">
      <c r="A49" s="23"/>
      <c r="B49" s="26"/>
      <c r="C49" s="70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2"/>
    </row>
    <row r="50" spans="1:63" x14ac:dyDescent="0.2">
      <c r="A50" s="23" t="s">
        <v>15</v>
      </c>
      <c r="B50" s="24" t="s">
        <v>8</v>
      </c>
      <c r="C50" s="7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2"/>
    </row>
    <row r="51" spans="1:63" x14ac:dyDescent="0.2">
      <c r="A51" s="23" t="s">
        <v>76</v>
      </c>
      <c r="B51" s="26" t="s">
        <v>16</v>
      </c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2"/>
    </row>
    <row r="52" spans="1:63" x14ac:dyDescent="0.2">
      <c r="A52" s="23"/>
      <c r="B52" s="27" t="s">
        <v>119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3.5718593992764678</v>
      </c>
      <c r="I52" s="28">
        <v>31.604146153341997</v>
      </c>
      <c r="J52" s="28">
        <v>0</v>
      </c>
      <c r="K52" s="28">
        <v>0</v>
      </c>
      <c r="L52" s="28">
        <v>8.647116603774581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1.9642414863881663</v>
      </c>
      <c r="S52" s="28">
        <v>1.3978183935769994E-2</v>
      </c>
      <c r="T52" s="28">
        <v>4.440265325956231</v>
      </c>
      <c r="U52" s="28">
        <v>0</v>
      </c>
      <c r="V52" s="28">
        <v>2.7991569041332425</v>
      </c>
      <c r="W52" s="28">
        <v>1.1064950103472471</v>
      </c>
      <c r="X52" s="28">
        <v>0</v>
      </c>
      <c r="Y52" s="28">
        <v>0</v>
      </c>
      <c r="Z52" s="28">
        <v>0</v>
      </c>
      <c r="AA52" s="28">
        <v>1.7005746334858103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1.8297492167222529</v>
      </c>
      <c r="AH52" s="28">
        <v>2.691667373865415E-2</v>
      </c>
      <c r="AI52" s="28">
        <v>0</v>
      </c>
      <c r="AJ52" s="28">
        <v>0</v>
      </c>
      <c r="AK52" s="28">
        <v>1.9848514149016421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57.993880593542883</v>
      </c>
      <c r="AW52" s="28">
        <v>11.227006892125431</v>
      </c>
      <c r="AX52" s="28">
        <v>0</v>
      </c>
      <c r="AY52" s="28">
        <v>0</v>
      </c>
      <c r="AZ52" s="28">
        <v>88.627071252026226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48.629748788091391</v>
      </c>
      <c r="BG52" s="28">
        <v>7.3556843728205257</v>
      </c>
      <c r="BH52" s="28">
        <v>9.5987462016487974</v>
      </c>
      <c r="BI52" s="28">
        <v>0</v>
      </c>
      <c r="BJ52" s="28">
        <v>56.057239530839418</v>
      </c>
      <c r="BK52" s="29">
        <f t="shared" ref="BK52:BK53" si="20">SUM(C52:BJ52)</f>
        <v>339.1787286370967</v>
      </c>
    </row>
    <row r="53" spans="1:63" x14ac:dyDescent="0.2">
      <c r="A53" s="23"/>
      <c r="B53" s="33" t="s">
        <v>83</v>
      </c>
      <c r="C53" s="31">
        <f>SUM(C52)</f>
        <v>0</v>
      </c>
      <c r="D53" s="31">
        <f t="shared" ref="D53:BJ53" si="21">SUM(D52)</f>
        <v>0</v>
      </c>
      <c r="E53" s="31">
        <f t="shared" si="21"/>
        <v>0</v>
      </c>
      <c r="F53" s="31">
        <f t="shared" si="21"/>
        <v>0</v>
      </c>
      <c r="G53" s="31">
        <f t="shared" si="21"/>
        <v>0</v>
      </c>
      <c r="H53" s="31">
        <f t="shared" si="21"/>
        <v>3.5718593992764678</v>
      </c>
      <c r="I53" s="31">
        <f t="shared" si="21"/>
        <v>31.604146153341997</v>
      </c>
      <c r="J53" s="31">
        <f t="shared" si="21"/>
        <v>0</v>
      </c>
      <c r="K53" s="31">
        <f t="shared" si="21"/>
        <v>0</v>
      </c>
      <c r="L53" s="31">
        <f t="shared" si="21"/>
        <v>8.647116603774581</v>
      </c>
      <c r="M53" s="31">
        <f t="shared" si="21"/>
        <v>0</v>
      </c>
      <c r="N53" s="31">
        <f t="shared" si="21"/>
        <v>0</v>
      </c>
      <c r="O53" s="31">
        <f t="shared" si="21"/>
        <v>0</v>
      </c>
      <c r="P53" s="31">
        <f t="shared" si="21"/>
        <v>0</v>
      </c>
      <c r="Q53" s="31">
        <f t="shared" si="21"/>
        <v>0</v>
      </c>
      <c r="R53" s="31">
        <f t="shared" si="21"/>
        <v>1.9642414863881663</v>
      </c>
      <c r="S53" s="31">
        <f t="shared" si="21"/>
        <v>1.3978183935769994E-2</v>
      </c>
      <c r="T53" s="31">
        <f t="shared" si="21"/>
        <v>4.440265325956231</v>
      </c>
      <c r="U53" s="31">
        <f t="shared" si="21"/>
        <v>0</v>
      </c>
      <c r="V53" s="31">
        <f t="shared" si="21"/>
        <v>2.7991569041332425</v>
      </c>
      <c r="W53" s="31">
        <f t="shared" si="21"/>
        <v>1.1064950103472471</v>
      </c>
      <c r="X53" s="31">
        <f t="shared" si="21"/>
        <v>0</v>
      </c>
      <c r="Y53" s="31">
        <f t="shared" si="21"/>
        <v>0</v>
      </c>
      <c r="Z53" s="31">
        <f t="shared" si="21"/>
        <v>0</v>
      </c>
      <c r="AA53" s="31">
        <f t="shared" si="21"/>
        <v>1.7005746334858103</v>
      </c>
      <c r="AB53" s="31">
        <f t="shared" si="21"/>
        <v>0</v>
      </c>
      <c r="AC53" s="31">
        <f t="shared" si="21"/>
        <v>0</v>
      </c>
      <c r="AD53" s="31">
        <f t="shared" si="21"/>
        <v>0</v>
      </c>
      <c r="AE53" s="31">
        <f t="shared" si="21"/>
        <v>0</v>
      </c>
      <c r="AF53" s="31">
        <f t="shared" si="21"/>
        <v>0</v>
      </c>
      <c r="AG53" s="31">
        <f t="shared" si="21"/>
        <v>1.8297492167222529</v>
      </c>
      <c r="AH53" s="31">
        <f t="shared" si="21"/>
        <v>2.691667373865415E-2</v>
      </c>
      <c r="AI53" s="31">
        <f t="shared" si="21"/>
        <v>0</v>
      </c>
      <c r="AJ53" s="31">
        <f t="shared" si="21"/>
        <v>0</v>
      </c>
      <c r="AK53" s="31">
        <f t="shared" si="21"/>
        <v>1.9848514149016421</v>
      </c>
      <c r="AL53" s="31">
        <f t="shared" si="21"/>
        <v>0</v>
      </c>
      <c r="AM53" s="31">
        <f t="shared" si="21"/>
        <v>0</v>
      </c>
      <c r="AN53" s="31">
        <f t="shared" si="21"/>
        <v>0</v>
      </c>
      <c r="AO53" s="31">
        <f t="shared" si="21"/>
        <v>0</v>
      </c>
      <c r="AP53" s="31">
        <f t="shared" si="21"/>
        <v>0</v>
      </c>
      <c r="AQ53" s="31">
        <f t="shared" si="21"/>
        <v>0</v>
      </c>
      <c r="AR53" s="31">
        <f t="shared" si="21"/>
        <v>0</v>
      </c>
      <c r="AS53" s="31">
        <f t="shared" si="21"/>
        <v>0</v>
      </c>
      <c r="AT53" s="31">
        <f t="shared" si="21"/>
        <v>0</v>
      </c>
      <c r="AU53" s="31">
        <f t="shared" si="21"/>
        <v>0</v>
      </c>
      <c r="AV53" s="31">
        <f t="shared" si="21"/>
        <v>57.993880593542883</v>
      </c>
      <c r="AW53" s="31">
        <f t="shared" si="21"/>
        <v>11.227006892125431</v>
      </c>
      <c r="AX53" s="31">
        <f t="shared" si="21"/>
        <v>0</v>
      </c>
      <c r="AY53" s="31">
        <f t="shared" si="21"/>
        <v>0</v>
      </c>
      <c r="AZ53" s="31">
        <f t="shared" si="21"/>
        <v>88.627071252026226</v>
      </c>
      <c r="BA53" s="31">
        <f t="shared" si="21"/>
        <v>0</v>
      </c>
      <c r="BB53" s="31">
        <f t="shared" si="21"/>
        <v>0</v>
      </c>
      <c r="BC53" s="31">
        <f t="shared" si="21"/>
        <v>0</v>
      </c>
      <c r="BD53" s="31">
        <f t="shared" si="21"/>
        <v>0</v>
      </c>
      <c r="BE53" s="31">
        <f t="shared" si="21"/>
        <v>0</v>
      </c>
      <c r="BF53" s="31">
        <f t="shared" si="21"/>
        <v>48.629748788091391</v>
      </c>
      <c r="BG53" s="31">
        <f t="shared" si="21"/>
        <v>7.3556843728205257</v>
      </c>
      <c r="BH53" s="31">
        <f t="shared" si="21"/>
        <v>9.5987462016487974</v>
      </c>
      <c r="BI53" s="31">
        <f t="shared" si="21"/>
        <v>0</v>
      </c>
      <c r="BJ53" s="31">
        <f t="shared" si="21"/>
        <v>56.057239530839418</v>
      </c>
      <c r="BK53" s="29">
        <f t="shared" si="20"/>
        <v>339.1787286370967</v>
      </c>
    </row>
    <row r="54" spans="1:63" ht="2.25" customHeight="1" x14ac:dyDescent="0.2">
      <c r="A54" s="23"/>
      <c r="B54" s="26"/>
      <c r="C54" s="70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2"/>
    </row>
    <row r="55" spans="1:63" x14ac:dyDescent="0.2">
      <c r="A55" s="23" t="s">
        <v>4</v>
      </c>
      <c r="B55" s="24" t="s">
        <v>9</v>
      </c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2"/>
    </row>
    <row r="56" spans="1:63" x14ac:dyDescent="0.2">
      <c r="A56" s="23" t="s">
        <v>76</v>
      </c>
      <c r="B56" s="26" t="s">
        <v>17</v>
      </c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2"/>
    </row>
    <row r="57" spans="1:63" x14ac:dyDescent="0.2">
      <c r="A57" s="23"/>
      <c r="B57" s="30" t="s">
        <v>37</v>
      </c>
      <c r="C57" s="31"/>
      <c r="D57" s="28"/>
      <c r="E57" s="28"/>
      <c r="F57" s="28"/>
      <c r="G57" s="37"/>
      <c r="H57" s="31"/>
      <c r="I57" s="28"/>
      <c r="J57" s="28"/>
      <c r="K57" s="28"/>
      <c r="L57" s="37"/>
      <c r="M57" s="31"/>
      <c r="N57" s="28"/>
      <c r="O57" s="28"/>
      <c r="P57" s="28"/>
      <c r="Q57" s="37"/>
      <c r="R57" s="31"/>
      <c r="S57" s="28"/>
      <c r="T57" s="28"/>
      <c r="U57" s="28"/>
      <c r="V57" s="37"/>
      <c r="W57" s="31"/>
      <c r="X57" s="28"/>
      <c r="Y57" s="28"/>
      <c r="Z57" s="28"/>
      <c r="AA57" s="37"/>
      <c r="AB57" s="31"/>
      <c r="AC57" s="28"/>
      <c r="AD57" s="28"/>
      <c r="AE57" s="28"/>
      <c r="AF57" s="37"/>
      <c r="AG57" s="31"/>
      <c r="AH57" s="28"/>
      <c r="AI57" s="28"/>
      <c r="AJ57" s="28"/>
      <c r="AK57" s="37"/>
      <c r="AL57" s="31"/>
      <c r="AM57" s="28"/>
      <c r="AN57" s="28"/>
      <c r="AO57" s="28"/>
      <c r="AP57" s="37"/>
      <c r="AQ57" s="31"/>
      <c r="AR57" s="28"/>
      <c r="AS57" s="28"/>
      <c r="AT57" s="28"/>
      <c r="AU57" s="37"/>
      <c r="AV57" s="31"/>
      <c r="AW57" s="28"/>
      <c r="AX57" s="28"/>
      <c r="AY57" s="28"/>
      <c r="AZ57" s="37"/>
      <c r="BA57" s="31"/>
      <c r="BB57" s="28"/>
      <c r="BC57" s="28"/>
      <c r="BD57" s="28"/>
      <c r="BE57" s="37"/>
      <c r="BF57" s="31"/>
      <c r="BG57" s="28"/>
      <c r="BH57" s="28"/>
      <c r="BI57" s="28"/>
      <c r="BJ57" s="37"/>
      <c r="BK57" s="29"/>
    </row>
    <row r="58" spans="1:63" x14ac:dyDescent="0.2">
      <c r="A58" s="23"/>
      <c r="B58" s="30" t="s">
        <v>85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29">
        <f>SUM(C58:BJ58)</f>
        <v>0</v>
      </c>
    </row>
    <row r="59" spans="1:63" x14ac:dyDescent="0.2">
      <c r="A59" s="23" t="s">
        <v>77</v>
      </c>
      <c r="B59" s="26" t="s">
        <v>18</v>
      </c>
      <c r="C59" s="70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2"/>
    </row>
    <row r="60" spans="1:63" x14ac:dyDescent="0.2">
      <c r="A60" s="23"/>
      <c r="B60" s="30" t="s">
        <v>121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0.33944301593201948</v>
      </c>
      <c r="AW60" s="31">
        <v>67.487594135606543</v>
      </c>
      <c r="AX60" s="31">
        <v>0</v>
      </c>
      <c r="AY60" s="31">
        <v>0</v>
      </c>
      <c r="AZ60" s="31">
        <v>2.4407256045156891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6.189787410511996E-2</v>
      </c>
      <c r="BG60" s="31">
        <v>6.6795445157703881E-3</v>
      </c>
      <c r="BH60" s="31">
        <v>0</v>
      </c>
      <c r="BI60" s="31">
        <v>0</v>
      </c>
      <c r="BJ60" s="31">
        <v>0.17545827526009777</v>
      </c>
      <c r="BK60" s="29">
        <f t="shared" ref="BK60:BK65" si="22">SUM(C60:BJ60)</f>
        <v>70.511798449935242</v>
      </c>
    </row>
    <row r="61" spans="1:63" x14ac:dyDescent="0.2">
      <c r="A61" s="23"/>
      <c r="B61" s="30" t="s">
        <v>122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0.16558366260288382</v>
      </c>
      <c r="AW61" s="31">
        <v>169.71398371113364</v>
      </c>
      <c r="AX61" s="31">
        <v>277.85397996184929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0.11739270906699514</v>
      </c>
      <c r="BG61" s="31">
        <v>22.645894265094459</v>
      </c>
      <c r="BH61" s="31">
        <v>0</v>
      </c>
      <c r="BI61" s="31">
        <v>0</v>
      </c>
      <c r="BJ61" s="31">
        <v>0.59375793373806474</v>
      </c>
      <c r="BK61" s="29">
        <f t="shared" si="22"/>
        <v>471.09059224348533</v>
      </c>
    </row>
    <row r="62" spans="1:63" x14ac:dyDescent="0.2">
      <c r="A62" s="23"/>
      <c r="B62" s="30" t="s">
        <v>123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0.13302904005839777</v>
      </c>
      <c r="AW62" s="31">
        <v>71.520577882784039</v>
      </c>
      <c r="AX62" s="31">
        <v>275.99677034090473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4.0680183403990801E-2</v>
      </c>
      <c r="BG62" s="31">
        <v>1.4458623594980441E-4</v>
      </c>
      <c r="BH62" s="31">
        <v>0</v>
      </c>
      <c r="BI62" s="31">
        <v>0</v>
      </c>
      <c r="BJ62" s="31">
        <v>0</v>
      </c>
      <c r="BK62" s="29">
        <f t="shared" si="22"/>
        <v>347.69120203338707</v>
      </c>
    </row>
    <row r="63" spans="1:63" x14ac:dyDescent="0.2">
      <c r="A63" s="23"/>
      <c r="B63" s="30" t="s">
        <v>124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0.98908087674351908</v>
      </c>
      <c r="AW63" s="31">
        <v>0.77131618052478679</v>
      </c>
      <c r="AX63" s="31">
        <v>295.46792887835272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1.9962784948517978</v>
      </c>
      <c r="BG63" s="31">
        <v>5.6499479628462512E-6</v>
      </c>
      <c r="BH63" s="31">
        <v>0</v>
      </c>
      <c r="BI63" s="31">
        <v>0</v>
      </c>
      <c r="BJ63" s="31">
        <v>0</v>
      </c>
      <c r="BK63" s="29">
        <f t="shared" si="22"/>
        <v>299.2246100804208</v>
      </c>
    </row>
    <row r="64" spans="1:63" x14ac:dyDescent="0.2">
      <c r="A64" s="23"/>
      <c r="B64" s="30" t="s">
        <v>86</v>
      </c>
      <c r="C64" s="31">
        <f>SUM(C60:C63)</f>
        <v>0</v>
      </c>
      <c r="D64" s="31">
        <f t="shared" ref="D64:BJ64" si="23">SUM(D60:D63)</f>
        <v>0</v>
      </c>
      <c r="E64" s="31">
        <f t="shared" si="23"/>
        <v>0</v>
      </c>
      <c r="F64" s="31">
        <f t="shared" si="23"/>
        <v>0</v>
      </c>
      <c r="G64" s="31">
        <f t="shared" si="23"/>
        <v>0</v>
      </c>
      <c r="H64" s="31">
        <f t="shared" si="23"/>
        <v>0</v>
      </c>
      <c r="I64" s="31">
        <f t="shared" si="23"/>
        <v>0</v>
      </c>
      <c r="J64" s="31">
        <f t="shared" si="23"/>
        <v>0</v>
      </c>
      <c r="K64" s="31">
        <f t="shared" si="23"/>
        <v>0</v>
      </c>
      <c r="L64" s="31">
        <f t="shared" si="23"/>
        <v>0</v>
      </c>
      <c r="M64" s="31">
        <f t="shared" si="23"/>
        <v>0</v>
      </c>
      <c r="N64" s="31">
        <f t="shared" si="23"/>
        <v>0</v>
      </c>
      <c r="O64" s="31">
        <f t="shared" si="23"/>
        <v>0</v>
      </c>
      <c r="P64" s="31">
        <f t="shared" si="23"/>
        <v>0</v>
      </c>
      <c r="Q64" s="31">
        <f t="shared" si="23"/>
        <v>0</v>
      </c>
      <c r="R64" s="31">
        <f t="shared" si="23"/>
        <v>0</v>
      </c>
      <c r="S64" s="31">
        <f t="shared" si="23"/>
        <v>0</v>
      </c>
      <c r="T64" s="31">
        <f t="shared" si="23"/>
        <v>0</v>
      </c>
      <c r="U64" s="31">
        <f t="shared" si="23"/>
        <v>0</v>
      </c>
      <c r="V64" s="31">
        <f t="shared" si="23"/>
        <v>0</v>
      </c>
      <c r="W64" s="31">
        <f t="shared" si="23"/>
        <v>0</v>
      </c>
      <c r="X64" s="31">
        <f t="shared" si="23"/>
        <v>0</v>
      </c>
      <c r="Y64" s="31">
        <f t="shared" si="23"/>
        <v>0</v>
      </c>
      <c r="Z64" s="31">
        <f t="shared" si="23"/>
        <v>0</v>
      </c>
      <c r="AA64" s="31">
        <f t="shared" si="23"/>
        <v>0</v>
      </c>
      <c r="AB64" s="31">
        <f t="shared" si="23"/>
        <v>0</v>
      </c>
      <c r="AC64" s="31">
        <f t="shared" si="23"/>
        <v>0</v>
      </c>
      <c r="AD64" s="31">
        <f t="shared" si="23"/>
        <v>0</v>
      </c>
      <c r="AE64" s="31">
        <f t="shared" si="23"/>
        <v>0</v>
      </c>
      <c r="AF64" s="31">
        <f t="shared" si="23"/>
        <v>0</v>
      </c>
      <c r="AG64" s="31">
        <f t="shared" si="23"/>
        <v>0</v>
      </c>
      <c r="AH64" s="31">
        <f t="shared" si="23"/>
        <v>0</v>
      </c>
      <c r="AI64" s="31">
        <f t="shared" si="23"/>
        <v>0</v>
      </c>
      <c r="AJ64" s="31">
        <f t="shared" si="23"/>
        <v>0</v>
      </c>
      <c r="AK64" s="31">
        <f t="shared" si="23"/>
        <v>0</v>
      </c>
      <c r="AL64" s="31">
        <f t="shared" si="23"/>
        <v>0</v>
      </c>
      <c r="AM64" s="31">
        <f t="shared" si="23"/>
        <v>0</v>
      </c>
      <c r="AN64" s="31">
        <f t="shared" si="23"/>
        <v>0</v>
      </c>
      <c r="AO64" s="31">
        <f t="shared" si="23"/>
        <v>0</v>
      </c>
      <c r="AP64" s="31">
        <f t="shared" si="23"/>
        <v>0</v>
      </c>
      <c r="AQ64" s="31">
        <f t="shared" si="23"/>
        <v>0</v>
      </c>
      <c r="AR64" s="31">
        <f t="shared" si="23"/>
        <v>0</v>
      </c>
      <c r="AS64" s="31">
        <f t="shared" si="23"/>
        <v>0</v>
      </c>
      <c r="AT64" s="31">
        <f t="shared" si="23"/>
        <v>0</v>
      </c>
      <c r="AU64" s="31">
        <f t="shared" si="23"/>
        <v>0</v>
      </c>
      <c r="AV64" s="31">
        <f t="shared" si="23"/>
        <v>1.6271365953368202</v>
      </c>
      <c r="AW64" s="31">
        <f t="shared" si="23"/>
        <v>309.49347191004898</v>
      </c>
      <c r="AX64" s="31">
        <f t="shared" si="23"/>
        <v>849.31867918110675</v>
      </c>
      <c r="AY64" s="31">
        <f t="shared" si="23"/>
        <v>0</v>
      </c>
      <c r="AZ64" s="31">
        <f t="shared" si="23"/>
        <v>2.4407256045156891</v>
      </c>
      <c r="BA64" s="31">
        <f t="shared" si="23"/>
        <v>0</v>
      </c>
      <c r="BB64" s="31">
        <f t="shared" si="23"/>
        <v>0</v>
      </c>
      <c r="BC64" s="31">
        <f t="shared" si="23"/>
        <v>0</v>
      </c>
      <c r="BD64" s="31">
        <f t="shared" si="23"/>
        <v>0</v>
      </c>
      <c r="BE64" s="31">
        <f t="shared" si="23"/>
        <v>0</v>
      </c>
      <c r="BF64" s="31">
        <f t="shared" si="23"/>
        <v>2.2162492614279037</v>
      </c>
      <c r="BG64" s="31">
        <f t="shared" si="23"/>
        <v>22.652724045794141</v>
      </c>
      <c r="BH64" s="31">
        <f t="shared" si="23"/>
        <v>0</v>
      </c>
      <c r="BI64" s="31">
        <f t="shared" si="23"/>
        <v>0</v>
      </c>
      <c r="BJ64" s="31">
        <f t="shared" si="23"/>
        <v>0.76921620899816245</v>
      </c>
      <c r="BK64" s="29">
        <f t="shared" si="22"/>
        <v>1188.5182028072286</v>
      </c>
    </row>
    <row r="65" spans="1:63" x14ac:dyDescent="0.2">
      <c r="A65" s="23"/>
      <c r="B65" s="33" t="s">
        <v>84</v>
      </c>
      <c r="C65" s="31">
        <f>C58+C64</f>
        <v>0</v>
      </c>
      <c r="D65" s="31">
        <f t="shared" ref="D65:BJ65" si="24">D58+D64</f>
        <v>0</v>
      </c>
      <c r="E65" s="31">
        <f t="shared" si="24"/>
        <v>0</v>
      </c>
      <c r="F65" s="31">
        <f t="shared" si="24"/>
        <v>0</v>
      </c>
      <c r="G65" s="31">
        <f t="shared" si="24"/>
        <v>0</v>
      </c>
      <c r="H65" s="31">
        <f t="shared" si="24"/>
        <v>0</v>
      </c>
      <c r="I65" s="31">
        <f t="shared" si="24"/>
        <v>0</v>
      </c>
      <c r="J65" s="31">
        <f t="shared" si="24"/>
        <v>0</v>
      </c>
      <c r="K65" s="31">
        <f t="shared" si="24"/>
        <v>0</v>
      </c>
      <c r="L65" s="31">
        <f t="shared" si="24"/>
        <v>0</v>
      </c>
      <c r="M65" s="31">
        <f t="shared" si="24"/>
        <v>0</v>
      </c>
      <c r="N65" s="31">
        <f t="shared" si="24"/>
        <v>0</v>
      </c>
      <c r="O65" s="31">
        <f t="shared" si="24"/>
        <v>0</v>
      </c>
      <c r="P65" s="31">
        <f t="shared" si="24"/>
        <v>0</v>
      </c>
      <c r="Q65" s="31">
        <f t="shared" si="24"/>
        <v>0</v>
      </c>
      <c r="R65" s="31">
        <f t="shared" si="24"/>
        <v>0</v>
      </c>
      <c r="S65" s="31">
        <f t="shared" si="24"/>
        <v>0</v>
      </c>
      <c r="T65" s="31">
        <f t="shared" si="24"/>
        <v>0</v>
      </c>
      <c r="U65" s="31">
        <f t="shared" si="24"/>
        <v>0</v>
      </c>
      <c r="V65" s="31">
        <f t="shared" si="24"/>
        <v>0</v>
      </c>
      <c r="W65" s="31">
        <f t="shared" si="24"/>
        <v>0</v>
      </c>
      <c r="X65" s="31">
        <f t="shared" si="24"/>
        <v>0</v>
      </c>
      <c r="Y65" s="31">
        <f t="shared" si="24"/>
        <v>0</v>
      </c>
      <c r="Z65" s="31">
        <f t="shared" si="24"/>
        <v>0</v>
      </c>
      <c r="AA65" s="31">
        <f t="shared" si="24"/>
        <v>0</v>
      </c>
      <c r="AB65" s="31">
        <f t="shared" si="24"/>
        <v>0</v>
      </c>
      <c r="AC65" s="31">
        <f t="shared" si="24"/>
        <v>0</v>
      </c>
      <c r="AD65" s="31">
        <f t="shared" si="24"/>
        <v>0</v>
      </c>
      <c r="AE65" s="31">
        <f t="shared" si="24"/>
        <v>0</v>
      </c>
      <c r="AF65" s="31">
        <f t="shared" si="24"/>
        <v>0</v>
      </c>
      <c r="AG65" s="31">
        <f t="shared" si="24"/>
        <v>0</v>
      </c>
      <c r="AH65" s="31">
        <f t="shared" si="24"/>
        <v>0</v>
      </c>
      <c r="AI65" s="31">
        <f t="shared" si="24"/>
        <v>0</v>
      </c>
      <c r="AJ65" s="31">
        <f t="shared" si="24"/>
        <v>0</v>
      </c>
      <c r="AK65" s="31">
        <f t="shared" si="24"/>
        <v>0</v>
      </c>
      <c r="AL65" s="31">
        <f t="shared" si="24"/>
        <v>0</v>
      </c>
      <c r="AM65" s="31">
        <f t="shared" si="24"/>
        <v>0</v>
      </c>
      <c r="AN65" s="31">
        <f t="shared" si="24"/>
        <v>0</v>
      </c>
      <c r="AO65" s="31">
        <f t="shared" si="24"/>
        <v>0</v>
      </c>
      <c r="AP65" s="31">
        <f t="shared" si="24"/>
        <v>0</v>
      </c>
      <c r="AQ65" s="31">
        <f t="shared" si="24"/>
        <v>0</v>
      </c>
      <c r="AR65" s="31">
        <f t="shared" si="24"/>
        <v>0</v>
      </c>
      <c r="AS65" s="31">
        <f t="shared" si="24"/>
        <v>0</v>
      </c>
      <c r="AT65" s="31">
        <f t="shared" si="24"/>
        <v>0</v>
      </c>
      <c r="AU65" s="31">
        <f t="shared" si="24"/>
        <v>0</v>
      </c>
      <c r="AV65" s="31">
        <f t="shared" si="24"/>
        <v>1.6271365953368202</v>
      </c>
      <c r="AW65" s="31">
        <f t="shared" si="24"/>
        <v>309.49347191004898</v>
      </c>
      <c r="AX65" s="31">
        <f t="shared" si="24"/>
        <v>849.31867918110675</v>
      </c>
      <c r="AY65" s="31">
        <f t="shared" si="24"/>
        <v>0</v>
      </c>
      <c r="AZ65" s="31">
        <f t="shared" si="24"/>
        <v>2.4407256045156891</v>
      </c>
      <c r="BA65" s="31">
        <f t="shared" si="24"/>
        <v>0</v>
      </c>
      <c r="BB65" s="31">
        <f t="shared" si="24"/>
        <v>0</v>
      </c>
      <c r="BC65" s="31">
        <f t="shared" si="24"/>
        <v>0</v>
      </c>
      <c r="BD65" s="31">
        <f t="shared" si="24"/>
        <v>0</v>
      </c>
      <c r="BE65" s="31">
        <f t="shared" si="24"/>
        <v>0</v>
      </c>
      <c r="BF65" s="31">
        <f t="shared" si="24"/>
        <v>2.2162492614279037</v>
      </c>
      <c r="BG65" s="31">
        <f t="shared" si="24"/>
        <v>22.652724045794141</v>
      </c>
      <c r="BH65" s="31">
        <f t="shared" si="24"/>
        <v>0</v>
      </c>
      <c r="BI65" s="31">
        <f t="shared" si="24"/>
        <v>0</v>
      </c>
      <c r="BJ65" s="31">
        <f t="shared" si="24"/>
        <v>0.76921620899816245</v>
      </c>
      <c r="BK65" s="29">
        <f t="shared" si="22"/>
        <v>1188.5182028072286</v>
      </c>
    </row>
    <row r="66" spans="1:63" ht="4.5" customHeight="1" x14ac:dyDescent="0.2">
      <c r="A66" s="23"/>
      <c r="B66" s="26"/>
      <c r="C66" s="70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2"/>
    </row>
    <row r="67" spans="1:63" x14ac:dyDescent="0.2">
      <c r="A67" s="23" t="s">
        <v>19</v>
      </c>
      <c r="B67" s="24" t="s">
        <v>20</v>
      </c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76</v>
      </c>
      <c r="B68" s="26" t="s">
        <v>21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/>
      <c r="B69" s="30" t="s">
        <v>37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3" t="s">
        <v>83</v>
      </c>
      <c r="C70" s="31">
        <v>0</v>
      </c>
      <c r="D70" s="28">
        <v>0</v>
      </c>
      <c r="E70" s="28">
        <v>0</v>
      </c>
      <c r="F70" s="28">
        <v>0</v>
      </c>
      <c r="G70" s="37">
        <v>0</v>
      </c>
      <c r="H70" s="31">
        <v>0</v>
      </c>
      <c r="I70" s="28">
        <v>0</v>
      </c>
      <c r="J70" s="28">
        <v>0</v>
      </c>
      <c r="K70" s="28">
        <v>0</v>
      </c>
      <c r="L70" s="37">
        <v>0</v>
      </c>
      <c r="M70" s="31">
        <v>0</v>
      </c>
      <c r="N70" s="28">
        <v>0</v>
      </c>
      <c r="O70" s="28">
        <v>0</v>
      </c>
      <c r="P70" s="28">
        <v>0</v>
      </c>
      <c r="Q70" s="37">
        <v>0</v>
      </c>
      <c r="R70" s="31">
        <v>0</v>
      </c>
      <c r="S70" s="28">
        <v>0</v>
      </c>
      <c r="T70" s="28">
        <v>0</v>
      </c>
      <c r="U70" s="28">
        <v>0</v>
      </c>
      <c r="V70" s="37">
        <v>0</v>
      </c>
      <c r="W70" s="31">
        <v>0</v>
      </c>
      <c r="X70" s="28">
        <v>0</v>
      </c>
      <c r="Y70" s="28">
        <v>0</v>
      </c>
      <c r="Z70" s="28">
        <v>0</v>
      </c>
      <c r="AA70" s="37">
        <v>0</v>
      </c>
      <c r="AB70" s="31">
        <v>0</v>
      </c>
      <c r="AC70" s="28">
        <v>0</v>
      </c>
      <c r="AD70" s="28">
        <v>0</v>
      </c>
      <c r="AE70" s="28">
        <v>0</v>
      </c>
      <c r="AF70" s="37">
        <v>0</v>
      </c>
      <c r="AG70" s="31">
        <v>0</v>
      </c>
      <c r="AH70" s="28">
        <v>0</v>
      </c>
      <c r="AI70" s="28">
        <v>0</v>
      </c>
      <c r="AJ70" s="28">
        <v>0</v>
      </c>
      <c r="AK70" s="37">
        <v>0</v>
      </c>
      <c r="AL70" s="31">
        <v>0</v>
      </c>
      <c r="AM70" s="28">
        <v>0</v>
      </c>
      <c r="AN70" s="28">
        <v>0</v>
      </c>
      <c r="AO70" s="28">
        <v>0</v>
      </c>
      <c r="AP70" s="37">
        <v>0</v>
      </c>
      <c r="AQ70" s="31">
        <v>0</v>
      </c>
      <c r="AR70" s="28">
        <v>0</v>
      </c>
      <c r="AS70" s="28">
        <v>0</v>
      </c>
      <c r="AT70" s="28">
        <v>0</v>
      </c>
      <c r="AU70" s="37">
        <v>0</v>
      </c>
      <c r="AV70" s="31">
        <v>0</v>
      </c>
      <c r="AW70" s="28">
        <v>0</v>
      </c>
      <c r="AX70" s="28">
        <v>0</v>
      </c>
      <c r="AY70" s="28">
        <v>0</v>
      </c>
      <c r="AZ70" s="37">
        <v>0</v>
      </c>
      <c r="BA70" s="31">
        <v>0</v>
      </c>
      <c r="BB70" s="28">
        <v>0</v>
      </c>
      <c r="BC70" s="28">
        <v>0</v>
      </c>
      <c r="BD70" s="28">
        <v>0</v>
      </c>
      <c r="BE70" s="37">
        <v>0</v>
      </c>
      <c r="BF70" s="31">
        <v>0</v>
      </c>
      <c r="BG70" s="28">
        <v>0</v>
      </c>
      <c r="BH70" s="28">
        <v>0</v>
      </c>
      <c r="BI70" s="28">
        <v>0</v>
      </c>
      <c r="BJ70" s="37">
        <v>0</v>
      </c>
      <c r="BK70" s="29">
        <f>SUM(C70:BJ70)</f>
        <v>0</v>
      </c>
    </row>
    <row r="71" spans="1:63" ht="4.5" customHeight="1" x14ac:dyDescent="0.2">
      <c r="A71" s="23"/>
      <c r="B71" s="38"/>
      <c r="C71" s="70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2"/>
    </row>
    <row r="72" spans="1:63" x14ac:dyDescent="0.2">
      <c r="A72" s="23"/>
      <c r="B72" s="39" t="s">
        <v>99</v>
      </c>
      <c r="C72" s="40">
        <f t="shared" ref="C72:AH72" si="25">C31+C48+C53+C65+C70</f>
        <v>0</v>
      </c>
      <c r="D72" s="40">
        <f t="shared" si="25"/>
        <v>0</v>
      </c>
      <c r="E72" s="40">
        <f t="shared" si="25"/>
        <v>0</v>
      </c>
      <c r="F72" s="40">
        <f t="shared" si="25"/>
        <v>0</v>
      </c>
      <c r="G72" s="40">
        <f t="shared" si="25"/>
        <v>0</v>
      </c>
      <c r="H72" s="40">
        <f t="shared" si="25"/>
        <v>69.256737996927612</v>
      </c>
      <c r="I72" s="40">
        <f t="shared" si="25"/>
        <v>10208.886726495286</v>
      </c>
      <c r="J72" s="40">
        <f t="shared" si="25"/>
        <v>3801.686771459139</v>
      </c>
      <c r="K72" s="40">
        <f t="shared" si="25"/>
        <v>0</v>
      </c>
      <c r="L72" s="40">
        <f t="shared" si="25"/>
        <v>705.69734628289109</v>
      </c>
      <c r="M72" s="40">
        <f t="shared" si="25"/>
        <v>0</v>
      </c>
      <c r="N72" s="40">
        <f t="shared" si="25"/>
        <v>0</v>
      </c>
      <c r="O72" s="40">
        <f t="shared" si="25"/>
        <v>0</v>
      </c>
      <c r="P72" s="40">
        <f t="shared" si="25"/>
        <v>0</v>
      </c>
      <c r="Q72" s="40">
        <f t="shared" si="25"/>
        <v>0</v>
      </c>
      <c r="R72" s="40">
        <f t="shared" si="25"/>
        <v>37.557907304689046</v>
      </c>
      <c r="S72" s="40">
        <f t="shared" si="25"/>
        <v>160.72184168144014</v>
      </c>
      <c r="T72" s="40">
        <f t="shared" si="25"/>
        <v>751.75969367610003</v>
      </c>
      <c r="U72" s="40">
        <f t="shared" si="25"/>
        <v>0</v>
      </c>
      <c r="V72" s="40">
        <f t="shared" si="25"/>
        <v>35.691885197560367</v>
      </c>
      <c r="W72" s="40">
        <f t="shared" si="25"/>
        <v>6.1235602765212827</v>
      </c>
      <c r="X72" s="40">
        <f t="shared" si="25"/>
        <v>28.593222230906381</v>
      </c>
      <c r="Y72" s="40">
        <f t="shared" si="25"/>
        <v>0</v>
      </c>
      <c r="Z72" s="40">
        <f t="shared" si="25"/>
        <v>0</v>
      </c>
      <c r="AA72" s="40">
        <f t="shared" si="25"/>
        <v>5.7954789828420115</v>
      </c>
      <c r="AB72" s="40">
        <f t="shared" si="25"/>
        <v>0</v>
      </c>
      <c r="AC72" s="40">
        <f t="shared" si="25"/>
        <v>0</v>
      </c>
      <c r="AD72" s="40">
        <f t="shared" si="25"/>
        <v>0</v>
      </c>
      <c r="AE72" s="40">
        <f t="shared" si="25"/>
        <v>0</v>
      </c>
      <c r="AF72" s="40">
        <f t="shared" si="25"/>
        <v>0</v>
      </c>
      <c r="AG72" s="40">
        <f t="shared" si="25"/>
        <v>9.071919585140515</v>
      </c>
      <c r="AH72" s="40">
        <f t="shared" si="25"/>
        <v>8.3257133434821953E-2</v>
      </c>
      <c r="AI72" s="40">
        <f t="shared" ref="AI72:BK72" si="26">AI31+AI48+AI53+AI65+AI70</f>
        <v>0</v>
      </c>
      <c r="AJ72" s="40">
        <f t="shared" si="26"/>
        <v>0</v>
      </c>
      <c r="AK72" s="40">
        <f t="shared" si="26"/>
        <v>3.9939680527095449</v>
      </c>
      <c r="AL72" s="40">
        <f t="shared" si="26"/>
        <v>0</v>
      </c>
      <c r="AM72" s="40">
        <f t="shared" si="26"/>
        <v>0</v>
      </c>
      <c r="AN72" s="40">
        <f t="shared" si="26"/>
        <v>0</v>
      </c>
      <c r="AO72" s="40">
        <f t="shared" si="26"/>
        <v>0</v>
      </c>
      <c r="AP72" s="40">
        <f t="shared" si="26"/>
        <v>0</v>
      </c>
      <c r="AQ72" s="40">
        <f t="shared" si="26"/>
        <v>0</v>
      </c>
      <c r="AR72" s="40">
        <f t="shared" si="26"/>
        <v>0</v>
      </c>
      <c r="AS72" s="40">
        <f t="shared" si="26"/>
        <v>0</v>
      </c>
      <c r="AT72" s="40">
        <f t="shared" si="26"/>
        <v>0</v>
      </c>
      <c r="AU72" s="40">
        <f t="shared" si="26"/>
        <v>0</v>
      </c>
      <c r="AV72" s="40">
        <f t="shared" si="26"/>
        <v>803.02004907426669</v>
      </c>
      <c r="AW72" s="40">
        <f t="shared" si="26"/>
        <v>2243.3047032928348</v>
      </c>
      <c r="AX72" s="40">
        <f t="shared" si="26"/>
        <v>1112.4422923459617</v>
      </c>
      <c r="AY72" s="40">
        <f t="shared" si="26"/>
        <v>0</v>
      </c>
      <c r="AZ72" s="40">
        <f t="shared" si="26"/>
        <v>721.27267565821091</v>
      </c>
      <c r="BA72" s="40">
        <f t="shared" si="26"/>
        <v>0</v>
      </c>
      <c r="BB72" s="40">
        <f t="shared" si="26"/>
        <v>0</v>
      </c>
      <c r="BC72" s="40">
        <f t="shared" si="26"/>
        <v>0</v>
      </c>
      <c r="BD72" s="40">
        <f t="shared" si="26"/>
        <v>0</v>
      </c>
      <c r="BE72" s="40">
        <f t="shared" si="26"/>
        <v>0</v>
      </c>
      <c r="BF72" s="40">
        <f t="shared" si="26"/>
        <v>718.13505507518846</v>
      </c>
      <c r="BG72" s="40">
        <f t="shared" si="26"/>
        <v>134.54581684960016</v>
      </c>
      <c r="BH72" s="40">
        <f t="shared" si="26"/>
        <v>141.02726815733681</v>
      </c>
      <c r="BI72" s="40">
        <f t="shared" si="26"/>
        <v>0</v>
      </c>
      <c r="BJ72" s="40">
        <f t="shared" si="26"/>
        <v>250.93070006846864</v>
      </c>
      <c r="BK72" s="40">
        <f t="shared" si="26"/>
        <v>21949.598876877455</v>
      </c>
    </row>
    <row r="73" spans="1:63" ht="4.5" customHeight="1" x14ac:dyDescent="0.2">
      <c r="A73" s="23"/>
      <c r="B73" s="39"/>
      <c r="C73" s="75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6"/>
    </row>
    <row r="74" spans="1:63" ht="14.25" customHeight="1" x14ac:dyDescent="0.3">
      <c r="A74" s="23" t="s">
        <v>5</v>
      </c>
      <c r="B74" s="21" t="s">
        <v>23</v>
      </c>
      <c r="C74" s="75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6"/>
    </row>
    <row r="75" spans="1:63" x14ac:dyDescent="0.2">
      <c r="A75" s="23"/>
      <c r="B75" s="30" t="s">
        <v>37</v>
      </c>
      <c r="C75" s="28"/>
      <c r="D75" s="28"/>
      <c r="E75" s="28"/>
      <c r="F75" s="28"/>
      <c r="G75" s="41"/>
      <c r="H75" s="31"/>
      <c r="I75" s="28"/>
      <c r="J75" s="28"/>
      <c r="K75" s="28"/>
      <c r="L75" s="41"/>
      <c r="M75" s="31"/>
      <c r="N75" s="28"/>
      <c r="O75" s="28"/>
      <c r="P75" s="28"/>
      <c r="Q75" s="41"/>
      <c r="R75" s="31"/>
      <c r="S75" s="28"/>
      <c r="T75" s="28"/>
      <c r="U75" s="28"/>
      <c r="V75" s="37"/>
      <c r="W75" s="42"/>
      <c r="X75" s="28"/>
      <c r="Y75" s="28"/>
      <c r="Z75" s="28"/>
      <c r="AA75" s="41"/>
      <c r="AB75" s="31"/>
      <c r="AC75" s="28"/>
      <c r="AD75" s="28"/>
      <c r="AE75" s="28"/>
      <c r="AF75" s="41"/>
      <c r="AG75" s="31"/>
      <c r="AH75" s="28"/>
      <c r="AI75" s="28"/>
      <c r="AJ75" s="28"/>
      <c r="AK75" s="41"/>
      <c r="AL75" s="31"/>
      <c r="AM75" s="28"/>
      <c r="AN75" s="28"/>
      <c r="AO75" s="28"/>
      <c r="AP75" s="41"/>
      <c r="AQ75" s="31"/>
      <c r="AR75" s="28"/>
      <c r="AS75" s="28"/>
      <c r="AT75" s="28"/>
      <c r="AU75" s="41"/>
      <c r="AV75" s="31"/>
      <c r="AW75" s="28"/>
      <c r="AX75" s="28"/>
      <c r="AY75" s="28"/>
      <c r="AZ75" s="41"/>
      <c r="BA75" s="31"/>
      <c r="BB75" s="28"/>
      <c r="BC75" s="28"/>
      <c r="BD75" s="28"/>
      <c r="BE75" s="41"/>
      <c r="BF75" s="31"/>
      <c r="BG75" s="28"/>
      <c r="BH75" s="28"/>
      <c r="BI75" s="28"/>
      <c r="BJ75" s="41"/>
      <c r="BK75" s="31"/>
    </row>
    <row r="76" spans="1:63" ht="13.5" thickBot="1" x14ac:dyDescent="0.25">
      <c r="A76" s="43"/>
      <c r="B76" s="33" t="s">
        <v>83</v>
      </c>
      <c r="C76" s="28">
        <v>0</v>
      </c>
      <c r="D76" s="28">
        <v>0</v>
      </c>
      <c r="E76" s="28">
        <v>0</v>
      </c>
      <c r="F76" s="28">
        <v>0</v>
      </c>
      <c r="G76" s="41">
        <v>0</v>
      </c>
      <c r="H76" s="31">
        <v>0</v>
      </c>
      <c r="I76" s="28">
        <v>0</v>
      </c>
      <c r="J76" s="28">
        <v>0</v>
      </c>
      <c r="K76" s="28">
        <v>0</v>
      </c>
      <c r="L76" s="41">
        <v>0</v>
      </c>
      <c r="M76" s="31">
        <v>0</v>
      </c>
      <c r="N76" s="28">
        <v>0</v>
      </c>
      <c r="O76" s="28">
        <v>0</v>
      </c>
      <c r="P76" s="28">
        <v>0</v>
      </c>
      <c r="Q76" s="41">
        <v>0</v>
      </c>
      <c r="R76" s="31">
        <v>0</v>
      </c>
      <c r="S76" s="28">
        <v>0</v>
      </c>
      <c r="T76" s="28">
        <v>0</v>
      </c>
      <c r="U76" s="28">
        <v>0</v>
      </c>
      <c r="V76" s="37">
        <v>0</v>
      </c>
      <c r="W76" s="42">
        <v>0</v>
      </c>
      <c r="X76" s="28">
        <v>0</v>
      </c>
      <c r="Y76" s="28">
        <v>0</v>
      </c>
      <c r="Z76" s="28">
        <v>0</v>
      </c>
      <c r="AA76" s="41">
        <v>0</v>
      </c>
      <c r="AB76" s="31">
        <v>0</v>
      </c>
      <c r="AC76" s="28">
        <v>0</v>
      </c>
      <c r="AD76" s="28">
        <v>0</v>
      </c>
      <c r="AE76" s="28">
        <v>0</v>
      </c>
      <c r="AF76" s="41">
        <v>0</v>
      </c>
      <c r="AG76" s="31">
        <v>0</v>
      </c>
      <c r="AH76" s="28">
        <v>0</v>
      </c>
      <c r="AI76" s="28">
        <v>0</v>
      </c>
      <c r="AJ76" s="28">
        <v>0</v>
      </c>
      <c r="AK76" s="41">
        <v>0</v>
      </c>
      <c r="AL76" s="31">
        <v>0</v>
      </c>
      <c r="AM76" s="28">
        <v>0</v>
      </c>
      <c r="AN76" s="28">
        <v>0</v>
      </c>
      <c r="AO76" s="28">
        <v>0</v>
      </c>
      <c r="AP76" s="41">
        <v>0</v>
      </c>
      <c r="AQ76" s="31">
        <v>0</v>
      </c>
      <c r="AR76" s="28">
        <v>0</v>
      </c>
      <c r="AS76" s="28">
        <v>0</v>
      </c>
      <c r="AT76" s="28">
        <v>0</v>
      </c>
      <c r="AU76" s="41">
        <v>0</v>
      </c>
      <c r="AV76" s="31">
        <v>0</v>
      </c>
      <c r="AW76" s="28">
        <v>0</v>
      </c>
      <c r="AX76" s="28">
        <v>0</v>
      </c>
      <c r="AY76" s="28">
        <v>0</v>
      </c>
      <c r="AZ76" s="41">
        <v>0</v>
      </c>
      <c r="BA76" s="31">
        <v>0</v>
      </c>
      <c r="BB76" s="28">
        <v>0</v>
      </c>
      <c r="BC76" s="28">
        <v>0</v>
      </c>
      <c r="BD76" s="28">
        <v>0</v>
      </c>
      <c r="BE76" s="41">
        <v>0</v>
      </c>
      <c r="BF76" s="31">
        <v>0</v>
      </c>
      <c r="BG76" s="28">
        <v>0</v>
      </c>
      <c r="BH76" s="28">
        <v>0</v>
      </c>
      <c r="BI76" s="28">
        <v>0</v>
      </c>
      <c r="BJ76" s="41">
        <v>0</v>
      </c>
      <c r="BK76" s="29">
        <f>SUM(C76:BJ76)</f>
        <v>0</v>
      </c>
    </row>
    <row r="77" spans="1:63" ht="6" customHeight="1" x14ac:dyDescent="0.2">
      <c r="A77" s="35"/>
      <c r="B77" s="44"/>
    </row>
    <row r="78" spans="1:63" x14ac:dyDescent="0.2">
      <c r="A78" s="35"/>
      <c r="B78" s="35" t="s">
        <v>26</v>
      </c>
      <c r="L78" s="35" t="s">
        <v>38</v>
      </c>
    </row>
    <row r="79" spans="1:63" x14ac:dyDescent="0.2">
      <c r="A79" s="35"/>
      <c r="B79" s="35" t="s">
        <v>27</v>
      </c>
      <c r="L79" s="35" t="s">
        <v>30</v>
      </c>
    </row>
    <row r="80" spans="1:63" x14ac:dyDescent="0.2">
      <c r="L80" s="35" t="s">
        <v>31</v>
      </c>
    </row>
    <row r="81" spans="2:61" x14ac:dyDescent="0.2">
      <c r="B81" s="35" t="s">
        <v>33</v>
      </c>
      <c r="L81" s="35" t="s">
        <v>98</v>
      </c>
      <c r="BI81" s="45"/>
    </row>
    <row r="82" spans="2:61" x14ac:dyDescent="0.2">
      <c r="B82" s="35" t="s">
        <v>34</v>
      </c>
      <c r="L82" s="35" t="s">
        <v>100</v>
      </c>
    </row>
    <row r="83" spans="2:61" x14ac:dyDescent="0.2">
      <c r="B83" s="35"/>
      <c r="L83" s="35" t="s">
        <v>32</v>
      </c>
    </row>
    <row r="85" spans="2:61" x14ac:dyDescent="0.2">
      <c r="B85" s="25" t="s">
        <v>38</v>
      </c>
    </row>
    <row r="86" spans="2:61" x14ac:dyDescent="0.2">
      <c r="B86" s="25" t="s">
        <v>30</v>
      </c>
    </row>
    <row r="87" spans="2:61" x14ac:dyDescent="0.2">
      <c r="B87" s="25" t="s">
        <v>31</v>
      </c>
    </row>
    <row r="88" spans="2:61" x14ac:dyDescent="0.2">
      <c r="B88" s="25" t="s">
        <v>98</v>
      </c>
    </row>
    <row r="89" spans="2:61" x14ac:dyDescent="0.2">
      <c r="B89" s="25" t="s">
        <v>100</v>
      </c>
    </row>
    <row r="90" spans="2:61" x14ac:dyDescent="0.2">
      <c r="B90" s="25" t="s">
        <v>32</v>
      </c>
    </row>
    <row r="91" spans="2:61" x14ac:dyDescent="0.2">
      <c r="B91" s="35"/>
    </row>
  </sheetData>
  <mergeCells count="49">
    <mergeCell ref="C71:BK71"/>
    <mergeCell ref="A1:A5"/>
    <mergeCell ref="C51:BK51"/>
    <mergeCell ref="C73:BK73"/>
    <mergeCell ref="C74:BK74"/>
    <mergeCell ref="C55:BK55"/>
    <mergeCell ref="C56:BK56"/>
    <mergeCell ref="C59:BK59"/>
    <mergeCell ref="C66:BK66"/>
    <mergeCell ref="C67:BK67"/>
    <mergeCell ref="C33:BK33"/>
    <mergeCell ref="C68:BK68"/>
    <mergeCell ref="C34:BK34"/>
    <mergeCell ref="C32:BK32"/>
    <mergeCell ref="C38:BK38"/>
    <mergeCell ref="C49:BK49"/>
    <mergeCell ref="C50:BK50"/>
    <mergeCell ref="C54:BK54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120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2.249159190150442E-3</v>
      </c>
      <c r="E5" s="7">
        <v>9.7938432634064251E-3</v>
      </c>
      <c r="F5" s="7">
        <v>0.31127958699018382</v>
      </c>
      <c r="G5" s="7">
        <v>5.5259662922012027E-3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0.36818582188378329</v>
      </c>
      <c r="E6" s="7">
        <v>2.6118670778583102</v>
      </c>
      <c r="F6" s="7">
        <v>8.6534642574376637</v>
      </c>
      <c r="G6" s="7">
        <v>1.0473708450132426</v>
      </c>
      <c r="H6" s="7">
        <v>0</v>
      </c>
      <c r="I6" s="7">
        <v>0</v>
      </c>
      <c r="J6" s="7">
        <v>8.5552240326667472E-2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5.2642147505430822E-2</v>
      </c>
      <c r="F7" s="7">
        <v>3.2859134001378396E-2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57.111827483979035</v>
      </c>
      <c r="E8" s="7">
        <v>35.232128690359602</v>
      </c>
      <c r="F8" s="7">
        <v>9.7724423910958276</v>
      </c>
      <c r="G8" s="7">
        <v>5.23158804620331</v>
      </c>
      <c r="H8" s="7">
        <v>0</v>
      </c>
      <c r="I8" s="7">
        <v>0</v>
      </c>
      <c r="J8" s="7">
        <v>5.1065839787171462E-4</v>
      </c>
      <c r="K8" s="7">
        <v>0</v>
      </c>
    </row>
    <row r="9" spans="2:11" x14ac:dyDescent="0.2">
      <c r="B9" s="1">
        <v>5</v>
      </c>
      <c r="C9" s="3" t="s">
        <v>44</v>
      </c>
      <c r="D9" s="7">
        <v>11.954286269005298</v>
      </c>
      <c r="E9" s="7">
        <v>24.517478208576602</v>
      </c>
      <c r="F9" s="7">
        <v>47.112951564306414</v>
      </c>
      <c r="G9" s="7">
        <v>3.3481392956060056</v>
      </c>
      <c r="H9" s="7">
        <v>0</v>
      </c>
      <c r="I9" s="7">
        <v>0</v>
      </c>
      <c r="J9" s="7">
        <v>0.25896451396143066</v>
      </c>
      <c r="K9" s="7">
        <v>0</v>
      </c>
    </row>
    <row r="10" spans="2:11" x14ac:dyDescent="0.2">
      <c r="B10" s="1">
        <v>6</v>
      </c>
      <c r="C10" s="3" t="s">
        <v>45</v>
      </c>
      <c r="D10" s="7">
        <v>0.13027903149233266</v>
      </c>
      <c r="E10" s="7">
        <v>1.2052055112331517</v>
      </c>
      <c r="F10" s="7">
        <v>5.50170820950812</v>
      </c>
      <c r="G10" s="7">
        <v>1.1918638312446073</v>
      </c>
      <c r="H10" s="7">
        <v>0</v>
      </c>
      <c r="I10" s="7">
        <v>0</v>
      </c>
      <c r="J10" s="7">
        <v>2.5266273274481615E-3</v>
      </c>
      <c r="K10" s="7">
        <v>0</v>
      </c>
    </row>
    <row r="11" spans="2:11" x14ac:dyDescent="0.2">
      <c r="B11" s="1">
        <v>7</v>
      </c>
      <c r="C11" s="3" t="s">
        <v>46</v>
      </c>
      <c r="D11" s="7">
        <v>3.8919454779162392</v>
      </c>
      <c r="E11" s="7">
        <v>11.319987967772878</v>
      </c>
      <c r="F11" s="7">
        <v>20.451240599344786</v>
      </c>
      <c r="G11" s="7">
        <v>1.3140849581354161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0.20401600619088586</v>
      </c>
      <c r="E14" s="7">
        <v>69.274116318856443</v>
      </c>
      <c r="F14" s="7">
        <v>13.790090908358881</v>
      </c>
      <c r="G14" s="7">
        <v>1.1936669877990975</v>
      </c>
      <c r="H14" s="7">
        <v>0</v>
      </c>
      <c r="I14" s="7">
        <v>0</v>
      </c>
      <c r="J14" s="7">
        <v>2.5433901645331589E-2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234.38477353640468</v>
      </c>
      <c r="E15" s="7">
        <v>281.82077594053783</v>
      </c>
      <c r="F15" s="7">
        <v>163.49287339178525</v>
      </c>
      <c r="G15" s="7">
        <v>46.019989701887084</v>
      </c>
      <c r="H15" s="7">
        <v>0</v>
      </c>
      <c r="I15" s="7">
        <v>0</v>
      </c>
      <c r="J15" s="7">
        <v>0.17110179663334407</v>
      </c>
      <c r="K15" s="7">
        <v>0</v>
      </c>
    </row>
    <row r="16" spans="2:11" x14ac:dyDescent="0.2">
      <c r="B16" s="1">
        <v>12</v>
      </c>
      <c r="C16" s="3" t="s">
        <v>51</v>
      </c>
      <c r="D16" s="7">
        <v>276.6755415782917</v>
      </c>
      <c r="E16" s="7">
        <v>9.5714722700559278</v>
      </c>
      <c r="F16" s="7">
        <v>8.3524245299919908</v>
      </c>
      <c r="G16" s="7">
        <v>4.9195605394505835</v>
      </c>
      <c r="H16" s="7">
        <v>0</v>
      </c>
      <c r="I16" s="7">
        <v>0</v>
      </c>
      <c r="J16" s="7">
        <v>2.8427293491198935E-2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0.12940193460828375</v>
      </c>
      <c r="E17" s="7">
        <v>0.25347331167503628</v>
      </c>
      <c r="F17" s="7">
        <v>0.93106028209059</v>
      </c>
      <c r="G17" s="7">
        <v>1.9961363258685239E-2</v>
      </c>
      <c r="H17" s="7">
        <v>0</v>
      </c>
      <c r="I17" s="7">
        <v>0</v>
      </c>
      <c r="J17" s="7">
        <v>5.8613055544127818E-4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0.19327623549200146</v>
      </c>
      <c r="E18" s="7">
        <v>1.2310639107926187</v>
      </c>
      <c r="F18" s="7">
        <v>5.4463180701387293</v>
      </c>
      <c r="G18" s="7">
        <v>1.6815408290019067</v>
      </c>
      <c r="H18" s="7">
        <v>0</v>
      </c>
      <c r="I18" s="7">
        <v>0</v>
      </c>
      <c r="J18" s="7">
        <v>1.953766094522772E-4</v>
      </c>
      <c r="K18" s="7">
        <v>0</v>
      </c>
    </row>
    <row r="19" spans="2:11" x14ac:dyDescent="0.2">
      <c r="B19" s="1">
        <v>15</v>
      </c>
      <c r="C19" s="3" t="s">
        <v>54</v>
      </c>
      <c r="D19" s="7">
        <v>27.122015794712937</v>
      </c>
      <c r="E19" s="7">
        <v>30.259217302670873</v>
      </c>
      <c r="F19" s="7">
        <v>59.219273419587772</v>
      </c>
      <c r="G19" s="7">
        <v>10.434239857197378</v>
      </c>
      <c r="H19" s="7">
        <v>0</v>
      </c>
      <c r="I19" s="7">
        <v>0</v>
      </c>
      <c r="J19" s="7">
        <v>4.2760268024328443E-5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851.36389011292806</v>
      </c>
      <c r="E20" s="7">
        <v>221.45813732643592</v>
      </c>
      <c r="F20" s="7">
        <v>132.12946562740586</v>
      </c>
      <c r="G20" s="7">
        <v>25.809657925648793</v>
      </c>
      <c r="H20" s="7">
        <v>0</v>
      </c>
      <c r="I20" s="7">
        <v>0</v>
      </c>
      <c r="J20" s="7">
        <v>22.802105542534171</v>
      </c>
      <c r="K20" s="7">
        <v>0</v>
      </c>
    </row>
    <row r="21" spans="2:11" x14ac:dyDescent="0.2">
      <c r="B21" s="1">
        <v>17</v>
      </c>
      <c r="C21" s="3" t="s">
        <v>56</v>
      </c>
      <c r="D21" s="7">
        <v>113.58336977837359</v>
      </c>
      <c r="E21" s="7">
        <v>33.343506551847476</v>
      </c>
      <c r="F21" s="7">
        <v>76.778606436869211</v>
      </c>
      <c r="G21" s="7">
        <v>19.054731009177328</v>
      </c>
      <c r="H21" s="7">
        <v>0</v>
      </c>
      <c r="I21" s="7">
        <v>0</v>
      </c>
      <c r="J21" s="7">
        <v>0.21425534718092742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54.015830342375949</v>
      </c>
      <c r="E23" s="7">
        <v>29.800691553263704</v>
      </c>
      <c r="F23" s="7">
        <v>57.875796292791556</v>
      </c>
      <c r="G23" s="7">
        <v>14.395448981570082</v>
      </c>
      <c r="H23" s="7">
        <v>0</v>
      </c>
      <c r="I23" s="7">
        <v>0</v>
      </c>
      <c r="J23" s="7">
        <v>0.44807181599482032</v>
      </c>
      <c r="K23" s="7">
        <v>0</v>
      </c>
    </row>
    <row r="24" spans="2:11" x14ac:dyDescent="0.2">
      <c r="B24" s="1">
        <v>20</v>
      </c>
      <c r="C24" s="3" t="s">
        <v>59</v>
      </c>
      <c r="D24" s="7">
        <v>10771.735671315952</v>
      </c>
      <c r="E24" s="7">
        <v>1587.6734195502463</v>
      </c>
      <c r="F24" s="7">
        <v>354.7847505236241</v>
      </c>
      <c r="G24" s="7">
        <v>61.673220349479564</v>
      </c>
      <c r="H24" s="7">
        <v>0</v>
      </c>
      <c r="I24" s="7">
        <v>0</v>
      </c>
      <c r="J24" s="7">
        <v>1150.4795485432801</v>
      </c>
      <c r="K24" s="7">
        <v>0</v>
      </c>
    </row>
    <row r="25" spans="2:11" x14ac:dyDescent="0.2">
      <c r="B25" s="1">
        <v>21</v>
      </c>
      <c r="C25" s="2" t="s">
        <v>60</v>
      </c>
      <c r="D25" s="7">
        <v>1.8658540758731894E-5</v>
      </c>
      <c r="E25" s="7">
        <v>6.9336372064821373E-3</v>
      </c>
      <c r="F25" s="7">
        <v>9.1769232230951944E-2</v>
      </c>
      <c r="G25" s="7">
        <v>0</v>
      </c>
      <c r="H25" s="7">
        <v>0</v>
      </c>
      <c r="I25" s="7">
        <v>0</v>
      </c>
      <c r="J25" s="7">
        <v>5.0094254252493598E-6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3.7946122936444754E-2</v>
      </c>
      <c r="F26" s="7">
        <v>0.51576037274157871</v>
      </c>
      <c r="G26" s="7">
        <v>8.3324030314626124E-3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5.1184369476470317E-3</v>
      </c>
      <c r="E28" s="7">
        <v>4.721032117737281E-2</v>
      </c>
      <c r="F28" s="7">
        <v>3.7496296893667291E-2</v>
      </c>
      <c r="G28" s="7">
        <v>3.2552444535058189E-3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1298.9083737751657</v>
      </c>
      <c r="E29" s="7">
        <v>157.97129554091919</v>
      </c>
      <c r="F29" s="7">
        <v>39.64561870651589</v>
      </c>
      <c r="G29" s="7">
        <v>6.4532583433690291</v>
      </c>
      <c r="H29" s="7">
        <v>0</v>
      </c>
      <c r="I29" s="7">
        <v>0</v>
      </c>
      <c r="J29" s="7">
        <v>0.24683120892251154</v>
      </c>
      <c r="K29" s="7">
        <v>0</v>
      </c>
    </row>
    <row r="30" spans="2:11" x14ac:dyDescent="0.2">
      <c r="B30" s="1">
        <v>26</v>
      </c>
      <c r="C30" s="3" t="s">
        <v>65</v>
      </c>
      <c r="D30" s="7">
        <v>26.035347638255676</v>
      </c>
      <c r="E30" s="7">
        <v>9.1493899740644817</v>
      </c>
      <c r="F30" s="7">
        <v>14.679869961867972</v>
      </c>
      <c r="G30" s="7">
        <v>2.9061936837775613</v>
      </c>
      <c r="H30" s="7">
        <v>0</v>
      </c>
      <c r="I30" s="7">
        <v>0</v>
      </c>
      <c r="J30" s="7">
        <v>2.6451794118487696E-2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0.18449283851084824</v>
      </c>
      <c r="E31" s="7">
        <v>3.35978530054054</v>
      </c>
      <c r="F31" s="7">
        <v>1.7473355355975737</v>
      </c>
      <c r="G31" s="7">
        <v>3.1539794254096656E-2</v>
      </c>
      <c r="H31" s="7">
        <v>0</v>
      </c>
      <c r="I31" s="7">
        <v>0</v>
      </c>
      <c r="J31" s="7">
        <v>0.78520839056407143</v>
      </c>
      <c r="K31" s="7">
        <v>0</v>
      </c>
    </row>
    <row r="32" spans="2:11" x14ac:dyDescent="0.2">
      <c r="B32" s="1">
        <v>28</v>
      </c>
      <c r="C32" s="3" t="s">
        <v>66</v>
      </c>
      <c r="D32" s="7">
        <v>10.288269468582129</v>
      </c>
      <c r="E32" s="7">
        <v>0.41693982103606758</v>
      </c>
      <c r="F32" s="7">
        <v>1.3897795488905338</v>
      </c>
      <c r="G32" s="7">
        <v>0.73990211002983952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10.622319992959833</v>
      </c>
      <c r="E33" s="7">
        <v>22.714886734271001</v>
      </c>
      <c r="F33" s="7">
        <v>29.20813579965953</v>
      </c>
      <c r="G33" s="7">
        <v>2.1633414082027844</v>
      </c>
      <c r="H33" s="7">
        <v>0</v>
      </c>
      <c r="I33" s="7">
        <v>0</v>
      </c>
      <c r="J33" s="7">
        <v>8.4775174698683061E-3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163.57111262031776</v>
      </c>
      <c r="E34" s="7">
        <v>34.750396270626041</v>
      </c>
      <c r="F34" s="7">
        <v>28.084209987281671</v>
      </c>
      <c r="G34" s="7">
        <v>4.5742845275436039</v>
      </c>
      <c r="H34" s="7">
        <v>0</v>
      </c>
      <c r="I34" s="7">
        <v>0</v>
      </c>
      <c r="J34" s="7">
        <v>0.29114039046708451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3.4745284201983035</v>
      </c>
      <c r="E35" s="7">
        <v>1.0378559423001248</v>
      </c>
      <c r="F35" s="7">
        <v>0.58110088096195855</v>
      </c>
      <c r="G35" s="7">
        <v>0.61027663111980757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907.18619858162469</v>
      </c>
      <c r="E36" s="7">
        <v>69.262302077303971</v>
      </c>
      <c r="F36" s="7">
        <v>53.906285091434356</v>
      </c>
      <c r="G36" s="7">
        <v>10.279387949336801</v>
      </c>
      <c r="H36" s="7">
        <v>0</v>
      </c>
      <c r="I36" s="7">
        <v>0</v>
      </c>
      <c r="J36" s="7">
        <v>11.041959973304794</v>
      </c>
      <c r="K36" s="7">
        <v>0</v>
      </c>
    </row>
    <row r="37" spans="2:11" x14ac:dyDescent="0.2">
      <c r="B37" s="1">
        <v>33</v>
      </c>
      <c r="C37" s="3" t="s">
        <v>101</v>
      </c>
      <c r="D37" s="7">
        <v>454.91218133022448</v>
      </c>
      <c r="E37" s="7">
        <v>71.938335625747285</v>
      </c>
      <c r="F37" s="7">
        <v>48.525448469757727</v>
      </c>
      <c r="G37" s="7">
        <v>11.352927574989986</v>
      </c>
      <c r="H37" s="7">
        <v>0</v>
      </c>
      <c r="I37" s="7">
        <v>0</v>
      </c>
      <c r="J37" s="7">
        <v>0.35208281555934451</v>
      </c>
      <c r="K37" s="7">
        <v>0</v>
      </c>
    </row>
    <row r="38" spans="2:11" x14ac:dyDescent="0.2">
      <c r="B38" s="1">
        <v>34</v>
      </c>
      <c r="C38" s="3" t="s">
        <v>71</v>
      </c>
      <c r="D38" s="7">
        <v>18.779517083644446</v>
      </c>
      <c r="E38" s="7">
        <v>6.2367003604940033E-2</v>
      </c>
      <c r="F38" s="7">
        <v>0.31993882649215538</v>
      </c>
      <c r="G38" s="7">
        <v>7.8086186778001474E-3</v>
      </c>
      <c r="H38" s="7">
        <v>0</v>
      </c>
      <c r="I38" s="7">
        <v>0</v>
      </c>
      <c r="J38" s="7">
        <v>2.2343076956343856E-3</v>
      </c>
      <c r="K38" s="7">
        <v>0</v>
      </c>
    </row>
    <row r="39" spans="2:11" x14ac:dyDescent="0.2">
      <c r="B39" s="1">
        <v>35</v>
      </c>
      <c r="C39" s="3" t="s">
        <v>72</v>
      </c>
      <c r="D39" s="7">
        <v>153.86450912714025</v>
      </c>
      <c r="E39" s="7">
        <v>95.144547268358622</v>
      </c>
      <c r="F39" s="7">
        <v>185.40331018004429</v>
      </c>
      <c r="G39" s="7">
        <v>42.999222957817722</v>
      </c>
      <c r="H39" s="7">
        <v>0</v>
      </c>
      <c r="I39" s="7">
        <v>0</v>
      </c>
      <c r="J39" s="7">
        <v>0.52411939877140445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0.39397340359489963</v>
      </c>
      <c r="E40" s="7">
        <v>2.3071529565838986</v>
      </c>
      <c r="F40" s="7">
        <v>4.5319601578471733</v>
      </c>
      <c r="G40" s="7">
        <v>1.0034307152850466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378.35496529900706</v>
      </c>
      <c r="E41" s="7">
        <v>294.59797666185369</v>
      </c>
      <c r="F41" s="7">
        <v>116.70953586458403</v>
      </c>
      <c r="G41" s="7">
        <v>58.704976188242362</v>
      </c>
      <c r="H41" s="7">
        <v>0</v>
      </c>
      <c r="I41" s="7">
        <v>0</v>
      </c>
      <c r="J41" s="7">
        <v>0.72236945271642605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2018-06-05T09:07:57Z</dcterms:modified>
</cp:coreProperties>
</file>