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78" i="8" l="1"/>
  <c r="BK72" i="8"/>
  <c r="BK65" i="8"/>
  <c r="BK64" i="8"/>
  <c r="BK63" i="8"/>
  <c r="BK62" i="8"/>
  <c r="BK60" i="8"/>
  <c r="BK54" i="8"/>
  <c r="BK48" i="8"/>
  <c r="BK47" i="8"/>
  <c r="BK46" i="8"/>
  <c r="BK45" i="8"/>
  <c r="BK44" i="8"/>
  <c r="BK43" i="8"/>
  <c r="BK42" i="8"/>
  <c r="BK41" i="8"/>
  <c r="BK40" i="8"/>
  <c r="BK37" i="8"/>
  <c r="BK36" i="8"/>
  <c r="BK30" i="8"/>
  <c r="BK29" i="8"/>
  <c r="BK28" i="8"/>
  <c r="BK27" i="8"/>
  <c r="BK26" i="8"/>
  <c r="BK25" i="8"/>
  <c r="BK24" i="8"/>
  <c r="BK23" i="8"/>
  <c r="BK21" i="8"/>
  <c r="BK17" i="8"/>
  <c r="BK14" i="8"/>
  <c r="BK11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AV66" i="8"/>
  <c r="AW66" i="8"/>
  <c r="AW67" i="8" s="1"/>
  <c r="AX66" i="8"/>
  <c r="AX67" i="8" s="1"/>
  <c r="AY66" i="8"/>
  <c r="AY67" i="8" s="1"/>
  <c r="AZ66" i="8"/>
  <c r="AZ67" i="8" s="1"/>
  <c r="BA66" i="8"/>
  <c r="BA67" i="8" s="1"/>
  <c r="BB66" i="8"/>
  <c r="BB67" i="8" s="1"/>
  <c r="BC66" i="8"/>
  <c r="BC67" i="8" s="1"/>
  <c r="BD66" i="8"/>
  <c r="BD67" i="8" s="1"/>
  <c r="BE66" i="8"/>
  <c r="BE67" i="8" s="1"/>
  <c r="BF66" i="8"/>
  <c r="BF67" i="8" s="1"/>
  <c r="BG66" i="8"/>
  <c r="BG67" i="8" s="1"/>
  <c r="BH66" i="8"/>
  <c r="BH67" i="8" s="1"/>
  <c r="BI66" i="8"/>
  <c r="BI67" i="8" s="1"/>
  <c r="BJ66" i="8"/>
  <c r="BJ67" i="8" s="1"/>
  <c r="C66" i="8"/>
  <c r="C67" i="8" s="1"/>
  <c r="AV67" i="8"/>
  <c r="BK8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V67" i="8"/>
  <c r="W67" i="8"/>
  <c r="X67" i="8"/>
  <c r="Y67" i="8"/>
  <c r="Z67" i="8"/>
  <c r="AA67" i="8"/>
  <c r="AB67" i="8"/>
  <c r="AC67" i="8"/>
  <c r="AD67" i="8"/>
  <c r="AE67" i="8"/>
  <c r="AF67" i="8"/>
  <c r="AG67" i="8"/>
  <c r="AH67" i="8"/>
  <c r="AI67" i="8"/>
  <c r="AJ67" i="8"/>
  <c r="AK67" i="8"/>
  <c r="AL67" i="8"/>
  <c r="AM67" i="8"/>
  <c r="AN67" i="8"/>
  <c r="AO67" i="8"/>
  <c r="AP67" i="8"/>
  <c r="AQ67" i="8"/>
  <c r="AR67" i="8"/>
  <c r="AS67" i="8"/>
  <c r="AT67" i="8"/>
  <c r="AU67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V55" i="8"/>
  <c r="W55" i="8"/>
  <c r="X55" i="8"/>
  <c r="Y55" i="8"/>
  <c r="Z55" i="8"/>
  <c r="AA55" i="8"/>
  <c r="AB55" i="8"/>
  <c r="AC55" i="8"/>
  <c r="AD55" i="8"/>
  <c r="AE55" i="8"/>
  <c r="AF55" i="8"/>
  <c r="AG55" i="8"/>
  <c r="AH55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BE55" i="8"/>
  <c r="BF55" i="8"/>
  <c r="BG55" i="8"/>
  <c r="BH55" i="8"/>
  <c r="BI55" i="8"/>
  <c r="BJ55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V49" i="8"/>
  <c r="W49" i="8"/>
  <c r="X49" i="8"/>
  <c r="Y49" i="8"/>
  <c r="Z49" i="8"/>
  <c r="AA49" i="8"/>
  <c r="AB49" i="8"/>
  <c r="AC49" i="8"/>
  <c r="AD49" i="8"/>
  <c r="AE49" i="8"/>
  <c r="AF49" i="8"/>
  <c r="AG49" i="8"/>
  <c r="AH49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BD49" i="8"/>
  <c r="BE49" i="8"/>
  <c r="BF49" i="8"/>
  <c r="BG49" i="8"/>
  <c r="BH49" i="8"/>
  <c r="BI49" i="8"/>
  <c r="BJ49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V31" i="8"/>
  <c r="W31" i="8"/>
  <c r="X31" i="8"/>
  <c r="Y31" i="8"/>
  <c r="Z31" i="8"/>
  <c r="AA31" i="8"/>
  <c r="AB31" i="8"/>
  <c r="AC31" i="8"/>
  <c r="AD31" i="8"/>
  <c r="AE31" i="8"/>
  <c r="AF31" i="8"/>
  <c r="AG31" i="8"/>
  <c r="AH31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BD31" i="8"/>
  <c r="BE31" i="8"/>
  <c r="BF31" i="8"/>
  <c r="BG31" i="8"/>
  <c r="BH31" i="8"/>
  <c r="BI31" i="8"/>
  <c r="BJ31" i="8"/>
  <c r="C31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49" i="8"/>
  <c r="C55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8" i="8"/>
  <c r="BK49" i="8" l="1"/>
  <c r="BI50" i="8"/>
  <c r="BE50" i="8"/>
  <c r="BC50" i="8"/>
  <c r="BA50" i="8"/>
  <c r="AY50" i="8"/>
  <c r="AW50" i="8"/>
  <c r="AU50" i="8"/>
  <c r="AS50" i="8"/>
  <c r="AQ50" i="8"/>
  <c r="AO50" i="8"/>
  <c r="AM50" i="8"/>
  <c r="AK50" i="8"/>
  <c r="AI50" i="8"/>
  <c r="AG50" i="8"/>
  <c r="AE50" i="8"/>
  <c r="AC50" i="8"/>
  <c r="AA50" i="8"/>
  <c r="Y50" i="8"/>
  <c r="W50" i="8"/>
  <c r="U50" i="8"/>
  <c r="S50" i="8"/>
  <c r="Q50" i="8"/>
  <c r="O50" i="8"/>
  <c r="M50" i="8"/>
  <c r="K50" i="8"/>
  <c r="I50" i="8"/>
  <c r="G50" i="8"/>
  <c r="E50" i="8"/>
  <c r="AX50" i="8"/>
  <c r="AV50" i="8"/>
  <c r="AT50" i="8"/>
  <c r="AR50" i="8"/>
  <c r="AP50" i="8"/>
  <c r="AN50" i="8"/>
  <c r="AL50" i="8"/>
  <c r="AJ50" i="8"/>
  <c r="AH50" i="8"/>
  <c r="AF50" i="8"/>
  <c r="AD50" i="8"/>
  <c r="AB50" i="8"/>
  <c r="Z50" i="8"/>
  <c r="X50" i="8"/>
  <c r="V50" i="8"/>
  <c r="T50" i="8"/>
  <c r="R50" i="8"/>
  <c r="P50" i="8"/>
  <c r="N50" i="8"/>
  <c r="L50" i="8"/>
  <c r="J50" i="8"/>
  <c r="H50" i="8"/>
  <c r="F50" i="8"/>
  <c r="D50" i="8"/>
  <c r="BK18" i="8"/>
  <c r="BK55" i="8"/>
  <c r="BG50" i="8"/>
  <c r="BK38" i="8"/>
  <c r="BJ50" i="8"/>
  <c r="BF50" i="8"/>
  <c r="BD50" i="8"/>
  <c r="AZ50" i="8"/>
  <c r="BK9" i="8"/>
  <c r="BK12" i="8"/>
  <c r="BK67" i="8"/>
  <c r="BK66" i="8"/>
  <c r="BB50" i="8"/>
  <c r="BK31" i="8"/>
  <c r="BK15" i="8"/>
  <c r="C50" i="8"/>
  <c r="BH50" i="8"/>
  <c r="BI32" i="8"/>
  <c r="BG32" i="8"/>
  <c r="BG74" i="8" s="1"/>
  <c r="BE32" i="8"/>
  <c r="BE74" i="8" s="1"/>
  <c r="BC32" i="8"/>
  <c r="BC74" i="8" s="1"/>
  <c r="BA32" i="8"/>
  <c r="BA74" i="8" s="1"/>
  <c r="AY32" i="8"/>
  <c r="AY74" i="8" s="1"/>
  <c r="AW32" i="8"/>
  <c r="AW74" i="8" s="1"/>
  <c r="AU32" i="8"/>
  <c r="AU74" i="8" s="1"/>
  <c r="AS32" i="8"/>
  <c r="AS74" i="8" s="1"/>
  <c r="AQ32" i="8"/>
  <c r="AQ74" i="8" s="1"/>
  <c r="AO32" i="8"/>
  <c r="AO74" i="8" s="1"/>
  <c r="AM32" i="8"/>
  <c r="AM74" i="8" s="1"/>
  <c r="AK32" i="8"/>
  <c r="AK74" i="8" s="1"/>
  <c r="AI32" i="8"/>
  <c r="AI74" i="8" s="1"/>
  <c r="AG32" i="8"/>
  <c r="AG74" i="8" s="1"/>
  <c r="AE32" i="8"/>
  <c r="AE74" i="8" s="1"/>
  <c r="AC32" i="8"/>
  <c r="AC74" i="8" s="1"/>
  <c r="AA32" i="8"/>
  <c r="AA74" i="8" s="1"/>
  <c r="Y32" i="8"/>
  <c r="Y74" i="8" s="1"/>
  <c r="W32" i="8"/>
  <c r="W74" i="8" s="1"/>
  <c r="BJ32" i="8"/>
  <c r="BH32" i="8"/>
  <c r="BF32" i="8"/>
  <c r="BD32" i="8"/>
  <c r="BD74" i="8" s="1"/>
  <c r="BB32" i="8"/>
  <c r="AZ32" i="8"/>
  <c r="AX32" i="8"/>
  <c r="AV32" i="8"/>
  <c r="AT32" i="8"/>
  <c r="AR32" i="8"/>
  <c r="AP32" i="8"/>
  <c r="AN32" i="8"/>
  <c r="AL32" i="8"/>
  <c r="AJ32" i="8"/>
  <c r="AH32" i="8"/>
  <c r="AF32" i="8"/>
  <c r="AD32" i="8"/>
  <c r="AB32" i="8"/>
  <c r="Z32" i="8"/>
  <c r="X32" i="8"/>
  <c r="V32" i="8"/>
  <c r="T32" i="8"/>
  <c r="R32" i="8"/>
  <c r="P32" i="8"/>
  <c r="N32" i="8"/>
  <c r="L32" i="8"/>
  <c r="J32" i="8"/>
  <c r="H32" i="8"/>
  <c r="F32" i="8"/>
  <c r="D32" i="8"/>
  <c r="U32" i="8"/>
  <c r="U74" i="8" s="1"/>
  <c r="S32" i="8"/>
  <c r="S74" i="8" s="1"/>
  <c r="Q32" i="8"/>
  <c r="Q74" i="8" s="1"/>
  <c r="O32" i="8"/>
  <c r="O74" i="8" s="1"/>
  <c r="M32" i="8"/>
  <c r="M74" i="8" s="1"/>
  <c r="K32" i="8"/>
  <c r="K74" i="8" s="1"/>
  <c r="I32" i="8"/>
  <c r="I74" i="8" s="1"/>
  <c r="G32" i="8"/>
  <c r="G74" i="8" s="1"/>
  <c r="E32" i="8"/>
  <c r="E74" i="8" s="1"/>
  <c r="C32" i="8"/>
  <c r="BI74" i="8" l="1"/>
  <c r="D74" i="8"/>
  <c r="H74" i="8"/>
  <c r="L74" i="8"/>
  <c r="P74" i="8"/>
  <c r="T74" i="8"/>
  <c r="X74" i="8"/>
  <c r="AB74" i="8"/>
  <c r="AF74" i="8"/>
  <c r="AJ74" i="8"/>
  <c r="AN74" i="8"/>
  <c r="AR74" i="8"/>
  <c r="AV74" i="8"/>
  <c r="F74" i="8"/>
  <c r="J74" i="8"/>
  <c r="N74" i="8"/>
  <c r="R74" i="8"/>
  <c r="V74" i="8"/>
  <c r="Z74" i="8"/>
  <c r="AD74" i="8"/>
  <c r="AH74" i="8"/>
  <c r="AL74" i="8"/>
  <c r="AP74" i="8"/>
  <c r="AT74" i="8"/>
  <c r="AX74" i="8"/>
  <c r="AZ74" i="8"/>
  <c r="BB74" i="8"/>
  <c r="BJ74" i="8"/>
  <c r="BF74" i="8"/>
  <c r="BH74" i="8"/>
  <c r="BK50" i="8"/>
  <c r="C74" i="8"/>
  <c r="BK32" i="8"/>
  <c r="BK74" i="8" l="1"/>
</calcChain>
</file>

<file path=xl/sharedStrings.xml><?xml version="1.0" encoding="utf-8"?>
<sst xmlns="http://schemas.openxmlformats.org/spreadsheetml/2006/main" count="176" uniqueCount="133">
  <si>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</si>
  <si>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</si>
  <si>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</si>
  <si>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</si>
  <si>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</si>
  <si>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</si>
  <si>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</si>
  <si>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</si>
  <si>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</si>
  <si>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</si>
  <si>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</si>
  <si>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</si>
  <si>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</si>
  <si>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</si>
  <si>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</si>
  <si>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</si>
  <si>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</si>
  <si>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</si>
  <si>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</si>
  <si>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</si>
  <si>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</si>
  <si>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</si>
  <si>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</si>
  <si>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</si>
  <si>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</si>
  <si>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</si>
  <si>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</si>
  <si>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</si>
  <si>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</si>
  <si>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</si>
  <si>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</si>
  <si>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</si>
  <si>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</si>
  <si>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</si>
  <si>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</si>
  <si>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</si>
  <si>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</si>
  <si>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</si>
  <si>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</si>
  <si>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</si>
  <si>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</si>
  <si>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</si>
  <si>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</si>
  <si>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</si>
  <si>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</si>
  <si>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</si>
  <si>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</si>
  <si>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</si>
  <si>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</si>
  <si>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</si>
  <si>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</si>
  <si>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</si>
  <si>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</si>
  <si>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</si>
  <si>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</si>
  <si>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</si>
  <si>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</si>
  <si>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</si>
  <si>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</si>
  <si>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</si>
  <si>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</si>
  <si>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</si>
  <si>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</si>
  <si>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</si>
  <si>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</si>
  <si>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</si>
  <si>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</si>
  <si>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</si>
  <si>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</si>
  <si>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</si>
  <si>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</si>
  <si>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</si>
  <si>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</si>
  <si>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</si>
  <si>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</si>
  <si>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</si>
  <si>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</si>
  <si>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</si>
  <si>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</si>
  <si>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</si>
  <si>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</si>
  <si>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</si>
  <si>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</si>
  <si>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</si>
  <si>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</si>
  <si>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</si>
  <si>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</si>
  <si>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</si>
  <si>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</si>
  <si>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</si>
  <si>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</si>
  <si>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</si>
  <si>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</si>
  <si>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</si>
  <si>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</si>
  <si>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</si>
  <si>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</si>
  <si>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</si>
  <si>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</si>
  <si>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</si>
  <si>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</si>
  <si>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</si>
  <si>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</si>
  <si>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</si>
  <si>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</si>
  <si>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</si>
  <si>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</si>
  <si>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CAPITAL PROTECTION ORIENTED FUND - Series 2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</si>
  <si>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</si>
  <si>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</si>
  <si>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</si>
  <si>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</si>
  <si>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</si>
  <si>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MONTHLY INCOME PLAN</t>
  </si>
  <si>
    <t>LIC MF SAVINGS PLUS FUND</t>
  </si>
  <si>
    <t>LIC MF TAX PLAN</t>
  </si>
  <si>
    <t>LIC MF Unit Linked Insurance Scheme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</si>
  <si>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</si>
  <si>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</si>
  <si>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</si>
  <si>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</si>
  <si>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</si>
  <si>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</si>
  <si>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</si>
  <si>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</si>
  <si>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</si>
  <si>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</si>
  <si>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</si>
  <si>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</si>
  <si>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</si>
  <si>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</si>
  <si>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31/01/2018 (All figures in Rs. Crore)</t>
  </si>
  <si>
    <t>Table showing State wise /Union Territory wise contribution to AAUM of category of schemes as on 31.01.2018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</si>
</sst>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5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3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7.570312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49" t="s">
        <v>77</v>
      </c>
      <c r="B1" s="65" t="s">
        <v>31</v>
      </c>
      <c r="C1" s="56" t="s">
        <v>131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8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0"/>
      <c r="B2" s="66"/>
      <c r="C2" s="73" t="s">
        <v>30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5"/>
      <c r="W2" s="73" t="s">
        <v>26</v>
      </c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5"/>
      <c r="AQ2" s="73" t="s">
        <v>27</v>
      </c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5"/>
      <c r="BK2" s="62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0"/>
      <c r="B3" s="66"/>
      <c r="C3" s="59" t="s">
        <v>11</v>
      </c>
      <c r="D3" s="60"/>
      <c r="E3" s="60"/>
      <c r="F3" s="60"/>
      <c r="G3" s="60"/>
      <c r="H3" s="60"/>
      <c r="I3" s="60"/>
      <c r="J3" s="60"/>
      <c r="K3" s="60"/>
      <c r="L3" s="61"/>
      <c r="M3" s="59" t="s">
        <v>12</v>
      </c>
      <c r="N3" s="60"/>
      <c r="O3" s="60"/>
      <c r="P3" s="60"/>
      <c r="Q3" s="60"/>
      <c r="R3" s="60"/>
      <c r="S3" s="60"/>
      <c r="T3" s="60"/>
      <c r="U3" s="60"/>
      <c r="V3" s="61"/>
      <c r="W3" s="59" t="s">
        <v>11</v>
      </c>
      <c r="X3" s="60"/>
      <c r="Y3" s="60"/>
      <c r="Z3" s="60"/>
      <c r="AA3" s="60"/>
      <c r="AB3" s="60"/>
      <c r="AC3" s="60"/>
      <c r="AD3" s="60"/>
      <c r="AE3" s="60"/>
      <c r="AF3" s="61"/>
      <c r="AG3" s="59" t="s">
        <v>12</v>
      </c>
      <c r="AH3" s="60"/>
      <c r="AI3" s="60"/>
      <c r="AJ3" s="60"/>
      <c r="AK3" s="60"/>
      <c r="AL3" s="60"/>
      <c r="AM3" s="60"/>
      <c r="AN3" s="60"/>
      <c r="AO3" s="60"/>
      <c r="AP3" s="61"/>
      <c r="AQ3" s="59" t="s">
        <v>11</v>
      </c>
      <c r="AR3" s="60"/>
      <c r="AS3" s="60"/>
      <c r="AT3" s="60"/>
      <c r="AU3" s="60"/>
      <c r="AV3" s="60"/>
      <c r="AW3" s="60"/>
      <c r="AX3" s="60"/>
      <c r="AY3" s="60"/>
      <c r="AZ3" s="61"/>
      <c r="BA3" s="59" t="s">
        <v>12</v>
      </c>
      <c r="BB3" s="60"/>
      <c r="BC3" s="60"/>
      <c r="BD3" s="60"/>
      <c r="BE3" s="60"/>
      <c r="BF3" s="60"/>
      <c r="BG3" s="60"/>
      <c r="BH3" s="60"/>
      <c r="BI3" s="60"/>
      <c r="BJ3" s="61"/>
      <c r="BK3" s="63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0"/>
      <c r="B4" s="66"/>
      <c r="C4" s="76" t="s">
        <v>37</v>
      </c>
      <c r="D4" s="77"/>
      <c r="E4" s="77"/>
      <c r="F4" s="77"/>
      <c r="G4" s="78"/>
      <c r="H4" s="70" t="s">
        <v>38</v>
      </c>
      <c r="I4" s="71"/>
      <c r="J4" s="71"/>
      <c r="K4" s="71"/>
      <c r="L4" s="72"/>
      <c r="M4" s="76" t="s">
        <v>37</v>
      </c>
      <c r="N4" s="77"/>
      <c r="O4" s="77"/>
      <c r="P4" s="77"/>
      <c r="Q4" s="78"/>
      <c r="R4" s="70" t="s">
        <v>38</v>
      </c>
      <c r="S4" s="71"/>
      <c r="T4" s="71"/>
      <c r="U4" s="71"/>
      <c r="V4" s="72"/>
      <c r="W4" s="76" t="s">
        <v>37</v>
      </c>
      <c r="X4" s="77"/>
      <c r="Y4" s="77"/>
      <c r="Z4" s="77"/>
      <c r="AA4" s="78"/>
      <c r="AB4" s="70" t="s">
        <v>38</v>
      </c>
      <c r="AC4" s="71"/>
      <c r="AD4" s="71"/>
      <c r="AE4" s="71"/>
      <c r="AF4" s="72"/>
      <c r="AG4" s="76" t="s">
        <v>37</v>
      </c>
      <c r="AH4" s="77"/>
      <c r="AI4" s="77"/>
      <c r="AJ4" s="77"/>
      <c r="AK4" s="78"/>
      <c r="AL4" s="70" t="s">
        <v>38</v>
      </c>
      <c r="AM4" s="71"/>
      <c r="AN4" s="71"/>
      <c r="AO4" s="71"/>
      <c r="AP4" s="72"/>
      <c r="AQ4" s="76" t="s">
        <v>37</v>
      </c>
      <c r="AR4" s="77"/>
      <c r="AS4" s="77"/>
      <c r="AT4" s="77"/>
      <c r="AU4" s="78"/>
      <c r="AV4" s="70" t="s">
        <v>38</v>
      </c>
      <c r="AW4" s="71"/>
      <c r="AX4" s="71"/>
      <c r="AY4" s="71"/>
      <c r="AZ4" s="72"/>
      <c r="BA4" s="76" t="s">
        <v>37</v>
      </c>
      <c r="BB4" s="77"/>
      <c r="BC4" s="77"/>
      <c r="BD4" s="77"/>
      <c r="BE4" s="78"/>
      <c r="BF4" s="70" t="s">
        <v>38</v>
      </c>
      <c r="BG4" s="71"/>
      <c r="BH4" s="71"/>
      <c r="BI4" s="71"/>
      <c r="BJ4" s="72"/>
      <c r="BK4" s="63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0"/>
      <c r="B5" s="66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4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7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9"/>
    </row>
    <row r="7" spans="1:107" x14ac:dyDescent="0.2">
      <c r="A7" s="23" t="s">
        <v>78</v>
      </c>
      <c r="B7" s="26" t="s">
        <v>13</v>
      </c>
      <c r="C7" s="67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9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7.2781796441511313</v>
      </c>
      <c r="I8" s="28">
        <v>8561.8678283902009</v>
      </c>
      <c r="J8" s="28">
        <v>3052.3158275794685</v>
      </c>
      <c r="K8" s="28">
        <v>0</v>
      </c>
      <c r="L8" s="28">
        <v>155.8418763023441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4.9252028799106808</v>
      </c>
      <c r="S8" s="28">
        <v>227.34027689549941</v>
      </c>
      <c r="T8" s="28">
        <v>1141.5540114472522</v>
      </c>
      <c r="U8" s="28">
        <v>0</v>
      </c>
      <c r="V8" s="28">
        <v>33.694294174526618</v>
      </c>
      <c r="W8" s="28">
        <v>1.2467982310191096E-2</v>
      </c>
      <c r="X8" s="28">
        <v>22.947835296841042</v>
      </c>
      <c r="Y8" s="28">
        <v>0</v>
      </c>
      <c r="Z8" s="28">
        <v>0</v>
      </c>
      <c r="AA8" s="28">
        <v>9.9378328977459851E-2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0.24395159812178918</v>
      </c>
      <c r="AH8" s="28">
        <v>5.481135301398584E-2</v>
      </c>
      <c r="AI8" s="28">
        <v>0.24198200226987465</v>
      </c>
      <c r="AJ8" s="28">
        <v>0</v>
      </c>
      <c r="AK8" s="28">
        <v>0.32995750154573972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23.368111886148142</v>
      </c>
      <c r="AW8" s="28">
        <v>987.31378899436049</v>
      </c>
      <c r="AX8" s="28">
        <v>90.138396426805073</v>
      </c>
      <c r="AY8" s="28">
        <v>0</v>
      </c>
      <c r="AZ8" s="28">
        <v>108.02697059058083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13.986885534076889</v>
      </c>
      <c r="BG8" s="28">
        <v>22.504392937846628</v>
      </c>
      <c r="BH8" s="28">
        <v>78.085684181348171</v>
      </c>
      <c r="BI8" s="28">
        <v>0</v>
      </c>
      <c r="BJ8" s="28">
        <v>19.302023117721198</v>
      </c>
      <c r="BK8" s="29">
        <f>SUM(C8:BJ8)</f>
        <v>14551.474135045322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7.2781796441511313</v>
      </c>
      <c r="I9" s="31">
        <f t="shared" si="0"/>
        <v>8561.8678283902009</v>
      </c>
      <c r="J9" s="31">
        <f t="shared" si="0"/>
        <v>3052.3158275794685</v>
      </c>
      <c r="K9" s="31">
        <f t="shared" si="0"/>
        <v>0</v>
      </c>
      <c r="L9" s="31">
        <f t="shared" si="0"/>
        <v>155.8418763023441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4.9252028799106808</v>
      </c>
      <c r="S9" s="31">
        <f t="shared" si="0"/>
        <v>227.34027689549941</v>
      </c>
      <c r="T9" s="31">
        <f t="shared" si="0"/>
        <v>1141.5540114472522</v>
      </c>
      <c r="U9" s="31">
        <f t="shared" si="0"/>
        <v>0</v>
      </c>
      <c r="V9" s="31">
        <f t="shared" si="0"/>
        <v>33.694294174526618</v>
      </c>
      <c r="W9" s="31">
        <f t="shared" si="0"/>
        <v>1.2467982310191096E-2</v>
      </c>
      <c r="X9" s="31">
        <f t="shared" si="0"/>
        <v>22.947835296841042</v>
      </c>
      <c r="Y9" s="31">
        <f t="shared" si="0"/>
        <v>0</v>
      </c>
      <c r="Z9" s="31">
        <f t="shared" si="0"/>
        <v>0</v>
      </c>
      <c r="AA9" s="31">
        <f t="shared" si="0"/>
        <v>9.9378328977459851E-2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0.24395159812178918</v>
      </c>
      <c r="AH9" s="31">
        <f t="shared" si="0"/>
        <v>5.481135301398584E-2</v>
      </c>
      <c r="AI9" s="31">
        <f t="shared" si="0"/>
        <v>0.24198200226987465</v>
      </c>
      <c r="AJ9" s="31">
        <f t="shared" si="0"/>
        <v>0</v>
      </c>
      <c r="AK9" s="31">
        <f t="shared" si="0"/>
        <v>0.32995750154573972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23.368111886148142</v>
      </c>
      <c r="AW9" s="31">
        <f t="shared" si="0"/>
        <v>987.31378899436049</v>
      </c>
      <c r="AX9" s="31">
        <f t="shared" si="0"/>
        <v>90.138396426805073</v>
      </c>
      <c r="AY9" s="31">
        <f t="shared" si="0"/>
        <v>0</v>
      </c>
      <c r="AZ9" s="31">
        <f t="shared" si="0"/>
        <v>108.02697059058083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13.986885534076889</v>
      </c>
      <c r="BG9" s="31">
        <f t="shared" si="0"/>
        <v>22.504392937846628</v>
      </c>
      <c r="BH9" s="31">
        <f t="shared" si="0"/>
        <v>78.085684181348171</v>
      </c>
      <c r="BI9" s="31">
        <f t="shared" si="0"/>
        <v>0</v>
      </c>
      <c r="BJ9" s="31">
        <f t="shared" si="0"/>
        <v>19.302023117721198</v>
      </c>
      <c r="BK9" s="29">
        <f>SUM(C9:BJ9)</f>
        <v>14551.474135045322</v>
      </c>
    </row>
    <row r="10" spans="1:107" x14ac:dyDescent="0.2">
      <c r="A10" s="23" t="s">
        <v>79</v>
      </c>
      <c r="B10" s="26" t="s">
        <v>3</v>
      </c>
      <c r="C10" s="46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8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0.48549391395737007</v>
      </c>
      <c r="I11" s="28">
        <v>1.9493223755419218</v>
      </c>
      <c r="J11" s="28">
        <v>0.40845637534148871</v>
      </c>
      <c r="K11" s="28">
        <v>0</v>
      </c>
      <c r="L11" s="28">
        <v>20.91910238868201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0.41705402259905899</v>
      </c>
      <c r="S11" s="28">
        <v>0.82728329990925953</v>
      </c>
      <c r="T11" s="28">
        <v>8.7233918215667394</v>
      </c>
      <c r="U11" s="28">
        <v>0</v>
      </c>
      <c r="V11" s="28">
        <v>0.33030267436985544</v>
      </c>
      <c r="W11" s="28">
        <v>0</v>
      </c>
      <c r="X11" s="28">
        <v>0</v>
      </c>
      <c r="Y11" s="28">
        <v>0</v>
      </c>
      <c r="Z11" s="28">
        <v>0</v>
      </c>
      <c r="AA11" s="28">
        <v>3.0915606586662515E-2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3.3384868070846729E-2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1.5646702257392942</v>
      </c>
      <c r="AW11" s="28">
        <v>11.214726923799414</v>
      </c>
      <c r="AX11" s="28">
        <v>7.1198200471702879</v>
      </c>
      <c r="AY11" s="28">
        <v>0</v>
      </c>
      <c r="AZ11" s="28">
        <v>2.1860706478443523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2.4659856525784978</v>
      </c>
      <c r="BG11" s="28">
        <v>14.382480015964202</v>
      </c>
      <c r="BH11" s="28">
        <v>5.873110868022609</v>
      </c>
      <c r="BI11" s="28">
        <v>0</v>
      </c>
      <c r="BJ11" s="28">
        <v>1.148039409546429</v>
      </c>
      <c r="BK11" s="29">
        <f t="shared" ref="BK11:BK12" si="1">SUM(C11:BJ11)</f>
        <v>80.079611137290286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0.48549391395737007</v>
      </c>
      <c r="I12" s="31">
        <f t="shared" si="2"/>
        <v>1.9493223755419218</v>
      </c>
      <c r="J12" s="31">
        <f t="shared" si="2"/>
        <v>0.40845637534148871</v>
      </c>
      <c r="K12" s="31">
        <f t="shared" si="2"/>
        <v>0</v>
      </c>
      <c r="L12" s="31">
        <f t="shared" si="2"/>
        <v>20.91910238868201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0.41705402259905899</v>
      </c>
      <c r="S12" s="31">
        <f t="shared" si="2"/>
        <v>0.82728329990925953</v>
      </c>
      <c r="T12" s="31">
        <f t="shared" si="2"/>
        <v>8.7233918215667394</v>
      </c>
      <c r="U12" s="31">
        <f t="shared" si="2"/>
        <v>0</v>
      </c>
      <c r="V12" s="31">
        <f t="shared" si="2"/>
        <v>0.33030267436985544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3.0915606586662515E-2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3.3384868070846729E-2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1.5646702257392942</v>
      </c>
      <c r="AW12" s="31">
        <f t="shared" si="2"/>
        <v>11.214726923799414</v>
      </c>
      <c r="AX12" s="31">
        <f t="shared" si="2"/>
        <v>7.1198200471702879</v>
      </c>
      <c r="AY12" s="31">
        <f t="shared" si="2"/>
        <v>0</v>
      </c>
      <c r="AZ12" s="31">
        <f t="shared" si="2"/>
        <v>2.1860706478443523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2.4659856525784978</v>
      </c>
      <c r="BG12" s="31">
        <f t="shared" si="2"/>
        <v>14.382480015964202</v>
      </c>
      <c r="BH12" s="31">
        <f t="shared" si="2"/>
        <v>5.873110868022609</v>
      </c>
      <c r="BI12" s="31">
        <f t="shared" si="2"/>
        <v>0</v>
      </c>
      <c r="BJ12" s="31">
        <f t="shared" si="2"/>
        <v>1.148039409546429</v>
      </c>
      <c r="BK12" s="29">
        <f t="shared" si="1"/>
        <v>80.079611137290286</v>
      </c>
    </row>
    <row r="13" spans="1:107" x14ac:dyDescent="0.2">
      <c r="A13" s="23" t="s">
        <v>80</v>
      </c>
      <c r="B13" s="26" t="s">
        <v>10</v>
      </c>
      <c r="C13" s="46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8"/>
    </row>
    <row r="14" spans="1:107" x14ac:dyDescent="0.2">
      <c r="A14" s="23"/>
      <c r="B14" s="32" t="s">
        <v>39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9">
        <f t="shared" ref="BK14:BK15" si="3">SUM(C14:BJ14)</f>
        <v>0</v>
      </c>
    </row>
    <row r="15" spans="1:107" x14ac:dyDescent="0.2">
      <c r="A15" s="23"/>
      <c r="B15" s="30" t="s">
        <v>95</v>
      </c>
      <c r="C15" s="31">
        <f t="shared" ref="C15:AH15" si="4">SUM(C14:C14)</f>
        <v>0</v>
      </c>
      <c r="D15" s="31">
        <f t="shared" si="4"/>
        <v>0</v>
      </c>
      <c r="E15" s="31">
        <f t="shared" si="4"/>
        <v>0</v>
      </c>
      <c r="F15" s="31">
        <f t="shared" si="4"/>
        <v>0</v>
      </c>
      <c r="G15" s="31">
        <f t="shared" si="4"/>
        <v>0</v>
      </c>
      <c r="H15" s="31">
        <f t="shared" si="4"/>
        <v>0</v>
      </c>
      <c r="I15" s="31">
        <f t="shared" si="4"/>
        <v>0</v>
      </c>
      <c r="J15" s="31">
        <f t="shared" si="4"/>
        <v>0</v>
      </c>
      <c r="K15" s="31">
        <f t="shared" si="4"/>
        <v>0</v>
      </c>
      <c r="L15" s="31">
        <f t="shared" si="4"/>
        <v>0</v>
      </c>
      <c r="M15" s="31">
        <f t="shared" si="4"/>
        <v>0</v>
      </c>
      <c r="N15" s="31">
        <f t="shared" si="4"/>
        <v>0</v>
      </c>
      <c r="O15" s="31">
        <f t="shared" si="4"/>
        <v>0</v>
      </c>
      <c r="P15" s="31">
        <f t="shared" si="4"/>
        <v>0</v>
      </c>
      <c r="Q15" s="31">
        <f t="shared" si="4"/>
        <v>0</v>
      </c>
      <c r="R15" s="31">
        <f t="shared" si="4"/>
        <v>0</v>
      </c>
      <c r="S15" s="31">
        <f t="shared" si="4"/>
        <v>0</v>
      </c>
      <c r="T15" s="31">
        <f t="shared" si="4"/>
        <v>0</v>
      </c>
      <c r="U15" s="31">
        <f t="shared" si="4"/>
        <v>0</v>
      </c>
      <c r="V15" s="31">
        <f t="shared" si="4"/>
        <v>0</v>
      </c>
      <c r="W15" s="31">
        <f t="shared" si="4"/>
        <v>0</v>
      </c>
      <c r="X15" s="31">
        <f t="shared" si="4"/>
        <v>0</v>
      </c>
      <c r="Y15" s="31">
        <f t="shared" si="4"/>
        <v>0</v>
      </c>
      <c r="Z15" s="31">
        <f t="shared" si="4"/>
        <v>0</v>
      </c>
      <c r="AA15" s="31">
        <f t="shared" si="4"/>
        <v>0</v>
      </c>
      <c r="AB15" s="31">
        <f t="shared" si="4"/>
        <v>0</v>
      </c>
      <c r="AC15" s="31">
        <f t="shared" si="4"/>
        <v>0</v>
      </c>
      <c r="AD15" s="31">
        <f t="shared" si="4"/>
        <v>0</v>
      </c>
      <c r="AE15" s="31">
        <f t="shared" si="4"/>
        <v>0</v>
      </c>
      <c r="AF15" s="31">
        <f t="shared" si="4"/>
        <v>0</v>
      </c>
      <c r="AG15" s="31">
        <f t="shared" si="4"/>
        <v>0</v>
      </c>
      <c r="AH15" s="31">
        <f t="shared" si="4"/>
        <v>0</v>
      </c>
      <c r="AI15" s="31">
        <f t="shared" ref="AI15:BJ15" si="5">SUM(AI14:AI14)</f>
        <v>0</v>
      </c>
      <c r="AJ15" s="31">
        <f t="shared" si="5"/>
        <v>0</v>
      </c>
      <c r="AK15" s="31">
        <f t="shared" si="5"/>
        <v>0</v>
      </c>
      <c r="AL15" s="31">
        <f t="shared" si="5"/>
        <v>0</v>
      </c>
      <c r="AM15" s="31">
        <f t="shared" si="5"/>
        <v>0</v>
      </c>
      <c r="AN15" s="31">
        <f t="shared" si="5"/>
        <v>0</v>
      </c>
      <c r="AO15" s="31">
        <f t="shared" si="5"/>
        <v>0</v>
      </c>
      <c r="AP15" s="31">
        <f t="shared" si="5"/>
        <v>0</v>
      </c>
      <c r="AQ15" s="31">
        <f t="shared" si="5"/>
        <v>0</v>
      </c>
      <c r="AR15" s="31">
        <f t="shared" si="5"/>
        <v>0</v>
      </c>
      <c r="AS15" s="31">
        <f t="shared" si="5"/>
        <v>0</v>
      </c>
      <c r="AT15" s="31">
        <f t="shared" si="5"/>
        <v>0</v>
      </c>
      <c r="AU15" s="31">
        <f t="shared" si="5"/>
        <v>0</v>
      </c>
      <c r="AV15" s="31">
        <f t="shared" si="5"/>
        <v>0</v>
      </c>
      <c r="AW15" s="31">
        <f t="shared" si="5"/>
        <v>0</v>
      </c>
      <c r="AX15" s="31">
        <f t="shared" si="5"/>
        <v>0</v>
      </c>
      <c r="AY15" s="31">
        <f t="shared" si="5"/>
        <v>0</v>
      </c>
      <c r="AZ15" s="31">
        <f t="shared" si="5"/>
        <v>0</v>
      </c>
      <c r="BA15" s="31">
        <f t="shared" si="5"/>
        <v>0</v>
      </c>
      <c r="BB15" s="31">
        <f t="shared" si="5"/>
        <v>0</v>
      </c>
      <c r="BC15" s="31">
        <f t="shared" si="5"/>
        <v>0</v>
      </c>
      <c r="BD15" s="31">
        <f t="shared" si="5"/>
        <v>0</v>
      </c>
      <c r="BE15" s="31">
        <f t="shared" si="5"/>
        <v>0</v>
      </c>
      <c r="BF15" s="31">
        <f t="shared" si="5"/>
        <v>0</v>
      </c>
      <c r="BG15" s="31">
        <f t="shared" si="5"/>
        <v>0</v>
      </c>
      <c r="BH15" s="31">
        <f t="shared" si="5"/>
        <v>0</v>
      </c>
      <c r="BI15" s="31">
        <f t="shared" si="5"/>
        <v>0</v>
      </c>
      <c r="BJ15" s="31">
        <f t="shared" si="5"/>
        <v>0</v>
      </c>
      <c r="BK15" s="29">
        <f t="shared" si="3"/>
        <v>0</v>
      </c>
    </row>
    <row r="16" spans="1:107" x14ac:dyDescent="0.2">
      <c r="A16" s="23" t="s">
        <v>81</v>
      </c>
      <c r="B16" s="26" t="s">
        <v>14</v>
      </c>
      <c r="C16" s="46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8"/>
    </row>
    <row r="17" spans="1:63" x14ac:dyDescent="0.2">
      <c r="A17" s="23"/>
      <c r="B17" s="30" t="s">
        <v>39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6">SUM(C17:BJ17)</f>
        <v>0</v>
      </c>
    </row>
    <row r="18" spans="1:63" x14ac:dyDescent="0.2">
      <c r="A18" s="23"/>
      <c r="B18" s="30" t="s">
        <v>94</v>
      </c>
      <c r="C18" s="31">
        <f>SUM(C17)</f>
        <v>0</v>
      </c>
      <c r="D18" s="31">
        <f t="shared" ref="D18:BJ18" si="7">SUM(D17)</f>
        <v>0</v>
      </c>
      <c r="E18" s="31">
        <f t="shared" si="7"/>
        <v>0</v>
      </c>
      <c r="F18" s="31">
        <f t="shared" si="7"/>
        <v>0</v>
      </c>
      <c r="G18" s="31">
        <f t="shared" si="7"/>
        <v>0</v>
      </c>
      <c r="H18" s="31">
        <f t="shared" si="7"/>
        <v>0</v>
      </c>
      <c r="I18" s="31">
        <f t="shared" si="7"/>
        <v>0</v>
      </c>
      <c r="J18" s="31">
        <f t="shared" si="7"/>
        <v>0</v>
      </c>
      <c r="K18" s="31">
        <f t="shared" si="7"/>
        <v>0</v>
      </c>
      <c r="L18" s="31">
        <f t="shared" si="7"/>
        <v>0</v>
      </c>
      <c r="M18" s="31">
        <f t="shared" si="7"/>
        <v>0</v>
      </c>
      <c r="N18" s="31">
        <f t="shared" si="7"/>
        <v>0</v>
      </c>
      <c r="O18" s="31">
        <f t="shared" si="7"/>
        <v>0</v>
      </c>
      <c r="P18" s="31">
        <f t="shared" si="7"/>
        <v>0</v>
      </c>
      <c r="Q18" s="31">
        <f t="shared" si="7"/>
        <v>0</v>
      </c>
      <c r="R18" s="31">
        <f t="shared" si="7"/>
        <v>0</v>
      </c>
      <c r="S18" s="31">
        <f t="shared" si="7"/>
        <v>0</v>
      </c>
      <c r="T18" s="31">
        <f t="shared" si="7"/>
        <v>0</v>
      </c>
      <c r="U18" s="31">
        <f t="shared" si="7"/>
        <v>0</v>
      </c>
      <c r="V18" s="31">
        <f t="shared" si="7"/>
        <v>0</v>
      </c>
      <c r="W18" s="31">
        <f t="shared" si="7"/>
        <v>0</v>
      </c>
      <c r="X18" s="31">
        <f t="shared" si="7"/>
        <v>0</v>
      </c>
      <c r="Y18" s="31">
        <f t="shared" si="7"/>
        <v>0</v>
      </c>
      <c r="Z18" s="31">
        <f t="shared" si="7"/>
        <v>0</v>
      </c>
      <c r="AA18" s="31">
        <f t="shared" si="7"/>
        <v>0</v>
      </c>
      <c r="AB18" s="31">
        <f t="shared" si="7"/>
        <v>0</v>
      </c>
      <c r="AC18" s="31">
        <f t="shared" si="7"/>
        <v>0</v>
      </c>
      <c r="AD18" s="31">
        <f t="shared" si="7"/>
        <v>0</v>
      </c>
      <c r="AE18" s="31">
        <f t="shared" si="7"/>
        <v>0</v>
      </c>
      <c r="AF18" s="31">
        <f t="shared" si="7"/>
        <v>0</v>
      </c>
      <c r="AG18" s="31">
        <f t="shared" si="7"/>
        <v>0</v>
      </c>
      <c r="AH18" s="31">
        <f t="shared" si="7"/>
        <v>0</v>
      </c>
      <c r="AI18" s="31">
        <f t="shared" si="7"/>
        <v>0</v>
      </c>
      <c r="AJ18" s="31">
        <f t="shared" si="7"/>
        <v>0</v>
      </c>
      <c r="AK18" s="31">
        <f t="shared" si="7"/>
        <v>0</v>
      </c>
      <c r="AL18" s="31">
        <f t="shared" si="7"/>
        <v>0</v>
      </c>
      <c r="AM18" s="31">
        <f t="shared" si="7"/>
        <v>0</v>
      </c>
      <c r="AN18" s="31">
        <f t="shared" si="7"/>
        <v>0</v>
      </c>
      <c r="AO18" s="31">
        <f t="shared" si="7"/>
        <v>0</v>
      </c>
      <c r="AP18" s="31">
        <f t="shared" si="7"/>
        <v>0</v>
      </c>
      <c r="AQ18" s="31">
        <f t="shared" si="7"/>
        <v>0</v>
      </c>
      <c r="AR18" s="31">
        <f t="shared" si="7"/>
        <v>0</v>
      </c>
      <c r="AS18" s="31">
        <f t="shared" si="7"/>
        <v>0</v>
      </c>
      <c r="AT18" s="31">
        <f t="shared" si="7"/>
        <v>0</v>
      </c>
      <c r="AU18" s="31">
        <f t="shared" si="7"/>
        <v>0</v>
      </c>
      <c r="AV18" s="31">
        <f t="shared" si="7"/>
        <v>0</v>
      </c>
      <c r="AW18" s="31">
        <f t="shared" si="7"/>
        <v>0</v>
      </c>
      <c r="AX18" s="31">
        <f t="shared" si="7"/>
        <v>0</v>
      </c>
      <c r="AY18" s="31">
        <f t="shared" si="7"/>
        <v>0</v>
      </c>
      <c r="AZ18" s="31">
        <f t="shared" si="7"/>
        <v>0</v>
      </c>
      <c r="BA18" s="31">
        <f t="shared" si="7"/>
        <v>0</v>
      </c>
      <c r="BB18" s="31">
        <f t="shared" si="7"/>
        <v>0</v>
      </c>
      <c r="BC18" s="31">
        <f t="shared" si="7"/>
        <v>0</v>
      </c>
      <c r="BD18" s="31">
        <f t="shared" si="7"/>
        <v>0</v>
      </c>
      <c r="BE18" s="31">
        <f t="shared" si="7"/>
        <v>0</v>
      </c>
      <c r="BF18" s="31">
        <f t="shared" si="7"/>
        <v>0</v>
      </c>
      <c r="BG18" s="31">
        <f t="shared" si="7"/>
        <v>0</v>
      </c>
      <c r="BH18" s="31">
        <f t="shared" si="7"/>
        <v>0</v>
      </c>
      <c r="BI18" s="31">
        <f t="shared" si="7"/>
        <v>0</v>
      </c>
      <c r="BJ18" s="31">
        <f t="shared" si="7"/>
        <v>0</v>
      </c>
      <c r="BK18" s="29">
        <f t="shared" si="6"/>
        <v>0</v>
      </c>
    </row>
    <row r="19" spans="1:63" x14ac:dyDescent="0.2">
      <c r="A19" s="23" t="s">
        <v>83</v>
      </c>
      <c r="B19" s="26" t="s">
        <v>99</v>
      </c>
      <c r="C19" s="46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8"/>
    </row>
    <row r="20" spans="1:63" x14ac:dyDescent="0.2">
      <c r="A20" s="23"/>
      <c r="B20" s="32" t="s">
        <v>39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93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84</v>
      </c>
      <c r="B22" s="26" t="s">
        <v>15</v>
      </c>
      <c r="C22" s="46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8"/>
    </row>
    <row r="23" spans="1:63" x14ac:dyDescent="0.2">
      <c r="A23" s="23"/>
      <c r="B23" s="27" t="s">
        <v>106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1.1012953004101713</v>
      </c>
      <c r="I23" s="28">
        <v>68.953089404782759</v>
      </c>
      <c r="J23" s="28">
        <v>2.3401650325244363</v>
      </c>
      <c r="K23" s="28">
        <v>0</v>
      </c>
      <c r="L23" s="28">
        <v>32.252568037717062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0.57352657965516995</v>
      </c>
      <c r="S23" s="28">
        <v>5.9359639297110611</v>
      </c>
      <c r="T23" s="28">
        <v>3.6651937628938041</v>
      </c>
      <c r="U23" s="28">
        <v>0</v>
      </c>
      <c r="V23" s="28">
        <v>6.4148951018216769</v>
      </c>
      <c r="W23" s="28">
        <v>2.7903663514973989E-2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0.11395696828581491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20.40032837137294</v>
      </c>
      <c r="AW23" s="28">
        <v>74.129051400283259</v>
      </c>
      <c r="AX23" s="28">
        <v>4.4815430364640756</v>
      </c>
      <c r="AY23" s="28">
        <v>0</v>
      </c>
      <c r="AZ23" s="28">
        <v>147.24585488514975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19.285731279714355</v>
      </c>
      <c r="BG23" s="28">
        <v>1.8051609027118145</v>
      </c>
      <c r="BH23" s="28">
        <v>8.4315456262038904</v>
      </c>
      <c r="BI23" s="28">
        <v>0</v>
      </c>
      <c r="BJ23" s="28">
        <v>6.32839381636387</v>
      </c>
      <c r="BK23" s="29">
        <f t="shared" ref="BK23:BK32" si="8">SUM(C23:BJ23)</f>
        <v>403.48616709958088</v>
      </c>
    </row>
    <row r="24" spans="1:63" x14ac:dyDescent="0.2">
      <c r="A24" s="23"/>
      <c r="B24" s="27" t="s">
        <v>107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7.2346214129005604E-2</v>
      </c>
      <c r="I24" s="28">
        <v>0</v>
      </c>
      <c r="J24" s="28">
        <v>0</v>
      </c>
      <c r="K24" s="28">
        <v>0</v>
      </c>
      <c r="L24" s="28">
        <v>5.4333445161279317E-2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5.3977711967578793E-2</v>
      </c>
      <c r="S24" s="28">
        <v>0</v>
      </c>
      <c r="T24" s="28">
        <v>0</v>
      </c>
      <c r="U24" s="28">
        <v>0</v>
      </c>
      <c r="V24" s="28">
        <v>0.19288373032278158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2.2587505258012404E-2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3.4282781401268778</v>
      </c>
      <c r="AW24" s="28">
        <v>2.6980526771943625</v>
      </c>
      <c r="AX24" s="28">
        <v>3.994486451612194E-2</v>
      </c>
      <c r="AY24" s="28">
        <v>0</v>
      </c>
      <c r="AZ24" s="28">
        <v>11.362376261230121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1.2604424825134846</v>
      </c>
      <c r="BG24" s="28">
        <v>0</v>
      </c>
      <c r="BH24" s="28">
        <v>0</v>
      </c>
      <c r="BI24" s="28">
        <v>0</v>
      </c>
      <c r="BJ24" s="28">
        <v>0.3134603445803722</v>
      </c>
      <c r="BK24" s="29">
        <f t="shared" si="8"/>
        <v>19.498683376999999</v>
      </c>
    </row>
    <row r="25" spans="1:63" x14ac:dyDescent="0.2">
      <c r="A25" s="23"/>
      <c r="B25" s="27" t="s">
        <v>109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0.50491091458000115</v>
      </c>
      <c r="I25" s="28">
        <v>0.33950017741934896</v>
      </c>
      <c r="J25" s="28">
        <v>0.12574080645161811</v>
      </c>
      <c r="K25" s="28">
        <v>0</v>
      </c>
      <c r="L25" s="28">
        <v>13.917774121937004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0.95252403435422894</v>
      </c>
      <c r="S25" s="28">
        <v>0.26033756948373754</v>
      </c>
      <c r="T25" s="28">
        <v>0</v>
      </c>
      <c r="U25" s="28">
        <v>0</v>
      </c>
      <c r="V25" s="28">
        <v>1.5219650893547065</v>
      </c>
      <c r="W25" s="28">
        <v>6.1047870967189683E-3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0.1992524953550163</v>
      </c>
      <c r="AH25" s="28">
        <v>0</v>
      </c>
      <c r="AI25" s="28">
        <v>0</v>
      </c>
      <c r="AJ25" s="28">
        <v>0</v>
      </c>
      <c r="AK25" s="28">
        <v>2.4419148387075876E-3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6.6789586838774087</v>
      </c>
      <c r="AW25" s="28">
        <v>5.1622629121768391</v>
      </c>
      <c r="AX25" s="28">
        <v>2.4419148387075873E-2</v>
      </c>
      <c r="AY25" s="28">
        <v>0</v>
      </c>
      <c r="AZ25" s="28">
        <v>7.3519801940199772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10.438589014909251</v>
      </c>
      <c r="BG25" s="28">
        <v>0.30523935483964842</v>
      </c>
      <c r="BH25" s="28">
        <v>0.30523935483954845</v>
      </c>
      <c r="BI25" s="28">
        <v>0</v>
      </c>
      <c r="BJ25" s="28">
        <v>5.9092475916598604</v>
      </c>
      <c r="BK25" s="29">
        <f t="shared" si="8"/>
        <v>54.006488165580706</v>
      </c>
    </row>
    <row r="26" spans="1:63" x14ac:dyDescent="0.2">
      <c r="A26" s="23"/>
      <c r="B26" s="27" t="s">
        <v>110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0.66398823306421595</v>
      </c>
      <c r="I26" s="28">
        <v>0.37481167741937071</v>
      </c>
      <c r="J26" s="28">
        <v>0</v>
      </c>
      <c r="K26" s="28">
        <v>0</v>
      </c>
      <c r="L26" s="28">
        <v>6.529417716033131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0.52143103964459758</v>
      </c>
      <c r="S26" s="28">
        <v>1.2493722580646358</v>
      </c>
      <c r="T26" s="28">
        <v>0</v>
      </c>
      <c r="U26" s="28">
        <v>0</v>
      </c>
      <c r="V26" s="28">
        <v>1.1512965358063174</v>
      </c>
      <c r="W26" s="28">
        <v>3.656837419304611E-3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0.18333260635483117</v>
      </c>
      <c r="AH26" s="28">
        <v>0</v>
      </c>
      <c r="AI26" s="28">
        <v>0</v>
      </c>
      <c r="AJ26" s="28">
        <v>0</v>
      </c>
      <c r="AK26" s="28">
        <v>2.136603561292694E-2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4.7820797693197683</v>
      </c>
      <c r="AW26" s="28">
        <v>0.42663103225843796</v>
      </c>
      <c r="AX26" s="28">
        <v>0</v>
      </c>
      <c r="AY26" s="28">
        <v>0</v>
      </c>
      <c r="AZ26" s="28">
        <v>6.745585062039078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6.1019404645085107</v>
      </c>
      <c r="BG26" s="28">
        <v>0.42297419483923332</v>
      </c>
      <c r="BH26" s="28">
        <v>0.67042019354914539</v>
      </c>
      <c r="BI26" s="28">
        <v>0</v>
      </c>
      <c r="BJ26" s="28">
        <v>3.9563342883891033</v>
      </c>
      <c r="BK26" s="29">
        <f t="shared" si="8"/>
        <v>33.804637944322607</v>
      </c>
    </row>
    <row r="27" spans="1:63" x14ac:dyDescent="0.2">
      <c r="A27" s="23"/>
      <c r="B27" s="27" t="s">
        <v>111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0.32288581893535923</v>
      </c>
      <c r="I27" s="28">
        <v>1.2609216129002343E-2</v>
      </c>
      <c r="J27" s="28">
        <v>0</v>
      </c>
      <c r="K27" s="28">
        <v>0</v>
      </c>
      <c r="L27" s="28">
        <v>7.1370062880333265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0.49116379232189583</v>
      </c>
      <c r="S27" s="28">
        <v>0.88264512903236414</v>
      </c>
      <c r="T27" s="28">
        <v>0</v>
      </c>
      <c r="U27" s="28">
        <v>0</v>
      </c>
      <c r="V27" s="28">
        <v>0.15755393203192927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8.1825427386993138E-2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3.7482835400951924</v>
      </c>
      <c r="AW27" s="28">
        <v>0.35802138354860752</v>
      </c>
      <c r="AX27" s="28">
        <v>0</v>
      </c>
      <c r="AY27" s="28">
        <v>0</v>
      </c>
      <c r="AZ27" s="28">
        <v>4.458902052906776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4.1528675087372999</v>
      </c>
      <c r="BG27" s="28">
        <v>0.30348584474214541</v>
      </c>
      <c r="BH27" s="28">
        <v>0.73945896774274178</v>
      </c>
      <c r="BI27" s="28">
        <v>0</v>
      </c>
      <c r="BJ27" s="28">
        <v>2.6747793193886444</v>
      </c>
      <c r="BK27" s="29">
        <f t="shared" si="8"/>
        <v>25.521488221032278</v>
      </c>
    </row>
    <row r="28" spans="1:63" x14ac:dyDescent="0.2">
      <c r="A28" s="23"/>
      <c r="B28" s="27" t="s">
        <v>112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1.812171577736698</v>
      </c>
      <c r="I28" s="28">
        <v>10.113546567056421</v>
      </c>
      <c r="J28" s="28">
        <v>3.958069046075031</v>
      </c>
      <c r="K28" s="28">
        <v>0</v>
      </c>
      <c r="L28" s="28">
        <v>62.919073732168805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2.4058529924823953</v>
      </c>
      <c r="S28" s="28">
        <v>4.0791751636187215</v>
      </c>
      <c r="T28" s="28">
        <v>10.136472494130242</v>
      </c>
      <c r="U28" s="28">
        <v>0</v>
      </c>
      <c r="V28" s="28">
        <v>7.3649241098284657</v>
      </c>
      <c r="W28" s="28">
        <v>3.2730852599150689E-3</v>
      </c>
      <c r="X28" s="28">
        <v>0</v>
      </c>
      <c r="Y28" s="28">
        <v>0</v>
      </c>
      <c r="Z28" s="28">
        <v>0</v>
      </c>
      <c r="AA28" s="28">
        <v>6.9951002870994955E-2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3.3275880287809999E-2</v>
      </c>
      <c r="AH28" s="28">
        <v>0</v>
      </c>
      <c r="AI28" s="28">
        <v>0</v>
      </c>
      <c r="AJ28" s="28">
        <v>0</v>
      </c>
      <c r="AK28" s="28">
        <v>4.2482625571626589E-2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16.01168006103055</v>
      </c>
      <c r="AW28" s="28">
        <v>6.2789658077314483</v>
      </c>
      <c r="AX28" s="28">
        <v>8.1861046531964909E-2</v>
      </c>
      <c r="AY28" s="28">
        <v>0</v>
      </c>
      <c r="AZ28" s="28">
        <v>39.969506729809531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20.651009332460895</v>
      </c>
      <c r="BG28" s="28">
        <v>10.731620318322765</v>
      </c>
      <c r="BH28" s="28">
        <v>11.54615926738278</v>
      </c>
      <c r="BI28" s="28">
        <v>0</v>
      </c>
      <c r="BJ28" s="28">
        <v>20.64116031138483</v>
      </c>
      <c r="BK28" s="29">
        <f t="shared" si="8"/>
        <v>228.85023115174189</v>
      </c>
    </row>
    <row r="29" spans="1:63" x14ac:dyDescent="0.2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0.37659214777143279</v>
      </c>
      <c r="I29" s="28">
        <v>0.6161181623749008</v>
      </c>
      <c r="J29" s="28">
        <v>0</v>
      </c>
      <c r="K29" s="28">
        <v>0</v>
      </c>
      <c r="L29" s="28">
        <v>1.0023698764322246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0.71250786694367285</v>
      </c>
      <c r="S29" s="28">
        <v>3.3474354448695633</v>
      </c>
      <c r="T29" s="28">
        <v>0</v>
      </c>
      <c r="U29" s="28">
        <v>0</v>
      </c>
      <c r="V29" s="28">
        <v>2.2471261886082115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6.5121308730672666E-3</v>
      </c>
      <c r="AH29" s="28">
        <v>0</v>
      </c>
      <c r="AI29" s="28">
        <v>0</v>
      </c>
      <c r="AJ29" s="28">
        <v>0</v>
      </c>
      <c r="AK29" s="28">
        <v>0.10112621503402956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25.281484953968608</v>
      </c>
      <c r="AW29" s="28">
        <v>1.2342034160604252</v>
      </c>
      <c r="AX29" s="28">
        <v>1.5874811021914075</v>
      </c>
      <c r="AY29" s="28">
        <v>0</v>
      </c>
      <c r="AZ29" s="28">
        <v>14.212084981876933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32.906410648766837</v>
      </c>
      <c r="BG29" s="28">
        <v>3.85619809040633</v>
      </c>
      <c r="BH29" s="28">
        <v>3.344220614272631</v>
      </c>
      <c r="BI29" s="28">
        <v>0</v>
      </c>
      <c r="BJ29" s="28">
        <v>20.495080933969199</v>
      </c>
      <c r="BK29" s="29">
        <f t="shared" si="8"/>
        <v>111.32695277441945</v>
      </c>
    </row>
    <row r="30" spans="1:63" x14ac:dyDescent="0.2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8.9300535192784203</v>
      </c>
      <c r="I30" s="28">
        <v>891.65285216374048</v>
      </c>
      <c r="J30" s="28">
        <v>169.92775184326342</v>
      </c>
      <c r="K30" s="28">
        <v>0</v>
      </c>
      <c r="L30" s="28">
        <v>203.08397290611035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19.581033292953606</v>
      </c>
      <c r="S30" s="28">
        <v>243.46132909076346</v>
      </c>
      <c r="T30" s="28">
        <v>133.87664055177217</v>
      </c>
      <c r="U30" s="28">
        <v>0</v>
      </c>
      <c r="V30" s="28">
        <v>28.277639394442062</v>
      </c>
      <c r="W30" s="28">
        <v>0.23179832473496512</v>
      </c>
      <c r="X30" s="28">
        <v>0</v>
      </c>
      <c r="Y30" s="28">
        <v>0</v>
      </c>
      <c r="Z30" s="28">
        <v>0</v>
      </c>
      <c r="AA30" s="28">
        <v>1.330015839226129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0.58754208049465118</v>
      </c>
      <c r="AH30" s="28">
        <v>2.1142938635526054</v>
      </c>
      <c r="AI30" s="28">
        <v>0</v>
      </c>
      <c r="AJ30" s="28">
        <v>0</v>
      </c>
      <c r="AK30" s="28">
        <v>1.6244694078845816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50.112157165638926</v>
      </c>
      <c r="AW30" s="28">
        <v>257.40748900764402</v>
      </c>
      <c r="AX30" s="28">
        <v>0.32621128735217586</v>
      </c>
      <c r="AY30" s="28">
        <v>0</v>
      </c>
      <c r="AZ30" s="28">
        <v>157.20525066885949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119.66752013774766</v>
      </c>
      <c r="BG30" s="28">
        <v>54.905847594939523</v>
      </c>
      <c r="BH30" s="28">
        <v>81.731144791052373</v>
      </c>
      <c r="BI30" s="28">
        <v>0</v>
      </c>
      <c r="BJ30" s="28">
        <v>121.93649022658246</v>
      </c>
      <c r="BK30" s="29">
        <f t="shared" si="8"/>
        <v>2547.9715031580336</v>
      </c>
    </row>
    <row r="31" spans="1:63" x14ac:dyDescent="0.2">
      <c r="A31" s="23"/>
      <c r="B31" s="30" t="s">
        <v>92</v>
      </c>
      <c r="C31" s="31">
        <f t="shared" ref="C31:AH31" si="9">SUM(C23:C30)</f>
        <v>0</v>
      </c>
      <c r="D31" s="31">
        <f t="shared" si="9"/>
        <v>0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13.784243725905306</v>
      </c>
      <c r="I31" s="31">
        <f t="shared" si="9"/>
        <v>972.06252736892225</v>
      </c>
      <c r="J31" s="31">
        <f t="shared" si="9"/>
        <v>176.3517267283145</v>
      </c>
      <c r="K31" s="31">
        <f t="shared" si="9"/>
        <v>0</v>
      </c>
      <c r="L31" s="31">
        <f t="shared" si="9"/>
        <v>326.89651612359319</v>
      </c>
      <c r="M31" s="31">
        <f t="shared" si="9"/>
        <v>0</v>
      </c>
      <c r="N31" s="31">
        <f t="shared" si="9"/>
        <v>0</v>
      </c>
      <c r="O31" s="31">
        <f t="shared" si="9"/>
        <v>0</v>
      </c>
      <c r="P31" s="31">
        <f t="shared" si="9"/>
        <v>0</v>
      </c>
      <c r="Q31" s="31">
        <f t="shared" si="9"/>
        <v>0</v>
      </c>
      <c r="R31" s="31">
        <f t="shared" si="9"/>
        <v>25.292017310323146</v>
      </c>
      <c r="S31" s="31">
        <f t="shared" si="9"/>
        <v>259.21625858554353</v>
      </c>
      <c r="T31" s="31">
        <f t="shared" si="9"/>
        <v>147.67830680879621</v>
      </c>
      <c r="U31" s="31">
        <f t="shared" si="9"/>
        <v>0</v>
      </c>
      <c r="V31" s="31">
        <f t="shared" si="9"/>
        <v>47.32828408221615</v>
      </c>
      <c r="W31" s="31">
        <f t="shared" si="9"/>
        <v>0.27273669802587774</v>
      </c>
      <c r="X31" s="31">
        <f t="shared" si="9"/>
        <v>0</v>
      </c>
      <c r="Y31" s="31">
        <f t="shared" si="9"/>
        <v>0</v>
      </c>
      <c r="Z31" s="31">
        <f t="shared" si="9"/>
        <v>0</v>
      </c>
      <c r="AA31" s="31">
        <f t="shared" si="9"/>
        <v>1.3999668420971239</v>
      </c>
      <c r="AB31" s="31">
        <f t="shared" si="9"/>
        <v>0</v>
      </c>
      <c r="AC31" s="31">
        <f t="shared" si="9"/>
        <v>0</v>
      </c>
      <c r="AD31" s="31">
        <f t="shared" si="9"/>
        <v>0</v>
      </c>
      <c r="AE31" s="31">
        <f t="shared" si="9"/>
        <v>0</v>
      </c>
      <c r="AF31" s="31">
        <f t="shared" si="9"/>
        <v>0</v>
      </c>
      <c r="AG31" s="31">
        <f t="shared" si="9"/>
        <v>1.2282850942961963</v>
      </c>
      <c r="AH31" s="31">
        <f t="shared" si="9"/>
        <v>2.1142938635526054</v>
      </c>
      <c r="AI31" s="31">
        <f t="shared" ref="AI31:BN31" si="10">SUM(AI23:AI30)</f>
        <v>0</v>
      </c>
      <c r="AJ31" s="31">
        <f t="shared" si="10"/>
        <v>0</v>
      </c>
      <c r="AK31" s="31">
        <f t="shared" si="10"/>
        <v>1.7918861989418722</v>
      </c>
      <c r="AL31" s="31">
        <f t="shared" si="10"/>
        <v>0</v>
      </c>
      <c r="AM31" s="31">
        <f t="shared" si="10"/>
        <v>0</v>
      </c>
      <c r="AN31" s="31">
        <f t="shared" si="10"/>
        <v>0</v>
      </c>
      <c r="AO31" s="31">
        <f t="shared" si="10"/>
        <v>0</v>
      </c>
      <c r="AP31" s="31">
        <f t="shared" si="10"/>
        <v>0</v>
      </c>
      <c r="AQ31" s="31">
        <f t="shared" si="10"/>
        <v>0</v>
      </c>
      <c r="AR31" s="31">
        <f t="shared" si="10"/>
        <v>0</v>
      </c>
      <c r="AS31" s="31">
        <f t="shared" si="10"/>
        <v>0</v>
      </c>
      <c r="AT31" s="31">
        <f t="shared" si="10"/>
        <v>0</v>
      </c>
      <c r="AU31" s="31">
        <f t="shared" si="10"/>
        <v>0</v>
      </c>
      <c r="AV31" s="31">
        <f t="shared" si="10"/>
        <v>130.44325068543029</v>
      </c>
      <c r="AW31" s="31">
        <f t="shared" si="10"/>
        <v>347.69467763689738</v>
      </c>
      <c r="AX31" s="31">
        <f t="shared" si="10"/>
        <v>6.5414604854428218</v>
      </c>
      <c r="AY31" s="31">
        <f t="shared" si="10"/>
        <v>0</v>
      </c>
      <c r="AZ31" s="31">
        <f t="shared" si="10"/>
        <v>388.55154083589161</v>
      </c>
      <c r="BA31" s="31">
        <f t="shared" si="10"/>
        <v>0</v>
      </c>
      <c r="BB31" s="31">
        <f t="shared" si="10"/>
        <v>0</v>
      </c>
      <c r="BC31" s="31">
        <f t="shared" si="10"/>
        <v>0</v>
      </c>
      <c r="BD31" s="31">
        <f t="shared" si="10"/>
        <v>0</v>
      </c>
      <c r="BE31" s="31">
        <f t="shared" si="10"/>
        <v>0</v>
      </c>
      <c r="BF31" s="31">
        <f t="shared" si="10"/>
        <v>214.46451086935829</v>
      </c>
      <c r="BG31" s="31">
        <f t="shared" si="10"/>
        <v>72.330526300801466</v>
      </c>
      <c r="BH31" s="31">
        <f t="shared" si="10"/>
        <v>106.76818881504312</v>
      </c>
      <c r="BI31" s="31">
        <f t="shared" si="10"/>
        <v>0</v>
      </c>
      <c r="BJ31" s="31">
        <f t="shared" si="10"/>
        <v>182.25494683231835</v>
      </c>
      <c r="BK31" s="29">
        <f t="shared" si="8"/>
        <v>3424.4661518917114</v>
      </c>
    </row>
    <row r="32" spans="1:63" x14ac:dyDescent="0.2">
      <c r="A32" s="23"/>
      <c r="B32" s="33" t="s">
        <v>82</v>
      </c>
      <c r="C32" s="28">
        <f t="shared" ref="C32:AH32" si="11">C9+C12+C15+C18+C21+C31</f>
        <v>0</v>
      </c>
      <c r="D32" s="28">
        <f t="shared" si="11"/>
        <v>0</v>
      </c>
      <c r="E32" s="28">
        <f t="shared" si="11"/>
        <v>0</v>
      </c>
      <c r="F32" s="28">
        <f t="shared" si="11"/>
        <v>0</v>
      </c>
      <c r="G32" s="28">
        <f t="shared" si="11"/>
        <v>0</v>
      </c>
      <c r="H32" s="28">
        <f t="shared" si="11"/>
        <v>21.547917284013806</v>
      </c>
      <c r="I32" s="28">
        <f t="shared" si="11"/>
        <v>9535.8796781346646</v>
      </c>
      <c r="J32" s="28">
        <f t="shared" si="11"/>
        <v>3229.0760106831244</v>
      </c>
      <c r="K32" s="28">
        <f t="shared" si="11"/>
        <v>0</v>
      </c>
      <c r="L32" s="28">
        <f t="shared" si="11"/>
        <v>503.65749481461933</v>
      </c>
      <c r="M32" s="28">
        <f t="shared" si="11"/>
        <v>0</v>
      </c>
      <c r="N32" s="28">
        <f t="shared" si="11"/>
        <v>0</v>
      </c>
      <c r="O32" s="28">
        <f t="shared" si="11"/>
        <v>0</v>
      </c>
      <c r="P32" s="28">
        <f t="shared" si="11"/>
        <v>0</v>
      </c>
      <c r="Q32" s="28">
        <f t="shared" si="11"/>
        <v>0</v>
      </c>
      <c r="R32" s="28">
        <f t="shared" si="11"/>
        <v>30.634274212832885</v>
      </c>
      <c r="S32" s="28">
        <f t="shared" si="11"/>
        <v>487.3838187809522</v>
      </c>
      <c r="T32" s="28">
        <f t="shared" si="11"/>
        <v>1297.9557100776151</v>
      </c>
      <c r="U32" s="28">
        <f t="shared" si="11"/>
        <v>0</v>
      </c>
      <c r="V32" s="28">
        <f t="shared" si="11"/>
        <v>81.352880931112622</v>
      </c>
      <c r="W32" s="28">
        <f t="shared" si="11"/>
        <v>0.28520468033606883</v>
      </c>
      <c r="X32" s="28">
        <f t="shared" si="11"/>
        <v>22.947835296841042</v>
      </c>
      <c r="Y32" s="28">
        <f t="shared" si="11"/>
        <v>0</v>
      </c>
      <c r="Z32" s="28">
        <f t="shared" si="11"/>
        <v>0</v>
      </c>
      <c r="AA32" s="28">
        <f t="shared" si="11"/>
        <v>1.5302607776612462</v>
      </c>
      <c r="AB32" s="28">
        <f t="shared" si="11"/>
        <v>0</v>
      </c>
      <c r="AC32" s="28">
        <f t="shared" si="11"/>
        <v>0</v>
      </c>
      <c r="AD32" s="28">
        <f t="shared" si="11"/>
        <v>0</v>
      </c>
      <c r="AE32" s="28">
        <f t="shared" si="11"/>
        <v>0</v>
      </c>
      <c r="AF32" s="28">
        <f t="shared" si="11"/>
        <v>0</v>
      </c>
      <c r="AG32" s="28">
        <f t="shared" si="11"/>
        <v>1.5056215604888321</v>
      </c>
      <c r="AH32" s="28">
        <f t="shared" si="11"/>
        <v>2.1691052165665914</v>
      </c>
      <c r="AI32" s="28">
        <f t="shared" ref="AI32:BN32" si="12">AI9+AI12+AI15+AI18+AI21+AI31</f>
        <v>0.24198200226987465</v>
      </c>
      <c r="AJ32" s="28">
        <f t="shared" si="12"/>
        <v>0</v>
      </c>
      <c r="AK32" s="28">
        <f t="shared" si="12"/>
        <v>2.1218437004876121</v>
      </c>
      <c r="AL32" s="28">
        <f t="shared" si="12"/>
        <v>0</v>
      </c>
      <c r="AM32" s="28">
        <f t="shared" si="12"/>
        <v>0</v>
      </c>
      <c r="AN32" s="28">
        <f t="shared" si="12"/>
        <v>0</v>
      </c>
      <c r="AO32" s="28">
        <f t="shared" si="12"/>
        <v>0</v>
      </c>
      <c r="AP32" s="28">
        <f t="shared" si="12"/>
        <v>0</v>
      </c>
      <c r="AQ32" s="28">
        <f t="shared" si="12"/>
        <v>0</v>
      </c>
      <c r="AR32" s="28">
        <f t="shared" si="12"/>
        <v>0</v>
      </c>
      <c r="AS32" s="28">
        <f t="shared" si="12"/>
        <v>0</v>
      </c>
      <c r="AT32" s="28">
        <f t="shared" si="12"/>
        <v>0</v>
      </c>
      <c r="AU32" s="28">
        <f t="shared" si="12"/>
        <v>0</v>
      </c>
      <c r="AV32" s="28">
        <f t="shared" si="12"/>
        <v>155.37603279731772</v>
      </c>
      <c r="AW32" s="28">
        <f t="shared" si="12"/>
        <v>1346.2231935550572</v>
      </c>
      <c r="AX32" s="28">
        <f t="shared" si="12"/>
        <v>103.79967695941819</v>
      </c>
      <c r="AY32" s="28">
        <f t="shared" si="12"/>
        <v>0</v>
      </c>
      <c r="AZ32" s="28">
        <f t="shared" si="12"/>
        <v>498.76458207431676</v>
      </c>
      <c r="BA32" s="28">
        <f t="shared" si="12"/>
        <v>0</v>
      </c>
      <c r="BB32" s="28">
        <f t="shared" si="12"/>
        <v>0</v>
      </c>
      <c r="BC32" s="28">
        <f t="shared" si="12"/>
        <v>0</v>
      </c>
      <c r="BD32" s="28">
        <f t="shared" si="12"/>
        <v>0</v>
      </c>
      <c r="BE32" s="28">
        <f t="shared" si="12"/>
        <v>0</v>
      </c>
      <c r="BF32" s="28">
        <f t="shared" si="12"/>
        <v>230.91738205601368</v>
      </c>
      <c r="BG32" s="28">
        <f t="shared" si="12"/>
        <v>109.2173992546123</v>
      </c>
      <c r="BH32" s="28">
        <f t="shared" si="12"/>
        <v>190.72698386441391</v>
      </c>
      <c r="BI32" s="28">
        <f t="shared" si="12"/>
        <v>0</v>
      </c>
      <c r="BJ32" s="28">
        <f t="shared" si="12"/>
        <v>202.70500935958597</v>
      </c>
      <c r="BK32" s="29">
        <f t="shared" si="8"/>
        <v>18056.019898074319</v>
      </c>
    </row>
    <row r="33" spans="1:63" ht="3.75" customHeight="1" x14ac:dyDescent="0.2">
      <c r="A33" s="23"/>
      <c r="B33" s="34"/>
      <c r="C33" s="46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8"/>
    </row>
    <row r="34" spans="1:63" x14ac:dyDescent="0.2">
      <c r="A34" s="23" t="s">
        <v>1</v>
      </c>
      <c r="B34" s="24" t="s">
        <v>7</v>
      </c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8"/>
    </row>
    <row r="35" spans="1:63" s="35" customFormat="1" x14ac:dyDescent="0.2">
      <c r="A35" s="23" t="s">
        <v>78</v>
      </c>
      <c r="B35" s="26" t="s">
        <v>2</v>
      </c>
      <c r="C35" s="53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5"/>
    </row>
    <row r="36" spans="1:63" s="35" customFormat="1" x14ac:dyDescent="0.2">
      <c r="A36" s="23"/>
      <c r="B36" s="27" t="s">
        <v>115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2.8097823764069059</v>
      </c>
      <c r="I36" s="28">
        <v>0.52143092339224806</v>
      </c>
      <c r="J36" s="28">
        <v>0</v>
      </c>
      <c r="K36" s="28">
        <v>0</v>
      </c>
      <c r="L36" s="28">
        <v>0.57494817596628112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3.643521482755232</v>
      </c>
      <c r="S36" s="28">
        <v>0</v>
      </c>
      <c r="T36" s="28">
        <v>0</v>
      </c>
      <c r="U36" s="28">
        <v>0</v>
      </c>
      <c r="V36" s="28">
        <v>0.45293533409223752</v>
      </c>
      <c r="W36" s="28">
        <v>0.36145044166588769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1.0112982098318419</v>
      </c>
      <c r="AH36" s="28">
        <v>0</v>
      </c>
      <c r="AI36" s="28">
        <v>0</v>
      </c>
      <c r="AJ36" s="28">
        <v>0</v>
      </c>
      <c r="AK36" s="28">
        <v>0.18881186732868999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37.788125430424778</v>
      </c>
      <c r="AW36" s="28">
        <v>1.6336432035586412</v>
      </c>
      <c r="AX36" s="28">
        <v>0</v>
      </c>
      <c r="AY36" s="28">
        <v>0</v>
      </c>
      <c r="AZ36" s="28">
        <v>9.8932049380823148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79.655791115673509</v>
      </c>
      <c r="BG36" s="28">
        <v>1.5223087458747389</v>
      </c>
      <c r="BH36" s="28">
        <v>0</v>
      </c>
      <c r="BI36" s="28">
        <v>0</v>
      </c>
      <c r="BJ36" s="28">
        <v>15.2121121226887</v>
      </c>
      <c r="BK36" s="29">
        <f t="shared" ref="BK36:BK37" si="13">SUM(C36:BJ36)</f>
        <v>155.26936436774199</v>
      </c>
    </row>
    <row r="37" spans="1:63" s="35" customFormat="1" x14ac:dyDescent="0.2">
      <c r="A37" s="23"/>
      <c r="B37" s="27" t="s">
        <v>116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1.8807282800481873</v>
      </c>
      <c r="I37" s="28">
        <v>0.6510206959680388</v>
      </c>
      <c r="J37" s="28">
        <v>0</v>
      </c>
      <c r="K37" s="28">
        <v>0</v>
      </c>
      <c r="L37" s="28">
        <v>2.8745393870140364E-3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2.9242392815322442</v>
      </c>
      <c r="S37" s="28">
        <v>0</v>
      </c>
      <c r="T37" s="28">
        <v>0</v>
      </c>
      <c r="U37" s="28">
        <v>0</v>
      </c>
      <c r="V37" s="28">
        <v>2.5190755516128364E-2</v>
      </c>
      <c r="W37" s="28">
        <v>9.2383965596200629E-2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0.18408254344614131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94.495019198038264</v>
      </c>
      <c r="AW37" s="28">
        <v>0.23127499100351234</v>
      </c>
      <c r="AX37" s="28">
        <v>0</v>
      </c>
      <c r="AY37" s="28">
        <v>0</v>
      </c>
      <c r="AZ37" s="28">
        <v>5.8654929663100184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154.58458904631661</v>
      </c>
      <c r="BG37" s="28">
        <v>0</v>
      </c>
      <c r="BH37" s="28">
        <v>0</v>
      </c>
      <c r="BI37" s="28">
        <v>0</v>
      </c>
      <c r="BJ37" s="28">
        <v>1.0492771397085776</v>
      </c>
      <c r="BK37" s="29">
        <f t="shared" si="13"/>
        <v>261.98617340287092</v>
      </c>
    </row>
    <row r="38" spans="1:63" s="35" customFormat="1" x14ac:dyDescent="0.2">
      <c r="A38" s="23"/>
      <c r="B38" s="30" t="s">
        <v>87</v>
      </c>
      <c r="C38" s="36">
        <f>SUM(C36:C37)</f>
        <v>0</v>
      </c>
      <c r="D38" s="36">
        <f t="shared" ref="D38:BK38" si="14">SUM(D36:D37)</f>
        <v>0</v>
      </c>
      <c r="E38" s="36">
        <f t="shared" si="14"/>
        <v>0</v>
      </c>
      <c r="F38" s="36">
        <f t="shared" si="14"/>
        <v>0</v>
      </c>
      <c r="G38" s="36">
        <f t="shared" si="14"/>
        <v>0</v>
      </c>
      <c r="H38" s="36">
        <f t="shared" si="14"/>
        <v>4.6905106564550927</v>
      </c>
      <c r="I38" s="36">
        <f t="shared" si="14"/>
        <v>1.1724516193602867</v>
      </c>
      <c r="J38" s="36">
        <f t="shared" si="14"/>
        <v>0</v>
      </c>
      <c r="K38" s="36">
        <f t="shared" si="14"/>
        <v>0</v>
      </c>
      <c r="L38" s="36">
        <f t="shared" si="14"/>
        <v>0.5778227153532951</v>
      </c>
      <c r="M38" s="36">
        <f t="shared" si="14"/>
        <v>0</v>
      </c>
      <c r="N38" s="36">
        <f t="shared" si="14"/>
        <v>0</v>
      </c>
      <c r="O38" s="36">
        <f t="shared" si="14"/>
        <v>0</v>
      </c>
      <c r="P38" s="36">
        <f t="shared" si="14"/>
        <v>0</v>
      </c>
      <c r="Q38" s="36">
        <f t="shared" si="14"/>
        <v>0</v>
      </c>
      <c r="R38" s="36">
        <f t="shared" si="14"/>
        <v>6.5677607642874758</v>
      </c>
      <c r="S38" s="36">
        <f t="shared" si="14"/>
        <v>0</v>
      </c>
      <c r="T38" s="36">
        <f t="shared" si="14"/>
        <v>0</v>
      </c>
      <c r="U38" s="36">
        <f t="shared" si="14"/>
        <v>0</v>
      </c>
      <c r="V38" s="36">
        <f t="shared" si="14"/>
        <v>0.47812608960836589</v>
      </c>
      <c r="W38" s="36">
        <f t="shared" si="14"/>
        <v>0.45383440726208835</v>
      </c>
      <c r="X38" s="36">
        <f t="shared" si="14"/>
        <v>0</v>
      </c>
      <c r="Y38" s="36">
        <f t="shared" si="14"/>
        <v>0</v>
      </c>
      <c r="Z38" s="36">
        <f t="shared" si="14"/>
        <v>0</v>
      </c>
      <c r="AA38" s="36">
        <f t="shared" si="14"/>
        <v>0</v>
      </c>
      <c r="AB38" s="36">
        <f t="shared" si="14"/>
        <v>0</v>
      </c>
      <c r="AC38" s="36">
        <f t="shared" si="14"/>
        <v>0</v>
      </c>
      <c r="AD38" s="36">
        <f t="shared" si="14"/>
        <v>0</v>
      </c>
      <c r="AE38" s="36">
        <f t="shared" si="14"/>
        <v>0</v>
      </c>
      <c r="AF38" s="36">
        <f t="shared" si="14"/>
        <v>0</v>
      </c>
      <c r="AG38" s="36">
        <f t="shared" si="14"/>
        <v>1.1953807532779832</v>
      </c>
      <c r="AH38" s="36">
        <f t="shared" si="14"/>
        <v>0</v>
      </c>
      <c r="AI38" s="36">
        <f t="shared" si="14"/>
        <v>0</v>
      </c>
      <c r="AJ38" s="36">
        <f t="shared" si="14"/>
        <v>0</v>
      </c>
      <c r="AK38" s="36">
        <f t="shared" si="14"/>
        <v>0.18881186732868999</v>
      </c>
      <c r="AL38" s="36">
        <f t="shared" si="14"/>
        <v>0</v>
      </c>
      <c r="AM38" s="36">
        <f t="shared" si="14"/>
        <v>0</v>
      </c>
      <c r="AN38" s="36">
        <f t="shared" si="14"/>
        <v>0</v>
      </c>
      <c r="AO38" s="36">
        <f t="shared" si="14"/>
        <v>0</v>
      </c>
      <c r="AP38" s="36">
        <f t="shared" si="14"/>
        <v>0</v>
      </c>
      <c r="AQ38" s="36">
        <f t="shared" si="14"/>
        <v>0</v>
      </c>
      <c r="AR38" s="36">
        <f t="shared" si="14"/>
        <v>0</v>
      </c>
      <c r="AS38" s="36">
        <f t="shared" si="14"/>
        <v>0</v>
      </c>
      <c r="AT38" s="36">
        <f t="shared" si="14"/>
        <v>0</v>
      </c>
      <c r="AU38" s="36">
        <f t="shared" si="14"/>
        <v>0</v>
      </c>
      <c r="AV38" s="36">
        <f t="shared" si="14"/>
        <v>132.28314462846305</v>
      </c>
      <c r="AW38" s="36">
        <f t="shared" si="14"/>
        <v>1.8649181945621536</v>
      </c>
      <c r="AX38" s="36">
        <f t="shared" si="14"/>
        <v>0</v>
      </c>
      <c r="AY38" s="36">
        <f t="shared" si="14"/>
        <v>0</v>
      </c>
      <c r="AZ38" s="36">
        <f t="shared" si="14"/>
        <v>15.758697904392333</v>
      </c>
      <c r="BA38" s="36">
        <f t="shared" si="14"/>
        <v>0</v>
      </c>
      <c r="BB38" s="36">
        <f t="shared" si="14"/>
        <v>0</v>
      </c>
      <c r="BC38" s="36">
        <f t="shared" si="14"/>
        <v>0</v>
      </c>
      <c r="BD38" s="36">
        <f t="shared" si="14"/>
        <v>0</v>
      </c>
      <c r="BE38" s="36">
        <f t="shared" si="14"/>
        <v>0</v>
      </c>
      <c r="BF38" s="36">
        <f t="shared" si="14"/>
        <v>234.24038016199012</v>
      </c>
      <c r="BG38" s="36">
        <f t="shared" si="14"/>
        <v>1.5223087458747389</v>
      </c>
      <c r="BH38" s="36">
        <f t="shared" si="14"/>
        <v>0</v>
      </c>
      <c r="BI38" s="36">
        <f t="shared" si="14"/>
        <v>0</v>
      </c>
      <c r="BJ38" s="36">
        <f t="shared" si="14"/>
        <v>16.261389262397277</v>
      </c>
      <c r="BK38" s="36">
        <f t="shared" si="14"/>
        <v>417.25553777061293</v>
      </c>
    </row>
    <row r="39" spans="1:63" x14ac:dyDescent="0.2">
      <c r="A39" s="23" t="s">
        <v>79</v>
      </c>
      <c r="B39" s="26" t="s">
        <v>16</v>
      </c>
      <c r="C39" s="46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8"/>
    </row>
    <row r="40" spans="1:63" x14ac:dyDescent="0.2">
      <c r="A40" s="23"/>
      <c r="B40" s="27" t="s">
        <v>130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2.4670840201764603</v>
      </c>
      <c r="I40" s="28">
        <v>0.91454001842884469</v>
      </c>
      <c r="J40" s="28">
        <v>0</v>
      </c>
      <c r="K40" s="28">
        <v>0</v>
      </c>
      <c r="L40" s="28">
        <v>1.0774156571833484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2.6447149369813436</v>
      </c>
      <c r="S40" s="28">
        <v>1.2438479484811147E-2</v>
      </c>
      <c r="T40" s="28">
        <v>0</v>
      </c>
      <c r="U40" s="28">
        <v>0</v>
      </c>
      <c r="V40" s="28">
        <v>2.5286738940032571</v>
      </c>
      <c r="W40" s="28">
        <v>0.14629586293350855</v>
      </c>
      <c r="X40" s="28">
        <v>1.5802506450892904E-3</v>
      </c>
      <c r="Y40" s="28">
        <v>0</v>
      </c>
      <c r="Z40" s="28">
        <v>0</v>
      </c>
      <c r="AA40" s="28">
        <v>0.19510481483717776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0.49319265389845768</v>
      </c>
      <c r="AH40" s="28">
        <v>0</v>
      </c>
      <c r="AI40" s="28">
        <v>0</v>
      </c>
      <c r="AJ40" s="28">
        <v>0</v>
      </c>
      <c r="AK40" s="28">
        <v>0.33895341009430291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16.998605266208695</v>
      </c>
      <c r="AW40" s="28">
        <v>3.4453928244334531</v>
      </c>
      <c r="AX40" s="28">
        <v>0</v>
      </c>
      <c r="AY40" s="28">
        <v>0</v>
      </c>
      <c r="AZ40" s="28">
        <v>14.323129023467782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26.288219355410007</v>
      </c>
      <c r="BG40" s="28">
        <v>1.4729187566939976</v>
      </c>
      <c r="BH40" s="28">
        <v>0.31557879032036129</v>
      </c>
      <c r="BI40" s="28">
        <v>0</v>
      </c>
      <c r="BJ40" s="28">
        <v>10.585939917573254</v>
      </c>
      <c r="BK40" s="29">
        <f t="shared" ref="BK40:BK50" si="15">SUM(C40:BJ40)</f>
        <v>84.249777932774151</v>
      </c>
    </row>
    <row r="41" spans="1:63" x14ac:dyDescent="0.2">
      <c r="A41" s="23"/>
      <c r="B41" s="27" t="s">
        <v>108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0.33204160251635928</v>
      </c>
      <c r="I41" s="28">
        <v>6.3566149225945348E-2</v>
      </c>
      <c r="J41" s="28">
        <v>0</v>
      </c>
      <c r="K41" s="28">
        <v>0</v>
      </c>
      <c r="L41" s="28">
        <v>0.13711946600001357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0.32051964235443292</v>
      </c>
      <c r="S41" s="28">
        <v>0</v>
      </c>
      <c r="T41" s="28">
        <v>0</v>
      </c>
      <c r="U41" s="28">
        <v>0</v>
      </c>
      <c r="V41" s="28">
        <v>0.14538660583873245</v>
      </c>
      <c r="W41" s="28">
        <v>2.8115505806258698E-3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4.504641322731668E-2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4.535645543421456</v>
      </c>
      <c r="AW41" s="28">
        <v>0.79329881771241506</v>
      </c>
      <c r="AX41" s="28">
        <v>0</v>
      </c>
      <c r="AY41" s="28">
        <v>0</v>
      </c>
      <c r="AZ41" s="28">
        <v>2.433967279204166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7.094925481356932</v>
      </c>
      <c r="BG41" s="28">
        <v>1.5799023871307306E-2</v>
      </c>
      <c r="BH41" s="28">
        <v>0.95718031804275183</v>
      </c>
      <c r="BI41" s="28">
        <v>0</v>
      </c>
      <c r="BJ41" s="28">
        <v>2.9849488145830327</v>
      </c>
      <c r="BK41" s="29">
        <f t="shared" si="15"/>
        <v>19.862256707935487</v>
      </c>
    </row>
    <row r="42" spans="1:63" x14ac:dyDescent="0.2">
      <c r="A42" s="23"/>
      <c r="B42" s="27" t="s">
        <v>117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2.500930932287182</v>
      </c>
      <c r="I42" s="28">
        <v>13.882581335033285</v>
      </c>
      <c r="J42" s="28">
        <v>0</v>
      </c>
      <c r="K42" s="28">
        <v>0</v>
      </c>
      <c r="L42" s="28">
        <v>76.521663244710538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2.1954145099603566</v>
      </c>
      <c r="S42" s="28">
        <v>0.23396680927235311</v>
      </c>
      <c r="T42" s="28">
        <v>0</v>
      </c>
      <c r="U42" s="28">
        <v>0</v>
      </c>
      <c r="V42" s="28">
        <v>0.48876994215568703</v>
      </c>
      <c r="W42" s="28">
        <v>0.10583477344794789</v>
      </c>
      <c r="X42" s="28">
        <v>0</v>
      </c>
      <c r="Y42" s="28">
        <v>0</v>
      </c>
      <c r="Z42" s="28">
        <v>0</v>
      </c>
      <c r="AA42" s="28">
        <v>1.8249955655058138E-2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0.48032382036404098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94.826667541251865</v>
      </c>
      <c r="AW42" s="28">
        <v>5.0392407600511628</v>
      </c>
      <c r="AX42" s="28">
        <v>0</v>
      </c>
      <c r="AY42" s="28">
        <v>0</v>
      </c>
      <c r="AZ42" s="28">
        <v>14.879265701127727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163.89419235477294</v>
      </c>
      <c r="BG42" s="28">
        <v>2.0042323889937976</v>
      </c>
      <c r="BH42" s="28">
        <v>1.2655958354180513E-2</v>
      </c>
      <c r="BI42" s="28">
        <v>0</v>
      </c>
      <c r="BJ42" s="28">
        <v>6.9471153843361204</v>
      </c>
      <c r="BK42" s="29">
        <f t="shared" si="15"/>
        <v>384.03110541177426</v>
      </c>
    </row>
    <row r="43" spans="1:63" x14ac:dyDescent="0.2">
      <c r="A43" s="23"/>
      <c r="B43" s="27" t="s">
        <v>118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4.3287028222365853</v>
      </c>
      <c r="I43" s="28">
        <v>11.221735699018859</v>
      </c>
      <c r="J43" s="28">
        <v>0</v>
      </c>
      <c r="K43" s="28">
        <v>0</v>
      </c>
      <c r="L43" s="28">
        <v>41.049231074281145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6.0741940827699921</v>
      </c>
      <c r="S43" s="28">
        <v>3.6731178991105677</v>
      </c>
      <c r="T43" s="28">
        <v>0</v>
      </c>
      <c r="U43" s="28">
        <v>0</v>
      </c>
      <c r="V43" s="28">
        <v>2.2872940940022373</v>
      </c>
      <c r="W43" s="28">
        <v>0.2907055569592677</v>
      </c>
      <c r="X43" s="28">
        <v>0</v>
      </c>
      <c r="Y43" s="28">
        <v>0</v>
      </c>
      <c r="Z43" s="28">
        <v>0</v>
      </c>
      <c r="AA43" s="28">
        <v>2.3027921391936424E-3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1.5187073824713533</v>
      </c>
      <c r="AH43" s="28">
        <v>0</v>
      </c>
      <c r="AI43" s="28">
        <v>0</v>
      </c>
      <c r="AJ43" s="28">
        <v>0</v>
      </c>
      <c r="AK43" s="28">
        <v>0.2985939888644833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39.578283005076379</v>
      </c>
      <c r="AW43" s="28">
        <v>5.1876513608207482</v>
      </c>
      <c r="AX43" s="28">
        <v>0</v>
      </c>
      <c r="AY43" s="28">
        <v>0</v>
      </c>
      <c r="AZ43" s="28">
        <v>10.2665359240986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94.561864996262528</v>
      </c>
      <c r="BG43" s="28">
        <v>8.0826202619610079</v>
      </c>
      <c r="BH43" s="28">
        <v>0</v>
      </c>
      <c r="BI43" s="28">
        <v>0</v>
      </c>
      <c r="BJ43" s="28">
        <v>12.808911679443019</v>
      </c>
      <c r="BK43" s="29">
        <f t="shared" si="15"/>
        <v>241.23045261951597</v>
      </c>
    </row>
    <row r="44" spans="1:63" x14ac:dyDescent="0.2">
      <c r="A44" s="23"/>
      <c r="B44" s="27" t="s">
        <v>119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0.84895199870776183</v>
      </c>
      <c r="I44" s="28">
        <v>0.25948545661136874</v>
      </c>
      <c r="J44" s="28">
        <v>0</v>
      </c>
      <c r="K44" s="28">
        <v>0</v>
      </c>
      <c r="L44" s="28">
        <v>4.6989773419059739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0.73219974119464903</v>
      </c>
      <c r="S44" s="28">
        <v>6.3200474907529705</v>
      </c>
      <c r="T44" s="28">
        <v>0</v>
      </c>
      <c r="U44" s="28">
        <v>0</v>
      </c>
      <c r="V44" s="28">
        <v>0.26703353308534311</v>
      </c>
      <c r="W44" s="28">
        <v>9.668963672343163E-3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5.7460522341980513E-2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4.2833691263874059</v>
      </c>
      <c r="AW44" s="28">
        <v>0.13917180419799216</v>
      </c>
      <c r="AX44" s="28">
        <v>0</v>
      </c>
      <c r="AY44" s="28">
        <v>0</v>
      </c>
      <c r="AZ44" s="28">
        <v>1.4760718999039315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4.6643877980174704</v>
      </c>
      <c r="BG44" s="28">
        <v>0.10839480929963972</v>
      </c>
      <c r="BH44" s="28">
        <v>0</v>
      </c>
      <c r="BI44" s="28">
        <v>0</v>
      </c>
      <c r="BJ44" s="28">
        <v>0.28447095330826383</v>
      </c>
      <c r="BK44" s="29">
        <f t="shared" si="15"/>
        <v>24.149691439387098</v>
      </c>
    </row>
    <row r="45" spans="1:63" x14ac:dyDescent="0.2">
      <c r="A45" s="23"/>
      <c r="B45" s="27" t="s">
        <v>120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0.8030853494771939</v>
      </c>
      <c r="I45" s="28">
        <v>0.23173598344418034</v>
      </c>
      <c r="J45" s="28">
        <v>0</v>
      </c>
      <c r="K45" s="28">
        <v>0</v>
      </c>
      <c r="L45" s="28">
        <v>0.6668005846286007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0.48833378778413294</v>
      </c>
      <c r="S45" s="28">
        <v>0.32635258938144962</v>
      </c>
      <c r="T45" s="28">
        <v>0</v>
      </c>
      <c r="U45" s="28">
        <v>0</v>
      </c>
      <c r="V45" s="28">
        <v>8.5033211639280043E-2</v>
      </c>
      <c r="W45" s="28">
        <v>4.3736802565152045E-3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1.5515526969591137E-2</v>
      </c>
      <c r="AH45" s="28">
        <v>0</v>
      </c>
      <c r="AI45" s="28">
        <v>0</v>
      </c>
      <c r="AJ45" s="28">
        <v>0</v>
      </c>
      <c r="AK45" s="28">
        <v>3.7290794902615683E-4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5.4476453874181425</v>
      </c>
      <c r="AW45" s="28">
        <v>0.40098957119889889</v>
      </c>
      <c r="AX45" s="28">
        <v>0</v>
      </c>
      <c r="AY45" s="28">
        <v>0</v>
      </c>
      <c r="AZ45" s="28">
        <v>0.51927519125812216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5.1364827441728904</v>
      </c>
      <c r="BG45" s="28">
        <v>0.30751378692734382</v>
      </c>
      <c r="BH45" s="28">
        <v>0</v>
      </c>
      <c r="BI45" s="28">
        <v>0</v>
      </c>
      <c r="BJ45" s="28">
        <v>0.44223981678495239</v>
      </c>
      <c r="BK45" s="29">
        <f t="shared" si="15"/>
        <v>14.87575011929032</v>
      </c>
    </row>
    <row r="46" spans="1:63" x14ac:dyDescent="0.2">
      <c r="A46" s="23"/>
      <c r="B46" s="27" t="s">
        <v>121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0.65267251636896306</v>
      </c>
      <c r="I46" s="28">
        <v>1.1553261442943126</v>
      </c>
      <c r="J46" s="28">
        <v>0</v>
      </c>
      <c r="K46" s="28">
        <v>0</v>
      </c>
      <c r="L46" s="28">
        <v>10.368438192136704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0.93553385184454718</v>
      </c>
      <c r="S46" s="28">
        <v>0</v>
      </c>
      <c r="T46" s="28">
        <v>0</v>
      </c>
      <c r="U46" s="28">
        <v>0</v>
      </c>
      <c r="V46" s="28">
        <v>1.1344937348715955</v>
      </c>
      <c r="W46" s="28">
        <v>0.10584225590427439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0.20019403755407006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18.677425109686887</v>
      </c>
      <c r="AW46" s="28">
        <v>0.6435848430729435</v>
      </c>
      <c r="AX46" s="28">
        <v>0</v>
      </c>
      <c r="AY46" s="28">
        <v>0</v>
      </c>
      <c r="AZ46" s="28">
        <v>2.5621861145122207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35.022840718344661</v>
      </c>
      <c r="BG46" s="28">
        <v>0.9101851357441193</v>
      </c>
      <c r="BH46" s="28">
        <v>0</v>
      </c>
      <c r="BI46" s="28">
        <v>0</v>
      </c>
      <c r="BJ46" s="28">
        <v>2.2164359328903123</v>
      </c>
      <c r="BK46" s="29">
        <f t="shared" si="15"/>
        <v>74.585158587225607</v>
      </c>
    </row>
    <row r="47" spans="1:63" x14ac:dyDescent="0.2">
      <c r="A47" s="23"/>
      <c r="B47" s="27" t="s">
        <v>122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4.8258473006105618</v>
      </c>
      <c r="I47" s="28">
        <v>2.7105162265076492</v>
      </c>
      <c r="J47" s="28">
        <v>0</v>
      </c>
      <c r="K47" s="28">
        <v>0</v>
      </c>
      <c r="L47" s="28">
        <v>24.505595819497902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6.5849249823295741</v>
      </c>
      <c r="S47" s="28">
        <v>1.7085466212000842</v>
      </c>
      <c r="T47" s="28">
        <v>7.580035067769654E-2</v>
      </c>
      <c r="U47" s="28">
        <v>0</v>
      </c>
      <c r="V47" s="28">
        <v>2.9977373561765406</v>
      </c>
      <c r="W47" s="28">
        <v>1.0758317341917638</v>
      </c>
      <c r="X47" s="28">
        <v>1.7597112836037761E-2</v>
      </c>
      <c r="Y47" s="28">
        <v>0</v>
      </c>
      <c r="Z47" s="28">
        <v>0</v>
      </c>
      <c r="AA47" s="28">
        <v>0.34841133792228507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2.3504032194638658</v>
      </c>
      <c r="AH47" s="28">
        <v>1.9918183691114985E-3</v>
      </c>
      <c r="AI47" s="28">
        <v>0</v>
      </c>
      <c r="AJ47" s="28">
        <v>0</v>
      </c>
      <c r="AK47" s="28">
        <v>0.48403014183222554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49.147280936608603</v>
      </c>
      <c r="AW47" s="28">
        <v>5.3956563788825669</v>
      </c>
      <c r="AX47" s="28">
        <v>0</v>
      </c>
      <c r="AY47" s="28">
        <v>0</v>
      </c>
      <c r="AZ47" s="28">
        <v>29.460301197658428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95.53265969235207</v>
      </c>
      <c r="BG47" s="28">
        <v>1.6227952396765275</v>
      </c>
      <c r="BH47" s="28">
        <v>0</v>
      </c>
      <c r="BI47" s="28">
        <v>0</v>
      </c>
      <c r="BJ47" s="28">
        <v>42.708838392303527</v>
      </c>
      <c r="BK47" s="29">
        <f t="shared" si="15"/>
        <v>271.55476585909702</v>
      </c>
    </row>
    <row r="48" spans="1:63" x14ac:dyDescent="0.2">
      <c r="A48" s="23"/>
      <c r="B48" s="27" t="s">
        <v>123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0.94000091509635686</v>
      </c>
      <c r="I48" s="28">
        <v>0</v>
      </c>
      <c r="J48" s="28">
        <v>0</v>
      </c>
      <c r="K48" s="28">
        <v>0</v>
      </c>
      <c r="L48" s="28">
        <v>9.5954855267754695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0.83765744754763061</v>
      </c>
      <c r="S48" s="28">
        <v>0</v>
      </c>
      <c r="T48" s="28">
        <v>0</v>
      </c>
      <c r="U48" s="28">
        <v>0</v>
      </c>
      <c r="V48" s="28">
        <v>0.11184756951602834</v>
      </c>
      <c r="W48" s="28">
        <v>3.6867931193359446E-2</v>
      </c>
      <c r="X48" s="28">
        <v>0</v>
      </c>
      <c r="Y48" s="28">
        <v>0</v>
      </c>
      <c r="Z48" s="28">
        <v>0</v>
      </c>
      <c r="AA48" s="28">
        <v>5.8501887096447909E-3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0.34186876816321748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7.1431918809966435</v>
      </c>
      <c r="AW48" s="28">
        <v>0.24690721451789038</v>
      </c>
      <c r="AX48" s="28">
        <v>0</v>
      </c>
      <c r="AY48" s="28">
        <v>0</v>
      </c>
      <c r="AZ48" s="28">
        <v>1.272556739136079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15.990195205523419</v>
      </c>
      <c r="BG48" s="28">
        <v>0.53072911974586345</v>
      </c>
      <c r="BH48" s="28">
        <v>0</v>
      </c>
      <c r="BI48" s="28">
        <v>0</v>
      </c>
      <c r="BJ48" s="28">
        <v>2.2936282274978339</v>
      </c>
      <c r="BK48" s="29">
        <f t="shared" si="15"/>
        <v>39.346786734419439</v>
      </c>
    </row>
    <row r="49" spans="1:63" x14ac:dyDescent="0.2">
      <c r="A49" s="23"/>
      <c r="B49" s="30" t="s">
        <v>88</v>
      </c>
      <c r="C49" s="28">
        <f t="shared" ref="C49:AH49" si="16">SUM(C40:C48)</f>
        <v>0</v>
      </c>
      <c r="D49" s="28">
        <f t="shared" si="16"/>
        <v>0</v>
      </c>
      <c r="E49" s="28">
        <f t="shared" si="16"/>
        <v>0</v>
      </c>
      <c r="F49" s="28">
        <f t="shared" si="16"/>
        <v>0</v>
      </c>
      <c r="G49" s="28">
        <f t="shared" si="16"/>
        <v>0</v>
      </c>
      <c r="H49" s="28">
        <f t="shared" si="16"/>
        <v>17.69931745747742</v>
      </c>
      <c r="I49" s="28">
        <f t="shared" si="16"/>
        <v>30.439487012564449</v>
      </c>
      <c r="J49" s="28">
        <f t="shared" si="16"/>
        <v>0</v>
      </c>
      <c r="K49" s="28">
        <f t="shared" si="16"/>
        <v>0</v>
      </c>
      <c r="L49" s="28">
        <f t="shared" si="16"/>
        <v>168.62072690711969</v>
      </c>
      <c r="M49" s="28">
        <f t="shared" si="16"/>
        <v>0</v>
      </c>
      <c r="N49" s="28">
        <f t="shared" si="16"/>
        <v>0</v>
      </c>
      <c r="O49" s="28">
        <f t="shared" si="16"/>
        <v>0</v>
      </c>
      <c r="P49" s="28">
        <f t="shared" si="16"/>
        <v>0</v>
      </c>
      <c r="Q49" s="28">
        <f t="shared" si="16"/>
        <v>0</v>
      </c>
      <c r="R49" s="28">
        <f t="shared" si="16"/>
        <v>20.813492982766657</v>
      </c>
      <c r="S49" s="28">
        <f t="shared" si="16"/>
        <v>12.274469889202235</v>
      </c>
      <c r="T49" s="28">
        <f t="shared" si="16"/>
        <v>7.580035067769654E-2</v>
      </c>
      <c r="U49" s="28">
        <f t="shared" si="16"/>
        <v>0</v>
      </c>
      <c r="V49" s="28">
        <f t="shared" si="16"/>
        <v>10.046269941288701</v>
      </c>
      <c r="W49" s="28">
        <f t="shared" si="16"/>
        <v>1.7782323091396062</v>
      </c>
      <c r="X49" s="28">
        <f t="shared" si="16"/>
        <v>1.9177363481127051E-2</v>
      </c>
      <c r="Y49" s="28">
        <f t="shared" si="16"/>
        <v>0</v>
      </c>
      <c r="Z49" s="28">
        <f t="shared" si="16"/>
        <v>0</v>
      </c>
      <c r="AA49" s="28">
        <f t="shared" si="16"/>
        <v>0.56991908926335944</v>
      </c>
      <c r="AB49" s="28">
        <f t="shared" si="16"/>
        <v>0</v>
      </c>
      <c r="AC49" s="28">
        <f t="shared" si="16"/>
        <v>0</v>
      </c>
      <c r="AD49" s="28">
        <f t="shared" si="16"/>
        <v>0</v>
      </c>
      <c r="AE49" s="28">
        <f t="shared" si="16"/>
        <v>0</v>
      </c>
      <c r="AF49" s="28">
        <f t="shared" si="16"/>
        <v>0</v>
      </c>
      <c r="AG49" s="28">
        <f t="shared" si="16"/>
        <v>5.5027123444538937</v>
      </c>
      <c r="AH49" s="28">
        <f t="shared" si="16"/>
        <v>1.9918183691114985E-3</v>
      </c>
      <c r="AI49" s="28">
        <f t="shared" ref="AI49:BN49" si="17">SUM(AI40:AI48)</f>
        <v>0</v>
      </c>
      <c r="AJ49" s="28">
        <f t="shared" si="17"/>
        <v>0</v>
      </c>
      <c r="AK49" s="28">
        <f t="shared" si="17"/>
        <v>1.1219504487400378</v>
      </c>
      <c r="AL49" s="28">
        <f t="shared" si="17"/>
        <v>0</v>
      </c>
      <c r="AM49" s="28">
        <f t="shared" si="17"/>
        <v>0</v>
      </c>
      <c r="AN49" s="28">
        <f t="shared" si="17"/>
        <v>0</v>
      </c>
      <c r="AO49" s="28">
        <f t="shared" si="17"/>
        <v>0</v>
      </c>
      <c r="AP49" s="28">
        <f t="shared" si="17"/>
        <v>0</v>
      </c>
      <c r="AQ49" s="28">
        <f t="shared" si="17"/>
        <v>0</v>
      </c>
      <c r="AR49" s="28">
        <f t="shared" si="17"/>
        <v>0</v>
      </c>
      <c r="AS49" s="28">
        <f t="shared" si="17"/>
        <v>0</v>
      </c>
      <c r="AT49" s="28">
        <f t="shared" si="17"/>
        <v>0</v>
      </c>
      <c r="AU49" s="28">
        <f t="shared" si="17"/>
        <v>0</v>
      </c>
      <c r="AV49" s="28">
        <f t="shared" si="17"/>
        <v>240.63811379705609</v>
      </c>
      <c r="AW49" s="28">
        <f t="shared" si="17"/>
        <v>21.291893574888071</v>
      </c>
      <c r="AX49" s="28">
        <f t="shared" si="17"/>
        <v>0</v>
      </c>
      <c r="AY49" s="28">
        <f t="shared" si="17"/>
        <v>0</v>
      </c>
      <c r="AZ49" s="28">
        <f t="shared" si="17"/>
        <v>77.193289070367058</v>
      </c>
      <c r="BA49" s="28">
        <f t="shared" si="17"/>
        <v>0</v>
      </c>
      <c r="BB49" s="28">
        <f t="shared" si="17"/>
        <v>0</v>
      </c>
      <c r="BC49" s="28">
        <f t="shared" si="17"/>
        <v>0</v>
      </c>
      <c r="BD49" s="28">
        <f t="shared" si="17"/>
        <v>0</v>
      </c>
      <c r="BE49" s="28">
        <f t="shared" si="17"/>
        <v>0</v>
      </c>
      <c r="BF49" s="28">
        <f t="shared" si="17"/>
        <v>448.18576834621291</v>
      </c>
      <c r="BG49" s="28">
        <f t="shared" si="17"/>
        <v>15.055188522913603</v>
      </c>
      <c r="BH49" s="28">
        <f t="shared" si="17"/>
        <v>1.2854150667172937</v>
      </c>
      <c r="BI49" s="28">
        <f t="shared" si="17"/>
        <v>0</v>
      </c>
      <c r="BJ49" s="28">
        <f t="shared" si="17"/>
        <v>81.272529118720314</v>
      </c>
      <c r="BK49" s="29">
        <f t="shared" si="15"/>
        <v>1153.8857454114193</v>
      </c>
    </row>
    <row r="50" spans="1:63" x14ac:dyDescent="0.2">
      <c r="A50" s="23"/>
      <c r="B50" s="33" t="s">
        <v>86</v>
      </c>
      <c r="C50" s="31">
        <f t="shared" ref="C50:AH50" si="18">C38+C49</f>
        <v>0</v>
      </c>
      <c r="D50" s="31">
        <f t="shared" si="18"/>
        <v>0</v>
      </c>
      <c r="E50" s="31">
        <f t="shared" si="18"/>
        <v>0</v>
      </c>
      <c r="F50" s="31">
        <f t="shared" si="18"/>
        <v>0</v>
      </c>
      <c r="G50" s="31">
        <f t="shared" si="18"/>
        <v>0</v>
      </c>
      <c r="H50" s="31">
        <f t="shared" si="18"/>
        <v>22.389828113932513</v>
      </c>
      <c r="I50" s="31">
        <f t="shared" si="18"/>
        <v>31.611938631924737</v>
      </c>
      <c r="J50" s="31">
        <f t="shared" si="18"/>
        <v>0</v>
      </c>
      <c r="K50" s="31">
        <f t="shared" si="18"/>
        <v>0</v>
      </c>
      <c r="L50" s="31">
        <f t="shared" si="18"/>
        <v>169.198549622473</v>
      </c>
      <c r="M50" s="31">
        <f t="shared" si="18"/>
        <v>0</v>
      </c>
      <c r="N50" s="31">
        <f t="shared" si="18"/>
        <v>0</v>
      </c>
      <c r="O50" s="31">
        <f t="shared" si="18"/>
        <v>0</v>
      </c>
      <c r="P50" s="31">
        <f t="shared" si="18"/>
        <v>0</v>
      </c>
      <c r="Q50" s="31">
        <f t="shared" si="18"/>
        <v>0</v>
      </c>
      <c r="R50" s="31">
        <f t="shared" si="18"/>
        <v>27.381253747054132</v>
      </c>
      <c r="S50" s="31">
        <f t="shared" si="18"/>
        <v>12.274469889202235</v>
      </c>
      <c r="T50" s="31">
        <f t="shared" si="18"/>
        <v>7.580035067769654E-2</v>
      </c>
      <c r="U50" s="31">
        <f t="shared" si="18"/>
        <v>0</v>
      </c>
      <c r="V50" s="31">
        <f t="shared" si="18"/>
        <v>10.524396030897067</v>
      </c>
      <c r="W50" s="31">
        <f t="shared" si="18"/>
        <v>2.2320667164016945</v>
      </c>
      <c r="X50" s="31">
        <f t="shared" si="18"/>
        <v>1.9177363481127051E-2</v>
      </c>
      <c r="Y50" s="31">
        <f t="shared" si="18"/>
        <v>0</v>
      </c>
      <c r="Z50" s="31">
        <f t="shared" si="18"/>
        <v>0</v>
      </c>
      <c r="AA50" s="31">
        <f t="shared" si="18"/>
        <v>0.56991908926335944</v>
      </c>
      <c r="AB50" s="31">
        <f t="shared" si="18"/>
        <v>0</v>
      </c>
      <c r="AC50" s="31">
        <f t="shared" si="18"/>
        <v>0</v>
      </c>
      <c r="AD50" s="31">
        <f t="shared" si="18"/>
        <v>0</v>
      </c>
      <c r="AE50" s="31">
        <f t="shared" si="18"/>
        <v>0</v>
      </c>
      <c r="AF50" s="31">
        <f t="shared" si="18"/>
        <v>0</v>
      </c>
      <c r="AG50" s="31">
        <f t="shared" si="18"/>
        <v>6.6980930977318769</v>
      </c>
      <c r="AH50" s="31">
        <f t="shared" si="18"/>
        <v>1.9918183691114985E-3</v>
      </c>
      <c r="AI50" s="31">
        <f t="shared" ref="AI50:BN50" si="19">AI38+AI49</f>
        <v>0</v>
      </c>
      <c r="AJ50" s="31">
        <f t="shared" si="19"/>
        <v>0</v>
      </c>
      <c r="AK50" s="31">
        <f t="shared" si="19"/>
        <v>1.3107623160687278</v>
      </c>
      <c r="AL50" s="31">
        <f t="shared" si="19"/>
        <v>0</v>
      </c>
      <c r="AM50" s="31">
        <f t="shared" si="19"/>
        <v>0</v>
      </c>
      <c r="AN50" s="31">
        <f t="shared" si="19"/>
        <v>0</v>
      </c>
      <c r="AO50" s="31">
        <f t="shared" si="19"/>
        <v>0</v>
      </c>
      <c r="AP50" s="31">
        <f t="shared" si="19"/>
        <v>0</v>
      </c>
      <c r="AQ50" s="31">
        <f t="shared" si="19"/>
        <v>0</v>
      </c>
      <c r="AR50" s="31">
        <f t="shared" si="19"/>
        <v>0</v>
      </c>
      <c r="AS50" s="31">
        <f t="shared" si="19"/>
        <v>0</v>
      </c>
      <c r="AT50" s="31">
        <f t="shared" si="19"/>
        <v>0</v>
      </c>
      <c r="AU50" s="31">
        <f t="shared" si="19"/>
        <v>0</v>
      </c>
      <c r="AV50" s="31">
        <f t="shared" si="19"/>
        <v>372.92125842551911</v>
      </c>
      <c r="AW50" s="31">
        <f t="shared" si="19"/>
        <v>23.156811769450226</v>
      </c>
      <c r="AX50" s="31">
        <f t="shared" si="19"/>
        <v>0</v>
      </c>
      <c r="AY50" s="31">
        <f t="shared" si="19"/>
        <v>0</v>
      </c>
      <c r="AZ50" s="31">
        <f t="shared" si="19"/>
        <v>92.951986974759393</v>
      </c>
      <c r="BA50" s="31">
        <f t="shared" si="19"/>
        <v>0</v>
      </c>
      <c r="BB50" s="31">
        <f t="shared" si="19"/>
        <v>0</v>
      </c>
      <c r="BC50" s="31">
        <f t="shared" si="19"/>
        <v>0</v>
      </c>
      <c r="BD50" s="31">
        <f t="shared" si="19"/>
        <v>0</v>
      </c>
      <c r="BE50" s="31">
        <f t="shared" si="19"/>
        <v>0</v>
      </c>
      <c r="BF50" s="31">
        <f t="shared" si="19"/>
        <v>682.42614850820303</v>
      </c>
      <c r="BG50" s="31">
        <f t="shared" si="19"/>
        <v>16.577497268788342</v>
      </c>
      <c r="BH50" s="31">
        <f t="shared" si="19"/>
        <v>1.2854150667172937</v>
      </c>
      <c r="BI50" s="31">
        <f t="shared" si="19"/>
        <v>0</v>
      </c>
      <c r="BJ50" s="31">
        <f t="shared" si="19"/>
        <v>97.533918381117587</v>
      </c>
      <c r="BK50" s="29">
        <f t="shared" si="15"/>
        <v>1571.1412831820326</v>
      </c>
    </row>
    <row r="51" spans="1:63" ht="3" customHeight="1" x14ac:dyDescent="0.2">
      <c r="A51" s="23"/>
      <c r="B51" s="26"/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8"/>
    </row>
    <row r="52" spans="1:63" x14ac:dyDescent="0.2">
      <c r="A52" s="23" t="s">
        <v>17</v>
      </c>
      <c r="B52" s="24" t="s">
        <v>8</v>
      </c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8"/>
    </row>
    <row r="53" spans="1:63" x14ac:dyDescent="0.2">
      <c r="A53" s="23" t="s">
        <v>78</v>
      </c>
      <c r="B53" s="26" t="s">
        <v>18</v>
      </c>
      <c r="C53" s="46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8"/>
    </row>
    <row r="54" spans="1:63" x14ac:dyDescent="0.2">
      <c r="A54" s="23"/>
      <c r="B54" s="27" t="s">
        <v>124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2.3383686672154349</v>
      </c>
      <c r="I54" s="28">
        <v>24.681499758765327</v>
      </c>
      <c r="J54" s="28">
        <v>0</v>
      </c>
      <c r="K54" s="28">
        <v>0</v>
      </c>
      <c r="L54" s="28">
        <v>8.1356847271174786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3.7759000638180389</v>
      </c>
      <c r="S54" s="28">
        <v>1.1351076911972511</v>
      </c>
      <c r="T54" s="28">
        <v>4.7487602387289103</v>
      </c>
      <c r="U54" s="28">
        <v>0</v>
      </c>
      <c r="V54" s="28">
        <v>4.8063800173188369</v>
      </c>
      <c r="W54" s="28">
        <v>0.82635088415343971</v>
      </c>
      <c r="X54" s="28">
        <v>0</v>
      </c>
      <c r="Y54" s="28">
        <v>0</v>
      </c>
      <c r="Z54" s="28">
        <v>0</v>
      </c>
      <c r="AA54" s="28">
        <v>1.4779853861112064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1.9124191620831721</v>
      </c>
      <c r="AH54" s="28">
        <v>2.8996037800781551E-2</v>
      </c>
      <c r="AI54" s="28">
        <v>0</v>
      </c>
      <c r="AJ54" s="28">
        <v>0</v>
      </c>
      <c r="AK54" s="28">
        <v>2.2133475979624837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37.101501812855837</v>
      </c>
      <c r="AW54" s="28">
        <v>10.909850346876038</v>
      </c>
      <c r="AX54" s="28">
        <v>0</v>
      </c>
      <c r="AY54" s="28">
        <v>0</v>
      </c>
      <c r="AZ54" s="28">
        <v>53.57207658736553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66.095662988587264</v>
      </c>
      <c r="BG54" s="28">
        <v>9.0137055865697491</v>
      </c>
      <c r="BH54" s="28">
        <v>4.8390488892558565</v>
      </c>
      <c r="BI54" s="28">
        <v>0</v>
      </c>
      <c r="BJ54" s="28">
        <v>86.44539962654008</v>
      </c>
      <c r="BK54" s="29">
        <f t="shared" ref="BK54:BK55" si="20">SUM(C54:BJ54)</f>
        <v>324.05804607032275</v>
      </c>
    </row>
    <row r="55" spans="1:63" x14ac:dyDescent="0.2">
      <c r="A55" s="23"/>
      <c r="B55" s="33" t="s">
        <v>85</v>
      </c>
      <c r="C55" s="31">
        <f>SUM(C54)</f>
        <v>0</v>
      </c>
      <c r="D55" s="31">
        <f t="shared" ref="D55:BJ55" si="21">SUM(D54)</f>
        <v>0</v>
      </c>
      <c r="E55" s="31">
        <f t="shared" si="21"/>
        <v>0</v>
      </c>
      <c r="F55" s="31">
        <f t="shared" si="21"/>
        <v>0</v>
      </c>
      <c r="G55" s="31">
        <f t="shared" si="21"/>
        <v>0</v>
      </c>
      <c r="H55" s="31">
        <f t="shared" si="21"/>
        <v>2.3383686672154349</v>
      </c>
      <c r="I55" s="31">
        <f t="shared" si="21"/>
        <v>24.681499758765327</v>
      </c>
      <c r="J55" s="31">
        <f t="shared" si="21"/>
        <v>0</v>
      </c>
      <c r="K55" s="31">
        <f t="shared" si="21"/>
        <v>0</v>
      </c>
      <c r="L55" s="31">
        <f t="shared" si="21"/>
        <v>8.1356847271174786</v>
      </c>
      <c r="M55" s="31">
        <f t="shared" si="21"/>
        <v>0</v>
      </c>
      <c r="N55" s="31">
        <f t="shared" si="21"/>
        <v>0</v>
      </c>
      <c r="O55" s="31">
        <f t="shared" si="21"/>
        <v>0</v>
      </c>
      <c r="P55" s="31">
        <f t="shared" si="21"/>
        <v>0</v>
      </c>
      <c r="Q55" s="31">
        <f t="shared" si="21"/>
        <v>0</v>
      </c>
      <c r="R55" s="31">
        <f t="shared" si="21"/>
        <v>3.7759000638180389</v>
      </c>
      <c r="S55" s="31">
        <f t="shared" si="21"/>
        <v>1.1351076911972511</v>
      </c>
      <c r="T55" s="31">
        <f t="shared" si="21"/>
        <v>4.7487602387289103</v>
      </c>
      <c r="U55" s="31">
        <f t="shared" si="21"/>
        <v>0</v>
      </c>
      <c r="V55" s="31">
        <f t="shared" si="21"/>
        <v>4.8063800173188369</v>
      </c>
      <c r="W55" s="31">
        <f t="shared" si="21"/>
        <v>0.82635088415343971</v>
      </c>
      <c r="X55" s="31">
        <f t="shared" si="21"/>
        <v>0</v>
      </c>
      <c r="Y55" s="31">
        <f t="shared" si="21"/>
        <v>0</v>
      </c>
      <c r="Z55" s="31">
        <f t="shared" si="21"/>
        <v>0</v>
      </c>
      <c r="AA55" s="31">
        <f t="shared" si="21"/>
        <v>1.4779853861112064</v>
      </c>
      <c r="AB55" s="31">
        <f t="shared" si="21"/>
        <v>0</v>
      </c>
      <c r="AC55" s="31">
        <f t="shared" si="21"/>
        <v>0</v>
      </c>
      <c r="AD55" s="31">
        <f t="shared" si="21"/>
        <v>0</v>
      </c>
      <c r="AE55" s="31">
        <f t="shared" si="21"/>
        <v>0</v>
      </c>
      <c r="AF55" s="31">
        <f t="shared" si="21"/>
        <v>0</v>
      </c>
      <c r="AG55" s="31">
        <f t="shared" si="21"/>
        <v>1.9124191620831721</v>
      </c>
      <c r="AH55" s="31">
        <f t="shared" si="21"/>
        <v>2.8996037800781551E-2</v>
      </c>
      <c r="AI55" s="31">
        <f t="shared" si="21"/>
        <v>0</v>
      </c>
      <c r="AJ55" s="31">
        <f t="shared" si="21"/>
        <v>0</v>
      </c>
      <c r="AK55" s="31">
        <f t="shared" si="21"/>
        <v>2.2133475979624837</v>
      </c>
      <c r="AL55" s="31">
        <f t="shared" si="21"/>
        <v>0</v>
      </c>
      <c r="AM55" s="31">
        <f t="shared" si="21"/>
        <v>0</v>
      </c>
      <c r="AN55" s="31">
        <f t="shared" si="21"/>
        <v>0</v>
      </c>
      <c r="AO55" s="31">
        <f t="shared" si="21"/>
        <v>0</v>
      </c>
      <c r="AP55" s="31">
        <f t="shared" si="21"/>
        <v>0</v>
      </c>
      <c r="AQ55" s="31">
        <f t="shared" si="21"/>
        <v>0</v>
      </c>
      <c r="AR55" s="31">
        <f t="shared" si="21"/>
        <v>0</v>
      </c>
      <c r="AS55" s="31">
        <f t="shared" si="21"/>
        <v>0</v>
      </c>
      <c r="AT55" s="31">
        <f t="shared" si="21"/>
        <v>0</v>
      </c>
      <c r="AU55" s="31">
        <f t="shared" si="21"/>
        <v>0</v>
      </c>
      <c r="AV55" s="31">
        <f t="shared" si="21"/>
        <v>37.101501812855837</v>
      </c>
      <c r="AW55" s="31">
        <f t="shared" si="21"/>
        <v>10.909850346876038</v>
      </c>
      <c r="AX55" s="31">
        <f t="shared" si="21"/>
        <v>0</v>
      </c>
      <c r="AY55" s="31">
        <f t="shared" si="21"/>
        <v>0</v>
      </c>
      <c r="AZ55" s="31">
        <f t="shared" si="21"/>
        <v>53.57207658736553</v>
      </c>
      <c r="BA55" s="31">
        <f t="shared" si="21"/>
        <v>0</v>
      </c>
      <c r="BB55" s="31">
        <f t="shared" si="21"/>
        <v>0</v>
      </c>
      <c r="BC55" s="31">
        <f t="shared" si="21"/>
        <v>0</v>
      </c>
      <c r="BD55" s="31">
        <f t="shared" si="21"/>
        <v>0</v>
      </c>
      <c r="BE55" s="31">
        <f t="shared" si="21"/>
        <v>0</v>
      </c>
      <c r="BF55" s="31">
        <f t="shared" si="21"/>
        <v>66.095662988587264</v>
      </c>
      <c r="BG55" s="31">
        <f t="shared" si="21"/>
        <v>9.0137055865697491</v>
      </c>
      <c r="BH55" s="31">
        <f t="shared" si="21"/>
        <v>4.8390488892558565</v>
      </c>
      <c r="BI55" s="31">
        <f t="shared" si="21"/>
        <v>0</v>
      </c>
      <c r="BJ55" s="31">
        <f t="shared" si="21"/>
        <v>86.44539962654008</v>
      </c>
      <c r="BK55" s="29">
        <f t="shared" si="20"/>
        <v>324.05804607032275</v>
      </c>
    </row>
    <row r="56" spans="1:63" ht="2.25" customHeight="1" x14ac:dyDescent="0.2">
      <c r="A56" s="23"/>
      <c r="B56" s="26"/>
      <c r="C56" s="46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8"/>
    </row>
    <row r="57" spans="1:63" x14ac:dyDescent="0.2">
      <c r="A57" s="23" t="s">
        <v>4</v>
      </c>
      <c r="B57" s="24" t="s">
        <v>9</v>
      </c>
      <c r="C57" s="46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8"/>
    </row>
    <row r="58" spans="1:63" x14ac:dyDescent="0.2">
      <c r="A58" s="23" t="s">
        <v>78</v>
      </c>
      <c r="B58" s="26" t="s">
        <v>19</v>
      </c>
      <c r="C58" s="46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8"/>
    </row>
    <row r="59" spans="1:63" x14ac:dyDescent="0.2">
      <c r="A59" s="23"/>
      <c r="B59" s="30" t="s">
        <v>39</v>
      </c>
      <c r="C59" s="31"/>
      <c r="D59" s="28"/>
      <c r="E59" s="28"/>
      <c r="F59" s="28"/>
      <c r="G59" s="37"/>
      <c r="H59" s="31"/>
      <c r="I59" s="28"/>
      <c r="J59" s="28"/>
      <c r="K59" s="28"/>
      <c r="L59" s="37"/>
      <c r="M59" s="31"/>
      <c r="N59" s="28"/>
      <c r="O59" s="28"/>
      <c r="P59" s="28"/>
      <c r="Q59" s="37"/>
      <c r="R59" s="31"/>
      <c r="S59" s="28"/>
      <c r="T59" s="28"/>
      <c r="U59" s="28"/>
      <c r="V59" s="37"/>
      <c r="W59" s="31"/>
      <c r="X59" s="28"/>
      <c r="Y59" s="28"/>
      <c r="Z59" s="28"/>
      <c r="AA59" s="37"/>
      <c r="AB59" s="31"/>
      <c r="AC59" s="28"/>
      <c r="AD59" s="28"/>
      <c r="AE59" s="28"/>
      <c r="AF59" s="37"/>
      <c r="AG59" s="31"/>
      <c r="AH59" s="28"/>
      <c r="AI59" s="28"/>
      <c r="AJ59" s="28"/>
      <c r="AK59" s="37"/>
      <c r="AL59" s="31"/>
      <c r="AM59" s="28"/>
      <c r="AN59" s="28"/>
      <c r="AO59" s="28"/>
      <c r="AP59" s="37"/>
      <c r="AQ59" s="31"/>
      <c r="AR59" s="28"/>
      <c r="AS59" s="28"/>
      <c r="AT59" s="28"/>
      <c r="AU59" s="37"/>
      <c r="AV59" s="31"/>
      <c r="AW59" s="28"/>
      <c r="AX59" s="28"/>
      <c r="AY59" s="28"/>
      <c r="AZ59" s="37"/>
      <c r="BA59" s="31"/>
      <c r="BB59" s="28"/>
      <c r="BC59" s="28"/>
      <c r="BD59" s="28"/>
      <c r="BE59" s="37"/>
      <c r="BF59" s="31"/>
      <c r="BG59" s="28"/>
      <c r="BH59" s="28"/>
      <c r="BI59" s="28"/>
      <c r="BJ59" s="37"/>
      <c r="BK59" s="29"/>
    </row>
    <row r="60" spans="1:63" x14ac:dyDescent="0.2">
      <c r="A60" s="23"/>
      <c r="B60" s="30" t="s">
        <v>87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  <c r="AK60" s="31">
        <v>0</v>
      </c>
      <c r="AL60" s="31">
        <v>0</v>
      </c>
      <c r="AM60" s="31">
        <v>0</v>
      </c>
      <c r="AN60" s="31">
        <v>0</v>
      </c>
      <c r="AO60" s="31">
        <v>0</v>
      </c>
      <c r="AP60" s="31">
        <v>0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</v>
      </c>
      <c r="AW60" s="31">
        <v>0</v>
      </c>
      <c r="AX60" s="31">
        <v>0</v>
      </c>
      <c r="AY60" s="31">
        <v>0</v>
      </c>
      <c r="AZ60" s="31">
        <v>0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</v>
      </c>
      <c r="BG60" s="31">
        <v>0</v>
      </c>
      <c r="BH60" s="31">
        <v>0</v>
      </c>
      <c r="BI60" s="31">
        <v>0</v>
      </c>
      <c r="BJ60" s="31">
        <v>0</v>
      </c>
      <c r="BK60" s="29">
        <f>SUM(C60:BJ60)</f>
        <v>0</v>
      </c>
    </row>
    <row r="61" spans="1:63" x14ac:dyDescent="0.2">
      <c r="A61" s="23" t="s">
        <v>79</v>
      </c>
      <c r="B61" s="26" t="s">
        <v>20</v>
      </c>
      <c r="C61" s="46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8"/>
    </row>
    <row r="62" spans="1:63" x14ac:dyDescent="0.2">
      <c r="A62" s="23"/>
      <c r="B62" s="30" t="s">
        <v>126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31">
        <v>0</v>
      </c>
      <c r="AJ62" s="31">
        <v>0</v>
      </c>
      <c r="AK62" s="31">
        <v>0</v>
      </c>
      <c r="AL62" s="31">
        <v>0</v>
      </c>
      <c r="AM62" s="31">
        <v>0</v>
      </c>
      <c r="AN62" s="31">
        <v>0</v>
      </c>
      <c r="AO62" s="31">
        <v>0</v>
      </c>
      <c r="AP62" s="31">
        <v>0</v>
      </c>
      <c r="AQ62" s="31">
        <v>0</v>
      </c>
      <c r="AR62" s="31">
        <v>0</v>
      </c>
      <c r="AS62" s="31">
        <v>0</v>
      </c>
      <c r="AT62" s="31">
        <v>0</v>
      </c>
      <c r="AU62" s="31">
        <v>0</v>
      </c>
      <c r="AV62" s="31">
        <v>0.3759698206304421</v>
      </c>
      <c r="AW62" s="31">
        <v>67.917751457020486</v>
      </c>
      <c r="AX62" s="31">
        <v>0</v>
      </c>
      <c r="AY62" s="31">
        <v>0</v>
      </c>
      <c r="AZ62" s="31">
        <v>2.31158385861825</v>
      </c>
      <c r="BA62" s="31">
        <v>0</v>
      </c>
      <c r="BB62" s="31">
        <v>0</v>
      </c>
      <c r="BC62" s="31">
        <v>0</v>
      </c>
      <c r="BD62" s="31">
        <v>0</v>
      </c>
      <c r="BE62" s="31">
        <v>0</v>
      </c>
      <c r="BF62" s="31">
        <v>6.7400699003031195E-2</v>
      </c>
      <c r="BG62" s="31">
        <v>6.7121251603795761E-3</v>
      </c>
      <c r="BH62" s="31">
        <v>0</v>
      </c>
      <c r="BI62" s="31">
        <v>0</v>
      </c>
      <c r="BJ62" s="31">
        <v>0.34411723252235576</v>
      </c>
      <c r="BK62" s="29">
        <f t="shared" ref="BK62:BK67" si="22">SUM(C62:BJ62)</f>
        <v>71.023535192954938</v>
      </c>
    </row>
    <row r="63" spans="1:63" x14ac:dyDescent="0.2">
      <c r="A63" s="23"/>
      <c r="B63" s="30" t="s">
        <v>127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0.14890439716377715</v>
      </c>
      <c r="AW63" s="31">
        <v>171.10455747086348</v>
      </c>
      <c r="AX63" s="31">
        <v>280.11589796196432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0.12738762491161965</v>
      </c>
      <c r="BG63" s="31">
        <v>14.855025919487954</v>
      </c>
      <c r="BH63" s="31">
        <v>0</v>
      </c>
      <c r="BI63" s="31">
        <v>0</v>
      </c>
      <c r="BJ63" s="31">
        <v>0.59859152206505029</v>
      </c>
      <c r="BK63" s="29">
        <f t="shared" si="22"/>
        <v>466.95036489645622</v>
      </c>
    </row>
    <row r="64" spans="1:63" x14ac:dyDescent="0.2">
      <c r="A64" s="23"/>
      <c r="B64" s="30" t="s">
        <v>128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0</v>
      </c>
      <c r="AR64" s="31">
        <v>0</v>
      </c>
      <c r="AS64" s="31">
        <v>0</v>
      </c>
      <c r="AT64" s="31">
        <v>0</v>
      </c>
      <c r="AU64" s="31">
        <v>0</v>
      </c>
      <c r="AV64" s="31">
        <v>0.1303113217868592</v>
      </c>
      <c r="AW64" s="31">
        <v>71.343084764057735</v>
      </c>
      <c r="AX64" s="31">
        <v>275.32503512046077</v>
      </c>
      <c r="AY64" s="31">
        <v>0</v>
      </c>
      <c r="AZ64" s="31">
        <v>0</v>
      </c>
      <c r="BA64" s="31">
        <v>0</v>
      </c>
      <c r="BB64" s="31">
        <v>0</v>
      </c>
      <c r="BC64" s="31">
        <v>0</v>
      </c>
      <c r="BD64" s="31">
        <v>0</v>
      </c>
      <c r="BE64" s="31">
        <v>0</v>
      </c>
      <c r="BF64" s="31">
        <v>4.5316985624551075E-2</v>
      </c>
      <c r="BG64" s="31">
        <v>1.2250065771155186E-3</v>
      </c>
      <c r="BH64" s="31">
        <v>0</v>
      </c>
      <c r="BI64" s="31">
        <v>0</v>
      </c>
      <c r="BJ64" s="31">
        <v>0</v>
      </c>
      <c r="BK64" s="29">
        <f t="shared" si="22"/>
        <v>346.84497319850703</v>
      </c>
    </row>
    <row r="65" spans="1:63" x14ac:dyDescent="0.2">
      <c r="A65" s="23"/>
      <c r="B65" s="30" t="s">
        <v>129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  <c r="AL65" s="31">
        <v>0</v>
      </c>
      <c r="AM65" s="31">
        <v>0</v>
      </c>
      <c r="AN65" s="31">
        <v>0</v>
      </c>
      <c r="AO65" s="31">
        <v>0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1">
        <v>0</v>
      </c>
      <c r="AV65" s="31">
        <v>0.76440323225579188</v>
      </c>
      <c r="AW65" s="31">
        <v>0.76181623551002486</v>
      </c>
      <c r="AX65" s="31">
        <v>300.58076678554187</v>
      </c>
      <c r="AY65" s="31">
        <v>0</v>
      </c>
      <c r="AZ65" s="31">
        <v>0</v>
      </c>
      <c r="BA65" s="31">
        <v>0</v>
      </c>
      <c r="BB65" s="31">
        <v>0</v>
      </c>
      <c r="BC65" s="31">
        <v>0</v>
      </c>
      <c r="BD65" s="31">
        <v>0</v>
      </c>
      <c r="BE65" s="31">
        <v>0</v>
      </c>
      <c r="BF65" s="31">
        <v>2.2954681342655836</v>
      </c>
      <c r="BG65" s="31">
        <v>0</v>
      </c>
      <c r="BH65" s="31">
        <v>0</v>
      </c>
      <c r="BI65" s="31">
        <v>0</v>
      </c>
      <c r="BJ65" s="31">
        <v>0</v>
      </c>
      <c r="BK65" s="29">
        <f t="shared" si="22"/>
        <v>304.4024543875733</v>
      </c>
    </row>
    <row r="66" spans="1:63" x14ac:dyDescent="0.2">
      <c r="A66" s="23"/>
      <c r="B66" s="30" t="s">
        <v>88</v>
      </c>
      <c r="C66" s="31">
        <f>SUM(C62:C65)</f>
        <v>0</v>
      </c>
      <c r="D66" s="31">
        <f t="shared" ref="D66:BJ66" si="23">SUM(D62:D65)</f>
        <v>0</v>
      </c>
      <c r="E66" s="31">
        <f t="shared" si="23"/>
        <v>0</v>
      </c>
      <c r="F66" s="31">
        <f t="shared" si="23"/>
        <v>0</v>
      </c>
      <c r="G66" s="31">
        <f t="shared" si="23"/>
        <v>0</v>
      </c>
      <c r="H66" s="31">
        <f t="shared" si="23"/>
        <v>0</v>
      </c>
      <c r="I66" s="31">
        <f t="shared" si="23"/>
        <v>0</v>
      </c>
      <c r="J66" s="31">
        <f t="shared" si="23"/>
        <v>0</v>
      </c>
      <c r="K66" s="31">
        <f t="shared" si="23"/>
        <v>0</v>
      </c>
      <c r="L66" s="31">
        <f t="shared" si="23"/>
        <v>0</v>
      </c>
      <c r="M66" s="31">
        <f t="shared" si="23"/>
        <v>0</v>
      </c>
      <c r="N66" s="31">
        <f t="shared" si="23"/>
        <v>0</v>
      </c>
      <c r="O66" s="31">
        <f t="shared" si="23"/>
        <v>0</v>
      </c>
      <c r="P66" s="31">
        <f t="shared" si="23"/>
        <v>0</v>
      </c>
      <c r="Q66" s="31">
        <f t="shared" si="23"/>
        <v>0</v>
      </c>
      <c r="R66" s="31">
        <f t="shared" si="23"/>
        <v>0</v>
      </c>
      <c r="S66" s="31">
        <f t="shared" si="23"/>
        <v>0</v>
      </c>
      <c r="T66" s="31">
        <f t="shared" si="23"/>
        <v>0</v>
      </c>
      <c r="U66" s="31">
        <f t="shared" si="23"/>
        <v>0</v>
      </c>
      <c r="V66" s="31">
        <f t="shared" si="23"/>
        <v>0</v>
      </c>
      <c r="W66" s="31">
        <f t="shared" si="23"/>
        <v>0</v>
      </c>
      <c r="X66" s="31">
        <f t="shared" si="23"/>
        <v>0</v>
      </c>
      <c r="Y66" s="31">
        <f t="shared" si="23"/>
        <v>0</v>
      </c>
      <c r="Z66" s="31">
        <f t="shared" si="23"/>
        <v>0</v>
      </c>
      <c r="AA66" s="31">
        <f t="shared" si="23"/>
        <v>0</v>
      </c>
      <c r="AB66" s="31">
        <f t="shared" si="23"/>
        <v>0</v>
      </c>
      <c r="AC66" s="31">
        <f t="shared" si="23"/>
        <v>0</v>
      </c>
      <c r="AD66" s="31">
        <f t="shared" si="23"/>
        <v>0</v>
      </c>
      <c r="AE66" s="31">
        <f t="shared" si="23"/>
        <v>0</v>
      </c>
      <c r="AF66" s="31">
        <f t="shared" si="23"/>
        <v>0</v>
      </c>
      <c r="AG66" s="31">
        <f t="shared" si="23"/>
        <v>0</v>
      </c>
      <c r="AH66" s="31">
        <f t="shared" si="23"/>
        <v>0</v>
      </c>
      <c r="AI66" s="31">
        <f t="shared" si="23"/>
        <v>0</v>
      </c>
      <c r="AJ66" s="31">
        <f t="shared" si="23"/>
        <v>0</v>
      </c>
      <c r="AK66" s="31">
        <f t="shared" si="23"/>
        <v>0</v>
      </c>
      <c r="AL66" s="31">
        <f t="shared" si="23"/>
        <v>0</v>
      </c>
      <c r="AM66" s="31">
        <f t="shared" si="23"/>
        <v>0</v>
      </c>
      <c r="AN66" s="31">
        <f t="shared" si="23"/>
        <v>0</v>
      </c>
      <c r="AO66" s="31">
        <f t="shared" si="23"/>
        <v>0</v>
      </c>
      <c r="AP66" s="31">
        <f t="shared" si="23"/>
        <v>0</v>
      </c>
      <c r="AQ66" s="31">
        <f t="shared" si="23"/>
        <v>0</v>
      </c>
      <c r="AR66" s="31">
        <f t="shared" si="23"/>
        <v>0</v>
      </c>
      <c r="AS66" s="31">
        <f t="shared" si="23"/>
        <v>0</v>
      </c>
      <c r="AT66" s="31">
        <f t="shared" si="23"/>
        <v>0</v>
      </c>
      <c r="AU66" s="31">
        <f t="shared" si="23"/>
        <v>0</v>
      </c>
      <c r="AV66" s="31">
        <f t="shared" si="23"/>
        <v>1.4195887718368705</v>
      </c>
      <c r="AW66" s="31">
        <f t="shared" si="23"/>
        <v>311.1272099274517</v>
      </c>
      <c r="AX66" s="31">
        <f t="shared" si="23"/>
        <v>856.02169986796696</v>
      </c>
      <c r="AY66" s="31">
        <f t="shared" si="23"/>
        <v>0</v>
      </c>
      <c r="AZ66" s="31">
        <f t="shared" si="23"/>
        <v>2.31158385861825</v>
      </c>
      <c r="BA66" s="31">
        <f t="shared" si="23"/>
        <v>0</v>
      </c>
      <c r="BB66" s="31">
        <f t="shared" si="23"/>
        <v>0</v>
      </c>
      <c r="BC66" s="31">
        <f t="shared" si="23"/>
        <v>0</v>
      </c>
      <c r="BD66" s="31">
        <f t="shared" si="23"/>
        <v>0</v>
      </c>
      <c r="BE66" s="31">
        <f t="shared" si="23"/>
        <v>0</v>
      </c>
      <c r="BF66" s="31">
        <f t="shared" si="23"/>
        <v>2.5355734438047857</v>
      </c>
      <c r="BG66" s="31">
        <f t="shared" si="23"/>
        <v>14.862963051225449</v>
      </c>
      <c r="BH66" s="31">
        <f t="shared" si="23"/>
        <v>0</v>
      </c>
      <c r="BI66" s="31">
        <f t="shared" si="23"/>
        <v>0</v>
      </c>
      <c r="BJ66" s="31">
        <f t="shared" si="23"/>
        <v>0.94270875458740599</v>
      </c>
      <c r="BK66" s="29">
        <f t="shared" si="22"/>
        <v>1189.2213276754915</v>
      </c>
    </row>
    <row r="67" spans="1:63" x14ac:dyDescent="0.2">
      <c r="A67" s="23"/>
      <c r="B67" s="33" t="s">
        <v>86</v>
      </c>
      <c r="C67" s="31">
        <f>C60+C66</f>
        <v>0</v>
      </c>
      <c r="D67" s="31">
        <f t="shared" ref="D67:BJ67" si="24">D60+D66</f>
        <v>0</v>
      </c>
      <c r="E67" s="31">
        <f t="shared" si="24"/>
        <v>0</v>
      </c>
      <c r="F67" s="31">
        <f t="shared" si="24"/>
        <v>0</v>
      </c>
      <c r="G67" s="31">
        <f t="shared" si="24"/>
        <v>0</v>
      </c>
      <c r="H67" s="31">
        <f t="shared" si="24"/>
        <v>0</v>
      </c>
      <c r="I67" s="31">
        <f t="shared" si="24"/>
        <v>0</v>
      </c>
      <c r="J67" s="31">
        <f t="shared" si="24"/>
        <v>0</v>
      </c>
      <c r="K67" s="31">
        <f t="shared" si="24"/>
        <v>0</v>
      </c>
      <c r="L67" s="31">
        <f t="shared" si="24"/>
        <v>0</v>
      </c>
      <c r="M67" s="31">
        <f t="shared" si="24"/>
        <v>0</v>
      </c>
      <c r="N67" s="31">
        <f t="shared" si="24"/>
        <v>0</v>
      </c>
      <c r="O67" s="31">
        <f t="shared" si="24"/>
        <v>0</v>
      </c>
      <c r="P67" s="31">
        <f t="shared" si="24"/>
        <v>0</v>
      </c>
      <c r="Q67" s="31">
        <f t="shared" si="24"/>
        <v>0</v>
      </c>
      <c r="R67" s="31">
        <f t="shared" si="24"/>
        <v>0</v>
      </c>
      <c r="S67" s="31">
        <f t="shared" si="24"/>
        <v>0</v>
      </c>
      <c r="T67" s="31">
        <f t="shared" si="24"/>
        <v>0</v>
      </c>
      <c r="U67" s="31">
        <f t="shared" si="24"/>
        <v>0</v>
      </c>
      <c r="V67" s="31">
        <f t="shared" si="24"/>
        <v>0</v>
      </c>
      <c r="W67" s="31">
        <f t="shared" si="24"/>
        <v>0</v>
      </c>
      <c r="X67" s="31">
        <f t="shared" si="24"/>
        <v>0</v>
      </c>
      <c r="Y67" s="31">
        <f t="shared" si="24"/>
        <v>0</v>
      </c>
      <c r="Z67" s="31">
        <f t="shared" si="24"/>
        <v>0</v>
      </c>
      <c r="AA67" s="31">
        <f t="shared" si="24"/>
        <v>0</v>
      </c>
      <c r="AB67" s="31">
        <f t="shared" si="24"/>
        <v>0</v>
      </c>
      <c r="AC67" s="31">
        <f t="shared" si="24"/>
        <v>0</v>
      </c>
      <c r="AD67" s="31">
        <f t="shared" si="24"/>
        <v>0</v>
      </c>
      <c r="AE67" s="31">
        <f t="shared" si="24"/>
        <v>0</v>
      </c>
      <c r="AF67" s="31">
        <f t="shared" si="24"/>
        <v>0</v>
      </c>
      <c r="AG67" s="31">
        <f t="shared" si="24"/>
        <v>0</v>
      </c>
      <c r="AH67" s="31">
        <f t="shared" si="24"/>
        <v>0</v>
      </c>
      <c r="AI67" s="31">
        <f t="shared" si="24"/>
        <v>0</v>
      </c>
      <c r="AJ67" s="31">
        <f t="shared" si="24"/>
        <v>0</v>
      </c>
      <c r="AK67" s="31">
        <f t="shared" si="24"/>
        <v>0</v>
      </c>
      <c r="AL67" s="31">
        <f t="shared" si="24"/>
        <v>0</v>
      </c>
      <c r="AM67" s="31">
        <f t="shared" si="24"/>
        <v>0</v>
      </c>
      <c r="AN67" s="31">
        <f t="shared" si="24"/>
        <v>0</v>
      </c>
      <c r="AO67" s="31">
        <f t="shared" si="24"/>
        <v>0</v>
      </c>
      <c r="AP67" s="31">
        <f t="shared" si="24"/>
        <v>0</v>
      </c>
      <c r="AQ67" s="31">
        <f t="shared" si="24"/>
        <v>0</v>
      </c>
      <c r="AR67" s="31">
        <f t="shared" si="24"/>
        <v>0</v>
      </c>
      <c r="AS67" s="31">
        <f t="shared" si="24"/>
        <v>0</v>
      </c>
      <c r="AT67" s="31">
        <f t="shared" si="24"/>
        <v>0</v>
      </c>
      <c r="AU67" s="31">
        <f t="shared" si="24"/>
        <v>0</v>
      </c>
      <c r="AV67" s="31">
        <f t="shared" si="24"/>
        <v>1.4195887718368705</v>
      </c>
      <c r="AW67" s="31">
        <f t="shared" si="24"/>
        <v>311.1272099274517</v>
      </c>
      <c r="AX67" s="31">
        <f t="shared" si="24"/>
        <v>856.02169986796696</v>
      </c>
      <c r="AY67" s="31">
        <f t="shared" si="24"/>
        <v>0</v>
      </c>
      <c r="AZ67" s="31">
        <f t="shared" si="24"/>
        <v>2.31158385861825</v>
      </c>
      <c r="BA67" s="31">
        <f t="shared" si="24"/>
        <v>0</v>
      </c>
      <c r="BB67" s="31">
        <f t="shared" si="24"/>
        <v>0</v>
      </c>
      <c r="BC67" s="31">
        <f t="shared" si="24"/>
        <v>0</v>
      </c>
      <c r="BD67" s="31">
        <f t="shared" si="24"/>
        <v>0</v>
      </c>
      <c r="BE67" s="31">
        <f t="shared" si="24"/>
        <v>0</v>
      </c>
      <c r="BF67" s="31">
        <f t="shared" si="24"/>
        <v>2.5355734438047857</v>
      </c>
      <c r="BG67" s="31">
        <f t="shared" si="24"/>
        <v>14.862963051225449</v>
      </c>
      <c r="BH67" s="31">
        <f t="shared" si="24"/>
        <v>0</v>
      </c>
      <c r="BI67" s="31">
        <f t="shared" si="24"/>
        <v>0</v>
      </c>
      <c r="BJ67" s="31">
        <f t="shared" si="24"/>
        <v>0.94270875458740599</v>
      </c>
      <c r="BK67" s="29">
        <f t="shared" si="22"/>
        <v>1189.2213276754915</v>
      </c>
    </row>
    <row r="68" spans="1:63" ht="4.5" customHeight="1" x14ac:dyDescent="0.2">
      <c r="A68" s="23"/>
      <c r="B68" s="26"/>
      <c r="C68" s="46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8"/>
    </row>
    <row r="69" spans="1:63" x14ac:dyDescent="0.2">
      <c r="A69" s="23" t="s">
        <v>21</v>
      </c>
      <c r="B69" s="24" t="s">
        <v>22</v>
      </c>
      <c r="C69" s="46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8"/>
    </row>
    <row r="70" spans="1:63" x14ac:dyDescent="0.2">
      <c r="A70" s="23" t="s">
        <v>78</v>
      </c>
      <c r="B70" s="26" t="s">
        <v>23</v>
      </c>
      <c r="C70" s="46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8"/>
    </row>
    <row r="71" spans="1:63" x14ac:dyDescent="0.2">
      <c r="A71" s="23"/>
      <c r="B71" s="30" t="s">
        <v>39</v>
      </c>
      <c r="C71" s="31"/>
      <c r="D71" s="28"/>
      <c r="E71" s="28"/>
      <c r="F71" s="28"/>
      <c r="G71" s="37"/>
      <c r="H71" s="31"/>
      <c r="I71" s="28"/>
      <c r="J71" s="28"/>
      <c r="K71" s="28"/>
      <c r="L71" s="37"/>
      <c r="M71" s="31"/>
      <c r="N71" s="28"/>
      <c r="O71" s="28"/>
      <c r="P71" s="28"/>
      <c r="Q71" s="37"/>
      <c r="R71" s="31"/>
      <c r="S71" s="28"/>
      <c r="T71" s="28"/>
      <c r="U71" s="28"/>
      <c r="V71" s="37"/>
      <c r="W71" s="31"/>
      <c r="X71" s="28"/>
      <c r="Y71" s="28"/>
      <c r="Z71" s="28"/>
      <c r="AA71" s="37"/>
      <c r="AB71" s="31"/>
      <c r="AC71" s="28"/>
      <c r="AD71" s="28"/>
      <c r="AE71" s="28"/>
      <c r="AF71" s="37"/>
      <c r="AG71" s="31"/>
      <c r="AH71" s="28"/>
      <c r="AI71" s="28"/>
      <c r="AJ71" s="28"/>
      <c r="AK71" s="37"/>
      <c r="AL71" s="31"/>
      <c r="AM71" s="28"/>
      <c r="AN71" s="28"/>
      <c r="AO71" s="28"/>
      <c r="AP71" s="37"/>
      <c r="AQ71" s="31"/>
      <c r="AR71" s="28"/>
      <c r="AS71" s="28"/>
      <c r="AT71" s="28"/>
      <c r="AU71" s="37"/>
      <c r="AV71" s="31"/>
      <c r="AW71" s="28"/>
      <c r="AX71" s="28"/>
      <c r="AY71" s="28"/>
      <c r="AZ71" s="37"/>
      <c r="BA71" s="31"/>
      <c r="BB71" s="28"/>
      <c r="BC71" s="28"/>
      <c r="BD71" s="28"/>
      <c r="BE71" s="37"/>
      <c r="BF71" s="31"/>
      <c r="BG71" s="28"/>
      <c r="BH71" s="28"/>
      <c r="BI71" s="28"/>
      <c r="BJ71" s="37"/>
      <c r="BK71" s="29"/>
    </row>
    <row r="72" spans="1:63" x14ac:dyDescent="0.2">
      <c r="A72" s="23"/>
      <c r="B72" s="33" t="s">
        <v>85</v>
      </c>
      <c r="C72" s="31">
        <v>0</v>
      </c>
      <c r="D72" s="28">
        <v>0</v>
      </c>
      <c r="E72" s="28">
        <v>0</v>
      </c>
      <c r="F72" s="28">
        <v>0</v>
      </c>
      <c r="G72" s="37">
        <v>0</v>
      </c>
      <c r="H72" s="31">
        <v>0</v>
      </c>
      <c r="I72" s="28">
        <v>0</v>
      </c>
      <c r="J72" s="28">
        <v>0</v>
      </c>
      <c r="K72" s="28">
        <v>0</v>
      </c>
      <c r="L72" s="37">
        <v>0</v>
      </c>
      <c r="M72" s="31">
        <v>0</v>
      </c>
      <c r="N72" s="28">
        <v>0</v>
      </c>
      <c r="O72" s="28">
        <v>0</v>
      </c>
      <c r="P72" s="28">
        <v>0</v>
      </c>
      <c r="Q72" s="37">
        <v>0</v>
      </c>
      <c r="R72" s="31">
        <v>0</v>
      </c>
      <c r="S72" s="28">
        <v>0</v>
      </c>
      <c r="T72" s="28">
        <v>0</v>
      </c>
      <c r="U72" s="28">
        <v>0</v>
      </c>
      <c r="V72" s="37">
        <v>0</v>
      </c>
      <c r="W72" s="31">
        <v>0</v>
      </c>
      <c r="X72" s="28">
        <v>0</v>
      </c>
      <c r="Y72" s="28">
        <v>0</v>
      </c>
      <c r="Z72" s="28">
        <v>0</v>
      </c>
      <c r="AA72" s="37">
        <v>0</v>
      </c>
      <c r="AB72" s="31">
        <v>0</v>
      </c>
      <c r="AC72" s="28">
        <v>0</v>
      </c>
      <c r="AD72" s="28">
        <v>0</v>
      </c>
      <c r="AE72" s="28">
        <v>0</v>
      </c>
      <c r="AF72" s="37">
        <v>0</v>
      </c>
      <c r="AG72" s="31">
        <v>0</v>
      </c>
      <c r="AH72" s="28">
        <v>0</v>
      </c>
      <c r="AI72" s="28">
        <v>0</v>
      </c>
      <c r="AJ72" s="28">
        <v>0</v>
      </c>
      <c r="AK72" s="37">
        <v>0</v>
      </c>
      <c r="AL72" s="31">
        <v>0</v>
      </c>
      <c r="AM72" s="28">
        <v>0</v>
      </c>
      <c r="AN72" s="28">
        <v>0</v>
      </c>
      <c r="AO72" s="28">
        <v>0</v>
      </c>
      <c r="AP72" s="37">
        <v>0</v>
      </c>
      <c r="AQ72" s="31">
        <v>0</v>
      </c>
      <c r="AR72" s="28">
        <v>0</v>
      </c>
      <c r="AS72" s="28">
        <v>0</v>
      </c>
      <c r="AT72" s="28">
        <v>0</v>
      </c>
      <c r="AU72" s="37">
        <v>0</v>
      </c>
      <c r="AV72" s="31">
        <v>0</v>
      </c>
      <c r="AW72" s="28">
        <v>0</v>
      </c>
      <c r="AX72" s="28">
        <v>0</v>
      </c>
      <c r="AY72" s="28">
        <v>0</v>
      </c>
      <c r="AZ72" s="37">
        <v>0</v>
      </c>
      <c r="BA72" s="31">
        <v>0</v>
      </c>
      <c r="BB72" s="28">
        <v>0</v>
      </c>
      <c r="BC72" s="28">
        <v>0</v>
      </c>
      <c r="BD72" s="28">
        <v>0</v>
      </c>
      <c r="BE72" s="37">
        <v>0</v>
      </c>
      <c r="BF72" s="31">
        <v>0</v>
      </c>
      <c r="BG72" s="28">
        <v>0</v>
      </c>
      <c r="BH72" s="28">
        <v>0</v>
      </c>
      <c r="BI72" s="28">
        <v>0</v>
      </c>
      <c r="BJ72" s="37">
        <v>0</v>
      </c>
      <c r="BK72" s="29">
        <f>SUM(C72:BJ72)</f>
        <v>0</v>
      </c>
    </row>
    <row r="73" spans="1:63" ht="4.5" customHeight="1" x14ac:dyDescent="0.2">
      <c r="A73" s="23"/>
      <c r="B73" s="38"/>
      <c r="C73" s="46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8"/>
    </row>
    <row r="74" spans="1:63" x14ac:dyDescent="0.2">
      <c r="A74" s="23"/>
      <c r="B74" s="39" t="s">
        <v>101</v>
      </c>
      <c r="C74" s="40">
        <f t="shared" ref="C74:AH74" si="25">C32+C50+C55+C67+C72</f>
        <v>0</v>
      </c>
      <c r="D74" s="40">
        <f t="shared" si="25"/>
        <v>0</v>
      </c>
      <c r="E74" s="40">
        <f t="shared" si="25"/>
        <v>0</v>
      </c>
      <c r="F74" s="40">
        <f t="shared" si="25"/>
        <v>0</v>
      </c>
      <c r="G74" s="40">
        <f t="shared" si="25"/>
        <v>0</v>
      </c>
      <c r="H74" s="40">
        <f t="shared" si="25"/>
        <v>46.27611406516175</v>
      </c>
      <c r="I74" s="40">
        <f t="shared" si="25"/>
        <v>9592.173116525355</v>
      </c>
      <c r="J74" s="40">
        <f t="shared" si="25"/>
        <v>3229.0760106831244</v>
      </c>
      <c r="K74" s="40">
        <f t="shared" si="25"/>
        <v>0</v>
      </c>
      <c r="L74" s="40">
        <f t="shared" si="25"/>
        <v>680.9917291642098</v>
      </c>
      <c r="M74" s="40">
        <f t="shared" si="25"/>
        <v>0</v>
      </c>
      <c r="N74" s="40">
        <f t="shared" si="25"/>
        <v>0</v>
      </c>
      <c r="O74" s="40">
        <f t="shared" si="25"/>
        <v>0</v>
      </c>
      <c r="P74" s="40">
        <f t="shared" si="25"/>
        <v>0</v>
      </c>
      <c r="Q74" s="40">
        <f t="shared" si="25"/>
        <v>0</v>
      </c>
      <c r="R74" s="40">
        <f t="shared" si="25"/>
        <v>61.791428023705052</v>
      </c>
      <c r="S74" s="40">
        <f t="shared" si="25"/>
        <v>500.79339636135171</v>
      </c>
      <c r="T74" s="40">
        <f t="shared" si="25"/>
        <v>1302.7802706670218</v>
      </c>
      <c r="U74" s="40">
        <f t="shared" si="25"/>
        <v>0</v>
      </c>
      <c r="V74" s="40">
        <f t="shared" si="25"/>
        <v>96.683656979328532</v>
      </c>
      <c r="W74" s="40">
        <f t="shared" si="25"/>
        <v>3.3436222808912035</v>
      </c>
      <c r="X74" s="40">
        <f t="shared" si="25"/>
        <v>22.967012660322169</v>
      </c>
      <c r="Y74" s="40">
        <f t="shared" si="25"/>
        <v>0</v>
      </c>
      <c r="Z74" s="40">
        <f t="shared" si="25"/>
        <v>0</v>
      </c>
      <c r="AA74" s="40">
        <f t="shared" si="25"/>
        <v>3.5781652530358121</v>
      </c>
      <c r="AB74" s="40">
        <f t="shared" si="25"/>
        <v>0</v>
      </c>
      <c r="AC74" s="40">
        <f t="shared" si="25"/>
        <v>0</v>
      </c>
      <c r="AD74" s="40">
        <f t="shared" si="25"/>
        <v>0</v>
      </c>
      <c r="AE74" s="40">
        <f t="shared" si="25"/>
        <v>0</v>
      </c>
      <c r="AF74" s="40">
        <f t="shared" si="25"/>
        <v>0</v>
      </c>
      <c r="AG74" s="40">
        <f t="shared" si="25"/>
        <v>10.116133820303881</v>
      </c>
      <c r="AH74" s="40">
        <f t="shared" si="25"/>
        <v>2.2000930727364842</v>
      </c>
      <c r="AI74" s="40">
        <f t="shared" ref="AI74:BK74" si="26">AI32+AI50+AI55+AI67+AI72</f>
        <v>0.24198200226987465</v>
      </c>
      <c r="AJ74" s="40">
        <f t="shared" si="26"/>
        <v>0</v>
      </c>
      <c r="AK74" s="40">
        <f t="shared" si="26"/>
        <v>5.6459536145188238</v>
      </c>
      <c r="AL74" s="40">
        <f t="shared" si="26"/>
        <v>0</v>
      </c>
      <c r="AM74" s="40">
        <f t="shared" si="26"/>
        <v>0</v>
      </c>
      <c r="AN74" s="40">
        <f t="shared" si="26"/>
        <v>0</v>
      </c>
      <c r="AO74" s="40">
        <f t="shared" si="26"/>
        <v>0</v>
      </c>
      <c r="AP74" s="40">
        <f t="shared" si="26"/>
        <v>0</v>
      </c>
      <c r="AQ74" s="40">
        <f t="shared" si="26"/>
        <v>0</v>
      </c>
      <c r="AR74" s="40">
        <f t="shared" si="26"/>
        <v>0</v>
      </c>
      <c r="AS74" s="40">
        <f t="shared" si="26"/>
        <v>0</v>
      </c>
      <c r="AT74" s="40">
        <f t="shared" si="26"/>
        <v>0</v>
      </c>
      <c r="AU74" s="40">
        <f t="shared" si="26"/>
        <v>0</v>
      </c>
      <c r="AV74" s="40">
        <f t="shared" si="26"/>
        <v>566.81838180752959</v>
      </c>
      <c r="AW74" s="40">
        <f t="shared" si="26"/>
        <v>1691.4170655988353</v>
      </c>
      <c r="AX74" s="40">
        <f t="shared" si="26"/>
        <v>959.82137682738517</v>
      </c>
      <c r="AY74" s="40">
        <f t="shared" si="26"/>
        <v>0</v>
      </c>
      <c r="AZ74" s="40">
        <f t="shared" si="26"/>
        <v>647.60022949506003</v>
      </c>
      <c r="BA74" s="40">
        <f t="shared" si="26"/>
        <v>0</v>
      </c>
      <c r="BB74" s="40">
        <f t="shared" si="26"/>
        <v>0</v>
      </c>
      <c r="BC74" s="40">
        <f t="shared" si="26"/>
        <v>0</v>
      </c>
      <c r="BD74" s="40">
        <f t="shared" si="26"/>
        <v>0</v>
      </c>
      <c r="BE74" s="40">
        <f t="shared" si="26"/>
        <v>0</v>
      </c>
      <c r="BF74" s="40">
        <f t="shared" si="26"/>
        <v>981.97476699660876</v>
      </c>
      <c r="BG74" s="40">
        <f t="shared" si="26"/>
        <v>149.67156516119584</v>
      </c>
      <c r="BH74" s="40">
        <f t="shared" si="26"/>
        <v>196.85144782038705</v>
      </c>
      <c r="BI74" s="40">
        <f t="shared" si="26"/>
        <v>0</v>
      </c>
      <c r="BJ74" s="40">
        <f t="shared" si="26"/>
        <v>387.62703612183105</v>
      </c>
      <c r="BK74" s="40">
        <f t="shared" si="26"/>
        <v>21140.440555002166</v>
      </c>
    </row>
    <row r="75" spans="1:63" ht="4.5" customHeight="1" x14ac:dyDescent="0.2">
      <c r="A75" s="23"/>
      <c r="B75" s="39"/>
      <c r="C75" s="51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52"/>
    </row>
    <row r="76" spans="1:63" ht="14.25" customHeight="1" x14ac:dyDescent="0.3">
      <c r="A76" s="23" t="s">
        <v>5</v>
      </c>
      <c r="B76" s="21" t="s">
        <v>25</v>
      </c>
      <c r="C76" s="51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52"/>
    </row>
    <row r="77" spans="1:63" x14ac:dyDescent="0.2">
      <c r="A77" s="23"/>
      <c r="B77" s="30" t="s">
        <v>39</v>
      </c>
      <c r="C77" s="28"/>
      <c r="D77" s="28"/>
      <c r="E77" s="28"/>
      <c r="F77" s="28"/>
      <c r="G77" s="41"/>
      <c r="H77" s="31"/>
      <c r="I77" s="28"/>
      <c r="J77" s="28"/>
      <c r="K77" s="28"/>
      <c r="L77" s="41"/>
      <c r="M77" s="31"/>
      <c r="N77" s="28"/>
      <c r="O77" s="28"/>
      <c r="P77" s="28"/>
      <c r="Q77" s="41"/>
      <c r="R77" s="31"/>
      <c r="S77" s="28"/>
      <c r="T77" s="28"/>
      <c r="U77" s="28"/>
      <c r="V77" s="37"/>
      <c r="W77" s="42"/>
      <c r="X77" s="28"/>
      <c r="Y77" s="28"/>
      <c r="Z77" s="28"/>
      <c r="AA77" s="41"/>
      <c r="AB77" s="31"/>
      <c r="AC77" s="28"/>
      <c r="AD77" s="28"/>
      <c r="AE77" s="28"/>
      <c r="AF77" s="41"/>
      <c r="AG77" s="31"/>
      <c r="AH77" s="28"/>
      <c r="AI77" s="28"/>
      <c r="AJ77" s="28"/>
      <c r="AK77" s="41"/>
      <c r="AL77" s="31"/>
      <c r="AM77" s="28"/>
      <c r="AN77" s="28"/>
      <c r="AO77" s="28"/>
      <c r="AP77" s="41"/>
      <c r="AQ77" s="31"/>
      <c r="AR77" s="28"/>
      <c r="AS77" s="28"/>
      <c r="AT77" s="28"/>
      <c r="AU77" s="41"/>
      <c r="AV77" s="31"/>
      <c r="AW77" s="28"/>
      <c r="AX77" s="28"/>
      <c r="AY77" s="28"/>
      <c r="AZ77" s="41"/>
      <c r="BA77" s="31"/>
      <c r="BB77" s="28"/>
      <c r="BC77" s="28"/>
      <c r="BD77" s="28"/>
      <c r="BE77" s="41"/>
      <c r="BF77" s="31"/>
      <c r="BG77" s="28"/>
      <c r="BH77" s="28"/>
      <c r="BI77" s="28"/>
      <c r="BJ77" s="41"/>
      <c r="BK77" s="31"/>
    </row>
    <row r="78" spans="1:63" ht="13.5" thickBot="1" x14ac:dyDescent="0.25">
      <c r="A78" s="43"/>
      <c r="B78" s="33" t="s">
        <v>85</v>
      </c>
      <c r="C78" s="28">
        <v>0</v>
      </c>
      <c r="D78" s="28">
        <v>0</v>
      </c>
      <c r="E78" s="28">
        <v>0</v>
      </c>
      <c r="F78" s="28">
        <v>0</v>
      </c>
      <c r="G78" s="41">
        <v>0</v>
      </c>
      <c r="H78" s="31">
        <v>0</v>
      </c>
      <c r="I78" s="28">
        <v>0</v>
      </c>
      <c r="J78" s="28">
        <v>0</v>
      </c>
      <c r="K78" s="28">
        <v>0</v>
      </c>
      <c r="L78" s="41">
        <v>0</v>
      </c>
      <c r="M78" s="31">
        <v>0</v>
      </c>
      <c r="N78" s="28">
        <v>0</v>
      </c>
      <c r="O78" s="28">
        <v>0</v>
      </c>
      <c r="P78" s="28">
        <v>0</v>
      </c>
      <c r="Q78" s="41">
        <v>0</v>
      </c>
      <c r="R78" s="31">
        <v>0</v>
      </c>
      <c r="S78" s="28">
        <v>0</v>
      </c>
      <c r="T78" s="28">
        <v>0</v>
      </c>
      <c r="U78" s="28">
        <v>0</v>
      </c>
      <c r="V78" s="37">
        <v>0</v>
      </c>
      <c r="W78" s="42">
        <v>0</v>
      </c>
      <c r="X78" s="28">
        <v>0</v>
      </c>
      <c r="Y78" s="28">
        <v>0</v>
      </c>
      <c r="Z78" s="28">
        <v>0</v>
      </c>
      <c r="AA78" s="41">
        <v>0</v>
      </c>
      <c r="AB78" s="31">
        <v>0</v>
      </c>
      <c r="AC78" s="28">
        <v>0</v>
      </c>
      <c r="AD78" s="28">
        <v>0</v>
      </c>
      <c r="AE78" s="28">
        <v>0</v>
      </c>
      <c r="AF78" s="41">
        <v>0</v>
      </c>
      <c r="AG78" s="31">
        <v>0</v>
      </c>
      <c r="AH78" s="28">
        <v>0</v>
      </c>
      <c r="AI78" s="28">
        <v>0</v>
      </c>
      <c r="AJ78" s="28">
        <v>0</v>
      </c>
      <c r="AK78" s="41">
        <v>0</v>
      </c>
      <c r="AL78" s="31">
        <v>0</v>
      </c>
      <c r="AM78" s="28">
        <v>0</v>
      </c>
      <c r="AN78" s="28">
        <v>0</v>
      </c>
      <c r="AO78" s="28">
        <v>0</v>
      </c>
      <c r="AP78" s="41">
        <v>0</v>
      </c>
      <c r="AQ78" s="31">
        <v>0</v>
      </c>
      <c r="AR78" s="28">
        <v>0</v>
      </c>
      <c r="AS78" s="28">
        <v>0</v>
      </c>
      <c r="AT78" s="28">
        <v>0</v>
      </c>
      <c r="AU78" s="41">
        <v>0</v>
      </c>
      <c r="AV78" s="31">
        <v>0</v>
      </c>
      <c r="AW78" s="28">
        <v>0</v>
      </c>
      <c r="AX78" s="28">
        <v>0</v>
      </c>
      <c r="AY78" s="28">
        <v>0</v>
      </c>
      <c r="AZ78" s="41">
        <v>0</v>
      </c>
      <c r="BA78" s="31">
        <v>0</v>
      </c>
      <c r="BB78" s="28">
        <v>0</v>
      </c>
      <c r="BC78" s="28">
        <v>0</v>
      </c>
      <c r="BD78" s="28">
        <v>0</v>
      </c>
      <c r="BE78" s="41">
        <v>0</v>
      </c>
      <c r="BF78" s="31">
        <v>0</v>
      </c>
      <c r="BG78" s="28">
        <v>0</v>
      </c>
      <c r="BH78" s="28">
        <v>0</v>
      </c>
      <c r="BI78" s="28">
        <v>0</v>
      </c>
      <c r="BJ78" s="41">
        <v>0</v>
      </c>
      <c r="BK78" s="29">
        <f>SUM(C78:BJ78)</f>
        <v>0</v>
      </c>
    </row>
    <row r="79" spans="1:63" ht="6" customHeight="1" x14ac:dyDescent="0.2">
      <c r="A79" s="35"/>
      <c r="B79" s="44"/>
    </row>
    <row r="80" spans="1:63" x14ac:dyDescent="0.2">
      <c r="A80" s="35"/>
      <c r="B80" s="35" t="s">
        <v>28</v>
      </c>
      <c r="L80" s="35" t="s">
        <v>40</v>
      </c>
    </row>
    <row r="81" spans="1:61" x14ac:dyDescent="0.2">
      <c r="A81" s="35"/>
      <c r="B81" s="35" t="s">
        <v>29</v>
      </c>
      <c r="L81" s="35" t="s">
        <v>32</v>
      </c>
    </row>
    <row r="82" spans="1:61" x14ac:dyDescent="0.2">
      <c r="L82" s="35" t="s">
        <v>33</v>
      </c>
    </row>
    <row r="83" spans="1:61" x14ac:dyDescent="0.2">
      <c r="B83" s="35" t="s">
        <v>35</v>
      </c>
      <c r="L83" s="35" t="s">
        <v>100</v>
      </c>
      <c r="BI83" s="45"/>
    </row>
    <row r="84" spans="1:61" x14ac:dyDescent="0.2">
      <c r="B84" s="35" t="s">
        <v>36</v>
      </c>
      <c r="L84" s="35" t="s">
        <v>102</v>
      </c>
    </row>
    <row r="85" spans="1:61" x14ac:dyDescent="0.2">
      <c r="B85" s="35"/>
      <c r="L85" s="35" t="s">
        <v>34</v>
      </c>
    </row>
    <row r="87" spans="1:61" x14ac:dyDescent="0.2">
      <c r="B87" s="25" t="s">
        <v>40</v>
      </c>
    </row>
    <row r="88" spans="1:61" x14ac:dyDescent="0.2">
      <c r="B88" s="25" t="s">
        <v>32</v>
      </c>
    </row>
    <row r="89" spans="1:61" x14ac:dyDescent="0.2">
      <c r="B89" s="25" t="s">
        <v>33</v>
      </c>
    </row>
    <row r="90" spans="1:61" x14ac:dyDescent="0.2">
      <c r="B90" s="25" t="s">
        <v>100</v>
      </c>
    </row>
    <row r="91" spans="1:61" x14ac:dyDescent="0.2">
      <c r="B91" s="25" t="s">
        <v>102</v>
      </c>
    </row>
    <row r="92" spans="1:61" x14ac:dyDescent="0.2">
      <c r="B92" s="25" t="s">
        <v>34</v>
      </c>
    </row>
    <row r="93" spans="1:61" x14ac:dyDescent="0.2">
      <c r="B93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2:BK52"/>
    <mergeCell ref="C56:BK56"/>
    <mergeCell ref="C10:BK10"/>
    <mergeCell ref="C13:BK13"/>
    <mergeCell ref="C16:BK16"/>
    <mergeCell ref="C19:BK19"/>
    <mergeCell ref="C22:BK22"/>
    <mergeCell ref="C73:BK73"/>
    <mergeCell ref="A1:A5"/>
    <mergeCell ref="C53:BK53"/>
    <mergeCell ref="C75:BK75"/>
    <mergeCell ref="C76:BK76"/>
    <mergeCell ref="C57:BK57"/>
    <mergeCell ref="C58:BK58"/>
    <mergeCell ref="C61:BK61"/>
    <mergeCell ref="C68:BK68"/>
    <mergeCell ref="C69:BK69"/>
    <mergeCell ref="C34:BK34"/>
    <mergeCell ref="C70:BK70"/>
    <mergeCell ref="C35:BK35"/>
    <mergeCell ref="C33:BK33"/>
    <mergeCell ref="C39:BK39"/>
    <mergeCell ref="C51:BK51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79" t="s">
        <v>132</v>
      </c>
      <c r="C2" s="80"/>
      <c r="D2" s="80"/>
      <c r="E2" s="80"/>
      <c r="F2" s="80"/>
      <c r="G2" s="80"/>
      <c r="H2" s="80"/>
      <c r="I2" s="80"/>
      <c r="J2" s="80"/>
      <c r="K2" s="81"/>
    </row>
    <row r="3" spans="2:11" x14ac:dyDescent="0.2">
      <c r="B3" s="82" t="s">
        <v>125</v>
      </c>
      <c r="C3" s="83"/>
      <c r="D3" s="83"/>
      <c r="E3" s="83"/>
      <c r="F3" s="83"/>
      <c r="G3" s="83"/>
      <c r="H3" s="83"/>
      <c r="I3" s="83"/>
      <c r="J3" s="83"/>
      <c r="K3" s="84"/>
    </row>
    <row r="4" spans="2:11" ht="45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1.2019948454522098E-3</v>
      </c>
      <c r="E5" s="7">
        <v>8.6720678045617439E-3</v>
      </c>
      <c r="F5" s="7">
        <v>0.30813746118675162</v>
      </c>
      <c r="G5" s="7">
        <v>5.9571202579387621E-3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43</v>
      </c>
      <c r="D6" s="7">
        <v>0.60777287991451057</v>
      </c>
      <c r="E6" s="7">
        <v>4.4746745539418349</v>
      </c>
      <c r="F6" s="7">
        <v>9.0220399931259632</v>
      </c>
      <c r="G6" s="7">
        <v>0.85912131345335618</v>
      </c>
      <c r="H6" s="7">
        <v>0</v>
      </c>
      <c r="I6" s="7">
        <v>0</v>
      </c>
      <c r="J6" s="7">
        <v>9.4381657311358461E-2</v>
      </c>
      <c r="K6" s="7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5.3263732269848263E-2</v>
      </c>
      <c r="F7" s="7">
        <v>3.7402406097631284E-2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45</v>
      </c>
      <c r="D8" s="7">
        <v>29.086863055873874</v>
      </c>
      <c r="E8" s="7">
        <v>35.369072093255731</v>
      </c>
      <c r="F8" s="7">
        <v>9.639682918805434</v>
      </c>
      <c r="G8" s="7">
        <v>4.543523146609127</v>
      </c>
      <c r="H8" s="7">
        <v>0</v>
      </c>
      <c r="I8" s="7">
        <v>0</v>
      </c>
      <c r="J8" s="7">
        <v>4.2584258036750005E-4</v>
      </c>
      <c r="K8" s="7">
        <v>0</v>
      </c>
    </row>
    <row r="9" spans="2:11" x14ac:dyDescent="0.2">
      <c r="B9" s="1">
        <v>5</v>
      </c>
      <c r="C9" s="3" t="s">
        <v>46</v>
      </c>
      <c r="D9" s="7">
        <v>31.8032595582536</v>
      </c>
      <c r="E9" s="7">
        <v>31.864030925438051</v>
      </c>
      <c r="F9" s="7">
        <v>53.532833284885534</v>
      </c>
      <c r="G9" s="7">
        <v>3.2410512122339203</v>
      </c>
      <c r="H9" s="7">
        <v>0</v>
      </c>
      <c r="I9" s="7">
        <v>0</v>
      </c>
      <c r="J9" s="7">
        <v>0.2688863218162531</v>
      </c>
      <c r="K9" s="7">
        <v>0</v>
      </c>
    </row>
    <row r="10" spans="2:11" x14ac:dyDescent="0.2">
      <c r="B10" s="1">
        <v>6</v>
      </c>
      <c r="C10" s="3" t="s">
        <v>47</v>
      </c>
      <c r="D10" s="7">
        <v>8.5948852366611594E-2</v>
      </c>
      <c r="E10" s="7">
        <v>1.6017530414048113</v>
      </c>
      <c r="F10" s="7">
        <v>5.3732518310605117</v>
      </c>
      <c r="G10" s="7">
        <v>1.2901111635197118</v>
      </c>
      <c r="H10" s="7">
        <v>0</v>
      </c>
      <c r="I10" s="7">
        <v>0</v>
      </c>
      <c r="J10" s="7">
        <v>2.4576907502612474E-3</v>
      </c>
      <c r="K10" s="7">
        <v>0</v>
      </c>
    </row>
    <row r="11" spans="2:11" x14ac:dyDescent="0.2">
      <c r="B11" s="1">
        <v>7</v>
      </c>
      <c r="C11" s="3" t="s">
        <v>48</v>
      </c>
      <c r="D11" s="7">
        <v>4.5984369116012056</v>
      </c>
      <c r="E11" s="7">
        <v>11.739318085249423</v>
      </c>
      <c r="F11" s="7">
        <v>21.292659536303756</v>
      </c>
      <c r="G11" s="7">
        <v>1.2120338394535162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51</v>
      </c>
      <c r="D14" s="7">
        <v>0.21409626235909235</v>
      </c>
      <c r="E14" s="7">
        <v>139.99425154591881</v>
      </c>
      <c r="F14" s="7">
        <v>13.692305197811967</v>
      </c>
      <c r="G14" s="7">
        <v>1.2620902137544274</v>
      </c>
      <c r="H14" s="7">
        <v>0</v>
      </c>
      <c r="I14" s="7">
        <v>0</v>
      </c>
      <c r="J14" s="7">
        <v>1.9118441881996222E-2</v>
      </c>
      <c r="K14" s="7">
        <v>0</v>
      </c>
    </row>
    <row r="15" spans="2:11" x14ac:dyDescent="0.2">
      <c r="B15" s="1">
        <v>11</v>
      </c>
      <c r="C15" s="3" t="s">
        <v>52</v>
      </c>
      <c r="D15" s="7">
        <v>202.58734080512318</v>
      </c>
      <c r="E15" s="7">
        <v>365.57678602950307</v>
      </c>
      <c r="F15" s="7">
        <v>164.14335849497925</v>
      </c>
      <c r="G15" s="7">
        <v>44.717053274454926</v>
      </c>
      <c r="H15" s="7">
        <v>0</v>
      </c>
      <c r="I15" s="7">
        <v>0</v>
      </c>
      <c r="J15" s="7">
        <v>0.17386349236433737</v>
      </c>
      <c r="K15" s="7">
        <v>0</v>
      </c>
    </row>
    <row r="16" spans="2:11" x14ac:dyDescent="0.2">
      <c r="B16" s="1">
        <v>12</v>
      </c>
      <c r="C16" s="3" t="s">
        <v>53</v>
      </c>
      <c r="D16" s="7">
        <v>485.48697133393102</v>
      </c>
      <c r="E16" s="7">
        <v>10.571823944593582</v>
      </c>
      <c r="F16" s="7">
        <v>8.3588205956970381</v>
      </c>
      <c r="G16" s="7">
        <v>5.1010663533686227</v>
      </c>
      <c r="H16" s="7">
        <v>0</v>
      </c>
      <c r="I16" s="7">
        <v>0</v>
      </c>
      <c r="J16" s="7">
        <v>2.3899527965719911E-2</v>
      </c>
      <c r="K16" s="7">
        <v>0</v>
      </c>
    </row>
    <row r="17" spans="2:11" x14ac:dyDescent="0.2">
      <c r="B17" s="1">
        <v>13</v>
      </c>
      <c r="C17" s="3" t="s">
        <v>54</v>
      </c>
      <c r="D17" s="7">
        <v>0.13761367939470043</v>
      </c>
      <c r="E17" s="7">
        <v>0.24325020252679233</v>
      </c>
      <c r="F17" s="7">
        <v>0.91420369410481039</v>
      </c>
      <c r="G17" s="7">
        <v>7.2452906638510811E-2</v>
      </c>
      <c r="H17" s="7">
        <v>0</v>
      </c>
      <c r="I17" s="7">
        <v>0</v>
      </c>
      <c r="J17" s="7">
        <v>5.3989188847167516E-4</v>
      </c>
      <c r="K17" s="7">
        <v>0</v>
      </c>
    </row>
    <row r="18" spans="2:11" x14ac:dyDescent="0.2">
      <c r="B18" s="1">
        <v>14</v>
      </c>
      <c r="C18" s="3" t="s">
        <v>55</v>
      </c>
      <c r="D18" s="7">
        <v>0.20288209190298889</v>
      </c>
      <c r="E18" s="7">
        <v>2.0044661484769262</v>
      </c>
      <c r="F18" s="7">
        <v>5.8519274358884896</v>
      </c>
      <c r="G18" s="7">
        <v>1.4449665135949721</v>
      </c>
      <c r="H18" s="7">
        <v>0</v>
      </c>
      <c r="I18" s="7">
        <v>0</v>
      </c>
      <c r="J18" s="7">
        <v>1.8345081071335922E-4</v>
      </c>
      <c r="K18" s="7">
        <v>0</v>
      </c>
    </row>
    <row r="19" spans="2:11" x14ac:dyDescent="0.2">
      <c r="B19" s="1">
        <v>15</v>
      </c>
      <c r="C19" s="3" t="s">
        <v>56</v>
      </c>
      <c r="D19" s="7">
        <v>24.627973739372159</v>
      </c>
      <c r="E19" s="7">
        <v>30.404547831462093</v>
      </c>
      <c r="F19" s="7">
        <v>57.897952174263892</v>
      </c>
      <c r="G19" s="7">
        <v>8.3862352229329193</v>
      </c>
      <c r="H19" s="7">
        <v>0</v>
      </c>
      <c r="I19" s="7">
        <v>0</v>
      </c>
      <c r="J19" s="7">
        <v>4.2705152174908408E-5</v>
      </c>
      <c r="K19" s="7">
        <v>0</v>
      </c>
    </row>
    <row r="20" spans="2:11" x14ac:dyDescent="0.2">
      <c r="B20" s="1">
        <v>16</v>
      </c>
      <c r="C20" s="3" t="s">
        <v>57</v>
      </c>
      <c r="D20" s="7">
        <v>1126.6248841702327</v>
      </c>
      <c r="E20" s="7">
        <v>247.96538798133943</v>
      </c>
      <c r="F20" s="7">
        <v>139.43321080447825</v>
      </c>
      <c r="G20" s="7">
        <v>27.022013480790022</v>
      </c>
      <c r="H20" s="7">
        <v>0</v>
      </c>
      <c r="I20" s="7">
        <v>0</v>
      </c>
      <c r="J20" s="7">
        <v>15.030811335538287</v>
      </c>
      <c r="K20" s="7">
        <v>0</v>
      </c>
    </row>
    <row r="21" spans="2:11" x14ac:dyDescent="0.2">
      <c r="B21" s="1">
        <v>17</v>
      </c>
      <c r="C21" s="3" t="s">
        <v>58</v>
      </c>
      <c r="D21" s="7">
        <v>133.54311327079841</v>
      </c>
      <c r="E21" s="7">
        <v>33.615638309409249</v>
      </c>
      <c r="F21" s="7">
        <v>77.509229417079268</v>
      </c>
      <c r="G21" s="7">
        <v>19.329373244850721</v>
      </c>
      <c r="H21" s="7">
        <v>0</v>
      </c>
      <c r="I21" s="7">
        <v>0</v>
      </c>
      <c r="J21" s="7">
        <v>0.21942659536580747</v>
      </c>
      <c r="K21" s="7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60</v>
      </c>
      <c r="D23" s="7">
        <v>52.1999353736242</v>
      </c>
      <c r="E23" s="7">
        <v>41.53950749439413</v>
      </c>
      <c r="F23" s="7">
        <v>57.858550060492632</v>
      </c>
      <c r="G23" s="7">
        <v>12.698669486362085</v>
      </c>
      <c r="H23" s="7">
        <v>0</v>
      </c>
      <c r="I23" s="7">
        <v>0</v>
      </c>
      <c r="J23" s="7">
        <v>0.45442557035515868</v>
      </c>
      <c r="K23" s="7">
        <v>0</v>
      </c>
    </row>
    <row r="24" spans="2:11" x14ac:dyDescent="0.2">
      <c r="B24" s="1">
        <v>20</v>
      </c>
      <c r="C24" s="3" t="s">
        <v>61</v>
      </c>
      <c r="D24" s="7">
        <v>9223.4975148323228</v>
      </c>
      <c r="E24" s="7">
        <v>1627.081010373576</v>
      </c>
      <c r="F24" s="7">
        <v>432.87159493039678</v>
      </c>
      <c r="G24" s="7">
        <v>58.353098562508798</v>
      </c>
      <c r="H24" s="7">
        <v>0</v>
      </c>
      <c r="I24" s="7">
        <v>0</v>
      </c>
      <c r="J24" s="7">
        <v>1158.8385370570859</v>
      </c>
      <c r="K24" s="7">
        <v>0</v>
      </c>
    </row>
    <row r="25" spans="2:11" x14ac:dyDescent="0.2">
      <c r="B25" s="1">
        <v>21</v>
      </c>
      <c r="C25" s="2" t="s">
        <v>62</v>
      </c>
      <c r="D25" s="7">
        <v>1.8238899838458598E-5</v>
      </c>
      <c r="E25" s="7">
        <v>5.0518760549504316E-3</v>
      </c>
      <c r="F25" s="7">
        <v>8.9051841618829536E-2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63</v>
      </c>
      <c r="D26" s="7">
        <v>2.348725186150849E-2</v>
      </c>
      <c r="E26" s="7">
        <v>3.5032886071566176E-2</v>
      </c>
      <c r="F26" s="7">
        <v>0.51882744696890415</v>
      </c>
      <c r="G26" s="7">
        <v>2.3887826447014549E-3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65</v>
      </c>
      <c r="D28" s="7">
        <v>5.0728755325750797E-3</v>
      </c>
      <c r="E28" s="7">
        <v>4.6909251225461829E-2</v>
      </c>
      <c r="F28" s="7">
        <v>4.2121476019117796E-2</v>
      </c>
      <c r="G28" s="7">
        <v>3.5105540002924236E-3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66</v>
      </c>
      <c r="D29" s="7">
        <v>1333.0717522368361</v>
      </c>
      <c r="E29" s="7">
        <v>185.30090409704769</v>
      </c>
      <c r="F29" s="7">
        <v>42.704281428376248</v>
      </c>
      <c r="G29" s="7">
        <v>5.7723400712076023</v>
      </c>
      <c r="H29" s="7">
        <v>0</v>
      </c>
      <c r="I29" s="7">
        <v>0</v>
      </c>
      <c r="J29" s="7">
        <v>0.25354411392496995</v>
      </c>
      <c r="K29" s="7">
        <v>0</v>
      </c>
    </row>
    <row r="30" spans="2:11" x14ac:dyDescent="0.2">
      <c r="B30" s="1">
        <v>26</v>
      </c>
      <c r="C30" s="3" t="s">
        <v>67</v>
      </c>
      <c r="D30" s="7">
        <v>38.052474885786523</v>
      </c>
      <c r="E30" s="7">
        <v>8.6466101565974043</v>
      </c>
      <c r="F30" s="7">
        <v>14.450806102273933</v>
      </c>
      <c r="G30" s="7">
        <v>2.5415208419531843</v>
      </c>
      <c r="H30" s="7">
        <v>0</v>
      </c>
      <c r="I30" s="7">
        <v>0</v>
      </c>
      <c r="J30" s="7">
        <v>2.7125363428793348E-2</v>
      </c>
      <c r="K30" s="7">
        <v>0</v>
      </c>
    </row>
    <row r="31" spans="2:11" x14ac:dyDescent="0.2">
      <c r="B31" s="1">
        <v>27</v>
      </c>
      <c r="C31" s="3" t="s">
        <v>16</v>
      </c>
      <c r="D31" s="7">
        <v>9.8497284368122301E-2</v>
      </c>
      <c r="E31" s="7">
        <v>4.6674877120826608</v>
      </c>
      <c r="F31" s="7">
        <v>1.8458693254409053</v>
      </c>
      <c r="G31" s="7">
        <v>3.3133870993379777E-2</v>
      </c>
      <c r="H31" s="7">
        <v>0</v>
      </c>
      <c r="I31" s="7">
        <v>0</v>
      </c>
      <c r="J31" s="7">
        <v>0.79673091128368956</v>
      </c>
      <c r="K31" s="7">
        <v>0</v>
      </c>
    </row>
    <row r="32" spans="2:11" x14ac:dyDescent="0.2">
      <c r="B32" s="1">
        <v>28</v>
      </c>
      <c r="C32" s="3" t="s">
        <v>68</v>
      </c>
      <c r="D32" s="7">
        <v>5.5289359012691648</v>
      </c>
      <c r="E32" s="7">
        <v>0.43711491248460499</v>
      </c>
      <c r="F32" s="7">
        <v>1.4445119338940848</v>
      </c>
      <c r="G32" s="7">
        <v>0.79334506888250966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69</v>
      </c>
      <c r="D33" s="7">
        <v>1.9114283405872805</v>
      </c>
      <c r="E33" s="7">
        <v>26.814622721682838</v>
      </c>
      <c r="F33" s="7">
        <v>30.660308688173416</v>
      </c>
      <c r="G33" s="7">
        <v>2.2715589485257617</v>
      </c>
      <c r="H33" s="7">
        <v>0</v>
      </c>
      <c r="I33" s="7">
        <v>0</v>
      </c>
      <c r="J33" s="7">
        <v>4.3410155419985903E-3</v>
      </c>
      <c r="K33" s="7">
        <v>0</v>
      </c>
    </row>
    <row r="34" spans="2:11" x14ac:dyDescent="0.2">
      <c r="B34" s="1">
        <v>30</v>
      </c>
      <c r="C34" s="3" t="s">
        <v>70</v>
      </c>
      <c r="D34" s="7">
        <v>60.549379801556846</v>
      </c>
      <c r="E34" s="7">
        <v>34.738192370441716</v>
      </c>
      <c r="F34" s="7">
        <v>28.693704754792243</v>
      </c>
      <c r="G34" s="7">
        <v>5.221345135187347</v>
      </c>
      <c r="H34" s="7">
        <v>0</v>
      </c>
      <c r="I34" s="7">
        <v>0</v>
      </c>
      <c r="J34" s="7">
        <v>0.29199783981386812</v>
      </c>
      <c r="K34" s="7">
        <v>0</v>
      </c>
    </row>
    <row r="35" spans="2:11" x14ac:dyDescent="0.2">
      <c r="B35" s="1">
        <v>31</v>
      </c>
      <c r="C35" s="2" t="s">
        <v>71</v>
      </c>
      <c r="D35" s="7">
        <v>3.3947895344202714</v>
      </c>
      <c r="E35" s="7">
        <v>0.26136201858573155</v>
      </c>
      <c r="F35" s="7">
        <v>0.1827716724458347</v>
      </c>
      <c r="G35" s="7">
        <v>0.44781707771962825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72</v>
      </c>
      <c r="D36" s="7">
        <v>730.24958988449748</v>
      </c>
      <c r="E36" s="7">
        <v>133.33879904888974</v>
      </c>
      <c r="F36" s="7">
        <v>51.113061730399679</v>
      </c>
      <c r="G36" s="7">
        <v>8.9008622444879926</v>
      </c>
      <c r="H36" s="7">
        <v>0</v>
      </c>
      <c r="I36" s="7">
        <v>0</v>
      </c>
      <c r="J36" s="7">
        <v>11.078440169485535</v>
      </c>
      <c r="K36" s="7">
        <v>0</v>
      </c>
    </row>
    <row r="37" spans="2:11" x14ac:dyDescent="0.2">
      <c r="B37" s="1">
        <v>33</v>
      </c>
      <c r="C37" s="3" t="s">
        <v>103</v>
      </c>
      <c r="D37" s="7">
        <v>422.19251831058494</v>
      </c>
      <c r="E37" s="7">
        <v>62.375776982978181</v>
      </c>
      <c r="F37" s="7">
        <v>43.058993592098091</v>
      </c>
      <c r="G37" s="7">
        <v>12.401680004120363</v>
      </c>
      <c r="H37" s="7">
        <v>0</v>
      </c>
      <c r="I37" s="7">
        <v>0</v>
      </c>
      <c r="J37" s="7">
        <v>0.41306373304293509</v>
      </c>
      <c r="K37" s="7">
        <v>0</v>
      </c>
    </row>
    <row r="38" spans="2:11" x14ac:dyDescent="0.2">
      <c r="B38" s="1">
        <v>34</v>
      </c>
      <c r="C38" s="3" t="s">
        <v>73</v>
      </c>
      <c r="D38" s="7">
        <v>22.656754703327266</v>
      </c>
      <c r="E38" s="7">
        <v>20.978035236080679</v>
      </c>
      <c r="F38" s="7">
        <v>0.31399509640259005</v>
      </c>
      <c r="G38" s="7">
        <v>8.414319418159141E-3</v>
      </c>
      <c r="H38" s="7">
        <v>0</v>
      </c>
      <c r="I38" s="7">
        <v>0</v>
      </c>
      <c r="J38" s="7">
        <v>2.2452061911215574E-3</v>
      </c>
      <c r="K38" s="7">
        <v>0</v>
      </c>
    </row>
    <row r="39" spans="2:11" x14ac:dyDescent="0.2">
      <c r="B39" s="1">
        <v>35</v>
      </c>
      <c r="C39" s="3" t="s">
        <v>74</v>
      </c>
      <c r="D39" s="7">
        <v>208.1515390412502</v>
      </c>
      <c r="E39" s="7">
        <v>108.56478833468179</v>
      </c>
      <c r="F39" s="7">
        <v>184.89090412630799</v>
      </c>
      <c r="G39" s="7">
        <v>41.785679734281032</v>
      </c>
      <c r="H39" s="7">
        <v>0</v>
      </c>
      <c r="I39" s="7">
        <v>0</v>
      </c>
      <c r="J39" s="7">
        <v>0.5365901619031701</v>
      </c>
      <c r="K39" s="7">
        <v>0</v>
      </c>
    </row>
    <row r="40" spans="2:11" x14ac:dyDescent="0.2">
      <c r="B40" s="1">
        <v>36</v>
      </c>
      <c r="C40" s="3" t="s">
        <v>75</v>
      </c>
      <c r="D40" s="7">
        <v>0.33731569826241525</v>
      </c>
      <c r="E40" s="7">
        <v>2.6551093007132263</v>
      </c>
      <c r="F40" s="7">
        <v>5.170301392803756</v>
      </c>
      <c r="G40" s="7">
        <v>0.97725835666545846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76</v>
      </c>
      <c r="D41" s="7">
        <v>409.94477224436457</v>
      </c>
      <c r="E41" s="7">
        <v>331.57251176281903</v>
      </c>
      <c r="F41" s="7">
        <v>108.22461233735874</v>
      </c>
      <c r="G41" s="7">
        <v>53.358374005451644</v>
      </c>
      <c r="H41" s="7">
        <v>0</v>
      </c>
      <c r="I41" s="7">
        <v>0</v>
      </c>
      <c r="J41" s="7">
        <v>0.69024958000907077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2018-02-06T10:06:43Z</dcterms:modified>
</cp:coreProperties>
</file>