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MC\LIC Mutual Fund\Monthly verifications\Disclosure of AAUM\August 2017\Mailed\"/>
    </mc:Choice>
  </mc:AlternateContent>
  <bookViews>
    <workbookView xWindow="0" yWindow="0" windowWidth="15480" windowHeight="8190" tabRatio="675" activeTab="1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52511"/>
</workbook>
</file>

<file path=xl/calcChain.xml><?xml version="1.0" encoding="utf-8"?>
<calcChain xmlns="http://schemas.openxmlformats.org/spreadsheetml/2006/main">
  <c r="BK88" i="8" l="1"/>
  <c r="BK82" i="8"/>
  <c r="BK75" i="8"/>
  <c r="BK74" i="8"/>
  <c r="BK73" i="8"/>
  <c r="BK72" i="8"/>
  <c r="BK70" i="8"/>
  <c r="BK64" i="8"/>
  <c r="BK58" i="8"/>
  <c r="BK57" i="8"/>
  <c r="BK56" i="8"/>
  <c r="BK55" i="8"/>
  <c r="BK54" i="8"/>
  <c r="BK53" i="8"/>
  <c r="BK52" i="8"/>
  <c r="BK51" i="8"/>
  <c r="BK50" i="8"/>
  <c r="BK49" i="8"/>
  <c r="BK46" i="8"/>
  <c r="BK45" i="8"/>
  <c r="BK39" i="8"/>
  <c r="BK38" i="8"/>
  <c r="BK37" i="8"/>
  <c r="BK36" i="8"/>
  <c r="BK35" i="8"/>
  <c r="BK34" i="8"/>
  <c r="BK33" i="8"/>
  <c r="BK32" i="8"/>
  <c r="BK31" i="8"/>
  <c r="BK30" i="8"/>
  <c r="BK29" i="8"/>
  <c r="BK28" i="8"/>
  <c r="BK27" i="8"/>
  <c r="BK26" i="8"/>
  <c r="BK25" i="8"/>
  <c r="BK23" i="8"/>
  <c r="BK19" i="8"/>
  <c r="BK16" i="8"/>
  <c r="BK15" i="8"/>
  <c r="BK14" i="8"/>
  <c r="BK11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W77" i="8" s="1"/>
  <c r="AX76" i="8"/>
  <c r="AX77" i="8" s="1"/>
  <c r="AY76" i="8"/>
  <c r="AY77" i="8" s="1"/>
  <c r="AZ76" i="8"/>
  <c r="AZ77" i="8" s="1"/>
  <c r="BA76" i="8"/>
  <c r="BA77" i="8" s="1"/>
  <c r="BB76" i="8"/>
  <c r="BB77" i="8" s="1"/>
  <c r="BC76" i="8"/>
  <c r="BC77" i="8" s="1"/>
  <c r="BD76" i="8"/>
  <c r="BD77" i="8" s="1"/>
  <c r="BE76" i="8"/>
  <c r="BE77" i="8" s="1"/>
  <c r="BF76" i="8"/>
  <c r="BF77" i="8" s="1"/>
  <c r="BG76" i="8"/>
  <c r="BG77" i="8" s="1"/>
  <c r="BH76" i="8"/>
  <c r="BH77" i="8" s="1"/>
  <c r="BI76" i="8"/>
  <c r="BI77" i="8" s="1"/>
  <c r="BJ76" i="8"/>
  <c r="BJ77" i="8" s="1"/>
  <c r="C76" i="8"/>
  <c r="C77" i="8" s="1"/>
  <c r="AV77" i="8"/>
  <c r="BK8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C2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C40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C17" i="8"/>
  <c r="C59" i="8"/>
  <c r="C65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47" i="8"/>
  <c r="BK59" i="8" l="1"/>
  <c r="BI60" i="8"/>
  <c r="BE60" i="8"/>
  <c r="BC60" i="8"/>
  <c r="BA60" i="8"/>
  <c r="AY60" i="8"/>
  <c r="AW60" i="8"/>
  <c r="AU60" i="8"/>
  <c r="AS60" i="8"/>
  <c r="AQ60" i="8"/>
  <c r="AO60" i="8"/>
  <c r="AM60" i="8"/>
  <c r="AK60" i="8"/>
  <c r="AI60" i="8"/>
  <c r="AG60" i="8"/>
  <c r="AE60" i="8"/>
  <c r="AC60" i="8"/>
  <c r="AA60" i="8"/>
  <c r="Y60" i="8"/>
  <c r="W60" i="8"/>
  <c r="U60" i="8"/>
  <c r="S60" i="8"/>
  <c r="Q60" i="8"/>
  <c r="O60" i="8"/>
  <c r="M60" i="8"/>
  <c r="K60" i="8"/>
  <c r="I60" i="8"/>
  <c r="G60" i="8"/>
  <c r="E60" i="8"/>
  <c r="AX60" i="8"/>
  <c r="AV60" i="8"/>
  <c r="AT60" i="8"/>
  <c r="AR60" i="8"/>
  <c r="AP60" i="8"/>
  <c r="AN60" i="8"/>
  <c r="AL60" i="8"/>
  <c r="AJ60" i="8"/>
  <c r="AH60" i="8"/>
  <c r="AF60" i="8"/>
  <c r="AD60" i="8"/>
  <c r="AB60" i="8"/>
  <c r="Z60" i="8"/>
  <c r="X60" i="8"/>
  <c r="V60" i="8"/>
  <c r="T60" i="8"/>
  <c r="R60" i="8"/>
  <c r="P60" i="8"/>
  <c r="N60" i="8"/>
  <c r="L60" i="8"/>
  <c r="J60" i="8"/>
  <c r="H60" i="8"/>
  <c r="F60" i="8"/>
  <c r="D60" i="8"/>
  <c r="BK20" i="8"/>
  <c r="BK65" i="8"/>
  <c r="BG60" i="8"/>
  <c r="BK47" i="8"/>
  <c r="BJ60" i="8"/>
  <c r="BF60" i="8"/>
  <c r="BD60" i="8"/>
  <c r="AZ60" i="8"/>
  <c r="BK9" i="8"/>
  <c r="BK12" i="8"/>
  <c r="BK77" i="8"/>
  <c r="BK76" i="8"/>
  <c r="BB60" i="8"/>
  <c r="BK40" i="8"/>
  <c r="BK17" i="8"/>
  <c r="C60" i="8"/>
  <c r="BH60" i="8"/>
  <c r="BI41" i="8"/>
  <c r="BG41" i="8"/>
  <c r="BG84" i="8" s="1"/>
  <c r="BE41" i="8"/>
  <c r="BE84" i="8" s="1"/>
  <c r="BC41" i="8"/>
  <c r="BC84" i="8" s="1"/>
  <c r="BA41" i="8"/>
  <c r="BA84" i="8" s="1"/>
  <c r="AY41" i="8"/>
  <c r="AY84" i="8" s="1"/>
  <c r="AW41" i="8"/>
  <c r="AW84" i="8" s="1"/>
  <c r="AU41" i="8"/>
  <c r="AU84" i="8" s="1"/>
  <c r="AS41" i="8"/>
  <c r="AS84" i="8" s="1"/>
  <c r="AQ41" i="8"/>
  <c r="AQ84" i="8" s="1"/>
  <c r="AO41" i="8"/>
  <c r="AO84" i="8" s="1"/>
  <c r="AM41" i="8"/>
  <c r="AM84" i="8" s="1"/>
  <c r="AK41" i="8"/>
  <c r="AK84" i="8" s="1"/>
  <c r="AI41" i="8"/>
  <c r="AI84" i="8" s="1"/>
  <c r="AG41" i="8"/>
  <c r="AG84" i="8" s="1"/>
  <c r="AE41" i="8"/>
  <c r="AE84" i="8" s="1"/>
  <c r="AC41" i="8"/>
  <c r="AC84" i="8" s="1"/>
  <c r="AA41" i="8"/>
  <c r="AA84" i="8" s="1"/>
  <c r="Y41" i="8"/>
  <c r="Y84" i="8" s="1"/>
  <c r="W41" i="8"/>
  <c r="W84" i="8" s="1"/>
  <c r="BJ41" i="8"/>
  <c r="BH41" i="8"/>
  <c r="BF41" i="8"/>
  <c r="BD41" i="8"/>
  <c r="BD84" i="8" s="1"/>
  <c r="BB41" i="8"/>
  <c r="AZ41" i="8"/>
  <c r="AX41" i="8"/>
  <c r="AV41" i="8"/>
  <c r="AT41" i="8"/>
  <c r="AR41" i="8"/>
  <c r="AP41" i="8"/>
  <c r="AN41" i="8"/>
  <c r="AL41" i="8"/>
  <c r="AJ41" i="8"/>
  <c r="AH41" i="8"/>
  <c r="AF41" i="8"/>
  <c r="AD41" i="8"/>
  <c r="AB41" i="8"/>
  <c r="Z41" i="8"/>
  <c r="X41" i="8"/>
  <c r="V41" i="8"/>
  <c r="T41" i="8"/>
  <c r="R41" i="8"/>
  <c r="P41" i="8"/>
  <c r="N41" i="8"/>
  <c r="L41" i="8"/>
  <c r="J41" i="8"/>
  <c r="H41" i="8"/>
  <c r="F41" i="8"/>
  <c r="D41" i="8"/>
  <c r="U41" i="8"/>
  <c r="U84" i="8" s="1"/>
  <c r="S41" i="8"/>
  <c r="S84" i="8" s="1"/>
  <c r="Q41" i="8"/>
  <c r="Q84" i="8" s="1"/>
  <c r="O41" i="8"/>
  <c r="O84" i="8" s="1"/>
  <c r="M41" i="8"/>
  <c r="M84" i="8" s="1"/>
  <c r="K41" i="8"/>
  <c r="K84" i="8" s="1"/>
  <c r="I41" i="8"/>
  <c r="I84" i="8" s="1"/>
  <c r="G41" i="8"/>
  <c r="G84" i="8" s="1"/>
  <c r="E41" i="8"/>
  <c r="E84" i="8" s="1"/>
  <c r="C41" i="8"/>
  <c r="BI84" i="8" l="1"/>
  <c r="D84" i="8"/>
  <c r="H84" i="8"/>
  <c r="L84" i="8"/>
  <c r="P84" i="8"/>
  <c r="T84" i="8"/>
  <c r="X84" i="8"/>
  <c r="AB84" i="8"/>
  <c r="AF84" i="8"/>
  <c r="AJ84" i="8"/>
  <c r="AN84" i="8"/>
  <c r="AR84" i="8"/>
  <c r="AV84" i="8"/>
  <c r="F84" i="8"/>
  <c r="J84" i="8"/>
  <c r="N84" i="8"/>
  <c r="R84" i="8"/>
  <c r="V84" i="8"/>
  <c r="Z84" i="8"/>
  <c r="AD84" i="8"/>
  <c r="AH84" i="8"/>
  <c r="AL84" i="8"/>
  <c r="AP84" i="8"/>
  <c r="AT84" i="8"/>
  <c r="AX84" i="8"/>
  <c r="AZ84" i="8"/>
  <c r="BB84" i="8"/>
  <c r="BJ84" i="8"/>
  <c r="BF84" i="8"/>
  <c r="BH84" i="8"/>
  <c r="BK60" i="8"/>
  <c r="C84" i="8"/>
  <c r="BK41" i="8"/>
  <c r="BK84" i="8" l="1"/>
</calcChain>
</file>

<file path=xl/sharedStrings.xml><?xml version="1.0" encoding="utf-8"?>
<sst xmlns="http://schemas.openxmlformats.org/spreadsheetml/2006/main" count="186" uniqueCount="144">
  <si>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</si>
  <si>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</si>
  <si>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</si>
  <si>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</si>
  <si>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</si>
  <si>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</si>
  <si>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</si>
  <si>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</si>
  <si>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</si>
  <si>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</si>
  <si>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</si>
  <si>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</si>
  <si>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</si>
  <si>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</si>
  <si>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</si>
  <si>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</si>
  <si>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</si>
  <si>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</si>
  <si>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</si>
  <si>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</si>
  <si>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</si>
  <si>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</si>
  <si>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</si>
  <si>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</si>
  <si>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</si>
  <si>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</si>
  <si>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</si>
  <si>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</si>
  <si>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</si>
  <si>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</si>
  <si>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</si>
  <si>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</si>
  <si>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</si>
  <si>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</si>
  <si>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</si>
  <si>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</si>
  <si>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</si>
  <si>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</si>
  <si>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</si>
  <si>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</si>
  <si>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</si>
  <si>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</si>
  <si>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</si>
  <si>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</si>
  <si>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</si>
  <si>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</si>
  <si>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</si>
  <si>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</si>
  <si>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</si>
  <si>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</si>
  <si>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</si>
  <si>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</si>
  <si>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</si>
  <si>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</si>
  <si>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</si>
  <si>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</si>
  <si>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</si>
  <si>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</si>
  <si>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</si>
  <si>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</si>
  <si>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</si>
  <si>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</si>
  <si>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</si>
  <si>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</si>
  <si>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</si>
  <si>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</si>
  <si>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</si>
  <si>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</si>
  <si>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</si>
  <si>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</si>
  <si>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</si>
  <si>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</si>
  <si>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</si>
  <si>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</si>
  <si>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</si>
  <si>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</si>
  <si>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</si>
  <si>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</si>
  <si>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</si>
  <si>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</si>
  <si>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</si>
  <si>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</si>
  <si>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</si>
  <si>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</si>
  <si>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</si>
  <si>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</si>
  <si>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</si>
  <si>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</si>
  <si>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</si>
  <si>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</si>
  <si>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</si>
  <si>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</si>
  <si>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</si>
  <si>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</si>
  <si>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</si>
  <si>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</si>
  <si>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</si>
  <si>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</si>
  <si>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</si>
  <si>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</si>
  <si>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</si>
  <si>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</si>
  <si>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</si>
  <si>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</si>
  <si>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</si>
  <si>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</si>
  <si>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</si>
  <si>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</si>
  <si>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</si>
  <si>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</si>
  <si>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</si>
  <si>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</si>
  <si>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</si>
  <si>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</si>
  <si>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</si>
  <si>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</si>
  <si>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</si>
  <si>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</si>
  <si>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</si>
  <si>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</si>
  <si>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</si>
  <si>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</si>
  <si>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</si>
  <si>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</si>
  <si>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</si>
  <si>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</si>
  <si>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</si>
  <si>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</si>
  <si>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</si>
  <si>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</si>
  <si>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</si>
  <si>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</si>
  <si>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</si>
  <si>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</si>
  <si>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</si>
  <si>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</si>
  <si>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</si>
  <si>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</si>
  <si>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</si>
  <si>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</si>
  <si>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</si>
  <si>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</si>
  <si>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31/08/2017 (All figures in Rs. Crore)</t>
  </si>
  <si>
    <t>Table showing State wise /Union Territory wise contribution to AAUM of category of schemes as on 31.08.2017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</si>
</sst>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3"/>
  <sheetViews>
    <sheetView zoomScale="75" zoomScaleNormal="75" workbookViewId="0">
      <pane xSplit="2" ySplit="5" topLeftCell="AQ66" activePane="bottomRight" state="frozen"/>
      <selection activeCell="F20" sqref="F20"/>
      <selection pane="topRight" activeCell="F20" sqref="F20"/>
      <selection pane="bottomLeft" activeCell="F20" sqref="F20"/>
      <selection pane="bottomRight" activeCell="BL66" sqref="BL6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9" style="25" customWidth="1"/>
    <col min="13" max="18" width="6.42578125" style="25" bestFit="1" customWidth="1"/>
    <col min="19" max="19" width="7.5703125" style="25" bestFit="1" customWidth="1"/>
    <col min="20" max="20" width="7.5703125" style="25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28515625" style="25" bestFit="1" customWidth="1"/>
    <col min="49" max="49" width="8.7109375" style="25" customWidth="1"/>
    <col min="50" max="50" width="7.5703125" style="25" bestFit="1" customWidth="1"/>
    <col min="51" max="51" width="6.42578125" style="25" bestFit="1" customWidth="1"/>
    <col min="52" max="52" width="7.5703125" style="25" bestFit="1" customWidth="1"/>
    <col min="53" max="57" width="6.42578125" style="25" bestFit="1" customWidth="1"/>
    <col min="58" max="58" width="9.140625" style="25" bestFit="1" customWidth="1"/>
    <col min="59" max="60" width="7.5703125" style="25" bestFit="1" customWidth="1"/>
    <col min="61" max="61" width="6.42578125" style="25" bestFit="1" customWidth="1"/>
    <col min="62" max="62" width="7.5703125" style="25" bestFit="1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49" t="s">
        <v>77</v>
      </c>
      <c r="B1" s="65" t="s">
        <v>31</v>
      </c>
      <c r="C1" s="56" t="s">
        <v>142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0"/>
      <c r="B2" s="66"/>
      <c r="C2" s="73" t="s">
        <v>30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  <c r="W2" s="73" t="s">
        <v>26</v>
      </c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5"/>
      <c r="AQ2" s="73" t="s">
        <v>27</v>
      </c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5"/>
      <c r="BK2" s="62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0"/>
      <c r="B3" s="66"/>
      <c r="C3" s="59" t="s">
        <v>11</v>
      </c>
      <c r="D3" s="60"/>
      <c r="E3" s="60"/>
      <c r="F3" s="60"/>
      <c r="G3" s="60"/>
      <c r="H3" s="60"/>
      <c r="I3" s="60"/>
      <c r="J3" s="60"/>
      <c r="K3" s="60"/>
      <c r="L3" s="61"/>
      <c r="M3" s="59" t="s">
        <v>12</v>
      </c>
      <c r="N3" s="60"/>
      <c r="O3" s="60"/>
      <c r="P3" s="60"/>
      <c r="Q3" s="60"/>
      <c r="R3" s="60"/>
      <c r="S3" s="60"/>
      <c r="T3" s="60"/>
      <c r="U3" s="60"/>
      <c r="V3" s="61"/>
      <c r="W3" s="59" t="s">
        <v>11</v>
      </c>
      <c r="X3" s="60"/>
      <c r="Y3" s="60"/>
      <c r="Z3" s="60"/>
      <c r="AA3" s="60"/>
      <c r="AB3" s="60"/>
      <c r="AC3" s="60"/>
      <c r="AD3" s="60"/>
      <c r="AE3" s="60"/>
      <c r="AF3" s="61"/>
      <c r="AG3" s="59" t="s">
        <v>12</v>
      </c>
      <c r="AH3" s="60"/>
      <c r="AI3" s="60"/>
      <c r="AJ3" s="60"/>
      <c r="AK3" s="60"/>
      <c r="AL3" s="60"/>
      <c r="AM3" s="60"/>
      <c r="AN3" s="60"/>
      <c r="AO3" s="60"/>
      <c r="AP3" s="61"/>
      <c r="AQ3" s="59" t="s">
        <v>11</v>
      </c>
      <c r="AR3" s="60"/>
      <c r="AS3" s="60"/>
      <c r="AT3" s="60"/>
      <c r="AU3" s="60"/>
      <c r="AV3" s="60"/>
      <c r="AW3" s="60"/>
      <c r="AX3" s="60"/>
      <c r="AY3" s="60"/>
      <c r="AZ3" s="61"/>
      <c r="BA3" s="59" t="s">
        <v>12</v>
      </c>
      <c r="BB3" s="60"/>
      <c r="BC3" s="60"/>
      <c r="BD3" s="60"/>
      <c r="BE3" s="60"/>
      <c r="BF3" s="60"/>
      <c r="BG3" s="60"/>
      <c r="BH3" s="60"/>
      <c r="BI3" s="60"/>
      <c r="BJ3" s="61"/>
      <c r="BK3" s="63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0"/>
      <c r="B4" s="66"/>
      <c r="C4" s="76" t="s">
        <v>37</v>
      </c>
      <c r="D4" s="77"/>
      <c r="E4" s="77"/>
      <c r="F4" s="77"/>
      <c r="G4" s="78"/>
      <c r="H4" s="70" t="s">
        <v>38</v>
      </c>
      <c r="I4" s="71"/>
      <c r="J4" s="71"/>
      <c r="K4" s="71"/>
      <c r="L4" s="72"/>
      <c r="M4" s="76" t="s">
        <v>37</v>
      </c>
      <c r="N4" s="77"/>
      <c r="O4" s="77"/>
      <c r="P4" s="77"/>
      <c r="Q4" s="78"/>
      <c r="R4" s="70" t="s">
        <v>38</v>
      </c>
      <c r="S4" s="71"/>
      <c r="T4" s="71"/>
      <c r="U4" s="71"/>
      <c r="V4" s="72"/>
      <c r="W4" s="76" t="s">
        <v>37</v>
      </c>
      <c r="X4" s="77"/>
      <c r="Y4" s="77"/>
      <c r="Z4" s="77"/>
      <c r="AA4" s="78"/>
      <c r="AB4" s="70" t="s">
        <v>38</v>
      </c>
      <c r="AC4" s="71"/>
      <c r="AD4" s="71"/>
      <c r="AE4" s="71"/>
      <c r="AF4" s="72"/>
      <c r="AG4" s="76" t="s">
        <v>37</v>
      </c>
      <c r="AH4" s="77"/>
      <c r="AI4" s="77"/>
      <c r="AJ4" s="77"/>
      <c r="AK4" s="78"/>
      <c r="AL4" s="70" t="s">
        <v>38</v>
      </c>
      <c r="AM4" s="71"/>
      <c r="AN4" s="71"/>
      <c r="AO4" s="71"/>
      <c r="AP4" s="72"/>
      <c r="AQ4" s="76" t="s">
        <v>37</v>
      </c>
      <c r="AR4" s="77"/>
      <c r="AS4" s="77"/>
      <c r="AT4" s="77"/>
      <c r="AU4" s="78"/>
      <c r="AV4" s="70" t="s">
        <v>38</v>
      </c>
      <c r="AW4" s="71"/>
      <c r="AX4" s="71"/>
      <c r="AY4" s="71"/>
      <c r="AZ4" s="72"/>
      <c r="BA4" s="76" t="s">
        <v>37</v>
      </c>
      <c r="BB4" s="77"/>
      <c r="BC4" s="77"/>
      <c r="BD4" s="77"/>
      <c r="BE4" s="78"/>
      <c r="BF4" s="70" t="s">
        <v>38</v>
      </c>
      <c r="BG4" s="71"/>
      <c r="BH4" s="71"/>
      <c r="BI4" s="71"/>
      <c r="BJ4" s="72"/>
      <c r="BK4" s="63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0"/>
      <c r="B5" s="66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4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9"/>
    </row>
    <row r="7" spans="1:107" x14ac:dyDescent="0.2">
      <c r="A7" s="23" t="s">
        <v>78</v>
      </c>
      <c r="B7" s="26" t="s">
        <v>13</v>
      </c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9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7.4074687778316459</v>
      </c>
      <c r="I8" s="28">
        <v>7988.6097390707419</v>
      </c>
      <c r="J8" s="28">
        <v>3848.2571938720739</v>
      </c>
      <c r="K8" s="28">
        <v>0</v>
      </c>
      <c r="L8" s="28">
        <v>333.05634805371523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4.92452329505186</v>
      </c>
      <c r="S8" s="28">
        <v>400.91372952264112</v>
      </c>
      <c r="T8" s="28">
        <v>623.20172409546217</v>
      </c>
      <c r="U8" s="28">
        <v>0</v>
      </c>
      <c r="V8" s="28">
        <v>29.226475508810143</v>
      </c>
      <c r="W8" s="28">
        <v>1.6894576327415422E-3</v>
      </c>
      <c r="X8" s="28">
        <v>56.300551914414726</v>
      </c>
      <c r="Y8" s="28">
        <v>0</v>
      </c>
      <c r="Z8" s="28">
        <v>0</v>
      </c>
      <c r="AA8" s="28">
        <v>0.17698141204999324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0.22565379248853376</v>
      </c>
      <c r="AH8" s="28">
        <v>0.29188829362458368</v>
      </c>
      <c r="AI8" s="28">
        <v>0</v>
      </c>
      <c r="AJ8" s="28">
        <v>0</v>
      </c>
      <c r="AK8" s="28">
        <v>0.74370079137081802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23.939697871847031</v>
      </c>
      <c r="AW8" s="28">
        <v>2260.4245829474539</v>
      </c>
      <c r="AX8" s="28">
        <v>58.388874130989215</v>
      </c>
      <c r="AY8" s="28">
        <v>48.394185284191963</v>
      </c>
      <c r="AZ8" s="28">
        <v>79.302790236002238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14.12156617166567</v>
      </c>
      <c r="BG8" s="28">
        <v>37.708453189384485</v>
      </c>
      <c r="BH8" s="28">
        <v>69.017433757338537</v>
      </c>
      <c r="BI8" s="28">
        <v>0</v>
      </c>
      <c r="BJ8" s="28">
        <v>20.116858381382603</v>
      </c>
      <c r="BK8" s="29">
        <f>SUM(C8:BJ8)</f>
        <v>15904.752109828169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7.4074687778316459</v>
      </c>
      <c r="I9" s="31">
        <f t="shared" si="0"/>
        <v>7988.6097390707419</v>
      </c>
      <c r="J9" s="31">
        <f t="shared" si="0"/>
        <v>3848.2571938720739</v>
      </c>
      <c r="K9" s="31">
        <f t="shared" si="0"/>
        <v>0</v>
      </c>
      <c r="L9" s="31">
        <f t="shared" si="0"/>
        <v>333.05634805371523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4.92452329505186</v>
      </c>
      <c r="S9" s="31">
        <f t="shared" si="0"/>
        <v>400.91372952264112</v>
      </c>
      <c r="T9" s="31">
        <f t="shared" si="0"/>
        <v>623.20172409546217</v>
      </c>
      <c r="U9" s="31">
        <f t="shared" si="0"/>
        <v>0</v>
      </c>
      <c r="V9" s="31">
        <f t="shared" si="0"/>
        <v>29.226475508810143</v>
      </c>
      <c r="W9" s="31">
        <f t="shared" si="0"/>
        <v>1.6894576327415422E-3</v>
      </c>
      <c r="X9" s="31">
        <f t="shared" si="0"/>
        <v>56.300551914414726</v>
      </c>
      <c r="Y9" s="31">
        <f t="shared" si="0"/>
        <v>0</v>
      </c>
      <c r="Z9" s="31">
        <f t="shared" si="0"/>
        <v>0</v>
      </c>
      <c r="AA9" s="31">
        <f t="shared" si="0"/>
        <v>0.17698141204999324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0.22565379248853376</v>
      </c>
      <c r="AH9" s="31">
        <f t="shared" si="0"/>
        <v>0.29188829362458368</v>
      </c>
      <c r="AI9" s="31">
        <f t="shared" si="0"/>
        <v>0</v>
      </c>
      <c r="AJ9" s="31">
        <f t="shared" si="0"/>
        <v>0</v>
      </c>
      <c r="AK9" s="31">
        <f t="shared" si="0"/>
        <v>0.74370079137081802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23.939697871847031</v>
      </c>
      <c r="AW9" s="31">
        <f t="shared" si="0"/>
        <v>2260.4245829474539</v>
      </c>
      <c r="AX9" s="31">
        <f t="shared" si="0"/>
        <v>58.388874130989215</v>
      </c>
      <c r="AY9" s="31">
        <f t="shared" si="0"/>
        <v>48.394185284191963</v>
      </c>
      <c r="AZ9" s="31">
        <f t="shared" si="0"/>
        <v>79.302790236002238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14.12156617166567</v>
      </c>
      <c r="BG9" s="31">
        <f t="shared" si="0"/>
        <v>37.708453189384485</v>
      </c>
      <c r="BH9" s="31">
        <f t="shared" si="0"/>
        <v>69.017433757338537</v>
      </c>
      <c r="BI9" s="31">
        <f t="shared" si="0"/>
        <v>0</v>
      </c>
      <c r="BJ9" s="31">
        <f t="shared" si="0"/>
        <v>20.116858381382603</v>
      </c>
      <c r="BK9" s="29">
        <f>SUM(C9:BJ9)</f>
        <v>15904.752109828169</v>
      </c>
    </row>
    <row r="10" spans="1:107" x14ac:dyDescent="0.2">
      <c r="A10" s="23" t="s">
        <v>79</v>
      </c>
      <c r="B10" s="26" t="s">
        <v>3</v>
      </c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8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0.58861437289551832</v>
      </c>
      <c r="I11" s="28">
        <v>2.1168245865092326</v>
      </c>
      <c r="J11" s="28">
        <v>0.56616701341116049</v>
      </c>
      <c r="K11" s="28">
        <v>0</v>
      </c>
      <c r="L11" s="28">
        <v>24.563917104177037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0.76026455551555694</v>
      </c>
      <c r="S11" s="28">
        <v>0.64144067357557266</v>
      </c>
      <c r="T11" s="28">
        <v>13.932907307400869</v>
      </c>
      <c r="U11" s="28">
        <v>0</v>
      </c>
      <c r="V11" s="28">
        <v>0.73818966499890126</v>
      </c>
      <c r="W11" s="28">
        <v>0</v>
      </c>
      <c r="X11" s="28">
        <v>0</v>
      </c>
      <c r="Y11" s="28">
        <v>0</v>
      </c>
      <c r="Z11" s="28">
        <v>0</v>
      </c>
      <c r="AA11" s="28">
        <v>3.1654505572783452E-2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5.4369485179974364E-2</v>
      </c>
      <c r="AH11" s="28">
        <v>0</v>
      </c>
      <c r="AI11" s="28">
        <v>0</v>
      </c>
      <c r="AJ11" s="28">
        <v>0</v>
      </c>
      <c r="AK11" s="28">
        <v>5.0191194761706123E-2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2.6572741081112508</v>
      </c>
      <c r="AW11" s="28">
        <v>11.300850249079405</v>
      </c>
      <c r="AX11" s="28">
        <v>8.2040678730707448</v>
      </c>
      <c r="AY11" s="28">
        <v>0</v>
      </c>
      <c r="AZ11" s="28">
        <v>8.9379554980639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3.4007533812810635</v>
      </c>
      <c r="BG11" s="28">
        <v>14.736603361572968</v>
      </c>
      <c r="BH11" s="28">
        <v>6.5315521226448423</v>
      </c>
      <c r="BI11" s="28">
        <v>0</v>
      </c>
      <c r="BJ11" s="28">
        <v>2.4111951924032962</v>
      </c>
      <c r="BK11" s="29">
        <f t="shared" ref="BK11:BK12" si="1">SUM(C11:BJ11)</f>
        <v>102.22479225022579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0.58861437289551832</v>
      </c>
      <c r="I12" s="31">
        <f t="shared" si="2"/>
        <v>2.1168245865092326</v>
      </c>
      <c r="J12" s="31">
        <f t="shared" si="2"/>
        <v>0.56616701341116049</v>
      </c>
      <c r="K12" s="31">
        <f t="shared" si="2"/>
        <v>0</v>
      </c>
      <c r="L12" s="31">
        <f t="shared" si="2"/>
        <v>24.563917104177037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0.76026455551555694</v>
      </c>
      <c r="S12" s="31">
        <f t="shared" si="2"/>
        <v>0.64144067357557266</v>
      </c>
      <c r="T12" s="31">
        <f t="shared" si="2"/>
        <v>13.932907307400869</v>
      </c>
      <c r="U12" s="31">
        <f t="shared" si="2"/>
        <v>0</v>
      </c>
      <c r="V12" s="31">
        <f t="shared" si="2"/>
        <v>0.73818966499890126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3.1654505572783452E-2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5.4369485179974364E-2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5.0191194761706123E-2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2.6572741081112508</v>
      </c>
      <c r="AW12" s="31">
        <f t="shared" si="2"/>
        <v>11.300850249079405</v>
      </c>
      <c r="AX12" s="31">
        <f t="shared" si="2"/>
        <v>8.2040678730707448</v>
      </c>
      <c r="AY12" s="31">
        <f t="shared" si="2"/>
        <v>0</v>
      </c>
      <c r="AZ12" s="31">
        <f t="shared" si="2"/>
        <v>8.9379554980639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3.4007533812810635</v>
      </c>
      <c r="BG12" s="31">
        <f t="shared" si="2"/>
        <v>14.736603361572968</v>
      </c>
      <c r="BH12" s="31">
        <f t="shared" si="2"/>
        <v>6.5315521226448423</v>
      </c>
      <c r="BI12" s="31">
        <f t="shared" si="2"/>
        <v>0</v>
      </c>
      <c r="BJ12" s="31">
        <f t="shared" si="2"/>
        <v>2.4111951924032962</v>
      </c>
      <c r="BK12" s="29">
        <f t="shared" si="1"/>
        <v>102.22479225022579</v>
      </c>
    </row>
    <row r="13" spans="1:107" x14ac:dyDescent="0.2">
      <c r="A13" s="23" t="s">
        <v>80</v>
      </c>
      <c r="B13" s="26" t="s">
        <v>10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8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0.26769207229000669</v>
      </c>
      <c r="I14" s="28">
        <v>21.381326758064731</v>
      </c>
      <c r="J14" s="28">
        <v>0</v>
      </c>
      <c r="K14" s="28">
        <v>0</v>
      </c>
      <c r="L14" s="28">
        <v>23.377106029903487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0.10671769438680266</v>
      </c>
      <c r="S14" s="28">
        <v>20.370914342452007</v>
      </c>
      <c r="T14" s="28">
        <v>0</v>
      </c>
      <c r="U14" s="28">
        <v>0</v>
      </c>
      <c r="V14" s="28">
        <v>0.19194600012880481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0.61314553054783194</v>
      </c>
      <c r="AW14" s="28">
        <v>5.788706230517322</v>
      </c>
      <c r="AX14" s="28">
        <v>0</v>
      </c>
      <c r="AY14" s="28">
        <v>0</v>
      </c>
      <c r="AZ14" s="28">
        <v>6.3066901008072405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0.57423283503100464</v>
      </c>
      <c r="BG14" s="28">
        <v>0</v>
      </c>
      <c r="BH14" s="28">
        <v>0.69101627419365785</v>
      </c>
      <c r="BI14" s="28">
        <v>0</v>
      </c>
      <c r="BJ14" s="28">
        <v>0.69588479796745895</v>
      </c>
      <c r="BK14" s="29">
        <f t="shared" ref="BK14:BK17" si="3">SUM(C14:BJ14)</f>
        <v>80.365378666290354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0.11763625925769505</v>
      </c>
      <c r="I15" s="28">
        <v>18.827496774193769</v>
      </c>
      <c r="J15" s="28">
        <v>0</v>
      </c>
      <c r="K15" s="28">
        <v>0</v>
      </c>
      <c r="L15" s="28">
        <v>21.237416361290503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7.938927819340115E-2</v>
      </c>
      <c r="S15" s="28">
        <v>18.827496774193769</v>
      </c>
      <c r="T15" s="28">
        <v>0</v>
      </c>
      <c r="U15" s="28">
        <v>0</v>
      </c>
      <c r="V15" s="28">
        <v>8.9116818064401276E-2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1.1288864404510472</v>
      </c>
      <c r="AW15" s="28">
        <v>11.196080819355787</v>
      </c>
      <c r="AX15" s="28">
        <v>0</v>
      </c>
      <c r="AY15" s="28">
        <v>0</v>
      </c>
      <c r="AZ15" s="28">
        <v>4.991248557387129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0.13546265567691174</v>
      </c>
      <c r="BG15" s="28">
        <v>0</v>
      </c>
      <c r="BH15" s="28">
        <v>0</v>
      </c>
      <c r="BI15" s="28">
        <v>0</v>
      </c>
      <c r="BJ15" s="28">
        <v>5.074108512354937</v>
      </c>
      <c r="BK15" s="29">
        <f t="shared" si="3"/>
        <v>81.704339250419366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0.16420231477411537</v>
      </c>
      <c r="I16" s="28">
        <v>6.4213117161295008</v>
      </c>
      <c r="J16" s="28">
        <v>0</v>
      </c>
      <c r="K16" s="28">
        <v>0</v>
      </c>
      <c r="L16" s="28">
        <v>7.0082302793230564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0.22209416458032077</v>
      </c>
      <c r="S16" s="28">
        <v>0</v>
      </c>
      <c r="T16" s="28">
        <v>6.2830838709605888E-2</v>
      </c>
      <c r="U16" s="28">
        <v>0</v>
      </c>
      <c r="V16" s="28">
        <v>1.4728007459350378</v>
      </c>
      <c r="W16" s="28">
        <v>0</v>
      </c>
      <c r="X16" s="28">
        <v>0.8652939354843463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1.4215543870008977E-3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0.90576434386933613</v>
      </c>
      <c r="AW16" s="28">
        <v>1.1730566536135407</v>
      </c>
      <c r="AX16" s="28">
        <v>0.61806709677449023</v>
      </c>
      <c r="AY16" s="28">
        <v>0</v>
      </c>
      <c r="AZ16" s="28">
        <v>4.3363340279049378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1.0181152373203932</v>
      </c>
      <c r="BG16" s="28">
        <v>6.1806709677439023E-2</v>
      </c>
      <c r="BH16" s="28">
        <v>0.86529393548414624</v>
      </c>
      <c r="BI16" s="28">
        <v>0</v>
      </c>
      <c r="BJ16" s="28">
        <v>1.6908597534843675</v>
      </c>
      <c r="BK16" s="29">
        <f t="shared" si="3"/>
        <v>26.887483307451635</v>
      </c>
    </row>
    <row r="17" spans="1:63" x14ac:dyDescent="0.2">
      <c r="A17" s="23"/>
      <c r="B17" s="30" t="s">
        <v>95</v>
      </c>
      <c r="C17" s="31">
        <f t="shared" ref="C17:AH17" si="4">SUM(C14:C16)</f>
        <v>0</v>
      </c>
      <c r="D17" s="31">
        <f t="shared" si="4"/>
        <v>0</v>
      </c>
      <c r="E17" s="31">
        <f t="shared" si="4"/>
        <v>0</v>
      </c>
      <c r="F17" s="31">
        <f t="shared" si="4"/>
        <v>0</v>
      </c>
      <c r="G17" s="31">
        <f t="shared" si="4"/>
        <v>0</v>
      </c>
      <c r="H17" s="31">
        <f t="shared" si="4"/>
        <v>0.54953064632181714</v>
      </c>
      <c r="I17" s="31">
        <f t="shared" si="4"/>
        <v>46.630135248388001</v>
      </c>
      <c r="J17" s="31">
        <f t="shared" si="4"/>
        <v>0</v>
      </c>
      <c r="K17" s="31">
        <f t="shared" si="4"/>
        <v>0</v>
      </c>
      <c r="L17" s="31">
        <f t="shared" si="4"/>
        <v>51.622752670517045</v>
      </c>
      <c r="M17" s="31">
        <f t="shared" si="4"/>
        <v>0</v>
      </c>
      <c r="N17" s="31">
        <f t="shared" si="4"/>
        <v>0</v>
      </c>
      <c r="O17" s="31">
        <f t="shared" si="4"/>
        <v>0</v>
      </c>
      <c r="P17" s="31">
        <f t="shared" si="4"/>
        <v>0</v>
      </c>
      <c r="Q17" s="31">
        <f t="shared" si="4"/>
        <v>0</v>
      </c>
      <c r="R17" s="31">
        <f t="shared" si="4"/>
        <v>0.40820113716052459</v>
      </c>
      <c r="S17" s="31">
        <f t="shared" si="4"/>
        <v>39.198411116645772</v>
      </c>
      <c r="T17" s="31">
        <f t="shared" si="4"/>
        <v>6.2830838709605888E-2</v>
      </c>
      <c r="U17" s="31">
        <f t="shared" si="4"/>
        <v>0</v>
      </c>
      <c r="V17" s="31">
        <f t="shared" si="4"/>
        <v>1.7538635641282441</v>
      </c>
      <c r="W17" s="31">
        <f t="shared" si="4"/>
        <v>0</v>
      </c>
      <c r="X17" s="31">
        <f t="shared" si="4"/>
        <v>0.8652939354843463</v>
      </c>
      <c r="Y17" s="31">
        <f t="shared" si="4"/>
        <v>0</v>
      </c>
      <c r="Z17" s="31">
        <f t="shared" si="4"/>
        <v>0</v>
      </c>
      <c r="AA17" s="31">
        <f t="shared" si="4"/>
        <v>0</v>
      </c>
      <c r="AB17" s="31">
        <f t="shared" si="4"/>
        <v>0</v>
      </c>
      <c r="AC17" s="31">
        <f t="shared" si="4"/>
        <v>0</v>
      </c>
      <c r="AD17" s="31">
        <f t="shared" si="4"/>
        <v>0</v>
      </c>
      <c r="AE17" s="31">
        <f t="shared" si="4"/>
        <v>0</v>
      </c>
      <c r="AF17" s="31">
        <f t="shared" si="4"/>
        <v>0</v>
      </c>
      <c r="AG17" s="31">
        <f t="shared" si="4"/>
        <v>1.4215543870008977E-3</v>
      </c>
      <c r="AH17" s="31">
        <f t="shared" si="4"/>
        <v>0</v>
      </c>
      <c r="AI17" s="31">
        <f t="shared" ref="AI17:BN17" si="5">SUM(AI14:AI16)</f>
        <v>0</v>
      </c>
      <c r="AJ17" s="31">
        <f t="shared" si="5"/>
        <v>0</v>
      </c>
      <c r="AK17" s="31">
        <f t="shared" si="5"/>
        <v>0</v>
      </c>
      <c r="AL17" s="31">
        <f t="shared" si="5"/>
        <v>0</v>
      </c>
      <c r="AM17" s="31">
        <f t="shared" si="5"/>
        <v>0</v>
      </c>
      <c r="AN17" s="31">
        <f t="shared" si="5"/>
        <v>0</v>
      </c>
      <c r="AO17" s="31">
        <f t="shared" si="5"/>
        <v>0</v>
      </c>
      <c r="AP17" s="31">
        <f t="shared" si="5"/>
        <v>0</v>
      </c>
      <c r="AQ17" s="31">
        <f t="shared" si="5"/>
        <v>0</v>
      </c>
      <c r="AR17" s="31">
        <f t="shared" si="5"/>
        <v>0</v>
      </c>
      <c r="AS17" s="31">
        <f t="shared" si="5"/>
        <v>0</v>
      </c>
      <c r="AT17" s="31">
        <f t="shared" si="5"/>
        <v>0</v>
      </c>
      <c r="AU17" s="31">
        <f t="shared" si="5"/>
        <v>0</v>
      </c>
      <c r="AV17" s="31">
        <f t="shared" si="5"/>
        <v>2.6477963148682155</v>
      </c>
      <c r="AW17" s="31">
        <f t="shared" si="5"/>
        <v>18.157843703486648</v>
      </c>
      <c r="AX17" s="31">
        <f t="shared" si="5"/>
        <v>0.61806709677449023</v>
      </c>
      <c r="AY17" s="31">
        <f t="shared" si="5"/>
        <v>0</v>
      </c>
      <c r="AZ17" s="31">
        <f t="shared" si="5"/>
        <v>15.634272686099306</v>
      </c>
      <c r="BA17" s="31">
        <f t="shared" si="5"/>
        <v>0</v>
      </c>
      <c r="BB17" s="31">
        <f t="shared" si="5"/>
        <v>0</v>
      </c>
      <c r="BC17" s="31">
        <f t="shared" si="5"/>
        <v>0</v>
      </c>
      <c r="BD17" s="31">
        <f t="shared" si="5"/>
        <v>0</v>
      </c>
      <c r="BE17" s="31">
        <f t="shared" si="5"/>
        <v>0</v>
      </c>
      <c r="BF17" s="31">
        <f t="shared" si="5"/>
        <v>1.7278107280283095</v>
      </c>
      <c r="BG17" s="31">
        <f t="shared" si="5"/>
        <v>6.1806709677439023E-2</v>
      </c>
      <c r="BH17" s="31">
        <f t="shared" si="5"/>
        <v>1.5563102096778041</v>
      </c>
      <c r="BI17" s="31">
        <f t="shared" si="5"/>
        <v>0</v>
      </c>
      <c r="BJ17" s="31">
        <f t="shared" si="5"/>
        <v>7.4608530638067627</v>
      </c>
      <c r="BK17" s="29">
        <f t="shared" si="3"/>
        <v>188.95720122416131</v>
      </c>
    </row>
    <row r="18" spans="1:63" x14ac:dyDescent="0.2">
      <c r="A18" s="23" t="s">
        <v>81</v>
      </c>
      <c r="B18" s="26" t="s">
        <v>14</v>
      </c>
      <c r="C18" s="46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8"/>
    </row>
    <row r="19" spans="1:63" x14ac:dyDescent="0.2">
      <c r="A19" s="23"/>
      <c r="B19" s="30" t="s">
        <v>39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0</v>
      </c>
      <c r="AR19" s="31">
        <v>0</v>
      </c>
      <c r="AS19" s="31">
        <v>0</v>
      </c>
      <c r="AT19" s="31">
        <v>0</v>
      </c>
      <c r="AU19" s="31">
        <v>0</v>
      </c>
      <c r="AV19" s="31">
        <v>0</v>
      </c>
      <c r="AW19" s="31">
        <v>0</v>
      </c>
      <c r="AX19" s="31">
        <v>0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1">
        <v>0</v>
      </c>
      <c r="BF19" s="31">
        <v>0</v>
      </c>
      <c r="BG19" s="31">
        <v>0</v>
      </c>
      <c r="BH19" s="31">
        <v>0</v>
      </c>
      <c r="BI19" s="31">
        <v>0</v>
      </c>
      <c r="BJ19" s="31">
        <v>0</v>
      </c>
      <c r="BK19" s="29">
        <f t="shared" ref="BK19:BK20" si="6">SUM(C19:BJ19)</f>
        <v>0</v>
      </c>
    </row>
    <row r="20" spans="1:63" x14ac:dyDescent="0.2">
      <c r="A20" s="23"/>
      <c r="B20" s="30" t="s">
        <v>94</v>
      </c>
      <c r="C20" s="31">
        <f>SUM(C19)</f>
        <v>0</v>
      </c>
      <c r="D20" s="31">
        <f t="shared" ref="D20:BJ20" si="7">SUM(D19)</f>
        <v>0</v>
      </c>
      <c r="E20" s="31">
        <f t="shared" si="7"/>
        <v>0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si="7"/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31">
        <f t="shared" si="7"/>
        <v>0</v>
      </c>
      <c r="Q20" s="31">
        <f t="shared" si="7"/>
        <v>0</v>
      </c>
      <c r="R20" s="31">
        <f t="shared" si="7"/>
        <v>0</v>
      </c>
      <c r="S20" s="31">
        <f t="shared" si="7"/>
        <v>0</v>
      </c>
      <c r="T20" s="31">
        <f t="shared" si="7"/>
        <v>0</v>
      </c>
      <c r="U20" s="31">
        <f t="shared" si="7"/>
        <v>0</v>
      </c>
      <c r="V20" s="31">
        <f t="shared" si="7"/>
        <v>0</v>
      </c>
      <c r="W20" s="31">
        <f t="shared" si="7"/>
        <v>0</v>
      </c>
      <c r="X20" s="31">
        <f t="shared" si="7"/>
        <v>0</v>
      </c>
      <c r="Y20" s="31">
        <f t="shared" si="7"/>
        <v>0</v>
      </c>
      <c r="Z20" s="31">
        <f t="shared" si="7"/>
        <v>0</v>
      </c>
      <c r="AA20" s="31">
        <f t="shared" si="7"/>
        <v>0</v>
      </c>
      <c r="AB20" s="31">
        <f t="shared" si="7"/>
        <v>0</v>
      </c>
      <c r="AC20" s="31">
        <f t="shared" si="7"/>
        <v>0</v>
      </c>
      <c r="AD20" s="31">
        <f t="shared" si="7"/>
        <v>0</v>
      </c>
      <c r="AE20" s="31">
        <f t="shared" si="7"/>
        <v>0</v>
      </c>
      <c r="AF20" s="31">
        <f t="shared" si="7"/>
        <v>0</v>
      </c>
      <c r="AG20" s="31">
        <f t="shared" si="7"/>
        <v>0</v>
      </c>
      <c r="AH20" s="31">
        <f t="shared" si="7"/>
        <v>0</v>
      </c>
      <c r="AI20" s="31">
        <f t="shared" si="7"/>
        <v>0</v>
      </c>
      <c r="AJ20" s="31">
        <f t="shared" si="7"/>
        <v>0</v>
      </c>
      <c r="AK20" s="31">
        <f t="shared" si="7"/>
        <v>0</v>
      </c>
      <c r="AL20" s="31">
        <f t="shared" si="7"/>
        <v>0</v>
      </c>
      <c r="AM20" s="31">
        <f t="shared" si="7"/>
        <v>0</v>
      </c>
      <c r="AN20" s="31">
        <f t="shared" si="7"/>
        <v>0</v>
      </c>
      <c r="AO20" s="31">
        <f t="shared" si="7"/>
        <v>0</v>
      </c>
      <c r="AP20" s="31">
        <f t="shared" si="7"/>
        <v>0</v>
      </c>
      <c r="AQ20" s="31">
        <f t="shared" si="7"/>
        <v>0</v>
      </c>
      <c r="AR20" s="31">
        <f t="shared" si="7"/>
        <v>0</v>
      </c>
      <c r="AS20" s="31">
        <f t="shared" si="7"/>
        <v>0</v>
      </c>
      <c r="AT20" s="31">
        <f t="shared" si="7"/>
        <v>0</v>
      </c>
      <c r="AU20" s="31">
        <f t="shared" si="7"/>
        <v>0</v>
      </c>
      <c r="AV20" s="31">
        <f t="shared" si="7"/>
        <v>0</v>
      </c>
      <c r="AW20" s="31">
        <f t="shared" si="7"/>
        <v>0</v>
      </c>
      <c r="AX20" s="31">
        <f t="shared" si="7"/>
        <v>0</v>
      </c>
      <c r="AY20" s="31">
        <f t="shared" si="7"/>
        <v>0</v>
      </c>
      <c r="AZ20" s="31">
        <f t="shared" si="7"/>
        <v>0</v>
      </c>
      <c r="BA20" s="31">
        <f t="shared" si="7"/>
        <v>0</v>
      </c>
      <c r="BB20" s="31">
        <f t="shared" si="7"/>
        <v>0</v>
      </c>
      <c r="BC20" s="31">
        <f t="shared" si="7"/>
        <v>0</v>
      </c>
      <c r="BD20" s="31">
        <f t="shared" si="7"/>
        <v>0</v>
      </c>
      <c r="BE20" s="31">
        <f t="shared" si="7"/>
        <v>0</v>
      </c>
      <c r="BF20" s="31">
        <f t="shared" si="7"/>
        <v>0</v>
      </c>
      <c r="BG20" s="31">
        <f t="shared" si="7"/>
        <v>0</v>
      </c>
      <c r="BH20" s="31">
        <f t="shared" si="7"/>
        <v>0</v>
      </c>
      <c r="BI20" s="31">
        <f t="shared" si="7"/>
        <v>0</v>
      </c>
      <c r="BJ20" s="31">
        <f t="shared" si="7"/>
        <v>0</v>
      </c>
      <c r="BK20" s="29">
        <f t="shared" si="6"/>
        <v>0</v>
      </c>
    </row>
    <row r="21" spans="1:63" x14ac:dyDescent="0.2">
      <c r="A21" s="23" t="s">
        <v>83</v>
      </c>
      <c r="B21" s="26" t="s">
        <v>99</v>
      </c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8"/>
    </row>
    <row r="22" spans="1:63" x14ac:dyDescent="0.2">
      <c r="A22" s="23"/>
      <c r="B22" s="32" t="s">
        <v>39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</row>
    <row r="23" spans="1:63" x14ac:dyDescent="0.2">
      <c r="A23" s="23"/>
      <c r="B23" s="30" t="s">
        <v>93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>SUM(C23:BJ23)</f>
        <v>0</v>
      </c>
    </row>
    <row r="24" spans="1:63" x14ac:dyDescent="0.2">
      <c r="A24" s="23" t="s">
        <v>84</v>
      </c>
      <c r="B24" s="26" t="s">
        <v>15</v>
      </c>
      <c r="C24" s="46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8"/>
    </row>
    <row r="25" spans="1:63" x14ac:dyDescent="0.2">
      <c r="A25" s="23"/>
      <c r="B25" s="27" t="s">
        <v>109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1.2575663640665904</v>
      </c>
      <c r="I25" s="28">
        <v>70.627825881465611</v>
      </c>
      <c r="J25" s="28">
        <v>2.3545119481982848</v>
      </c>
      <c r="K25" s="28">
        <v>0</v>
      </c>
      <c r="L25" s="28">
        <v>133.61046788468951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0.9716745555166435</v>
      </c>
      <c r="S25" s="28">
        <v>6.7997827053684183</v>
      </c>
      <c r="T25" s="28">
        <v>1.7123095082936794</v>
      </c>
      <c r="U25" s="28">
        <v>0</v>
      </c>
      <c r="V25" s="28">
        <v>7.1875241066592066</v>
      </c>
      <c r="W25" s="28">
        <v>2.8238962901912173E-2</v>
      </c>
      <c r="X25" s="28">
        <v>1.2199989927271029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0.13142707528477093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22.148844605787449</v>
      </c>
      <c r="AW25" s="28">
        <v>116.47912561136272</v>
      </c>
      <c r="AX25" s="28">
        <v>4.5185198037613361</v>
      </c>
      <c r="AY25" s="28">
        <v>0</v>
      </c>
      <c r="AZ25" s="28">
        <v>121.05512654631772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21.917658527078174</v>
      </c>
      <c r="BG25" s="28">
        <v>1.8221510361546183</v>
      </c>
      <c r="BH25" s="28">
        <v>8.6552608318276789</v>
      </c>
      <c r="BI25" s="28">
        <v>0</v>
      </c>
      <c r="BJ25" s="28">
        <v>8.4856898735058923</v>
      </c>
      <c r="BK25" s="29">
        <f t="shared" ref="BK25:BK41" si="8">SUM(C25:BJ25)</f>
        <v>530.98370482096743</v>
      </c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7.0417035258008076E-2</v>
      </c>
      <c r="I26" s="28">
        <v>0</v>
      </c>
      <c r="J26" s="28">
        <v>0</v>
      </c>
      <c r="K26" s="28">
        <v>0</v>
      </c>
      <c r="L26" s="28">
        <v>6.6105741935501464E-2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5.2538346128880642E-2</v>
      </c>
      <c r="S26" s="28">
        <v>0</v>
      </c>
      <c r="T26" s="28">
        <v>0</v>
      </c>
      <c r="U26" s="28">
        <v>0</v>
      </c>
      <c r="V26" s="28">
        <v>0.17451915870986789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2.2031288161214347E-2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3.3438573256102497</v>
      </c>
      <c r="AW26" s="28">
        <v>2.6316146829041243</v>
      </c>
      <c r="AX26" s="28">
        <v>3.8961222580625371E-2</v>
      </c>
      <c r="AY26" s="28">
        <v>0</v>
      </c>
      <c r="AZ26" s="28">
        <v>11.082580338682781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1.2294041353515914</v>
      </c>
      <c r="BG26" s="28">
        <v>0</v>
      </c>
      <c r="BH26" s="28">
        <v>0</v>
      </c>
      <c r="BI26" s="28">
        <v>0</v>
      </c>
      <c r="BJ26" s="28">
        <v>0.30574138625779906</v>
      </c>
      <c r="BK26" s="29">
        <f t="shared" si="8"/>
        <v>19.017770661580645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0.26346383722567301</v>
      </c>
      <c r="I27" s="28">
        <v>0</v>
      </c>
      <c r="J27" s="28">
        <v>0</v>
      </c>
      <c r="K27" s="28">
        <v>0</v>
      </c>
      <c r="L27" s="28">
        <v>0.63477592683891693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0.52927066012864754</v>
      </c>
      <c r="S27" s="28">
        <v>0</v>
      </c>
      <c r="T27" s="28">
        <v>0</v>
      </c>
      <c r="U27" s="28">
        <v>0</v>
      </c>
      <c r="V27" s="28">
        <v>1.3004467709680538</v>
      </c>
      <c r="W27" s="28">
        <v>8.5857851611741889E-3</v>
      </c>
      <c r="X27" s="28">
        <v>3.2847227709501249E-2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0.37618912448226904</v>
      </c>
      <c r="AH27" s="28">
        <v>3.6717541935289616E-2</v>
      </c>
      <c r="AI27" s="28">
        <v>0</v>
      </c>
      <c r="AJ27" s="28">
        <v>0</v>
      </c>
      <c r="AK27" s="28">
        <v>0.20406089941858652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11.494041590119114</v>
      </c>
      <c r="AW27" s="28">
        <v>1.5864049658658308</v>
      </c>
      <c r="AX27" s="28">
        <v>3.6717541935289616E-2</v>
      </c>
      <c r="AY27" s="28">
        <v>0</v>
      </c>
      <c r="AZ27" s="28">
        <v>9.0168288962642968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12.023707941522513</v>
      </c>
      <c r="BG27" s="28">
        <v>3.3948561397313939</v>
      </c>
      <c r="BH27" s="28">
        <v>0.55076312903054414</v>
      </c>
      <c r="BI27" s="28">
        <v>0</v>
      </c>
      <c r="BJ27" s="28">
        <v>4.3867452610822539</v>
      </c>
      <c r="BK27" s="29">
        <f t="shared" si="8"/>
        <v>45.876423239419346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0.20792650870920959</v>
      </c>
      <c r="I28" s="28">
        <v>0.12739999806442623</v>
      </c>
      <c r="J28" s="28">
        <v>0</v>
      </c>
      <c r="K28" s="28">
        <v>0</v>
      </c>
      <c r="L28" s="28">
        <v>10.524353582808267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0.34150982164437038</v>
      </c>
      <c r="S28" s="28">
        <v>0</v>
      </c>
      <c r="T28" s="28">
        <v>7.6023043774115659E-2</v>
      </c>
      <c r="U28" s="28">
        <v>0</v>
      </c>
      <c r="V28" s="28">
        <v>0.88604972270928251</v>
      </c>
      <c r="W28" s="28">
        <v>1.3153729032050979E-2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0.22749539857935216</v>
      </c>
      <c r="AH28" s="28">
        <v>0</v>
      </c>
      <c r="AI28" s="28">
        <v>0</v>
      </c>
      <c r="AJ28" s="28">
        <v>0</v>
      </c>
      <c r="AK28" s="28">
        <v>0.16430203354768769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4.7605067625859618</v>
      </c>
      <c r="AW28" s="28">
        <v>1.2006183852856633</v>
      </c>
      <c r="AX28" s="28">
        <v>0.63377058064273806</v>
      </c>
      <c r="AY28" s="28">
        <v>0</v>
      </c>
      <c r="AZ28" s="28">
        <v>6.0005028622675614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6.6904218718926574</v>
      </c>
      <c r="BG28" s="28">
        <v>3.0613190317306289</v>
      </c>
      <c r="BH28" s="28">
        <v>0.35873806451476309</v>
      </c>
      <c r="BI28" s="28">
        <v>0</v>
      </c>
      <c r="BJ28" s="28">
        <v>3.7978760902757402</v>
      </c>
      <c r="BK28" s="29">
        <f t="shared" si="8"/>
        <v>39.07196748806448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0.33430002190454355</v>
      </c>
      <c r="I29" s="28">
        <v>6.0436250968033282E-2</v>
      </c>
      <c r="J29" s="28">
        <v>0</v>
      </c>
      <c r="K29" s="28">
        <v>0</v>
      </c>
      <c r="L29" s="28">
        <v>5.4463892729006353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0.29765464509734152</v>
      </c>
      <c r="S29" s="28">
        <v>0</v>
      </c>
      <c r="T29" s="28">
        <v>0</v>
      </c>
      <c r="U29" s="28">
        <v>0</v>
      </c>
      <c r="V29" s="28">
        <v>0.13883188319396561</v>
      </c>
      <c r="W29" s="28">
        <v>1.9006143865405512E-3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4.24891615698288E-2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4.0490733867281863</v>
      </c>
      <c r="AW29" s="28">
        <v>0.14143373496541023</v>
      </c>
      <c r="AX29" s="28">
        <v>0</v>
      </c>
      <c r="AY29" s="28">
        <v>0</v>
      </c>
      <c r="AZ29" s="28">
        <v>1.441587272198215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6.4458880628762865</v>
      </c>
      <c r="BG29" s="28">
        <v>1.5171324866932529E-2</v>
      </c>
      <c r="BH29" s="28">
        <v>2.3057590994426128E-2</v>
      </c>
      <c r="BI29" s="28">
        <v>0</v>
      </c>
      <c r="BJ29" s="28">
        <v>2.0146249728657906</v>
      </c>
      <c r="BK29" s="29">
        <f t="shared" si="8"/>
        <v>20.452838195516136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0.48050074303188817</v>
      </c>
      <c r="I30" s="28">
        <v>0.31911334838703931</v>
      </c>
      <c r="J30" s="28">
        <v>0.11819012903221454</v>
      </c>
      <c r="K30" s="28">
        <v>0</v>
      </c>
      <c r="L30" s="28">
        <v>13.08201820654971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0.88941586545100337</v>
      </c>
      <c r="S30" s="28">
        <v>0.24470441825803013</v>
      </c>
      <c r="T30" s="28">
        <v>0</v>
      </c>
      <c r="U30" s="28">
        <v>0</v>
      </c>
      <c r="V30" s="28">
        <v>1.4305717553223656</v>
      </c>
      <c r="W30" s="28">
        <v>5.7664241935023244E-3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0.18820875996738248</v>
      </c>
      <c r="AH30" s="28">
        <v>0</v>
      </c>
      <c r="AI30" s="28">
        <v>0</v>
      </c>
      <c r="AJ30" s="28">
        <v>0</v>
      </c>
      <c r="AK30" s="28">
        <v>2.3065696774009297E-3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6.3493936655047873</v>
      </c>
      <c r="AW30" s="28">
        <v>4.8761401959368653</v>
      </c>
      <c r="AX30" s="28">
        <v>2.3065696774109298E-2</v>
      </c>
      <c r="AY30" s="28">
        <v>0</v>
      </c>
      <c r="AZ30" s="28">
        <v>6.9032145122271853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9.8606758013330698</v>
      </c>
      <c r="BG30" s="28">
        <v>0.28832120967751623</v>
      </c>
      <c r="BH30" s="28">
        <v>0.28832120967741626</v>
      </c>
      <c r="BI30" s="28">
        <v>0</v>
      </c>
      <c r="BJ30" s="28">
        <v>5.581722628353349</v>
      </c>
      <c r="BK30" s="29">
        <f t="shared" si="8"/>
        <v>50.931651139354834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0.62519697396729546</v>
      </c>
      <c r="I31" s="28">
        <v>0.3529145806451861</v>
      </c>
      <c r="J31" s="28">
        <v>0</v>
      </c>
      <c r="K31" s="28">
        <v>0</v>
      </c>
      <c r="L31" s="28">
        <v>6.1479587055818001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0.4909681917412142</v>
      </c>
      <c r="S31" s="28">
        <v>1.1763819354840872</v>
      </c>
      <c r="T31" s="28">
        <v>0</v>
      </c>
      <c r="U31" s="28">
        <v>0</v>
      </c>
      <c r="V31" s="28">
        <v>1.0840359535481645</v>
      </c>
      <c r="W31" s="28">
        <v>3.4581038709044967E-3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0.17336925958062543</v>
      </c>
      <c r="AH31" s="28">
        <v>0</v>
      </c>
      <c r="AI31" s="28">
        <v>0</v>
      </c>
      <c r="AJ31" s="28">
        <v>0</v>
      </c>
      <c r="AK31" s="28">
        <v>2.0204882516126271E-2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4.529629486447833</v>
      </c>
      <c r="AW31" s="28">
        <v>0.40344545161332462</v>
      </c>
      <c r="AX31" s="28">
        <v>0</v>
      </c>
      <c r="AY31" s="28">
        <v>0</v>
      </c>
      <c r="AZ31" s="28">
        <v>6.371558340265274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5.7703261382184206</v>
      </c>
      <c r="BG31" s="28">
        <v>0.39998734774242012</v>
      </c>
      <c r="BH31" s="28">
        <v>0.6339857096781244</v>
      </c>
      <c r="BI31" s="28">
        <v>0</v>
      </c>
      <c r="BJ31" s="28">
        <v>3.7413245282604803</v>
      </c>
      <c r="BK31" s="29">
        <f t="shared" si="8"/>
        <v>31.924745589161287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0.29684399728986138</v>
      </c>
      <c r="I32" s="28">
        <v>1.1823096774103179E-2</v>
      </c>
      <c r="J32" s="28">
        <v>0</v>
      </c>
      <c r="K32" s="28">
        <v>0</v>
      </c>
      <c r="L32" s="28">
        <v>6.692050890388499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0.46645381999943386</v>
      </c>
      <c r="S32" s="28">
        <v>0.82761677419372248</v>
      </c>
      <c r="T32" s="28">
        <v>0</v>
      </c>
      <c r="U32" s="28">
        <v>0</v>
      </c>
      <c r="V32" s="28">
        <v>0.14773125999953973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7.7053063741892497E-2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3.5238671059339044</v>
      </c>
      <c r="AW32" s="28">
        <v>0.33714024354860472</v>
      </c>
      <c r="AX32" s="28">
        <v>0</v>
      </c>
      <c r="AY32" s="28">
        <v>0</v>
      </c>
      <c r="AZ32" s="28">
        <v>4.1988422844550399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3.9628816531566842</v>
      </c>
      <c r="BG32" s="28">
        <v>0.28578542045184302</v>
      </c>
      <c r="BH32" s="28">
        <v>0.69633096774273595</v>
      </c>
      <c r="BI32" s="28">
        <v>0</v>
      </c>
      <c r="BJ32" s="28">
        <v>2.472354166840268</v>
      </c>
      <c r="BK32" s="29">
        <f t="shared" si="8"/>
        <v>23.996774744516138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1.3933356151604206</v>
      </c>
      <c r="I33" s="28">
        <v>9.2806045234732899</v>
      </c>
      <c r="J33" s="28">
        <v>11.957903112143496</v>
      </c>
      <c r="K33" s="28">
        <v>0</v>
      </c>
      <c r="L33" s="28">
        <v>114.75771984388381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0.92604005396358835</v>
      </c>
      <c r="S33" s="28">
        <v>2.9073455739301579</v>
      </c>
      <c r="T33" s="28">
        <v>10.761486475316184</v>
      </c>
      <c r="U33" s="28">
        <v>0</v>
      </c>
      <c r="V33" s="28">
        <v>4.2494644640322514</v>
      </c>
      <c r="W33" s="28">
        <v>2.714471993051709E-3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3.1485548346010403E-2</v>
      </c>
      <c r="AH33" s="28">
        <v>0</v>
      </c>
      <c r="AI33" s="28">
        <v>0</v>
      </c>
      <c r="AJ33" s="28">
        <v>0</v>
      </c>
      <c r="AK33" s="28">
        <v>0.26437761538912247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14.512439851684556</v>
      </c>
      <c r="AW33" s="28">
        <v>9.6921033672226145</v>
      </c>
      <c r="AX33" s="28">
        <v>7.6324427750027474E-3</v>
      </c>
      <c r="AY33" s="28">
        <v>0</v>
      </c>
      <c r="AZ33" s="28">
        <v>37.357316023853578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16.397531251712159</v>
      </c>
      <c r="BG33" s="28">
        <v>11.391221639271283</v>
      </c>
      <c r="BH33" s="28">
        <v>23.030966120694629</v>
      </c>
      <c r="BI33" s="28">
        <v>0</v>
      </c>
      <c r="BJ33" s="28">
        <v>7.3228122438322938</v>
      </c>
      <c r="BK33" s="29">
        <f t="shared" si="8"/>
        <v>276.24450023867746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2.04213771770972</v>
      </c>
      <c r="J34" s="28">
        <v>0</v>
      </c>
      <c r="K34" s="28">
        <v>0</v>
      </c>
      <c r="L34" s="28">
        <v>1.9817585730322165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0.79797145408687031</v>
      </c>
      <c r="AW34" s="28">
        <v>0.69423356940947833</v>
      </c>
      <c r="AX34" s="28">
        <v>0</v>
      </c>
      <c r="AY34" s="28">
        <v>0</v>
      </c>
      <c r="AZ34" s="28">
        <v>1.3289655540869396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0.63486049188774607</v>
      </c>
      <c r="BG34" s="28">
        <v>8.299974190271134E-5</v>
      </c>
      <c r="BH34" s="28">
        <v>8.9821187196434171E-2</v>
      </c>
      <c r="BI34" s="28">
        <v>0</v>
      </c>
      <c r="BJ34" s="28">
        <v>0.37361497355837009</v>
      </c>
      <c r="BK34" s="29">
        <f t="shared" si="8"/>
        <v>7.9434465207096769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0.17782905864489779</v>
      </c>
      <c r="I35" s="28">
        <v>0.3006608758387681</v>
      </c>
      <c r="J35" s="28">
        <v>0.12504042361292833</v>
      </c>
      <c r="K35" s="28">
        <v>0</v>
      </c>
      <c r="L35" s="28">
        <v>1.505598846710366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0.36607240128971519</v>
      </c>
      <c r="S35" s="28">
        <v>0</v>
      </c>
      <c r="T35" s="28">
        <v>0</v>
      </c>
      <c r="U35" s="28">
        <v>0</v>
      </c>
      <c r="V35" s="28">
        <v>0.20777655629042213</v>
      </c>
      <c r="W35" s="28">
        <v>4.9460644998772001E-6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4.1300682575391934E-2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2.471654981768324</v>
      </c>
      <c r="AW35" s="28">
        <v>2.586729060705439</v>
      </c>
      <c r="AX35" s="28">
        <v>0</v>
      </c>
      <c r="AY35" s="28">
        <v>0</v>
      </c>
      <c r="AZ35" s="28">
        <v>4.444717089512249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3.1672427358718767</v>
      </c>
      <c r="BG35" s="28">
        <v>0.24528976633305238</v>
      </c>
      <c r="BH35" s="28">
        <v>0</v>
      </c>
      <c r="BI35" s="28">
        <v>0</v>
      </c>
      <c r="BJ35" s="28">
        <v>0.97261836494335985</v>
      </c>
      <c r="BK35" s="29">
        <f t="shared" si="8"/>
        <v>16.612535790161292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3.8280524128936955E-2</v>
      </c>
      <c r="I36" s="28">
        <v>0</v>
      </c>
      <c r="J36" s="28">
        <v>0</v>
      </c>
      <c r="K36" s="28">
        <v>0</v>
      </c>
      <c r="L36" s="28">
        <v>1.4583605354852177E-2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0.14414900748390874</v>
      </c>
      <c r="S36" s="28">
        <v>0</v>
      </c>
      <c r="T36" s="28">
        <v>0</v>
      </c>
      <c r="U36" s="28">
        <v>0</v>
      </c>
      <c r="V36" s="28">
        <v>5.1967167967785916E-2</v>
      </c>
      <c r="W36" s="28">
        <v>1.3796793049997088E-2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7.87405726268295E-2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0.70931758604641226</v>
      </c>
      <c r="AW36" s="28">
        <v>0</v>
      </c>
      <c r="AX36" s="28">
        <v>0</v>
      </c>
      <c r="AY36" s="28">
        <v>0</v>
      </c>
      <c r="AZ36" s="28">
        <v>1.8719286053398254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1.1605119685850145</v>
      </c>
      <c r="BG36" s="28">
        <v>0.35743777167769869</v>
      </c>
      <c r="BH36" s="28">
        <v>0</v>
      </c>
      <c r="BI36" s="28">
        <v>0</v>
      </c>
      <c r="BJ36" s="28">
        <v>0.49333906783551196</v>
      </c>
      <c r="BK36" s="29">
        <f t="shared" si="8"/>
        <v>4.9340526700967731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7.8176581644779738E-2</v>
      </c>
      <c r="I37" s="28">
        <v>0.32291480032263736</v>
      </c>
      <c r="J37" s="28">
        <v>0</v>
      </c>
      <c r="K37" s="28">
        <v>0</v>
      </c>
      <c r="L37" s="28">
        <v>2.1150688274846998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0.26409745345110858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7.6464087171003395E-3</v>
      </c>
      <c r="AH37" s="28">
        <v>0</v>
      </c>
      <c r="AI37" s="28">
        <v>0</v>
      </c>
      <c r="AJ37" s="28">
        <v>0</v>
      </c>
      <c r="AK37" s="28">
        <v>1.4884953982300605E-2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0.43652698785224342</v>
      </c>
      <c r="AW37" s="28">
        <v>4.7659229853148792E-2</v>
      </c>
      <c r="AX37" s="28">
        <v>0</v>
      </c>
      <c r="AY37" s="28">
        <v>0</v>
      </c>
      <c r="AZ37" s="28">
        <v>0.48875821491715488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1.5638734875036269</v>
      </c>
      <c r="BG37" s="28">
        <v>1.013226740703371</v>
      </c>
      <c r="BH37" s="28">
        <v>0.31775603740838593</v>
      </c>
      <c r="BI37" s="28">
        <v>0</v>
      </c>
      <c r="BJ37" s="28">
        <v>1.5568823387078288</v>
      </c>
      <c r="BK37" s="29">
        <f t="shared" si="8"/>
        <v>8.2274720625483866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0.40344384399399857</v>
      </c>
      <c r="I38" s="28">
        <v>0.59155962116612992</v>
      </c>
      <c r="J38" s="28">
        <v>0</v>
      </c>
      <c r="K38" s="28">
        <v>0</v>
      </c>
      <c r="L38" s="28">
        <v>1.0036363453958819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0.78336093506265025</v>
      </c>
      <c r="S38" s="28">
        <v>3.214006279897585</v>
      </c>
      <c r="T38" s="28">
        <v>0</v>
      </c>
      <c r="U38" s="28">
        <v>0</v>
      </c>
      <c r="V38" s="28">
        <v>2.1883084776127921</v>
      </c>
      <c r="W38" s="28">
        <v>0</v>
      </c>
      <c r="X38" s="28">
        <v>4.5867493761170986E-3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8.0331299852711962E-3</v>
      </c>
      <c r="AH38" s="28">
        <v>0</v>
      </c>
      <c r="AI38" s="28">
        <v>0</v>
      </c>
      <c r="AJ38" s="28">
        <v>0</v>
      </c>
      <c r="AK38" s="28">
        <v>0.1382291712766843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25.787026389688272</v>
      </c>
      <c r="AW38" s="28">
        <v>1.1953345870667784</v>
      </c>
      <c r="AX38" s="28">
        <v>1.0417300357967496</v>
      </c>
      <c r="AY38" s="28">
        <v>0</v>
      </c>
      <c r="AZ38" s="28">
        <v>12.840925483114612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36.703732388611442</v>
      </c>
      <c r="BG38" s="28">
        <v>2.7361322568439608</v>
      </c>
      <c r="BH38" s="28">
        <v>3.1482590680652827</v>
      </c>
      <c r="BI38" s="28">
        <v>0</v>
      </c>
      <c r="BJ38" s="28">
        <v>22.685979288497386</v>
      </c>
      <c r="BK38" s="29">
        <f t="shared" si="8"/>
        <v>114.47428405145158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8.8137804924590242</v>
      </c>
      <c r="I39" s="28">
        <v>858.46598640639695</v>
      </c>
      <c r="J39" s="28">
        <v>280.19412645208439</v>
      </c>
      <c r="K39" s="28">
        <v>0.16197645557440132</v>
      </c>
      <c r="L39" s="28">
        <v>385.91678194622273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19.600677751342214</v>
      </c>
      <c r="S39" s="28">
        <v>219.02787817083384</v>
      </c>
      <c r="T39" s="28">
        <v>291.78605273163896</v>
      </c>
      <c r="U39" s="28">
        <v>0</v>
      </c>
      <c r="V39" s="28">
        <v>29.680690209190594</v>
      </c>
      <c r="W39" s="28">
        <v>0.13543336295788438</v>
      </c>
      <c r="X39" s="28">
        <v>0</v>
      </c>
      <c r="Y39" s="28">
        <v>0</v>
      </c>
      <c r="Z39" s="28">
        <v>0</v>
      </c>
      <c r="AA39" s="28">
        <v>1.2582161940274332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0.58346761116511758</v>
      </c>
      <c r="AH39" s="28">
        <v>3.143656531413038</v>
      </c>
      <c r="AI39" s="28">
        <v>0</v>
      </c>
      <c r="AJ39" s="28">
        <v>0</v>
      </c>
      <c r="AK39" s="28">
        <v>1.1636551485758706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50.032303558085879</v>
      </c>
      <c r="AW39" s="28">
        <v>331.56768487256386</v>
      </c>
      <c r="AX39" s="28">
        <v>0.60313699861083503</v>
      </c>
      <c r="AY39" s="28">
        <v>0</v>
      </c>
      <c r="AZ39" s="28">
        <v>178.44148913473583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114.75034378991191</v>
      </c>
      <c r="BG39" s="28">
        <v>56.408896002122816</v>
      </c>
      <c r="BH39" s="28">
        <v>125.59030561993978</v>
      </c>
      <c r="BI39" s="28">
        <v>0</v>
      </c>
      <c r="BJ39" s="28">
        <v>127.13679672508361</v>
      </c>
      <c r="BK39" s="29">
        <f t="shared" si="8"/>
        <v>3084.4633361649367</v>
      </c>
    </row>
    <row r="40" spans="1:63" x14ac:dyDescent="0.2">
      <c r="A40" s="23"/>
      <c r="B40" s="30" t="s">
        <v>92</v>
      </c>
      <c r="C40" s="31">
        <f t="shared" ref="C40:AH40" si="9">SUM(C25:C39)</f>
        <v>0</v>
      </c>
      <c r="D40" s="31">
        <f t="shared" si="9"/>
        <v>0</v>
      </c>
      <c r="E40" s="31">
        <f t="shared" si="9"/>
        <v>0</v>
      </c>
      <c r="F40" s="31">
        <f t="shared" si="9"/>
        <v>0</v>
      </c>
      <c r="G40" s="31">
        <f t="shared" si="9"/>
        <v>0</v>
      </c>
      <c r="H40" s="31">
        <f t="shared" si="9"/>
        <v>14.441061597485128</v>
      </c>
      <c r="I40" s="31">
        <f t="shared" si="9"/>
        <v>942.50337710121187</v>
      </c>
      <c r="J40" s="31">
        <f t="shared" si="9"/>
        <v>294.74977206507134</v>
      </c>
      <c r="K40" s="31">
        <f t="shared" si="9"/>
        <v>0.16197645557440132</v>
      </c>
      <c r="L40" s="31">
        <f t="shared" si="9"/>
        <v>683.49926819977736</v>
      </c>
      <c r="M40" s="31">
        <f t="shared" si="9"/>
        <v>0</v>
      </c>
      <c r="N40" s="31">
        <f t="shared" si="9"/>
        <v>0</v>
      </c>
      <c r="O40" s="31">
        <f t="shared" si="9"/>
        <v>0</v>
      </c>
      <c r="P40" s="31">
        <f t="shared" si="9"/>
        <v>0</v>
      </c>
      <c r="Q40" s="31">
        <f t="shared" si="9"/>
        <v>0</v>
      </c>
      <c r="R40" s="31">
        <f t="shared" si="9"/>
        <v>26.123883508300722</v>
      </c>
      <c r="S40" s="31">
        <f t="shared" si="9"/>
        <v>234.19771585796585</v>
      </c>
      <c r="T40" s="31">
        <f t="shared" si="9"/>
        <v>304.33587175902295</v>
      </c>
      <c r="U40" s="31">
        <f t="shared" si="9"/>
        <v>0</v>
      </c>
      <c r="V40" s="31">
        <f t="shared" si="9"/>
        <v>48.727917486204291</v>
      </c>
      <c r="W40" s="31">
        <f t="shared" si="9"/>
        <v>0.21305319361151778</v>
      </c>
      <c r="X40" s="31">
        <f t="shared" si="9"/>
        <v>1.2574329698127213</v>
      </c>
      <c r="Y40" s="31">
        <f t="shared" si="9"/>
        <v>0</v>
      </c>
      <c r="Z40" s="31">
        <f t="shared" si="9"/>
        <v>0</v>
      </c>
      <c r="AA40" s="31">
        <f t="shared" si="9"/>
        <v>1.2582161940274332</v>
      </c>
      <c r="AB40" s="31">
        <f t="shared" si="9"/>
        <v>0</v>
      </c>
      <c r="AC40" s="31">
        <f t="shared" si="9"/>
        <v>0</v>
      </c>
      <c r="AD40" s="31">
        <f t="shared" si="9"/>
        <v>0</v>
      </c>
      <c r="AE40" s="31">
        <f t="shared" si="9"/>
        <v>0</v>
      </c>
      <c r="AF40" s="31">
        <f t="shared" si="9"/>
        <v>0</v>
      </c>
      <c r="AG40" s="31">
        <f t="shared" si="9"/>
        <v>1.9889370847830568</v>
      </c>
      <c r="AH40" s="31">
        <f t="shared" si="9"/>
        <v>3.1803740733483274</v>
      </c>
      <c r="AI40" s="31">
        <f t="shared" ref="AI40:BJ40" si="10">SUM(AI25:AI39)</f>
        <v>0</v>
      </c>
      <c r="AJ40" s="31">
        <f t="shared" si="10"/>
        <v>0</v>
      </c>
      <c r="AK40" s="31">
        <f t="shared" si="10"/>
        <v>1.9720212743837795</v>
      </c>
      <c r="AL40" s="31">
        <f t="shared" si="10"/>
        <v>0</v>
      </c>
      <c r="AM40" s="31">
        <f t="shared" si="10"/>
        <v>0</v>
      </c>
      <c r="AN40" s="31">
        <f t="shared" si="10"/>
        <v>0</v>
      </c>
      <c r="AO40" s="31">
        <f t="shared" si="10"/>
        <v>0</v>
      </c>
      <c r="AP40" s="31">
        <f t="shared" si="10"/>
        <v>0</v>
      </c>
      <c r="AQ40" s="31">
        <f t="shared" si="10"/>
        <v>0</v>
      </c>
      <c r="AR40" s="31">
        <f t="shared" si="10"/>
        <v>0</v>
      </c>
      <c r="AS40" s="31">
        <f t="shared" si="10"/>
        <v>0</v>
      </c>
      <c r="AT40" s="31">
        <f t="shared" si="10"/>
        <v>0</v>
      </c>
      <c r="AU40" s="31">
        <f t="shared" si="10"/>
        <v>0</v>
      </c>
      <c r="AV40" s="31">
        <f t="shared" si="10"/>
        <v>154.94645473793005</v>
      </c>
      <c r="AW40" s="31">
        <f t="shared" si="10"/>
        <v>473.43966795830386</v>
      </c>
      <c r="AX40" s="31">
        <f t="shared" si="10"/>
        <v>6.9035343228766859</v>
      </c>
      <c r="AY40" s="31">
        <f t="shared" si="10"/>
        <v>0</v>
      </c>
      <c r="AZ40" s="31">
        <f t="shared" si="10"/>
        <v>402.84434115823819</v>
      </c>
      <c r="BA40" s="31">
        <f t="shared" si="10"/>
        <v>0</v>
      </c>
      <c r="BB40" s="31">
        <f t="shared" si="10"/>
        <v>0</v>
      </c>
      <c r="BC40" s="31">
        <f t="shared" si="10"/>
        <v>0</v>
      </c>
      <c r="BD40" s="31">
        <f t="shared" si="10"/>
        <v>0</v>
      </c>
      <c r="BE40" s="31">
        <f t="shared" si="10"/>
        <v>0</v>
      </c>
      <c r="BF40" s="31">
        <f t="shared" si="10"/>
        <v>242.27906024551316</v>
      </c>
      <c r="BG40" s="31">
        <f t="shared" si="10"/>
        <v>81.419878687049433</v>
      </c>
      <c r="BH40" s="31">
        <f t="shared" si="10"/>
        <v>163.38356553677022</v>
      </c>
      <c r="BI40" s="31">
        <f t="shared" si="10"/>
        <v>0</v>
      </c>
      <c r="BJ40" s="31">
        <f t="shared" si="10"/>
        <v>191.32812190989995</v>
      </c>
      <c r="BK40" s="29">
        <f t="shared" si="8"/>
        <v>4275.1555033771619</v>
      </c>
    </row>
    <row r="41" spans="1:63" x14ac:dyDescent="0.2">
      <c r="A41" s="23"/>
      <c r="B41" s="33" t="s">
        <v>82</v>
      </c>
      <c r="C41" s="28">
        <f t="shared" ref="C41:AH41" si="11">C9+C12+C17+C20+C23+C40</f>
        <v>0</v>
      </c>
      <c r="D41" s="28">
        <f t="shared" si="11"/>
        <v>0</v>
      </c>
      <c r="E41" s="28">
        <f t="shared" si="11"/>
        <v>0</v>
      </c>
      <c r="F41" s="28">
        <f t="shared" si="11"/>
        <v>0</v>
      </c>
      <c r="G41" s="28">
        <f t="shared" si="11"/>
        <v>0</v>
      </c>
      <c r="H41" s="28">
        <f t="shared" si="11"/>
        <v>22.98667539453411</v>
      </c>
      <c r="I41" s="28">
        <f t="shared" si="11"/>
        <v>8979.8600760068512</v>
      </c>
      <c r="J41" s="28">
        <f t="shared" si="11"/>
        <v>4143.573132950557</v>
      </c>
      <c r="K41" s="28">
        <f t="shared" si="11"/>
        <v>0.16197645557440132</v>
      </c>
      <c r="L41" s="28">
        <f t="shared" si="11"/>
        <v>1092.7422860281868</v>
      </c>
      <c r="M41" s="28">
        <f t="shared" si="11"/>
        <v>0</v>
      </c>
      <c r="N41" s="28">
        <f t="shared" si="11"/>
        <v>0</v>
      </c>
      <c r="O41" s="28">
        <f t="shared" si="11"/>
        <v>0</v>
      </c>
      <c r="P41" s="28">
        <f t="shared" si="11"/>
        <v>0</v>
      </c>
      <c r="Q41" s="28">
        <f t="shared" si="11"/>
        <v>0</v>
      </c>
      <c r="R41" s="28">
        <f t="shared" si="11"/>
        <v>32.216872496028664</v>
      </c>
      <c r="S41" s="28">
        <f t="shared" si="11"/>
        <v>674.9512971708283</v>
      </c>
      <c r="T41" s="28">
        <f t="shared" si="11"/>
        <v>941.53333400059569</v>
      </c>
      <c r="U41" s="28">
        <f t="shared" si="11"/>
        <v>0</v>
      </c>
      <c r="V41" s="28">
        <f t="shared" si="11"/>
        <v>80.446446224141582</v>
      </c>
      <c r="W41" s="28">
        <f t="shared" si="11"/>
        <v>0.21474265124425931</v>
      </c>
      <c r="X41" s="28">
        <f t="shared" si="11"/>
        <v>58.42327881971179</v>
      </c>
      <c r="Y41" s="28">
        <f t="shared" si="11"/>
        <v>0</v>
      </c>
      <c r="Z41" s="28">
        <f t="shared" si="11"/>
        <v>0</v>
      </c>
      <c r="AA41" s="28">
        <f t="shared" si="11"/>
        <v>1.46685211165021</v>
      </c>
      <c r="AB41" s="28">
        <f t="shared" si="11"/>
        <v>0</v>
      </c>
      <c r="AC41" s="28">
        <f t="shared" si="11"/>
        <v>0</v>
      </c>
      <c r="AD41" s="28">
        <f t="shared" si="11"/>
        <v>0</v>
      </c>
      <c r="AE41" s="28">
        <f t="shared" si="11"/>
        <v>0</v>
      </c>
      <c r="AF41" s="28">
        <f t="shared" si="11"/>
        <v>0</v>
      </c>
      <c r="AG41" s="28">
        <f t="shared" si="11"/>
        <v>2.2703819168385659</v>
      </c>
      <c r="AH41" s="28">
        <f t="shared" si="11"/>
        <v>3.4722623669729114</v>
      </c>
      <c r="AI41" s="28">
        <f t="shared" ref="AI41:BN41" si="12">AI9+AI12+AI17+AI20+AI23+AI40</f>
        <v>0</v>
      </c>
      <c r="AJ41" s="28">
        <f t="shared" si="12"/>
        <v>0</v>
      </c>
      <c r="AK41" s="28">
        <f t="shared" si="12"/>
        <v>2.7659132605163035</v>
      </c>
      <c r="AL41" s="28">
        <f t="shared" si="12"/>
        <v>0</v>
      </c>
      <c r="AM41" s="28">
        <f t="shared" si="12"/>
        <v>0</v>
      </c>
      <c r="AN41" s="28">
        <f t="shared" si="12"/>
        <v>0</v>
      </c>
      <c r="AO41" s="28">
        <f t="shared" si="12"/>
        <v>0</v>
      </c>
      <c r="AP41" s="28">
        <f t="shared" si="12"/>
        <v>0</v>
      </c>
      <c r="AQ41" s="28">
        <f t="shared" si="12"/>
        <v>0</v>
      </c>
      <c r="AR41" s="28">
        <f t="shared" si="12"/>
        <v>0</v>
      </c>
      <c r="AS41" s="28">
        <f t="shared" si="12"/>
        <v>0</v>
      </c>
      <c r="AT41" s="28">
        <f t="shared" si="12"/>
        <v>0</v>
      </c>
      <c r="AU41" s="28">
        <f t="shared" si="12"/>
        <v>0</v>
      </c>
      <c r="AV41" s="28">
        <f t="shared" si="12"/>
        <v>184.19122303275657</v>
      </c>
      <c r="AW41" s="28">
        <f t="shared" si="12"/>
        <v>2763.3229448583238</v>
      </c>
      <c r="AX41" s="28">
        <f t="shared" si="12"/>
        <v>74.11454342371114</v>
      </c>
      <c r="AY41" s="28">
        <f t="shared" si="12"/>
        <v>48.394185284191963</v>
      </c>
      <c r="AZ41" s="28">
        <f t="shared" si="12"/>
        <v>506.71935957840367</v>
      </c>
      <c r="BA41" s="28">
        <f t="shared" si="12"/>
        <v>0</v>
      </c>
      <c r="BB41" s="28">
        <f t="shared" si="12"/>
        <v>0</v>
      </c>
      <c r="BC41" s="28">
        <f t="shared" si="12"/>
        <v>0</v>
      </c>
      <c r="BD41" s="28">
        <f t="shared" si="12"/>
        <v>0</v>
      </c>
      <c r="BE41" s="28">
        <f t="shared" si="12"/>
        <v>0</v>
      </c>
      <c r="BF41" s="28">
        <f t="shared" si="12"/>
        <v>261.52919052648821</v>
      </c>
      <c r="BG41" s="28">
        <f t="shared" si="12"/>
        <v>133.92674194768432</v>
      </c>
      <c r="BH41" s="28">
        <f t="shared" si="12"/>
        <v>240.4888616264314</v>
      </c>
      <c r="BI41" s="28">
        <f t="shared" si="12"/>
        <v>0</v>
      </c>
      <c r="BJ41" s="28">
        <f t="shared" si="12"/>
        <v>221.31702854749261</v>
      </c>
      <c r="BK41" s="29">
        <f t="shared" si="8"/>
        <v>20471.089606679718</v>
      </c>
    </row>
    <row r="42" spans="1:63" ht="3.75" customHeight="1" x14ac:dyDescent="0.2">
      <c r="A42" s="23"/>
      <c r="B42" s="34"/>
      <c r="C42" s="46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8"/>
    </row>
    <row r="43" spans="1:63" x14ac:dyDescent="0.2">
      <c r="A43" s="23" t="s">
        <v>1</v>
      </c>
      <c r="B43" s="24" t="s">
        <v>7</v>
      </c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8"/>
    </row>
    <row r="44" spans="1:63" s="35" customFormat="1" x14ac:dyDescent="0.2">
      <c r="A44" s="23" t="s">
        <v>78</v>
      </c>
      <c r="B44" s="26" t="s">
        <v>2</v>
      </c>
      <c r="C44" s="5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5"/>
    </row>
    <row r="45" spans="1:63" s="35" customFormat="1" x14ac:dyDescent="0.2">
      <c r="A45" s="23"/>
      <c r="B45" s="27" t="s">
        <v>124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2.2364397017803515</v>
      </c>
      <c r="I45" s="28">
        <v>0.45530713210874529</v>
      </c>
      <c r="J45" s="28">
        <v>0</v>
      </c>
      <c r="K45" s="28">
        <v>0</v>
      </c>
      <c r="L45" s="28">
        <v>0.44331635439505002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3.0093982181672816</v>
      </c>
      <c r="S45" s="28">
        <v>0</v>
      </c>
      <c r="T45" s="28">
        <v>0</v>
      </c>
      <c r="U45" s="28">
        <v>0</v>
      </c>
      <c r="V45" s="28">
        <v>0.35245048370986032</v>
      </c>
      <c r="W45" s="28">
        <v>0.20593416967883257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0.74531806029799941</v>
      </c>
      <c r="AH45" s="28">
        <v>0</v>
      </c>
      <c r="AI45" s="28">
        <v>0</v>
      </c>
      <c r="AJ45" s="28">
        <v>0</v>
      </c>
      <c r="AK45" s="28">
        <v>0.13119188525924502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30.552644222576017</v>
      </c>
      <c r="AW45" s="28">
        <v>0.59914376849076012</v>
      </c>
      <c r="AX45" s="28">
        <v>0</v>
      </c>
      <c r="AY45" s="28">
        <v>0</v>
      </c>
      <c r="AZ45" s="28">
        <v>5.6137827910586067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62.642161517956097</v>
      </c>
      <c r="BG45" s="28">
        <v>1.0780843067300234</v>
      </c>
      <c r="BH45" s="28">
        <v>0</v>
      </c>
      <c r="BI45" s="28">
        <v>0</v>
      </c>
      <c r="BJ45" s="28">
        <v>9.8499594568879498</v>
      </c>
      <c r="BK45" s="29">
        <f t="shared" ref="BK45:BK46" si="13">SUM(C45:BJ45)</f>
        <v>117.91513206909681</v>
      </c>
    </row>
    <row r="46" spans="1:63" s="35" customFormat="1" x14ac:dyDescent="0.2">
      <c r="A46" s="23"/>
      <c r="B46" s="27" t="s">
        <v>125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1.5848467317266461</v>
      </c>
      <c r="I46" s="28">
        <v>0.59439928729054148</v>
      </c>
      <c r="J46" s="28">
        <v>0</v>
      </c>
      <c r="K46" s="28">
        <v>0</v>
      </c>
      <c r="L46" s="28">
        <v>8.1976282580509281E-3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2.5171007798215297</v>
      </c>
      <c r="S46" s="28">
        <v>0</v>
      </c>
      <c r="T46" s="28">
        <v>0</v>
      </c>
      <c r="U46" s="28">
        <v>0</v>
      </c>
      <c r="V46" s="28">
        <v>2.2999832677425582E-2</v>
      </c>
      <c r="W46" s="28">
        <v>6.4708120018225276E-2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0.15548280019469018</v>
      </c>
      <c r="AH46" s="28">
        <v>0</v>
      </c>
      <c r="AI46" s="28">
        <v>0</v>
      </c>
      <c r="AJ46" s="28">
        <v>0</v>
      </c>
      <c r="AK46" s="28">
        <v>0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85.940919820975878</v>
      </c>
      <c r="AW46" s="28">
        <v>0.18490674647234601</v>
      </c>
      <c r="AX46" s="28">
        <v>0</v>
      </c>
      <c r="AY46" s="28">
        <v>0</v>
      </c>
      <c r="AZ46" s="28">
        <v>5.2458816645800095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140.28974059637838</v>
      </c>
      <c r="BG46" s="28">
        <v>0</v>
      </c>
      <c r="BH46" s="28">
        <v>0</v>
      </c>
      <c r="BI46" s="28">
        <v>0</v>
      </c>
      <c r="BJ46" s="28">
        <v>0.98897689292875235</v>
      </c>
      <c r="BK46" s="29">
        <f t="shared" si="13"/>
        <v>237.59816090132247</v>
      </c>
    </row>
    <row r="47" spans="1:63" s="35" customFormat="1" x14ac:dyDescent="0.2">
      <c r="A47" s="23"/>
      <c r="B47" s="30" t="s">
        <v>87</v>
      </c>
      <c r="C47" s="36">
        <f>SUM(C45:C46)</f>
        <v>0</v>
      </c>
      <c r="D47" s="36">
        <f t="shared" ref="D47:BK47" si="14">SUM(D45:D46)</f>
        <v>0</v>
      </c>
      <c r="E47" s="36">
        <f t="shared" si="14"/>
        <v>0</v>
      </c>
      <c r="F47" s="36">
        <f t="shared" si="14"/>
        <v>0</v>
      </c>
      <c r="G47" s="36">
        <f t="shared" si="14"/>
        <v>0</v>
      </c>
      <c r="H47" s="36">
        <f t="shared" si="14"/>
        <v>3.8212864335069976</v>
      </c>
      <c r="I47" s="36">
        <f t="shared" si="14"/>
        <v>1.0497064193992869</v>
      </c>
      <c r="J47" s="36">
        <f t="shared" si="14"/>
        <v>0</v>
      </c>
      <c r="K47" s="36">
        <f t="shared" si="14"/>
        <v>0</v>
      </c>
      <c r="L47" s="36">
        <f t="shared" si="14"/>
        <v>0.45151398265310094</v>
      </c>
      <c r="M47" s="36">
        <f t="shared" si="14"/>
        <v>0</v>
      </c>
      <c r="N47" s="36">
        <f t="shared" si="14"/>
        <v>0</v>
      </c>
      <c r="O47" s="36">
        <f t="shared" si="14"/>
        <v>0</v>
      </c>
      <c r="P47" s="36">
        <f t="shared" si="14"/>
        <v>0</v>
      </c>
      <c r="Q47" s="36">
        <f t="shared" si="14"/>
        <v>0</v>
      </c>
      <c r="R47" s="36">
        <f t="shared" si="14"/>
        <v>5.5264989979888117</v>
      </c>
      <c r="S47" s="36">
        <f t="shared" si="14"/>
        <v>0</v>
      </c>
      <c r="T47" s="36">
        <f t="shared" si="14"/>
        <v>0</v>
      </c>
      <c r="U47" s="36">
        <f t="shared" si="14"/>
        <v>0</v>
      </c>
      <c r="V47" s="36">
        <f t="shared" si="14"/>
        <v>0.37545031638728588</v>
      </c>
      <c r="W47" s="36">
        <f t="shared" si="14"/>
        <v>0.27064228969705784</v>
      </c>
      <c r="X47" s="36">
        <f t="shared" si="14"/>
        <v>0</v>
      </c>
      <c r="Y47" s="36">
        <f t="shared" si="14"/>
        <v>0</v>
      </c>
      <c r="Z47" s="36">
        <f t="shared" si="14"/>
        <v>0</v>
      </c>
      <c r="AA47" s="36">
        <f t="shared" si="14"/>
        <v>0</v>
      </c>
      <c r="AB47" s="36">
        <f t="shared" si="14"/>
        <v>0</v>
      </c>
      <c r="AC47" s="36">
        <f t="shared" si="14"/>
        <v>0</v>
      </c>
      <c r="AD47" s="36">
        <f t="shared" si="14"/>
        <v>0</v>
      </c>
      <c r="AE47" s="36">
        <f t="shared" si="14"/>
        <v>0</v>
      </c>
      <c r="AF47" s="36">
        <f t="shared" si="14"/>
        <v>0</v>
      </c>
      <c r="AG47" s="36">
        <f t="shared" si="14"/>
        <v>0.90080086049268959</v>
      </c>
      <c r="AH47" s="36">
        <f t="shared" si="14"/>
        <v>0</v>
      </c>
      <c r="AI47" s="36">
        <f t="shared" si="14"/>
        <v>0</v>
      </c>
      <c r="AJ47" s="36">
        <f t="shared" si="14"/>
        <v>0</v>
      </c>
      <c r="AK47" s="36">
        <f t="shared" si="14"/>
        <v>0.13119188525924502</v>
      </c>
      <c r="AL47" s="36">
        <f t="shared" si="14"/>
        <v>0</v>
      </c>
      <c r="AM47" s="36">
        <f t="shared" si="14"/>
        <v>0</v>
      </c>
      <c r="AN47" s="36">
        <f t="shared" si="14"/>
        <v>0</v>
      </c>
      <c r="AO47" s="36">
        <f t="shared" si="14"/>
        <v>0</v>
      </c>
      <c r="AP47" s="36">
        <f t="shared" si="14"/>
        <v>0</v>
      </c>
      <c r="AQ47" s="36">
        <f t="shared" si="14"/>
        <v>0</v>
      </c>
      <c r="AR47" s="36">
        <f t="shared" si="14"/>
        <v>0</v>
      </c>
      <c r="AS47" s="36">
        <f t="shared" si="14"/>
        <v>0</v>
      </c>
      <c r="AT47" s="36">
        <f t="shared" si="14"/>
        <v>0</v>
      </c>
      <c r="AU47" s="36">
        <f t="shared" si="14"/>
        <v>0</v>
      </c>
      <c r="AV47" s="36">
        <f t="shared" si="14"/>
        <v>116.4935640435519</v>
      </c>
      <c r="AW47" s="36">
        <f t="shared" si="14"/>
        <v>0.78405051496310607</v>
      </c>
      <c r="AX47" s="36">
        <f t="shared" si="14"/>
        <v>0</v>
      </c>
      <c r="AY47" s="36">
        <f t="shared" si="14"/>
        <v>0</v>
      </c>
      <c r="AZ47" s="36">
        <f t="shared" si="14"/>
        <v>10.859664455638615</v>
      </c>
      <c r="BA47" s="36">
        <f t="shared" si="14"/>
        <v>0</v>
      </c>
      <c r="BB47" s="36">
        <f t="shared" si="14"/>
        <v>0</v>
      </c>
      <c r="BC47" s="36">
        <f t="shared" si="14"/>
        <v>0</v>
      </c>
      <c r="BD47" s="36">
        <f t="shared" si="14"/>
        <v>0</v>
      </c>
      <c r="BE47" s="36">
        <f t="shared" si="14"/>
        <v>0</v>
      </c>
      <c r="BF47" s="36">
        <f t="shared" si="14"/>
        <v>202.93190211433449</v>
      </c>
      <c r="BG47" s="36">
        <f t="shared" si="14"/>
        <v>1.0780843067300234</v>
      </c>
      <c r="BH47" s="36">
        <f t="shared" si="14"/>
        <v>0</v>
      </c>
      <c r="BI47" s="36">
        <f t="shared" si="14"/>
        <v>0</v>
      </c>
      <c r="BJ47" s="36">
        <f t="shared" si="14"/>
        <v>10.838936349816702</v>
      </c>
      <c r="BK47" s="36">
        <f t="shared" si="14"/>
        <v>355.51329297041929</v>
      </c>
    </row>
    <row r="48" spans="1:63" x14ac:dyDescent="0.2">
      <c r="A48" s="23" t="s">
        <v>79</v>
      </c>
      <c r="B48" s="26" t="s">
        <v>16</v>
      </c>
      <c r="C48" s="46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8"/>
    </row>
    <row r="49" spans="1:63" x14ac:dyDescent="0.2">
      <c r="A49" s="23"/>
      <c r="B49" s="27" t="s">
        <v>141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2.193784252413185</v>
      </c>
      <c r="I49" s="28">
        <v>0.80370486184509593</v>
      </c>
      <c r="J49" s="28">
        <v>0</v>
      </c>
      <c r="K49" s="28">
        <v>0</v>
      </c>
      <c r="L49" s="28">
        <v>0.85799981307540574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2.285967114332526</v>
      </c>
      <c r="S49" s="28">
        <v>0.52730828704661159</v>
      </c>
      <c r="T49" s="28">
        <v>0</v>
      </c>
      <c r="U49" s="28">
        <v>0</v>
      </c>
      <c r="V49" s="28">
        <v>2.1068478466742722</v>
      </c>
      <c r="W49" s="28">
        <v>5.617750560891769E-2</v>
      </c>
      <c r="X49" s="28">
        <v>1.2999924192217307E-3</v>
      </c>
      <c r="Y49" s="28">
        <v>0</v>
      </c>
      <c r="Z49" s="28">
        <v>0</v>
      </c>
      <c r="AA49" s="28">
        <v>0.16444871592539895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0.362761728718559</v>
      </c>
      <c r="AH49" s="28">
        <v>0</v>
      </c>
      <c r="AI49" s="28">
        <v>0</v>
      </c>
      <c r="AJ49" s="28">
        <v>0</v>
      </c>
      <c r="AK49" s="28">
        <v>0.31317429952934456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0</v>
      </c>
      <c r="AU49" s="28">
        <v>0</v>
      </c>
      <c r="AV49" s="28">
        <v>13.663960620003085</v>
      </c>
      <c r="AW49" s="28">
        <v>3.206699658335638</v>
      </c>
      <c r="AX49" s="28">
        <v>0</v>
      </c>
      <c r="AY49" s="28">
        <v>0</v>
      </c>
      <c r="AZ49" s="28">
        <v>14.097253903807438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22.046726615049732</v>
      </c>
      <c r="BG49" s="28">
        <v>0.60925593900410169</v>
      </c>
      <c r="BH49" s="28">
        <v>0.28882620966001049</v>
      </c>
      <c r="BI49" s="28">
        <v>0</v>
      </c>
      <c r="BJ49" s="28">
        <v>9.6305591059062934</v>
      </c>
      <c r="BK49" s="29">
        <f t="shared" ref="BK49:BK60" si="15">SUM(C49:BJ49)</f>
        <v>73.216756469354834</v>
      </c>
    </row>
    <row r="50" spans="1:63" x14ac:dyDescent="0.2">
      <c r="A50" s="23"/>
      <c r="B50" s="27" t="s">
        <v>126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0.454071886160753</v>
      </c>
      <c r="I50" s="28">
        <v>0.55613935483877375</v>
      </c>
      <c r="J50" s="28">
        <v>0</v>
      </c>
      <c r="K50" s="28">
        <v>0</v>
      </c>
      <c r="L50" s="28">
        <v>15.787236090485594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0.87671951616035926</v>
      </c>
      <c r="S50" s="28">
        <v>0.22245574193542952</v>
      </c>
      <c r="T50" s="28">
        <v>0</v>
      </c>
      <c r="U50" s="28">
        <v>0</v>
      </c>
      <c r="V50" s="28">
        <v>0.38689925580617546</v>
      </c>
      <c r="W50" s="28">
        <v>1.6639352451615231E-2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0.47957445751873318</v>
      </c>
      <c r="AH50" s="28">
        <v>0</v>
      </c>
      <c r="AI50" s="28">
        <v>0</v>
      </c>
      <c r="AJ50" s="28">
        <v>0</v>
      </c>
      <c r="AK50" s="28">
        <v>0.16187555464622103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9.213098915262167</v>
      </c>
      <c r="AW50" s="28">
        <v>0.58493497187434351</v>
      </c>
      <c r="AX50" s="28">
        <v>0</v>
      </c>
      <c r="AY50" s="28">
        <v>0</v>
      </c>
      <c r="AZ50" s="28">
        <v>4.8559140164786498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19.634801909049322</v>
      </c>
      <c r="BG50" s="28">
        <v>0.66304267087509161</v>
      </c>
      <c r="BH50" s="28">
        <v>0</v>
      </c>
      <c r="BI50" s="28">
        <v>0</v>
      </c>
      <c r="BJ50" s="28">
        <v>7.0197048130050925</v>
      </c>
      <c r="BK50" s="29">
        <f t="shared" si="15"/>
        <v>60.913108506548326</v>
      </c>
    </row>
    <row r="51" spans="1:63" x14ac:dyDescent="0.2">
      <c r="A51" s="23"/>
      <c r="B51" s="27" t="s">
        <v>127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0.58531934558039633</v>
      </c>
      <c r="I51" s="28">
        <v>0</v>
      </c>
      <c r="J51" s="28">
        <v>0</v>
      </c>
      <c r="K51" s="28">
        <v>0</v>
      </c>
      <c r="L51" s="28">
        <v>9.7874722661949534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0.36393262199926146</v>
      </c>
      <c r="S51" s="28">
        <v>2.1230012903203473E-2</v>
      </c>
      <c r="T51" s="28">
        <v>0</v>
      </c>
      <c r="U51" s="28">
        <v>0</v>
      </c>
      <c r="V51" s="28">
        <v>0.34631458541895671</v>
      </c>
      <c r="W51" s="28">
        <v>3.1421433869064175E-3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6.8778608387046941E-2</v>
      </c>
      <c r="AH51" s="28">
        <v>0</v>
      </c>
      <c r="AI51" s="28">
        <v>0</v>
      </c>
      <c r="AJ51" s="28">
        <v>0</v>
      </c>
      <c r="AK51" s="28">
        <v>3.1268566386966901E-2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5.3130018082212267</v>
      </c>
      <c r="AW51" s="28">
        <v>0.41973584129119806</v>
      </c>
      <c r="AX51" s="28">
        <v>0</v>
      </c>
      <c r="AY51" s="28">
        <v>0</v>
      </c>
      <c r="AZ51" s="28">
        <v>5.0638890471704938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11.01712529186117</v>
      </c>
      <c r="BG51" s="28">
        <v>0.42066956861360005</v>
      </c>
      <c r="BH51" s="28">
        <v>0</v>
      </c>
      <c r="BI51" s="28">
        <v>0</v>
      </c>
      <c r="BJ51" s="28">
        <v>3.2406038476814012</v>
      </c>
      <c r="BK51" s="29">
        <f t="shared" si="15"/>
        <v>36.682483555096773</v>
      </c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2.0793994943331304</v>
      </c>
      <c r="I52" s="28">
        <v>11.911432053413346</v>
      </c>
      <c r="J52" s="28">
        <v>0</v>
      </c>
      <c r="K52" s="28">
        <v>0</v>
      </c>
      <c r="L52" s="28">
        <v>66.092221238998519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1.9861809293217698</v>
      </c>
      <c r="S52" s="28">
        <v>0.20226623322532922</v>
      </c>
      <c r="T52" s="28">
        <v>0</v>
      </c>
      <c r="U52" s="28">
        <v>0</v>
      </c>
      <c r="V52" s="28">
        <v>0.39570134870793072</v>
      </c>
      <c r="W52" s="28">
        <v>8.6369313060091213E-2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0.42433111345473529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86.09544211620252</v>
      </c>
      <c r="AW52" s="28">
        <v>4.378209374321421</v>
      </c>
      <c r="AX52" s="28">
        <v>0</v>
      </c>
      <c r="AY52" s="28">
        <v>0</v>
      </c>
      <c r="AZ52" s="28">
        <v>9.4295959140386678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149.41951445813822</v>
      </c>
      <c r="BG52" s="28">
        <v>1.7360970932483917</v>
      </c>
      <c r="BH52" s="28">
        <v>1.0988712644738052E-2</v>
      </c>
      <c r="BI52" s="28">
        <v>0</v>
      </c>
      <c r="BJ52" s="28">
        <v>6.1439449573752452</v>
      </c>
      <c r="BK52" s="29">
        <f t="shared" si="15"/>
        <v>340.3916943504841</v>
      </c>
    </row>
    <row r="53" spans="1:63" x14ac:dyDescent="0.2">
      <c r="A53" s="23"/>
      <c r="B53" s="27" t="s">
        <v>129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3.9380238421853093</v>
      </c>
      <c r="I53" s="28">
        <v>5.8164589974613818</v>
      </c>
      <c r="J53" s="28">
        <v>0</v>
      </c>
      <c r="K53" s="28">
        <v>0</v>
      </c>
      <c r="L53" s="28">
        <v>38.554821236010909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5.4938760522226531</v>
      </c>
      <c r="S53" s="28">
        <v>3.237014569613804</v>
      </c>
      <c r="T53" s="28">
        <v>0</v>
      </c>
      <c r="U53" s="28">
        <v>0</v>
      </c>
      <c r="V53" s="28">
        <v>2.2704082235704512</v>
      </c>
      <c r="W53" s="28">
        <v>0.15495502236519992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1.1450082932312182</v>
      </c>
      <c r="AH53" s="28">
        <v>0</v>
      </c>
      <c r="AI53" s="28">
        <v>0</v>
      </c>
      <c r="AJ53" s="28">
        <v>0</v>
      </c>
      <c r="AK53" s="28">
        <v>0.15064092233347032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36.95757149938575</v>
      </c>
      <c r="AW53" s="28">
        <v>2.8648792694209915</v>
      </c>
      <c r="AX53" s="28">
        <v>0</v>
      </c>
      <c r="AY53" s="28">
        <v>0</v>
      </c>
      <c r="AZ53" s="28">
        <v>6.3980454850210497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85.670537133118245</v>
      </c>
      <c r="BG53" s="28">
        <v>4.3226046833500451</v>
      </c>
      <c r="BH53" s="28">
        <v>4.932023358698254E-3</v>
      </c>
      <c r="BI53" s="28">
        <v>0</v>
      </c>
      <c r="BJ53" s="28">
        <v>10.951301089253798</v>
      </c>
      <c r="BK53" s="29">
        <f t="shared" si="15"/>
        <v>207.931078341903</v>
      </c>
    </row>
    <row r="54" spans="1:63" x14ac:dyDescent="0.2">
      <c r="A54" s="23"/>
      <c r="B54" s="27" t="s">
        <v>130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0.92076488329135642</v>
      </c>
      <c r="I54" s="28">
        <v>0.23808052913837238</v>
      </c>
      <c r="J54" s="28">
        <v>0</v>
      </c>
      <c r="K54" s="28">
        <v>0</v>
      </c>
      <c r="L54" s="28">
        <v>4.2953023583507761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0.80551158040731208</v>
      </c>
      <c r="S54" s="28">
        <v>2.4661440824770264</v>
      </c>
      <c r="T54" s="28">
        <v>0</v>
      </c>
      <c r="U54" s="28">
        <v>0</v>
      </c>
      <c r="V54" s="28">
        <v>0.42629546846418459</v>
      </c>
      <c r="W54" s="28">
        <v>9.7590718088034576E-3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7.1306153071763384E-2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4.1387273575123116</v>
      </c>
      <c r="AW54" s="28">
        <v>0.12686642364375145</v>
      </c>
      <c r="AX54" s="28">
        <v>0</v>
      </c>
      <c r="AY54" s="28">
        <v>0</v>
      </c>
      <c r="AZ54" s="28">
        <v>1.4156263406207859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4.8409839924764597</v>
      </c>
      <c r="BG54" s="28">
        <v>0.10235360061237145</v>
      </c>
      <c r="BH54" s="28">
        <v>0</v>
      </c>
      <c r="BI54" s="28">
        <v>0</v>
      </c>
      <c r="BJ54" s="28">
        <v>0.58301904251181125</v>
      </c>
      <c r="BK54" s="29">
        <f t="shared" si="15"/>
        <v>20.440740884387086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0.88112478567173425</v>
      </c>
      <c r="I55" s="28">
        <v>0.21014120452610743</v>
      </c>
      <c r="J55" s="28">
        <v>0</v>
      </c>
      <c r="K55" s="28">
        <v>0</v>
      </c>
      <c r="L55" s="28">
        <v>0.61392833208879949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0.52320842527980516</v>
      </c>
      <c r="S55" s="28">
        <v>0.29594077332747937</v>
      </c>
      <c r="T55" s="28">
        <v>0</v>
      </c>
      <c r="U55" s="28">
        <v>0</v>
      </c>
      <c r="V55" s="28">
        <v>9.4883053428654412E-2</v>
      </c>
      <c r="W55" s="28">
        <v>1.2159789040182712E-2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1.3804493676951761E-2</v>
      </c>
      <c r="AH55" s="28">
        <v>0</v>
      </c>
      <c r="AI55" s="28">
        <v>0</v>
      </c>
      <c r="AJ55" s="28">
        <v>0</v>
      </c>
      <c r="AK55" s="28">
        <v>3.389735423123206E-4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5.4155158444403506</v>
      </c>
      <c r="AW55" s="28">
        <v>0.36450151898858729</v>
      </c>
      <c r="AX55" s="28">
        <v>0</v>
      </c>
      <c r="AY55" s="28">
        <v>0</v>
      </c>
      <c r="AZ55" s="28">
        <v>0.49509111950829637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5.2554411832230246</v>
      </c>
      <c r="BG55" s="28">
        <v>0.28102804869084169</v>
      </c>
      <c r="BH55" s="28">
        <v>0</v>
      </c>
      <c r="BI55" s="28">
        <v>0</v>
      </c>
      <c r="BJ55" s="28">
        <v>0.52948359485719743</v>
      </c>
      <c r="BK55" s="29">
        <f t="shared" si="15"/>
        <v>14.986591140290326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0.44648008795798899</v>
      </c>
      <c r="I56" s="28">
        <v>0.5966345233740542</v>
      </c>
      <c r="J56" s="28">
        <v>0</v>
      </c>
      <c r="K56" s="28">
        <v>0</v>
      </c>
      <c r="L56" s="28">
        <v>8.9641437821598231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0.866655633205902</v>
      </c>
      <c r="S56" s="28">
        <v>0</v>
      </c>
      <c r="T56" s="28">
        <v>0</v>
      </c>
      <c r="U56" s="28">
        <v>0</v>
      </c>
      <c r="V56" s="28">
        <v>0.90415502926996261</v>
      </c>
      <c r="W56" s="28">
        <v>8.6352183981163289E-2</v>
      </c>
      <c r="X56" s="28">
        <v>5.5434864504092449E-3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0.16799927806011333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16.909688861227082</v>
      </c>
      <c r="AW56" s="28">
        <v>0.56225495571895001</v>
      </c>
      <c r="AX56" s="28">
        <v>0</v>
      </c>
      <c r="AY56" s="28">
        <v>0</v>
      </c>
      <c r="AZ56" s="28">
        <v>0.97060808327386283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32.256415581414799</v>
      </c>
      <c r="BG56" s="28">
        <v>0.38958645450242335</v>
      </c>
      <c r="BH56" s="28">
        <v>0</v>
      </c>
      <c r="BI56" s="28">
        <v>0</v>
      </c>
      <c r="BJ56" s="28">
        <v>1.553729653048735</v>
      </c>
      <c r="BK56" s="29">
        <f t="shared" si="15"/>
        <v>64.680247593645262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3.5675883183049422</v>
      </c>
      <c r="I57" s="28">
        <v>0.9223736887438545</v>
      </c>
      <c r="J57" s="28">
        <v>7.0591209675104363</v>
      </c>
      <c r="K57" s="28">
        <v>0</v>
      </c>
      <c r="L57" s="28">
        <v>20.916121527004179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4.6095607066579376</v>
      </c>
      <c r="S57" s="28">
        <v>1.5334762698528184</v>
      </c>
      <c r="T57" s="28">
        <v>0</v>
      </c>
      <c r="U57" s="28">
        <v>0</v>
      </c>
      <c r="V57" s="28">
        <v>1.2898502632484099</v>
      </c>
      <c r="W57" s="28">
        <v>0.22432329216123104</v>
      </c>
      <c r="X57" s="28">
        <v>2.4532495483168297E-3</v>
      </c>
      <c r="Y57" s="28">
        <v>0</v>
      </c>
      <c r="Z57" s="28">
        <v>0</v>
      </c>
      <c r="AA57" s="28">
        <v>0.14381912112988662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1.1207347315534666</v>
      </c>
      <c r="AH57" s="28">
        <v>0</v>
      </c>
      <c r="AI57" s="28">
        <v>0</v>
      </c>
      <c r="AJ57" s="28">
        <v>0</v>
      </c>
      <c r="AK57" s="28">
        <v>0.25835229861437231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29.979803006954896</v>
      </c>
      <c r="AW57" s="28">
        <v>3.2486644139997374</v>
      </c>
      <c r="AX57" s="28">
        <v>0</v>
      </c>
      <c r="AY57" s="28">
        <v>0</v>
      </c>
      <c r="AZ57" s="28">
        <v>18.345808633892869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59.650684737680933</v>
      </c>
      <c r="BG57" s="28">
        <v>1.3856142460081102</v>
      </c>
      <c r="BH57" s="28">
        <v>0</v>
      </c>
      <c r="BI57" s="28">
        <v>0</v>
      </c>
      <c r="BJ57" s="28">
        <v>25.484389710004528</v>
      </c>
      <c r="BK57" s="29">
        <f t="shared" si="15"/>
        <v>179.74273918287096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0.84950894528975684</v>
      </c>
      <c r="I58" s="28">
        <v>0</v>
      </c>
      <c r="J58" s="28">
        <v>0</v>
      </c>
      <c r="K58" s="28">
        <v>0</v>
      </c>
      <c r="L58" s="28">
        <v>8.6770407403239869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0.75701772438634318</v>
      </c>
      <c r="S58" s="28">
        <v>0</v>
      </c>
      <c r="T58" s="28">
        <v>0</v>
      </c>
      <c r="U58" s="28">
        <v>0</v>
      </c>
      <c r="V58" s="28">
        <v>9.5788064516037802E-2</v>
      </c>
      <c r="W58" s="28">
        <v>3.3322869483434846E-2</v>
      </c>
      <c r="X58" s="28">
        <v>0</v>
      </c>
      <c r="Y58" s="28">
        <v>0</v>
      </c>
      <c r="Z58" s="28">
        <v>0</v>
      </c>
      <c r="AA58" s="28">
        <v>5.2876580644661362E-3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0.30899604077162113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6.4626316749196873</v>
      </c>
      <c r="AW58" s="28">
        <v>0.22316560867587079</v>
      </c>
      <c r="AX58" s="28">
        <v>0</v>
      </c>
      <c r="AY58" s="28">
        <v>0</v>
      </c>
      <c r="AZ58" s="28">
        <v>1.1449056717036283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14.462209069461963</v>
      </c>
      <c r="BG58" s="28">
        <v>0.47969633960962788</v>
      </c>
      <c r="BH58" s="28">
        <v>0</v>
      </c>
      <c r="BI58" s="28">
        <v>0</v>
      </c>
      <c r="BJ58" s="28">
        <v>2.0625073067290618</v>
      </c>
      <c r="BK58" s="29">
        <f t="shared" si="15"/>
        <v>35.562077713935487</v>
      </c>
    </row>
    <row r="59" spans="1:63" x14ac:dyDescent="0.2">
      <c r="A59" s="23"/>
      <c r="B59" s="30" t="s">
        <v>88</v>
      </c>
      <c r="C59" s="28">
        <f t="shared" ref="C59:AH59" si="16">SUM(C49:C58)</f>
        <v>0</v>
      </c>
      <c r="D59" s="28">
        <f t="shared" si="16"/>
        <v>0</v>
      </c>
      <c r="E59" s="28">
        <f t="shared" si="16"/>
        <v>0</v>
      </c>
      <c r="F59" s="28">
        <f t="shared" si="16"/>
        <v>0</v>
      </c>
      <c r="G59" s="28">
        <f t="shared" si="16"/>
        <v>0</v>
      </c>
      <c r="H59" s="28">
        <f t="shared" si="16"/>
        <v>15.916065841188551</v>
      </c>
      <c r="I59" s="28">
        <f t="shared" si="16"/>
        <v>21.054965213340985</v>
      </c>
      <c r="J59" s="28">
        <f t="shared" si="16"/>
        <v>7.0591209675104363</v>
      </c>
      <c r="K59" s="28">
        <f t="shared" si="16"/>
        <v>0</v>
      </c>
      <c r="L59" s="28">
        <f t="shared" si="16"/>
        <v>174.54628738469293</v>
      </c>
      <c r="M59" s="28">
        <f t="shared" si="16"/>
        <v>0</v>
      </c>
      <c r="N59" s="28">
        <f t="shared" si="16"/>
        <v>0</v>
      </c>
      <c r="O59" s="28">
        <f t="shared" si="16"/>
        <v>0</v>
      </c>
      <c r="P59" s="28">
        <f t="shared" si="16"/>
        <v>0</v>
      </c>
      <c r="Q59" s="28">
        <f t="shared" si="16"/>
        <v>0</v>
      </c>
      <c r="R59" s="28">
        <f t="shared" si="16"/>
        <v>18.568630303973869</v>
      </c>
      <c r="S59" s="28">
        <f t="shared" si="16"/>
        <v>8.5058359703817015</v>
      </c>
      <c r="T59" s="28">
        <f t="shared" si="16"/>
        <v>0</v>
      </c>
      <c r="U59" s="28">
        <f t="shared" si="16"/>
        <v>0</v>
      </c>
      <c r="V59" s="28">
        <f t="shared" si="16"/>
        <v>8.3171431391050366</v>
      </c>
      <c r="W59" s="28">
        <f t="shared" si="16"/>
        <v>0.68320054334754587</v>
      </c>
      <c r="X59" s="28">
        <f t="shared" si="16"/>
        <v>9.2967284179478055E-3</v>
      </c>
      <c r="Y59" s="28">
        <f t="shared" si="16"/>
        <v>0</v>
      </c>
      <c r="Z59" s="28">
        <f t="shared" si="16"/>
        <v>0</v>
      </c>
      <c r="AA59" s="28">
        <f t="shared" si="16"/>
        <v>0.31355549511975173</v>
      </c>
      <c r="AB59" s="28">
        <f t="shared" si="16"/>
        <v>0</v>
      </c>
      <c r="AC59" s="28">
        <f t="shared" si="16"/>
        <v>0</v>
      </c>
      <c r="AD59" s="28">
        <f t="shared" si="16"/>
        <v>0</v>
      </c>
      <c r="AE59" s="28">
        <f t="shared" si="16"/>
        <v>0</v>
      </c>
      <c r="AF59" s="28">
        <f t="shared" si="16"/>
        <v>0</v>
      </c>
      <c r="AG59" s="28">
        <f t="shared" si="16"/>
        <v>4.1632948984442093</v>
      </c>
      <c r="AH59" s="28">
        <f t="shared" si="16"/>
        <v>0</v>
      </c>
      <c r="AI59" s="28">
        <f t="shared" ref="AI59:BJ59" si="17">SUM(AI49:AI58)</f>
        <v>0</v>
      </c>
      <c r="AJ59" s="28">
        <f t="shared" si="17"/>
        <v>0</v>
      </c>
      <c r="AK59" s="28">
        <f t="shared" si="17"/>
        <v>0.9156506150526873</v>
      </c>
      <c r="AL59" s="28">
        <f t="shared" si="17"/>
        <v>0</v>
      </c>
      <c r="AM59" s="28">
        <f t="shared" si="17"/>
        <v>0</v>
      </c>
      <c r="AN59" s="28">
        <f t="shared" si="17"/>
        <v>0</v>
      </c>
      <c r="AO59" s="28">
        <f t="shared" si="17"/>
        <v>0</v>
      </c>
      <c r="AP59" s="28">
        <f t="shared" si="17"/>
        <v>0</v>
      </c>
      <c r="AQ59" s="28">
        <f t="shared" si="17"/>
        <v>0</v>
      </c>
      <c r="AR59" s="28">
        <f t="shared" si="17"/>
        <v>0</v>
      </c>
      <c r="AS59" s="28">
        <f t="shared" si="17"/>
        <v>0</v>
      </c>
      <c r="AT59" s="28">
        <f t="shared" si="17"/>
        <v>0</v>
      </c>
      <c r="AU59" s="28">
        <f t="shared" si="17"/>
        <v>0</v>
      </c>
      <c r="AV59" s="28">
        <f t="shared" si="17"/>
        <v>214.14944170412912</v>
      </c>
      <c r="AW59" s="28">
        <f t="shared" si="17"/>
        <v>15.979912036270488</v>
      </c>
      <c r="AX59" s="28">
        <f t="shared" si="17"/>
        <v>0</v>
      </c>
      <c r="AY59" s="28">
        <f t="shared" si="17"/>
        <v>0</v>
      </c>
      <c r="AZ59" s="28">
        <f t="shared" si="17"/>
        <v>62.216738215515747</v>
      </c>
      <c r="BA59" s="28">
        <f t="shared" si="17"/>
        <v>0</v>
      </c>
      <c r="BB59" s="28">
        <f t="shared" si="17"/>
        <v>0</v>
      </c>
      <c r="BC59" s="28">
        <f t="shared" si="17"/>
        <v>0</v>
      </c>
      <c r="BD59" s="28">
        <f t="shared" si="17"/>
        <v>0</v>
      </c>
      <c r="BE59" s="28">
        <f t="shared" si="17"/>
        <v>0</v>
      </c>
      <c r="BF59" s="28">
        <f t="shared" si="17"/>
        <v>404.25443997147386</v>
      </c>
      <c r="BG59" s="28">
        <f t="shared" si="17"/>
        <v>10.389948644514606</v>
      </c>
      <c r="BH59" s="28">
        <f t="shared" si="17"/>
        <v>0.30474694566344679</v>
      </c>
      <c r="BI59" s="28">
        <f t="shared" si="17"/>
        <v>0</v>
      </c>
      <c r="BJ59" s="28">
        <f t="shared" si="17"/>
        <v>67.199243120373154</v>
      </c>
      <c r="BK59" s="29">
        <f t="shared" si="15"/>
        <v>1034.547517738516</v>
      </c>
    </row>
    <row r="60" spans="1:63" x14ac:dyDescent="0.2">
      <c r="A60" s="23"/>
      <c r="B60" s="33" t="s">
        <v>86</v>
      </c>
      <c r="C60" s="31">
        <f t="shared" ref="C60:AH60" si="18">C47+C59</f>
        <v>0</v>
      </c>
      <c r="D60" s="31">
        <f t="shared" si="18"/>
        <v>0</v>
      </c>
      <c r="E60" s="31">
        <f t="shared" si="18"/>
        <v>0</v>
      </c>
      <c r="F60" s="31">
        <f t="shared" si="18"/>
        <v>0</v>
      </c>
      <c r="G60" s="31">
        <f t="shared" si="18"/>
        <v>0</v>
      </c>
      <c r="H60" s="31">
        <f t="shared" si="18"/>
        <v>19.737352274695549</v>
      </c>
      <c r="I60" s="31">
        <f t="shared" si="18"/>
        <v>22.104671632740271</v>
      </c>
      <c r="J60" s="31">
        <f t="shared" si="18"/>
        <v>7.0591209675104363</v>
      </c>
      <c r="K60" s="31">
        <f t="shared" si="18"/>
        <v>0</v>
      </c>
      <c r="L60" s="31">
        <f t="shared" si="18"/>
        <v>174.99780136734603</v>
      </c>
      <c r="M60" s="31">
        <f t="shared" si="18"/>
        <v>0</v>
      </c>
      <c r="N60" s="31">
        <f t="shared" si="18"/>
        <v>0</v>
      </c>
      <c r="O60" s="31">
        <f t="shared" si="18"/>
        <v>0</v>
      </c>
      <c r="P60" s="31">
        <f t="shared" si="18"/>
        <v>0</v>
      </c>
      <c r="Q60" s="31">
        <f t="shared" si="18"/>
        <v>0</v>
      </c>
      <c r="R60" s="31">
        <f t="shared" si="18"/>
        <v>24.095129301962679</v>
      </c>
      <c r="S60" s="31">
        <f t="shared" si="18"/>
        <v>8.5058359703817015</v>
      </c>
      <c r="T60" s="31">
        <f t="shared" si="18"/>
        <v>0</v>
      </c>
      <c r="U60" s="31">
        <f t="shared" si="18"/>
        <v>0</v>
      </c>
      <c r="V60" s="31">
        <f t="shared" si="18"/>
        <v>8.6925934554923217</v>
      </c>
      <c r="W60" s="31">
        <f t="shared" si="18"/>
        <v>0.95384283304460371</v>
      </c>
      <c r="X60" s="31">
        <f t="shared" si="18"/>
        <v>9.2967284179478055E-3</v>
      </c>
      <c r="Y60" s="31">
        <f t="shared" si="18"/>
        <v>0</v>
      </c>
      <c r="Z60" s="31">
        <f t="shared" si="18"/>
        <v>0</v>
      </c>
      <c r="AA60" s="31">
        <f t="shared" si="18"/>
        <v>0.31355549511975173</v>
      </c>
      <c r="AB60" s="31">
        <f t="shared" si="18"/>
        <v>0</v>
      </c>
      <c r="AC60" s="31">
        <f t="shared" si="18"/>
        <v>0</v>
      </c>
      <c r="AD60" s="31">
        <f t="shared" si="18"/>
        <v>0</v>
      </c>
      <c r="AE60" s="31">
        <f t="shared" si="18"/>
        <v>0</v>
      </c>
      <c r="AF60" s="31">
        <f t="shared" si="18"/>
        <v>0</v>
      </c>
      <c r="AG60" s="31">
        <f t="shared" si="18"/>
        <v>5.0640957589368991</v>
      </c>
      <c r="AH60" s="31">
        <f t="shared" si="18"/>
        <v>0</v>
      </c>
      <c r="AI60" s="31">
        <f t="shared" ref="AI60:BJ60" si="19">AI47+AI59</f>
        <v>0</v>
      </c>
      <c r="AJ60" s="31">
        <f t="shared" si="19"/>
        <v>0</v>
      </c>
      <c r="AK60" s="31">
        <f t="shared" si="19"/>
        <v>1.0468425003119324</v>
      </c>
      <c r="AL60" s="31">
        <f t="shared" si="19"/>
        <v>0</v>
      </c>
      <c r="AM60" s="31">
        <f t="shared" si="19"/>
        <v>0</v>
      </c>
      <c r="AN60" s="31">
        <f t="shared" si="19"/>
        <v>0</v>
      </c>
      <c r="AO60" s="31">
        <f t="shared" si="19"/>
        <v>0</v>
      </c>
      <c r="AP60" s="31">
        <f t="shared" si="19"/>
        <v>0</v>
      </c>
      <c r="AQ60" s="31">
        <f t="shared" si="19"/>
        <v>0</v>
      </c>
      <c r="AR60" s="31">
        <f t="shared" si="19"/>
        <v>0</v>
      </c>
      <c r="AS60" s="31">
        <f t="shared" si="19"/>
        <v>0</v>
      </c>
      <c r="AT60" s="31">
        <f t="shared" si="19"/>
        <v>0</v>
      </c>
      <c r="AU60" s="31">
        <f t="shared" si="19"/>
        <v>0</v>
      </c>
      <c r="AV60" s="31">
        <f t="shared" si="19"/>
        <v>330.643005747681</v>
      </c>
      <c r="AW60" s="31">
        <f t="shared" si="19"/>
        <v>16.763962551233593</v>
      </c>
      <c r="AX60" s="31">
        <f t="shared" si="19"/>
        <v>0</v>
      </c>
      <c r="AY60" s="31">
        <f t="shared" si="19"/>
        <v>0</v>
      </c>
      <c r="AZ60" s="31">
        <f t="shared" si="19"/>
        <v>73.076402671154369</v>
      </c>
      <c r="BA60" s="31">
        <f t="shared" si="19"/>
        <v>0</v>
      </c>
      <c r="BB60" s="31">
        <f t="shared" si="19"/>
        <v>0</v>
      </c>
      <c r="BC60" s="31">
        <f t="shared" si="19"/>
        <v>0</v>
      </c>
      <c r="BD60" s="31">
        <f t="shared" si="19"/>
        <v>0</v>
      </c>
      <c r="BE60" s="31">
        <f t="shared" si="19"/>
        <v>0</v>
      </c>
      <c r="BF60" s="31">
        <f t="shared" si="19"/>
        <v>607.18634208580829</v>
      </c>
      <c r="BG60" s="31">
        <f t="shared" si="19"/>
        <v>11.468032951244629</v>
      </c>
      <c r="BH60" s="31">
        <f t="shared" si="19"/>
        <v>0.30474694566344679</v>
      </c>
      <c r="BI60" s="31">
        <f t="shared" si="19"/>
        <v>0</v>
      </c>
      <c r="BJ60" s="31">
        <f t="shared" si="19"/>
        <v>78.03817947018986</v>
      </c>
      <c r="BK60" s="29">
        <f t="shared" si="15"/>
        <v>1390.0608107089352</v>
      </c>
    </row>
    <row r="61" spans="1:63" ht="3" customHeight="1" x14ac:dyDescent="0.2">
      <c r="A61" s="23"/>
      <c r="B61" s="26"/>
      <c r="C61" s="46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8"/>
    </row>
    <row r="62" spans="1:63" x14ac:dyDescent="0.2">
      <c r="A62" s="23" t="s">
        <v>17</v>
      </c>
      <c r="B62" s="24" t="s">
        <v>8</v>
      </c>
      <c r="C62" s="46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8"/>
    </row>
    <row r="63" spans="1:63" x14ac:dyDescent="0.2">
      <c r="A63" s="23" t="s">
        <v>78</v>
      </c>
      <c r="B63" s="26" t="s">
        <v>18</v>
      </c>
      <c r="C63" s="46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8"/>
    </row>
    <row r="64" spans="1:63" x14ac:dyDescent="0.2">
      <c r="A64" s="23"/>
      <c r="B64" s="27" t="s">
        <v>135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1.8114250367105356</v>
      </c>
      <c r="I64" s="28">
        <v>9.203746765749905</v>
      </c>
      <c r="J64" s="28">
        <v>0</v>
      </c>
      <c r="K64" s="28">
        <v>0</v>
      </c>
      <c r="L64" s="28">
        <v>6.4928232132252361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2.7231729310332016</v>
      </c>
      <c r="S64" s="28">
        <v>1.5065186547928464</v>
      </c>
      <c r="T64" s="28">
        <v>4.238838365335539</v>
      </c>
      <c r="U64" s="28">
        <v>0</v>
      </c>
      <c r="V64" s="28">
        <v>3.923498885604364</v>
      </c>
      <c r="W64" s="28">
        <v>0.22798692553580535</v>
      </c>
      <c r="X64" s="28">
        <v>0</v>
      </c>
      <c r="Y64" s="28">
        <v>0</v>
      </c>
      <c r="Z64" s="28">
        <v>0</v>
      </c>
      <c r="AA64" s="28">
        <v>0.31627106141752986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0.91705669329462158</v>
      </c>
      <c r="AH64" s="28">
        <v>0</v>
      </c>
      <c r="AI64" s="28">
        <v>0</v>
      </c>
      <c r="AJ64" s="28">
        <v>0</v>
      </c>
      <c r="AK64" s="28">
        <v>1.0705511727495001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27.356786180314813</v>
      </c>
      <c r="AW64" s="28">
        <v>7.7056868986515195</v>
      </c>
      <c r="AX64" s="28">
        <v>0</v>
      </c>
      <c r="AY64" s="28">
        <v>0</v>
      </c>
      <c r="AZ64" s="28">
        <v>31.293033768544174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44.349018834853773</v>
      </c>
      <c r="BG64" s="28">
        <v>6.6517829185047752</v>
      </c>
      <c r="BH64" s="28">
        <v>4.3455920277834821</v>
      </c>
      <c r="BI64" s="28">
        <v>0</v>
      </c>
      <c r="BJ64" s="28">
        <v>48.448237848220963</v>
      </c>
      <c r="BK64" s="29">
        <f t="shared" ref="BK64:BK65" si="20">SUM(C64:BJ64)</f>
        <v>202.5820281823226</v>
      </c>
    </row>
    <row r="65" spans="1:63" x14ac:dyDescent="0.2">
      <c r="A65" s="23"/>
      <c r="B65" s="33" t="s">
        <v>85</v>
      </c>
      <c r="C65" s="31">
        <f>SUM(C64)</f>
        <v>0</v>
      </c>
      <c r="D65" s="31">
        <f t="shared" ref="D65:BJ65" si="21">SUM(D64)</f>
        <v>0</v>
      </c>
      <c r="E65" s="31">
        <f t="shared" si="21"/>
        <v>0</v>
      </c>
      <c r="F65" s="31">
        <f t="shared" si="21"/>
        <v>0</v>
      </c>
      <c r="G65" s="31">
        <f t="shared" si="21"/>
        <v>0</v>
      </c>
      <c r="H65" s="31">
        <f t="shared" si="21"/>
        <v>1.8114250367105356</v>
      </c>
      <c r="I65" s="31">
        <f t="shared" si="21"/>
        <v>9.203746765749905</v>
      </c>
      <c r="J65" s="31">
        <f t="shared" si="21"/>
        <v>0</v>
      </c>
      <c r="K65" s="31">
        <f t="shared" si="21"/>
        <v>0</v>
      </c>
      <c r="L65" s="31">
        <f t="shared" si="21"/>
        <v>6.4928232132252361</v>
      </c>
      <c r="M65" s="31">
        <f t="shared" si="21"/>
        <v>0</v>
      </c>
      <c r="N65" s="31">
        <f t="shared" si="21"/>
        <v>0</v>
      </c>
      <c r="O65" s="31">
        <f t="shared" si="21"/>
        <v>0</v>
      </c>
      <c r="P65" s="31">
        <f t="shared" si="21"/>
        <v>0</v>
      </c>
      <c r="Q65" s="31">
        <f t="shared" si="21"/>
        <v>0</v>
      </c>
      <c r="R65" s="31">
        <f t="shared" si="21"/>
        <v>2.7231729310332016</v>
      </c>
      <c r="S65" s="31">
        <f t="shared" si="21"/>
        <v>1.5065186547928464</v>
      </c>
      <c r="T65" s="31">
        <f t="shared" si="21"/>
        <v>4.238838365335539</v>
      </c>
      <c r="U65" s="31">
        <f t="shared" si="21"/>
        <v>0</v>
      </c>
      <c r="V65" s="31">
        <f t="shared" si="21"/>
        <v>3.923498885604364</v>
      </c>
      <c r="W65" s="31">
        <f t="shared" si="21"/>
        <v>0.22798692553580535</v>
      </c>
      <c r="X65" s="31">
        <f t="shared" si="21"/>
        <v>0</v>
      </c>
      <c r="Y65" s="31">
        <f t="shared" si="21"/>
        <v>0</v>
      </c>
      <c r="Z65" s="31">
        <f t="shared" si="21"/>
        <v>0</v>
      </c>
      <c r="AA65" s="31">
        <f t="shared" si="21"/>
        <v>0.31627106141752986</v>
      </c>
      <c r="AB65" s="31">
        <f t="shared" si="21"/>
        <v>0</v>
      </c>
      <c r="AC65" s="31">
        <f t="shared" si="21"/>
        <v>0</v>
      </c>
      <c r="AD65" s="31">
        <f t="shared" si="21"/>
        <v>0</v>
      </c>
      <c r="AE65" s="31">
        <f t="shared" si="21"/>
        <v>0</v>
      </c>
      <c r="AF65" s="31">
        <f t="shared" si="21"/>
        <v>0</v>
      </c>
      <c r="AG65" s="31">
        <f t="shared" si="21"/>
        <v>0.91705669329462158</v>
      </c>
      <c r="AH65" s="31">
        <f t="shared" si="21"/>
        <v>0</v>
      </c>
      <c r="AI65" s="31">
        <f t="shared" si="21"/>
        <v>0</v>
      </c>
      <c r="AJ65" s="31">
        <f t="shared" si="21"/>
        <v>0</v>
      </c>
      <c r="AK65" s="31">
        <f t="shared" si="21"/>
        <v>1.0705511727495001</v>
      </c>
      <c r="AL65" s="31">
        <f t="shared" si="21"/>
        <v>0</v>
      </c>
      <c r="AM65" s="31">
        <f t="shared" si="21"/>
        <v>0</v>
      </c>
      <c r="AN65" s="31">
        <f t="shared" si="21"/>
        <v>0</v>
      </c>
      <c r="AO65" s="31">
        <f t="shared" si="21"/>
        <v>0</v>
      </c>
      <c r="AP65" s="31">
        <f t="shared" si="21"/>
        <v>0</v>
      </c>
      <c r="AQ65" s="31">
        <f t="shared" si="21"/>
        <v>0</v>
      </c>
      <c r="AR65" s="31">
        <f t="shared" si="21"/>
        <v>0</v>
      </c>
      <c r="AS65" s="31">
        <f t="shared" si="21"/>
        <v>0</v>
      </c>
      <c r="AT65" s="31">
        <f t="shared" si="21"/>
        <v>0</v>
      </c>
      <c r="AU65" s="31">
        <f t="shared" si="21"/>
        <v>0</v>
      </c>
      <c r="AV65" s="31">
        <f t="shared" si="21"/>
        <v>27.356786180314813</v>
      </c>
      <c r="AW65" s="31">
        <f t="shared" si="21"/>
        <v>7.7056868986515195</v>
      </c>
      <c r="AX65" s="31">
        <f t="shared" si="21"/>
        <v>0</v>
      </c>
      <c r="AY65" s="31">
        <f t="shared" si="21"/>
        <v>0</v>
      </c>
      <c r="AZ65" s="31">
        <f t="shared" si="21"/>
        <v>31.293033768544174</v>
      </c>
      <c r="BA65" s="31">
        <f t="shared" si="21"/>
        <v>0</v>
      </c>
      <c r="BB65" s="31">
        <f t="shared" si="21"/>
        <v>0</v>
      </c>
      <c r="BC65" s="31">
        <f t="shared" si="21"/>
        <v>0</v>
      </c>
      <c r="BD65" s="31">
        <f t="shared" si="21"/>
        <v>0</v>
      </c>
      <c r="BE65" s="31">
        <f t="shared" si="21"/>
        <v>0</v>
      </c>
      <c r="BF65" s="31">
        <f t="shared" si="21"/>
        <v>44.349018834853773</v>
      </c>
      <c r="BG65" s="31">
        <f t="shared" si="21"/>
        <v>6.6517829185047752</v>
      </c>
      <c r="BH65" s="31">
        <f t="shared" si="21"/>
        <v>4.3455920277834821</v>
      </c>
      <c r="BI65" s="31">
        <f t="shared" si="21"/>
        <v>0</v>
      </c>
      <c r="BJ65" s="31">
        <f t="shared" si="21"/>
        <v>48.448237848220963</v>
      </c>
      <c r="BK65" s="29">
        <f t="shared" si="20"/>
        <v>202.5820281823226</v>
      </c>
    </row>
    <row r="66" spans="1:63" ht="2.25" customHeight="1" x14ac:dyDescent="0.2">
      <c r="A66" s="23"/>
      <c r="B66" s="26"/>
      <c r="C66" s="46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8"/>
    </row>
    <row r="67" spans="1:63" x14ac:dyDescent="0.2">
      <c r="A67" s="23" t="s">
        <v>4</v>
      </c>
      <c r="B67" s="24" t="s">
        <v>9</v>
      </c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8"/>
    </row>
    <row r="68" spans="1:63" x14ac:dyDescent="0.2">
      <c r="A68" s="23" t="s">
        <v>78</v>
      </c>
      <c r="B68" s="26" t="s">
        <v>19</v>
      </c>
      <c r="C68" s="46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8"/>
    </row>
    <row r="69" spans="1:63" x14ac:dyDescent="0.2">
      <c r="A69" s="23"/>
      <c r="B69" s="30" t="s">
        <v>39</v>
      </c>
      <c r="C69" s="31"/>
      <c r="D69" s="28"/>
      <c r="E69" s="28"/>
      <c r="F69" s="28"/>
      <c r="G69" s="37"/>
      <c r="H69" s="31"/>
      <c r="I69" s="28"/>
      <c r="J69" s="28"/>
      <c r="K69" s="28"/>
      <c r="L69" s="37"/>
      <c r="M69" s="31"/>
      <c r="N69" s="28"/>
      <c r="O69" s="28"/>
      <c r="P69" s="28"/>
      <c r="Q69" s="37"/>
      <c r="R69" s="31"/>
      <c r="S69" s="28"/>
      <c r="T69" s="28"/>
      <c r="U69" s="28"/>
      <c r="V69" s="37"/>
      <c r="W69" s="31"/>
      <c r="X69" s="28"/>
      <c r="Y69" s="28"/>
      <c r="Z69" s="28"/>
      <c r="AA69" s="37"/>
      <c r="AB69" s="31"/>
      <c r="AC69" s="28"/>
      <c r="AD69" s="28"/>
      <c r="AE69" s="28"/>
      <c r="AF69" s="37"/>
      <c r="AG69" s="31"/>
      <c r="AH69" s="28"/>
      <c r="AI69" s="28"/>
      <c r="AJ69" s="28"/>
      <c r="AK69" s="37"/>
      <c r="AL69" s="31"/>
      <c r="AM69" s="28"/>
      <c r="AN69" s="28"/>
      <c r="AO69" s="28"/>
      <c r="AP69" s="37"/>
      <c r="AQ69" s="31"/>
      <c r="AR69" s="28"/>
      <c r="AS69" s="28"/>
      <c r="AT69" s="28"/>
      <c r="AU69" s="37"/>
      <c r="AV69" s="31"/>
      <c r="AW69" s="28"/>
      <c r="AX69" s="28"/>
      <c r="AY69" s="28"/>
      <c r="AZ69" s="37"/>
      <c r="BA69" s="31"/>
      <c r="BB69" s="28"/>
      <c r="BC69" s="28"/>
      <c r="BD69" s="28"/>
      <c r="BE69" s="37"/>
      <c r="BF69" s="31"/>
      <c r="BG69" s="28"/>
      <c r="BH69" s="28"/>
      <c r="BI69" s="28"/>
      <c r="BJ69" s="37"/>
      <c r="BK69" s="29"/>
    </row>
    <row r="70" spans="1:63" x14ac:dyDescent="0.2">
      <c r="A70" s="23"/>
      <c r="B70" s="30" t="s">
        <v>87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31">
        <v>0</v>
      </c>
      <c r="AJ70" s="31">
        <v>0</v>
      </c>
      <c r="AK70" s="31">
        <v>0</v>
      </c>
      <c r="AL70" s="31">
        <v>0</v>
      </c>
      <c r="AM70" s="31">
        <v>0</v>
      </c>
      <c r="AN70" s="31">
        <v>0</v>
      </c>
      <c r="AO70" s="31">
        <v>0</v>
      </c>
      <c r="AP70" s="31">
        <v>0</v>
      </c>
      <c r="AQ70" s="31">
        <v>0</v>
      </c>
      <c r="AR70" s="31">
        <v>0</v>
      </c>
      <c r="AS70" s="31">
        <v>0</v>
      </c>
      <c r="AT70" s="31">
        <v>0</v>
      </c>
      <c r="AU70" s="31">
        <v>0</v>
      </c>
      <c r="AV70" s="31">
        <v>0</v>
      </c>
      <c r="AW70" s="31">
        <v>0</v>
      </c>
      <c r="AX70" s="31">
        <v>0</v>
      </c>
      <c r="AY70" s="31">
        <v>0</v>
      </c>
      <c r="AZ70" s="31">
        <v>0</v>
      </c>
      <c r="BA70" s="31">
        <v>0</v>
      </c>
      <c r="BB70" s="31">
        <v>0</v>
      </c>
      <c r="BC70" s="31">
        <v>0</v>
      </c>
      <c r="BD70" s="31">
        <v>0</v>
      </c>
      <c r="BE70" s="31">
        <v>0</v>
      </c>
      <c r="BF70" s="31">
        <v>0</v>
      </c>
      <c r="BG70" s="31">
        <v>0</v>
      </c>
      <c r="BH70" s="31">
        <v>0</v>
      </c>
      <c r="BI70" s="31">
        <v>0</v>
      </c>
      <c r="BJ70" s="31">
        <v>0</v>
      </c>
      <c r="BK70" s="29">
        <f>SUM(C70:BJ70)</f>
        <v>0</v>
      </c>
    </row>
    <row r="71" spans="1:63" x14ac:dyDescent="0.2">
      <c r="A71" s="23" t="s">
        <v>79</v>
      </c>
      <c r="B71" s="26" t="s">
        <v>20</v>
      </c>
      <c r="C71" s="46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8"/>
    </row>
    <row r="72" spans="1:63" x14ac:dyDescent="0.2">
      <c r="A72" s="23"/>
      <c r="B72" s="30" t="s">
        <v>137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31">
        <v>0</v>
      </c>
      <c r="AJ72" s="31">
        <v>0</v>
      </c>
      <c r="AK72" s="31">
        <v>0</v>
      </c>
      <c r="AL72" s="31">
        <v>0</v>
      </c>
      <c r="AM72" s="31">
        <v>0</v>
      </c>
      <c r="AN72" s="31">
        <v>0</v>
      </c>
      <c r="AO72" s="31">
        <v>0</v>
      </c>
      <c r="AP72" s="31">
        <v>0</v>
      </c>
      <c r="AQ72" s="31">
        <v>0</v>
      </c>
      <c r="AR72" s="31">
        <v>0</v>
      </c>
      <c r="AS72" s="31">
        <v>0</v>
      </c>
      <c r="AT72" s="31">
        <v>0</v>
      </c>
      <c r="AU72" s="31">
        <v>0</v>
      </c>
      <c r="AV72" s="31">
        <v>0.53270446985965536</v>
      </c>
      <c r="AW72" s="31">
        <v>69.682961980693449</v>
      </c>
      <c r="AX72" s="31">
        <v>6.413138980901504</v>
      </c>
      <c r="AY72" s="31">
        <v>0</v>
      </c>
      <c r="AZ72" s="31">
        <v>2.3419256419410641</v>
      </c>
      <c r="BA72" s="31">
        <v>0</v>
      </c>
      <c r="BB72" s="31">
        <v>0</v>
      </c>
      <c r="BC72" s="31">
        <v>0</v>
      </c>
      <c r="BD72" s="31">
        <v>0</v>
      </c>
      <c r="BE72" s="31">
        <v>0</v>
      </c>
      <c r="BF72" s="31">
        <v>0.10599215592967202</v>
      </c>
      <c r="BG72" s="31">
        <v>8.9185269196197011E-3</v>
      </c>
      <c r="BH72" s="31">
        <v>0</v>
      </c>
      <c r="BI72" s="31">
        <v>0</v>
      </c>
      <c r="BJ72" s="31">
        <v>0.42064507798396217</v>
      </c>
      <c r="BK72" s="29">
        <f t="shared" ref="BK72:BK77" si="22">SUM(C72:BJ72)</f>
        <v>79.506286834228916</v>
      </c>
    </row>
    <row r="73" spans="1:63" x14ac:dyDescent="0.2">
      <c r="A73" s="23"/>
      <c r="B73" s="30" t="s">
        <v>138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0.1450838116300715</v>
      </c>
      <c r="AW73" s="31">
        <v>158.05124620690347</v>
      </c>
      <c r="AX73" s="31">
        <v>256.28339024797594</v>
      </c>
      <c r="AY73" s="31">
        <v>0</v>
      </c>
      <c r="AZ73" s="31">
        <v>0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0.11341309217963694</v>
      </c>
      <c r="BG73" s="31">
        <v>11.577643919041387</v>
      </c>
      <c r="BH73" s="31">
        <v>0</v>
      </c>
      <c r="BI73" s="31">
        <v>0</v>
      </c>
      <c r="BJ73" s="31">
        <v>0.54766282742147865</v>
      </c>
      <c r="BK73" s="29">
        <f t="shared" si="22"/>
        <v>426.71844010515207</v>
      </c>
    </row>
    <row r="74" spans="1:63" x14ac:dyDescent="0.2">
      <c r="A74" s="23"/>
      <c r="B74" s="30" t="s">
        <v>139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0.11587141653845408</v>
      </c>
      <c r="AW74" s="31">
        <v>64.419599759326729</v>
      </c>
      <c r="AX74" s="31">
        <v>248.58500081324783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3.740685477095218E-2</v>
      </c>
      <c r="BG74" s="31">
        <v>9.2237367745726388E-4</v>
      </c>
      <c r="BH74" s="31">
        <v>0</v>
      </c>
      <c r="BI74" s="31">
        <v>0</v>
      </c>
      <c r="BJ74" s="31">
        <v>0</v>
      </c>
      <c r="BK74" s="29">
        <f t="shared" si="22"/>
        <v>313.1588012175614</v>
      </c>
    </row>
    <row r="75" spans="1:63" x14ac:dyDescent="0.2">
      <c r="A75" s="23"/>
      <c r="B75" s="30" t="s">
        <v>140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0.67910695237069563</v>
      </c>
      <c r="AW75" s="31">
        <v>0.68589520472480414</v>
      </c>
      <c r="AX75" s="31">
        <v>273.55850042845896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2.1107157314253051</v>
      </c>
      <c r="BG75" s="31">
        <v>2.3992379003104475E-3</v>
      </c>
      <c r="BH75" s="31">
        <v>0</v>
      </c>
      <c r="BI75" s="31">
        <v>0</v>
      </c>
      <c r="BJ75" s="31">
        <v>0</v>
      </c>
      <c r="BK75" s="29">
        <f t="shared" si="22"/>
        <v>277.03661755488008</v>
      </c>
    </row>
    <row r="76" spans="1:63" x14ac:dyDescent="0.2">
      <c r="A76" s="23"/>
      <c r="B76" s="30" t="s">
        <v>88</v>
      </c>
      <c r="C76" s="31">
        <f>SUM(C72:C75)</f>
        <v>0</v>
      </c>
      <c r="D76" s="31">
        <f t="shared" ref="D76:BJ76" si="23">SUM(D72:D75)</f>
        <v>0</v>
      </c>
      <c r="E76" s="31">
        <f t="shared" si="23"/>
        <v>0</v>
      </c>
      <c r="F76" s="31">
        <f t="shared" si="23"/>
        <v>0</v>
      </c>
      <c r="G76" s="31">
        <f t="shared" si="23"/>
        <v>0</v>
      </c>
      <c r="H76" s="31">
        <f t="shared" si="23"/>
        <v>0</v>
      </c>
      <c r="I76" s="31">
        <f t="shared" si="23"/>
        <v>0</v>
      </c>
      <c r="J76" s="31">
        <f t="shared" si="23"/>
        <v>0</v>
      </c>
      <c r="K76" s="31">
        <f t="shared" si="23"/>
        <v>0</v>
      </c>
      <c r="L76" s="31">
        <f t="shared" si="23"/>
        <v>0</v>
      </c>
      <c r="M76" s="31">
        <f t="shared" si="23"/>
        <v>0</v>
      </c>
      <c r="N76" s="31">
        <f t="shared" si="23"/>
        <v>0</v>
      </c>
      <c r="O76" s="31">
        <f t="shared" si="23"/>
        <v>0</v>
      </c>
      <c r="P76" s="31">
        <f t="shared" si="23"/>
        <v>0</v>
      </c>
      <c r="Q76" s="31">
        <f t="shared" si="23"/>
        <v>0</v>
      </c>
      <c r="R76" s="31">
        <f t="shared" si="23"/>
        <v>0</v>
      </c>
      <c r="S76" s="31">
        <f t="shared" si="23"/>
        <v>0</v>
      </c>
      <c r="T76" s="31">
        <f t="shared" si="23"/>
        <v>0</v>
      </c>
      <c r="U76" s="31">
        <f t="shared" si="23"/>
        <v>0</v>
      </c>
      <c r="V76" s="31">
        <f t="shared" si="23"/>
        <v>0</v>
      </c>
      <c r="W76" s="31">
        <f t="shared" si="23"/>
        <v>0</v>
      </c>
      <c r="X76" s="31">
        <f t="shared" si="23"/>
        <v>0</v>
      </c>
      <c r="Y76" s="31">
        <f t="shared" si="23"/>
        <v>0</v>
      </c>
      <c r="Z76" s="31">
        <f t="shared" si="23"/>
        <v>0</v>
      </c>
      <c r="AA76" s="31">
        <f t="shared" si="23"/>
        <v>0</v>
      </c>
      <c r="AB76" s="31">
        <f t="shared" si="23"/>
        <v>0</v>
      </c>
      <c r="AC76" s="31">
        <f t="shared" si="23"/>
        <v>0</v>
      </c>
      <c r="AD76" s="31">
        <f t="shared" si="23"/>
        <v>0</v>
      </c>
      <c r="AE76" s="31">
        <f t="shared" si="23"/>
        <v>0</v>
      </c>
      <c r="AF76" s="31">
        <f t="shared" si="23"/>
        <v>0</v>
      </c>
      <c r="AG76" s="31">
        <f t="shared" si="23"/>
        <v>0</v>
      </c>
      <c r="AH76" s="31">
        <f t="shared" si="23"/>
        <v>0</v>
      </c>
      <c r="AI76" s="31">
        <f t="shared" si="23"/>
        <v>0</v>
      </c>
      <c r="AJ76" s="31">
        <f t="shared" si="23"/>
        <v>0</v>
      </c>
      <c r="AK76" s="31">
        <f t="shared" si="23"/>
        <v>0</v>
      </c>
      <c r="AL76" s="31">
        <f t="shared" si="23"/>
        <v>0</v>
      </c>
      <c r="AM76" s="31">
        <f t="shared" si="23"/>
        <v>0</v>
      </c>
      <c r="AN76" s="31">
        <f t="shared" si="23"/>
        <v>0</v>
      </c>
      <c r="AO76" s="31">
        <f t="shared" si="23"/>
        <v>0</v>
      </c>
      <c r="AP76" s="31">
        <f t="shared" si="23"/>
        <v>0</v>
      </c>
      <c r="AQ76" s="31">
        <f t="shared" si="23"/>
        <v>0</v>
      </c>
      <c r="AR76" s="31">
        <f t="shared" si="23"/>
        <v>0</v>
      </c>
      <c r="AS76" s="31">
        <f t="shared" si="23"/>
        <v>0</v>
      </c>
      <c r="AT76" s="31">
        <f t="shared" si="23"/>
        <v>0</v>
      </c>
      <c r="AU76" s="31">
        <f t="shared" si="23"/>
        <v>0</v>
      </c>
      <c r="AV76" s="31">
        <f t="shared" si="23"/>
        <v>1.4727666503988766</v>
      </c>
      <c r="AW76" s="31">
        <f t="shared" si="23"/>
        <v>292.83970315164845</v>
      </c>
      <c r="AX76" s="31">
        <f t="shared" si="23"/>
        <v>784.84003047058422</v>
      </c>
      <c r="AY76" s="31">
        <f t="shared" si="23"/>
        <v>0</v>
      </c>
      <c r="AZ76" s="31">
        <f t="shared" si="23"/>
        <v>2.3419256419410641</v>
      </c>
      <c r="BA76" s="31">
        <f t="shared" si="23"/>
        <v>0</v>
      </c>
      <c r="BB76" s="31">
        <f t="shared" si="23"/>
        <v>0</v>
      </c>
      <c r="BC76" s="31">
        <f t="shared" si="23"/>
        <v>0</v>
      </c>
      <c r="BD76" s="31">
        <f t="shared" si="23"/>
        <v>0</v>
      </c>
      <c r="BE76" s="31">
        <f t="shared" si="23"/>
        <v>0</v>
      </c>
      <c r="BF76" s="31">
        <f t="shared" si="23"/>
        <v>2.3675278343055663</v>
      </c>
      <c r="BG76" s="31">
        <f t="shared" si="23"/>
        <v>11.589884057538775</v>
      </c>
      <c r="BH76" s="31">
        <f t="shared" si="23"/>
        <v>0</v>
      </c>
      <c r="BI76" s="31">
        <f t="shared" si="23"/>
        <v>0</v>
      </c>
      <c r="BJ76" s="31">
        <f t="shared" si="23"/>
        <v>0.96830790540544087</v>
      </c>
      <c r="BK76" s="29">
        <f t="shared" si="22"/>
        <v>1096.4201457118224</v>
      </c>
    </row>
    <row r="77" spans="1:63" x14ac:dyDescent="0.2">
      <c r="A77" s="23"/>
      <c r="B77" s="33" t="s">
        <v>86</v>
      </c>
      <c r="C77" s="31">
        <f>C70+C76</f>
        <v>0</v>
      </c>
      <c r="D77" s="31">
        <f t="shared" ref="D77:BJ77" si="24">D70+D76</f>
        <v>0</v>
      </c>
      <c r="E77" s="31">
        <f t="shared" si="24"/>
        <v>0</v>
      </c>
      <c r="F77" s="31">
        <f t="shared" si="24"/>
        <v>0</v>
      </c>
      <c r="G77" s="31">
        <f t="shared" si="24"/>
        <v>0</v>
      </c>
      <c r="H77" s="31">
        <f t="shared" si="24"/>
        <v>0</v>
      </c>
      <c r="I77" s="31">
        <f t="shared" si="24"/>
        <v>0</v>
      </c>
      <c r="J77" s="31">
        <f t="shared" si="24"/>
        <v>0</v>
      </c>
      <c r="K77" s="31">
        <f t="shared" si="24"/>
        <v>0</v>
      </c>
      <c r="L77" s="31">
        <f t="shared" si="24"/>
        <v>0</v>
      </c>
      <c r="M77" s="31">
        <f t="shared" si="24"/>
        <v>0</v>
      </c>
      <c r="N77" s="31">
        <f t="shared" si="24"/>
        <v>0</v>
      </c>
      <c r="O77" s="31">
        <f t="shared" si="24"/>
        <v>0</v>
      </c>
      <c r="P77" s="31">
        <f t="shared" si="24"/>
        <v>0</v>
      </c>
      <c r="Q77" s="31">
        <f t="shared" si="24"/>
        <v>0</v>
      </c>
      <c r="R77" s="31">
        <f t="shared" si="24"/>
        <v>0</v>
      </c>
      <c r="S77" s="31">
        <f t="shared" si="24"/>
        <v>0</v>
      </c>
      <c r="T77" s="31">
        <f t="shared" si="24"/>
        <v>0</v>
      </c>
      <c r="U77" s="31">
        <f t="shared" si="24"/>
        <v>0</v>
      </c>
      <c r="V77" s="31">
        <f t="shared" si="24"/>
        <v>0</v>
      </c>
      <c r="W77" s="31">
        <f t="shared" si="24"/>
        <v>0</v>
      </c>
      <c r="X77" s="31">
        <f t="shared" si="24"/>
        <v>0</v>
      </c>
      <c r="Y77" s="31">
        <f t="shared" si="24"/>
        <v>0</v>
      </c>
      <c r="Z77" s="31">
        <f t="shared" si="24"/>
        <v>0</v>
      </c>
      <c r="AA77" s="31">
        <f t="shared" si="24"/>
        <v>0</v>
      </c>
      <c r="AB77" s="31">
        <f t="shared" si="24"/>
        <v>0</v>
      </c>
      <c r="AC77" s="31">
        <f t="shared" si="24"/>
        <v>0</v>
      </c>
      <c r="AD77" s="31">
        <f t="shared" si="24"/>
        <v>0</v>
      </c>
      <c r="AE77" s="31">
        <f t="shared" si="24"/>
        <v>0</v>
      </c>
      <c r="AF77" s="31">
        <f t="shared" si="24"/>
        <v>0</v>
      </c>
      <c r="AG77" s="31">
        <f t="shared" si="24"/>
        <v>0</v>
      </c>
      <c r="AH77" s="31">
        <f t="shared" si="24"/>
        <v>0</v>
      </c>
      <c r="AI77" s="31">
        <f t="shared" si="24"/>
        <v>0</v>
      </c>
      <c r="AJ77" s="31">
        <f t="shared" si="24"/>
        <v>0</v>
      </c>
      <c r="AK77" s="31">
        <f t="shared" si="24"/>
        <v>0</v>
      </c>
      <c r="AL77" s="31">
        <f t="shared" si="24"/>
        <v>0</v>
      </c>
      <c r="AM77" s="31">
        <f t="shared" si="24"/>
        <v>0</v>
      </c>
      <c r="AN77" s="31">
        <f t="shared" si="24"/>
        <v>0</v>
      </c>
      <c r="AO77" s="31">
        <f t="shared" si="24"/>
        <v>0</v>
      </c>
      <c r="AP77" s="31">
        <f t="shared" si="24"/>
        <v>0</v>
      </c>
      <c r="AQ77" s="31">
        <f t="shared" si="24"/>
        <v>0</v>
      </c>
      <c r="AR77" s="31">
        <f t="shared" si="24"/>
        <v>0</v>
      </c>
      <c r="AS77" s="31">
        <f t="shared" si="24"/>
        <v>0</v>
      </c>
      <c r="AT77" s="31">
        <f t="shared" si="24"/>
        <v>0</v>
      </c>
      <c r="AU77" s="31">
        <f t="shared" si="24"/>
        <v>0</v>
      </c>
      <c r="AV77" s="31">
        <f t="shared" si="24"/>
        <v>1.4727666503988766</v>
      </c>
      <c r="AW77" s="31">
        <f t="shared" si="24"/>
        <v>292.83970315164845</v>
      </c>
      <c r="AX77" s="31">
        <f t="shared" si="24"/>
        <v>784.84003047058422</v>
      </c>
      <c r="AY77" s="31">
        <f t="shared" si="24"/>
        <v>0</v>
      </c>
      <c r="AZ77" s="31">
        <f t="shared" si="24"/>
        <v>2.3419256419410641</v>
      </c>
      <c r="BA77" s="31">
        <f t="shared" si="24"/>
        <v>0</v>
      </c>
      <c r="BB77" s="31">
        <f t="shared" si="24"/>
        <v>0</v>
      </c>
      <c r="BC77" s="31">
        <f t="shared" si="24"/>
        <v>0</v>
      </c>
      <c r="BD77" s="31">
        <f t="shared" si="24"/>
        <v>0</v>
      </c>
      <c r="BE77" s="31">
        <f t="shared" si="24"/>
        <v>0</v>
      </c>
      <c r="BF77" s="31">
        <f t="shared" si="24"/>
        <v>2.3675278343055663</v>
      </c>
      <c r="BG77" s="31">
        <f t="shared" si="24"/>
        <v>11.589884057538775</v>
      </c>
      <c r="BH77" s="31">
        <f t="shared" si="24"/>
        <v>0</v>
      </c>
      <c r="BI77" s="31">
        <f t="shared" si="24"/>
        <v>0</v>
      </c>
      <c r="BJ77" s="31">
        <f t="shared" si="24"/>
        <v>0.96830790540544087</v>
      </c>
      <c r="BK77" s="29">
        <f t="shared" si="22"/>
        <v>1096.4201457118224</v>
      </c>
    </row>
    <row r="78" spans="1:63" ht="4.5" customHeight="1" x14ac:dyDescent="0.2">
      <c r="A78" s="23"/>
      <c r="B78" s="26"/>
      <c r="C78" s="46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8"/>
    </row>
    <row r="79" spans="1:63" x14ac:dyDescent="0.2">
      <c r="A79" s="23" t="s">
        <v>21</v>
      </c>
      <c r="B79" s="24" t="s">
        <v>22</v>
      </c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8"/>
    </row>
    <row r="80" spans="1:63" x14ac:dyDescent="0.2">
      <c r="A80" s="23" t="s">
        <v>78</v>
      </c>
      <c r="B80" s="26" t="s">
        <v>23</v>
      </c>
      <c r="C80" s="46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8"/>
    </row>
    <row r="81" spans="1:63" x14ac:dyDescent="0.2">
      <c r="A81" s="23"/>
      <c r="B81" s="30" t="s">
        <v>39</v>
      </c>
      <c r="C81" s="31"/>
      <c r="D81" s="28"/>
      <c r="E81" s="28"/>
      <c r="F81" s="28"/>
      <c r="G81" s="37"/>
      <c r="H81" s="31"/>
      <c r="I81" s="28"/>
      <c r="J81" s="28"/>
      <c r="K81" s="28"/>
      <c r="L81" s="37"/>
      <c r="M81" s="31"/>
      <c r="N81" s="28"/>
      <c r="O81" s="28"/>
      <c r="P81" s="28"/>
      <c r="Q81" s="37"/>
      <c r="R81" s="31"/>
      <c r="S81" s="28"/>
      <c r="T81" s="28"/>
      <c r="U81" s="28"/>
      <c r="V81" s="37"/>
      <c r="W81" s="31"/>
      <c r="X81" s="28"/>
      <c r="Y81" s="28"/>
      <c r="Z81" s="28"/>
      <c r="AA81" s="37"/>
      <c r="AB81" s="31"/>
      <c r="AC81" s="28"/>
      <c r="AD81" s="28"/>
      <c r="AE81" s="28"/>
      <c r="AF81" s="37"/>
      <c r="AG81" s="31"/>
      <c r="AH81" s="28"/>
      <c r="AI81" s="28"/>
      <c r="AJ81" s="28"/>
      <c r="AK81" s="37"/>
      <c r="AL81" s="31"/>
      <c r="AM81" s="28"/>
      <c r="AN81" s="28"/>
      <c r="AO81" s="28"/>
      <c r="AP81" s="37"/>
      <c r="AQ81" s="31"/>
      <c r="AR81" s="28"/>
      <c r="AS81" s="28"/>
      <c r="AT81" s="28"/>
      <c r="AU81" s="37"/>
      <c r="AV81" s="31"/>
      <c r="AW81" s="28"/>
      <c r="AX81" s="28"/>
      <c r="AY81" s="28"/>
      <c r="AZ81" s="37"/>
      <c r="BA81" s="31"/>
      <c r="BB81" s="28"/>
      <c r="BC81" s="28"/>
      <c r="BD81" s="28"/>
      <c r="BE81" s="37"/>
      <c r="BF81" s="31"/>
      <c r="BG81" s="28"/>
      <c r="BH81" s="28"/>
      <c r="BI81" s="28"/>
      <c r="BJ81" s="37"/>
      <c r="BK81" s="29"/>
    </row>
    <row r="82" spans="1:63" x14ac:dyDescent="0.2">
      <c r="A82" s="23"/>
      <c r="B82" s="33" t="s">
        <v>85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</v>
      </c>
      <c r="AW82" s="28">
        <v>0</v>
      </c>
      <c r="AX82" s="28">
        <v>0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0</v>
      </c>
      <c r="BG82" s="28">
        <v>0</v>
      </c>
      <c r="BH82" s="28">
        <v>0</v>
      </c>
      <c r="BI82" s="28">
        <v>0</v>
      </c>
      <c r="BJ82" s="37">
        <v>0</v>
      </c>
      <c r="BK82" s="29">
        <f>SUM(C82:BJ82)</f>
        <v>0</v>
      </c>
    </row>
    <row r="83" spans="1:63" ht="4.5" customHeight="1" x14ac:dyDescent="0.2">
      <c r="A83" s="23"/>
      <c r="B83" s="38"/>
      <c r="C83" s="46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8"/>
    </row>
    <row r="84" spans="1:63" x14ac:dyDescent="0.2">
      <c r="A84" s="23"/>
      <c r="B84" s="39" t="s">
        <v>101</v>
      </c>
      <c r="C84" s="40">
        <f t="shared" ref="C84:AH84" si="25">C41+C60+C65+C77+C82</f>
        <v>0</v>
      </c>
      <c r="D84" s="40">
        <f t="shared" si="25"/>
        <v>0</v>
      </c>
      <c r="E84" s="40">
        <f t="shared" si="25"/>
        <v>0</v>
      </c>
      <c r="F84" s="40">
        <f t="shared" si="25"/>
        <v>0</v>
      </c>
      <c r="G84" s="40">
        <f t="shared" si="25"/>
        <v>0</v>
      </c>
      <c r="H84" s="40">
        <f t="shared" si="25"/>
        <v>44.535452705940195</v>
      </c>
      <c r="I84" s="40">
        <f t="shared" si="25"/>
        <v>9011.1684944053413</v>
      </c>
      <c r="J84" s="40">
        <f t="shared" si="25"/>
        <v>4150.6322539180674</v>
      </c>
      <c r="K84" s="40">
        <f t="shared" si="25"/>
        <v>0.16197645557440132</v>
      </c>
      <c r="L84" s="40">
        <f t="shared" si="25"/>
        <v>1274.2329106087579</v>
      </c>
      <c r="M84" s="40">
        <f t="shared" si="25"/>
        <v>0</v>
      </c>
      <c r="N84" s="40">
        <f t="shared" si="25"/>
        <v>0</v>
      </c>
      <c r="O84" s="40">
        <f t="shared" si="25"/>
        <v>0</v>
      </c>
      <c r="P84" s="40">
        <f t="shared" si="25"/>
        <v>0</v>
      </c>
      <c r="Q84" s="40">
        <f t="shared" si="25"/>
        <v>0</v>
      </c>
      <c r="R84" s="40">
        <f t="shared" si="25"/>
        <v>59.035174729024547</v>
      </c>
      <c r="S84" s="40">
        <f t="shared" si="25"/>
        <v>684.96365179600286</v>
      </c>
      <c r="T84" s="40">
        <f t="shared" si="25"/>
        <v>945.77217236593128</v>
      </c>
      <c r="U84" s="40">
        <f t="shared" si="25"/>
        <v>0</v>
      </c>
      <c r="V84" s="40">
        <f t="shared" si="25"/>
        <v>93.062538565238256</v>
      </c>
      <c r="W84" s="40">
        <f t="shared" si="25"/>
        <v>1.3965724098246683</v>
      </c>
      <c r="X84" s="40">
        <f t="shared" si="25"/>
        <v>58.432575548129741</v>
      </c>
      <c r="Y84" s="40">
        <f t="shared" si="25"/>
        <v>0</v>
      </c>
      <c r="Z84" s="40">
        <f t="shared" si="25"/>
        <v>0</v>
      </c>
      <c r="AA84" s="40">
        <f t="shared" si="25"/>
        <v>2.0966786681874914</v>
      </c>
      <c r="AB84" s="40">
        <f t="shared" si="25"/>
        <v>0</v>
      </c>
      <c r="AC84" s="40">
        <f t="shared" si="25"/>
        <v>0</v>
      </c>
      <c r="AD84" s="40">
        <f t="shared" si="25"/>
        <v>0</v>
      </c>
      <c r="AE84" s="40">
        <f t="shared" si="25"/>
        <v>0</v>
      </c>
      <c r="AF84" s="40">
        <f t="shared" si="25"/>
        <v>0</v>
      </c>
      <c r="AG84" s="40">
        <f t="shared" si="25"/>
        <v>8.2515343690700877</v>
      </c>
      <c r="AH84" s="40">
        <f t="shared" si="25"/>
        <v>3.4722623669729114</v>
      </c>
      <c r="AI84" s="40">
        <f t="shared" ref="AI84:BK84" si="26">AI41+AI60+AI65+AI77+AI82</f>
        <v>0</v>
      </c>
      <c r="AJ84" s="40">
        <f t="shared" si="26"/>
        <v>0</v>
      </c>
      <c r="AK84" s="40">
        <f t="shared" si="26"/>
        <v>4.8833069335777362</v>
      </c>
      <c r="AL84" s="40">
        <f t="shared" si="26"/>
        <v>0</v>
      </c>
      <c r="AM84" s="40">
        <f t="shared" si="26"/>
        <v>0</v>
      </c>
      <c r="AN84" s="40">
        <f t="shared" si="26"/>
        <v>0</v>
      </c>
      <c r="AO84" s="40">
        <f t="shared" si="26"/>
        <v>0</v>
      </c>
      <c r="AP84" s="40">
        <f t="shared" si="26"/>
        <v>0</v>
      </c>
      <c r="AQ84" s="40">
        <f t="shared" si="26"/>
        <v>0</v>
      </c>
      <c r="AR84" s="40">
        <f t="shared" si="26"/>
        <v>0</v>
      </c>
      <c r="AS84" s="40">
        <f t="shared" si="26"/>
        <v>0</v>
      </c>
      <c r="AT84" s="40">
        <f t="shared" si="26"/>
        <v>0</v>
      </c>
      <c r="AU84" s="40">
        <f t="shared" si="26"/>
        <v>0</v>
      </c>
      <c r="AV84" s="40">
        <f t="shared" si="26"/>
        <v>543.66378161115119</v>
      </c>
      <c r="AW84" s="40">
        <f t="shared" si="26"/>
        <v>3080.6322974598575</v>
      </c>
      <c r="AX84" s="40">
        <f t="shared" si="26"/>
        <v>858.95457389429532</v>
      </c>
      <c r="AY84" s="40">
        <f t="shared" si="26"/>
        <v>48.394185284191963</v>
      </c>
      <c r="AZ84" s="40">
        <f t="shared" si="26"/>
        <v>613.43072166004333</v>
      </c>
      <c r="BA84" s="40">
        <f t="shared" si="26"/>
        <v>0</v>
      </c>
      <c r="BB84" s="40">
        <f t="shared" si="26"/>
        <v>0</v>
      </c>
      <c r="BC84" s="40">
        <f t="shared" si="26"/>
        <v>0</v>
      </c>
      <c r="BD84" s="40">
        <f t="shared" si="26"/>
        <v>0</v>
      </c>
      <c r="BE84" s="40">
        <f t="shared" si="26"/>
        <v>0</v>
      </c>
      <c r="BF84" s="40">
        <f t="shared" si="26"/>
        <v>915.4320792814558</v>
      </c>
      <c r="BG84" s="40">
        <f t="shared" si="26"/>
        <v>163.63644187497249</v>
      </c>
      <c r="BH84" s="40">
        <f t="shared" si="26"/>
        <v>245.13920059987834</v>
      </c>
      <c r="BI84" s="40">
        <f t="shared" si="26"/>
        <v>0</v>
      </c>
      <c r="BJ84" s="40">
        <f t="shared" si="26"/>
        <v>348.77175377130885</v>
      </c>
      <c r="BK84" s="40">
        <f t="shared" si="26"/>
        <v>23160.152591282796</v>
      </c>
    </row>
    <row r="85" spans="1:63" ht="4.5" customHeight="1" x14ac:dyDescent="0.2">
      <c r="A85" s="23"/>
      <c r="B85" s="39"/>
      <c r="C85" s="51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52"/>
    </row>
    <row r="86" spans="1:63" ht="14.25" customHeight="1" x14ac:dyDescent="0.3">
      <c r="A86" s="23" t="s">
        <v>5</v>
      </c>
      <c r="B86" s="21" t="s">
        <v>25</v>
      </c>
      <c r="C86" s="51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52"/>
    </row>
    <row r="87" spans="1:63" x14ac:dyDescent="0.2">
      <c r="A87" s="23"/>
      <c r="B87" s="30" t="s">
        <v>39</v>
      </c>
      <c r="C87" s="28"/>
      <c r="D87" s="28"/>
      <c r="E87" s="28"/>
      <c r="F87" s="28"/>
      <c r="G87" s="41"/>
      <c r="H87" s="31"/>
      <c r="I87" s="28"/>
      <c r="J87" s="28"/>
      <c r="K87" s="28"/>
      <c r="L87" s="41"/>
      <c r="M87" s="31"/>
      <c r="N87" s="28"/>
      <c r="O87" s="28"/>
      <c r="P87" s="28"/>
      <c r="Q87" s="41"/>
      <c r="R87" s="31"/>
      <c r="S87" s="28"/>
      <c r="T87" s="28"/>
      <c r="U87" s="28"/>
      <c r="V87" s="37"/>
      <c r="W87" s="42"/>
      <c r="X87" s="28"/>
      <c r="Y87" s="28"/>
      <c r="Z87" s="28"/>
      <c r="AA87" s="41"/>
      <c r="AB87" s="31"/>
      <c r="AC87" s="28"/>
      <c r="AD87" s="28"/>
      <c r="AE87" s="28"/>
      <c r="AF87" s="41"/>
      <c r="AG87" s="31"/>
      <c r="AH87" s="28"/>
      <c r="AI87" s="28"/>
      <c r="AJ87" s="28"/>
      <c r="AK87" s="41"/>
      <c r="AL87" s="31"/>
      <c r="AM87" s="28"/>
      <c r="AN87" s="28"/>
      <c r="AO87" s="28"/>
      <c r="AP87" s="41"/>
      <c r="AQ87" s="31"/>
      <c r="AR87" s="28"/>
      <c r="AS87" s="28"/>
      <c r="AT87" s="28"/>
      <c r="AU87" s="41"/>
      <c r="AV87" s="31"/>
      <c r="AW87" s="28"/>
      <c r="AX87" s="28"/>
      <c r="AY87" s="28"/>
      <c r="AZ87" s="41"/>
      <c r="BA87" s="31"/>
      <c r="BB87" s="28"/>
      <c r="BC87" s="28"/>
      <c r="BD87" s="28"/>
      <c r="BE87" s="41"/>
      <c r="BF87" s="31"/>
      <c r="BG87" s="28"/>
      <c r="BH87" s="28"/>
      <c r="BI87" s="28"/>
      <c r="BJ87" s="41"/>
      <c r="BK87" s="31"/>
    </row>
    <row r="88" spans="1:63" ht="13.5" thickBot="1" x14ac:dyDescent="0.25">
      <c r="A88" s="43"/>
      <c r="B88" s="33" t="s">
        <v>85</v>
      </c>
      <c r="C88" s="28">
        <v>0</v>
      </c>
      <c r="D88" s="28">
        <v>0</v>
      </c>
      <c r="E88" s="28">
        <v>0</v>
      </c>
      <c r="F88" s="28">
        <v>0</v>
      </c>
      <c r="G88" s="41">
        <v>0</v>
      </c>
      <c r="H88" s="31">
        <v>0</v>
      </c>
      <c r="I88" s="28">
        <v>0</v>
      </c>
      <c r="J88" s="28">
        <v>0</v>
      </c>
      <c r="K88" s="28">
        <v>0</v>
      </c>
      <c r="L88" s="41">
        <v>0</v>
      </c>
      <c r="M88" s="31">
        <v>0</v>
      </c>
      <c r="N88" s="28">
        <v>0</v>
      </c>
      <c r="O88" s="28">
        <v>0</v>
      </c>
      <c r="P88" s="28">
        <v>0</v>
      </c>
      <c r="Q88" s="41">
        <v>0</v>
      </c>
      <c r="R88" s="31">
        <v>0</v>
      </c>
      <c r="S88" s="28">
        <v>0</v>
      </c>
      <c r="T88" s="28">
        <v>0</v>
      </c>
      <c r="U88" s="28">
        <v>0</v>
      </c>
      <c r="V88" s="37">
        <v>0</v>
      </c>
      <c r="W88" s="42">
        <v>0</v>
      </c>
      <c r="X88" s="28">
        <v>0</v>
      </c>
      <c r="Y88" s="28">
        <v>0</v>
      </c>
      <c r="Z88" s="28">
        <v>0</v>
      </c>
      <c r="AA88" s="41">
        <v>0</v>
      </c>
      <c r="AB88" s="31">
        <v>0</v>
      </c>
      <c r="AC88" s="28">
        <v>0</v>
      </c>
      <c r="AD88" s="28">
        <v>0</v>
      </c>
      <c r="AE88" s="28">
        <v>0</v>
      </c>
      <c r="AF88" s="41">
        <v>0</v>
      </c>
      <c r="AG88" s="31">
        <v>0</v>
      </c>
      <c r="AH88" s="28">
        <v>0</v>
      </c>
      <c r="AI88" s="28">
        <v>0</v>
      </c>
      <c r="AJ88" s="28">
        <v>0</v>
      </c>
      <c r="AK88" s="41">
        <v>0</v>
      </c>
      <c r="AL88" s="31">
        <v>0</v>
      </c>
      <c r="AM88" s="28">
        <v>0</v>
      </c>
      <c r="AN88" s="28">
        <v>0</v>
      </c>
      <c r="AO88" s="28">
        <v>0</v>
      </c>
      <c r="AP88" s="41">
        <v>0</v>
      </c>
      <c r="AQ88" s="31">
        <v>0</v>
      </c>
      <c r="AR88" s="28">
        <v>0</v>
      </c>
      <c r="AS88" s="28">
        <v>0</v>
      </c>
      <c r="AT88" s="28">
        <v>0</v>
      </c>
      <c r="AU88" s="41">
        <v>0</v>
      </c>
      <c r="AV88" s="31">
        <v>0</v>
      </c>
      <c r="AW88" s="28">
        <v>0</v>
      </c>
      <c r="AX88" s="28">
        <v>0</v>
      </c>
      <c r="AY88" s="28">
        <v>0</v>
      </c>
      <c r="AZ88" s="41">
        <v>0</v>
      </c>
      <c r="BA88" s="31">
        <v>0</v>
      </c>
      <c r="BB88" s="28">
        <v>0</v>
      </c>
      <c r="BC88" s="28">
        <v>0</v>
      </c>
      <c r="BD88" s="28">
        <v>0</v>
      </c>
      <c r="BE88" s="41">
        <v>0</v>
      </c>
      <c r="BF88" s="31">
        <v>0</v>
      </c>
      <c r="BG88" s="28">
        <v>0</v>
      </c>
      <c r="BH88" s="28">
        <v>0</v>
      </c>
      <c r="BI88" s="28">
        <v>0</v>
      </c>
      <c r="BJ88" s="41">
        <v>0</v>
      </c>
      <c r="BK88" s="29">
        <f>SUM(C88:BJ88)</f>
        <v>0</v>
      </c>
    </row>
    <row r="89" spans="1:63" ht="6" customHeight="1" x14ac:dyDescent="0.2">
      <c r="A89" s="35"/>
      <c r="B89" s="44"/>
    </row>
    <row r="90" spans="1:63" x14ac:dyDescent="0.2">
      <c r="A90" s="35"/>
      <c r="B90" s="35" t="s">
        <v>28</v>
      </c>
      <c r="L90" s="35" t="s">
        <v>40</v>
      </c>
    </row>
    <row r="91" spans="1:63" x14ac:dyDescent="0.2">
      <c r="A91" s="35"/>
      <c r="B91" s="35" t="s">
        <v>29</v>
      </c>
      <c r="L91" s="35" t="s">
        <v>32</v>
      </c>
    </row>
    <row r="92" spans="1:63" x14ac:dyDescent="0.2">
      <c r="L92" s="35" t="s">
        <v>33</v>
      </c>
    </row>
    <row r="93" spans="1:63" x14ac:dyDescent="0.2">
      <c r="B93" s="35" t="s">
        <v>35</v>
      </c>
      <c r="L93" s="35" t="s">
        <v>100</v>
      </c>
      <c r="BI93" s="45"/>
    </row>
    <row r="94" spans="1:63" x14ac:dyDescent="0.2">
      <c r="B94" s="35" t="s">
        <v>36</v>
      </c>
      <c r="L94" s="35" t="s">
        <v>102</v>
      </c>
    </row>
    <row r="95" spans="1:63" x14ac:dyDescent="0.2">
      <c r="B95" s="35"/>
      <c r="L95" s="35" t="s">
        <v>34</v>
      </c>
    </row>
    <row r="97" spans="2:2" x14ac:dyDescent="0.2">
      <c r="B97" s="25" t="s">
        <v>40</v>
      </c>
    </row>
    <row r="98" spans="2:2" x14ac:dyDescent="0.2">
      <c r="B98" s="25" t="s">
        <v>32</v>
      </c>
    </row>
    <row r="99" spans="2:2" x14ac:dyDescent="0.2">
      <c r="B99" s="25" t="s">
        <v>33</v>
      </c>
    </row>
    <row r="100" spans="2:2" x14ac:dyDescent="0.2">
      <c r="B100" s="25" t="s">
        <v>100</v>
      </c>
    </row>
    <row r="101" spans="2:2" x14ac:dyDescent="0.2">
      <c r="B101" s="25" t="s">
        <v>102</v>
      </c>
    </row>
    <row r="102" spans="2:2" x14ac:dyDescent="0.2">
      <c r="B102" s="25" t="s">
        <v>34</v>
      </c>
    </row>
    <row r="103" spans="2:2" x14ac:dyDescent="0.2">
      <c r="B103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62:BK62"/>
    <mergeCell ref="C66:BK66"/>
    <mergeCell ref="C10:BK10"/>
    <mergeCell ref="C13:BK13"/>
    <mergeCell ref="C18:BK18"/>
    <mergeCell ref="C21:BK21"/>
    <mergeCell ref="C24:BK24"/>
    <mergeCell ref="C83:BK83"/>
    <mergeCell ref="A1:A5"/>
    <mergeCell ref="C63:BK63"/>
    <mergeCell ref="C85:BK85"/>
    <mergeCell ref="C86:BK86"/>
    <mergeCell ref="C67:BK67"/>
    <mergeCell ref="C68:BK68"/>
    <mergeCell ref="C71:BK71"/>
    <mergeCell ref="C78:BK78"/>
    <mergeCell ref="C79:BK79"/>
    <mergeCell ref="C43:BK43"/>
    <mergeCell ref="C80:BK80"/>
    <mergeCell ref="C44:BK44"/>
    <mergeCell ref="C42:BK42"/>
    <mergeCell ref="C48:BK48"/>
    <mergeCell ref="C61:BK61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tabSelected="1" topLeftCell="A15" workbookViewId="0">
      <selection activeCell="D5" sqref="D5:K41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143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136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0</v>
      </c>
      <c r="E5" s="7">
        <v>8.2225466296430433E-3</v>
      </c>
      <c r="F5" s="7">
        <v>0.288996696287942</v>
      </c>
      <c r="G5" s="7">
        <v>5.3497901601814958E-3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0.78121674330838287</v>
      </c>
      <c r="E6" s="7">
        <v>5.8230476883885114</v>
      </c>
      <c r="F6" s="7">
        <v>7.9358448202769294</v>
      </c>
      <c r="G6" s="7">
        <v>0.23739761067030948</v>
      </c>
      <c r="H6" s="7">
        <v>0</v>
      </c>
      <c r="I6" s="7">
        <v>0</v>
      </c>
      <c r="J6" s="7">
        <v>8.680379297880858E-2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5.2803402296241385E-2</v>
      </c>
      <c r="F7" s="7">
        <v>3.2656062994213073E-2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205.18513391010825</v>
      </c>
      <c r="E8" s="7">
        <v>88.498043409659914</v>
      </c>
      <c r="F8" s="7">
        <v>8.8869557134226156</v>
      </c>
      <c r="G8" s="7">
        <v>1.1678637464134813</v>
      </c>
      <c r="H8" s="7">
        <v>0</v>
      </c>
      <c r="I8" s="7">
        <v>0</v>
      </c>
      <c r="J8" s="7">
        <v>3.8849669629427439E-3</v>
      </c>
      <c r="K8" s="7">
        <v>0</v>
      </c>
    </row>
    <row r="9" spans="2:11" x14ac:dyDescent="0.2">
      <c r="B9" s="1">
        <v>5</v>
      </c>
      <c r="C9" s="3" t="s">
        <v>46</v>
      </c>
      <c r="D9" s="7">
        <v>15.741446675299787</v>
      </c>
      <c r="E9" s="7">
        <v>58.387591637334999</v>
      </c>
      <c r="F9" s="7">
        <v>44.990000759789844</v>
      </c>
      <c r="G9" s="7">
        <v>2.2320554718192898</v>
      </c>
      <c r="H9" s="7">
        <v>0</v>
      </c>
      <c r="I9" s="7">
        <v>0</v>
      </c>
      <c r="J9" s="7">
        <v>0.30935435888027157</v>
      </c>
      <c r="K9" s="7">
        <v>0</v>
      </c>
    </row>
    <row r="10" spans="2:11" x14ac:dyDescent="0.2">
      <c r="B10" s="1">
        <v>6</v>
      </c>
      <c r="C10" s="3" t="s">
        <v>47</v>
      </c>
      <c r="D10" s="7">
        <v>0.19647137235919246</v>
      </c>
      <c r="E10" s="7">
        <v>1.6415972129670635</v>
      </c>
      <c r="F10" s="7">
        <v>4.8620399423144338</v>
      </c>
      <c r="G10" s="7">
        <v>0.82611135980190276</v>
      </c>
      <c r="H10" s="7">
        <v>0</v>
      </c>
      <c r="I10" s="7">
        <v>0</v>
      </c>
      <c r="J10" s="7">
        <v>2.5618000137815023E-3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2.1061672843235022</v>
      </c>
      <c r="E11" s="7">
        <v>11.572685830411766</v>
      </c>
      <c r="F11" s="7">
        <v>20.415020521922269</v>
      </c>
      <c r="G11" s="7">
        <v>1.0120620589928957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0.21530333253971923</v>
      </c>
      <c r="E14" s="7">
        <v>154.7229774203758</v>
      </c>
      <c r="F14" s="7">
        <v>13.134293968546586</v>
      </c>
      <c r="G14" s="7">
        <v>1.0055022688440642</v>
      </c>
      <c r="H14" s="7">
        <v>0</v>
      </c>
      <c r="I14" s="7">
        <v>0</v>
      </c>
      <c r="J14" s="7">
        <v>1.7743283607870822E-2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137.72064050876864</v>
      </c>
      <c r="E15" s="7">
        <v>378.01206982274562</v>
      </c>
      <c r="F15" s="7">
        <v>140.43681496617481</v>
      </c>
      <c r="G15" s="7">
        <v>30.199882125970586</v>
      </c>
      <c r="H15" s="7">
        <v>0</v>
      </c>
      <c r="I15" s="7">
        <v>0</v>
      </c>
      <c r="J15" s="7">
        <v>0.16295103082758958</v>
      </c>
      <c r="K15" s="7">
        <v>0</v>
      </c>
    </row>
    <row r="16" spans="2:11" x14ac:dyDescent="0.2">
      <c r="B16" s="1">
        <v>12</v>
      </c>
      <c r="C16" s="3" t="s">
        <v>53</v>
      </c>
      <c r="D16" s="7">
        <v>677.54197970269615</v>
      </c>
      <c r="E16" s="7">
        <v>21.886423717471651</v>
      </c>
      <c r="F16" s="7">
        <v>7.6846483406269206</v>
      </c>
      <c r="G16" s="7">
        <v>3.9115222061618371</v>
      </c>
      <c r="H16" s="7">
        <v>0</v>
      </c>
      <c r="I16" s="7">
        <v>0</v>
      </c>
      <c r="J16" s="7">
        <v>1.8155452927500256E-2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0.11787590536789304</v>
      </c>
      <c r="E17" s="7">
        <v>0.23270698175870905</v>
      </c>
      <c r="F17" s="7">
        <v>0.84698334968205036</v>
      </c>
      <c r="G17" s="7">
        <v>6.0248331157158129E-2</v>
      </c>
      <c r="H17" s="7">
        <v>0</v>
      </c>
      <c r="I17" s="7">
        <v>0</v>
      </c>
      <c r="J17" s="7">
        <v>1.0397611777087776E-4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0.21672514916632166</v>
      </c>
      <c r="E18" s="7">
        <v>1.9650151687417123</v>
      </c>
      <c r="F18" s="7">
        <v>4.7350029969784222</v>
      </c>
      <c r="G18" s="7">
        <v>1.0052542741595112</v>
      </c>
      <c r="H18" s="7">
        <v>0</v>
      </c>
      <c r="I18" s="7">
        <v>0</v>
      </c>
      <c r="J18" s="7">
        <v>1.3243768718083421E-4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45.949134653515266</v>
      </c>
      <c r="E19" s="7">
        <v>34.176194606513263</v>
      </c>
      <c r="F19" s="7">
        <v>47.801079356565424</v>
      </c>
      <c r="G19" s="7">
        <v>5.6043505104030888</v>
      </c>
      <c r="H19" s="7">
        <v>0</v>
      </c>
      <c r="I19" s="7">
        <v>0</v>
      </c>
      <c r="J19" s="7">
        <v>0</v>
      </c>
      <c r="K19" s="7">
        <v>0</v>
      </c>
    </row>
    <row r="20" spans="2:11" x14ac:dyDescent="0.2">
      <c r="B20" s="1">
        <v>16</v>
      </c>
      <c r="C20" s="3" t="s">
        <v>57</v>
      </c>
      <c r="D20" s="7">
        <v>1217.145909895562</v>
      </c>
      <c r="E20" s="7">
        <v>390.43528758908809</v>
      </c>
      <c r="F20" s="7">
        <v>121.15202360092279</v>
      </c>
      <c r="G20" s="7">
        <v>18.792253830402455</v>
      </c>
      <c r="H20" s="7">
        <v>0</v>
      </c>
      <c r="I20" s="7">
        <v>0</v>
      </c>
      <c r="J20" s="7">
        <v>13.266641388313298</v>
      </c>
      <c r="K20" s="7">
        <v>0</v>
      </c>
    </row>
    <row r="21" spans="2:11" x14ac:dyDescent="0.2">
      <c r="B21" s="1">
        <v>17</v>
      </c>
      <c r="C21" s="3" t="s">
        <v>58</v>
      </c>
      <c r="D21" s="7">
        <v>85.217515983671106</v>
      </c>
      <c r="E21" s="7">
        <v>42.957205775305667</v>
      </c>
      <c r="F21" s="7">
        <v>70.460979042300309</v>
      </c>
      <c r="G21" s="7">
        <v>9.853724086578481</v>
      </c>
      <c r="H21" s="7">
        <v>0</v>
      </c>
      <c r="I21" s="7">
        <v>0</v>
      </c>
      <c r="J21" s="7">
        <v>0.20504323339816005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39.983031114386137</v>
      </c>
      <c r="E23" s="7">
        <v>34.615383412551388</v>
      </c>
      <c r="F23" s="7">
        <v>53.699547444350742</v>
      </c>
      <c r="G23" s="7">
        <v>5.91919889122447</v>
      </c>
      <c r="H23" s="7">
        <v>0</v>
      </c>
      <c r="I23" s="7">
        <v>0</v>
      </c>
      <c r="J23" s="7">
        <v>0.41619704251851619</v>
      </c>
      <c r="K23" s="7">
        <v>0</v>
      </c>
    </row>
    <row r="24" spans="2:11" x14ac:dyDescent="0.2">
      <c r="B24" s="1">
        <v>20</v>
      </c>
      <c r="C24" s="3" t="s">
        <v>61</v>
      </c>
      <c r="D24" s="7">
        <v>10835.546959220785</v>
      </c>
      <c r="E24" s="7">
        <v>2142.8243704050897</v>
      </c>
      <c r="F24" s="7">
        <v>405.59687089445407</v>
      </c>
      <c r="G24" s="7">
        <v>40.394898772297061</v>
      </c>
      <c r="H24" s="7">
        <v>0</v>
      </c>
      <c r="I24" s="7">
        <v>0</v>
      </c>
      <c r="J24" s="7">
        <v>1068.9175201590917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1.776352287928597E-5</v>
      </c>
      <c r="E25" s="7">
        <v>2.4109385010430889E-2</v>
      </c>
      <c r="F25" s="7">
        <v>7.8650405995471059E-2</v>
      </c>
      <c r="G25" s="7">
        <v>6.7455483866639041E-4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2.3503394011331162E-2</v>
      </c>
      <c r="E26" s="7">
        <v>4.6596851340489527E-2</v>
      </c>
      <c r="F26" s="7">
        <v>0.55669373487513463</v>
      </c>
      <c r="G26" s="7">
        <v>1.64627896742818E-3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5.4674106750810539E-2</v>
      </c>
      <c r="F28" s="7">
        <v>4.3429353674814465E-2</v>
      </c>
      <c r="G28" s="7">
        <v>3.1526963862567592E-3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799.4311444471598</v>
      </c>
      <c r="E29" s="7">
        <v>259.63002324569425</v>
      </c>
      <c r="F29" s="7">
        <v>36.649815166127631</v>
      </c>
      <c r="G29" s="7">
        <v>3.3675882725681987</v>
      </c>
      <c r="H29" s="7">
        <v>0</v>
      </c>
      <c r="I29" s="7">
        <v>0</v>
      </c>
      <c r="J29" s="7">
        <v>0.24484814795125265</v>
      </c>
      <c r="K29" s="7">
        <v>0</v>
      </c>
    </row>
    <row r="30" spans="2:11" x14ac:dyDescent="0.2">
      <c r="B30" s="1">
        <v>26</v>
      </c>
      <c r="C30" s="3" t="s">
        <v>67</v>
      </c>
      <c r="D30" s="7">
        <v>1.9318544878986472</v>
      </c>
      <c r="E30" s="7">
        <v>9.3265359099687668</v>
      </c>
      <c r="F30" s="7">
        <v>12.790096546484893</v>
      </c>
      <c r="G30" s="7">
        <v>0.81192984749943076</v>
      </c>
      <c r="H30" s="7">
        <v>0</v>
      </c>
      <c r="I30" s="7">
        <v>0</v>
      </c>
      <c r="J30" s="7">
        <v>2.4606288080457166E-2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6.9642975702741652E-2</v>
      </c>
      <c r="E31" s="7">
        <v>4.7573605500433676</v>
      </c>
      <c r="F31" s="7">
        <v>1.5180759317823971</v>
      </c>
      <c r="G31" s="7">
        <v>2.9398959191935203E-2</v>
      </c>
      <c r="H31" s="7">
        <v>0</v>
      </c>
      <c r="I31" s="7">
        <v>0</v>
      </c>
      <c r="J31" s="7">
        <v>0.75757847076091056</v>
      </c>
      <c r="K31" s="7">
        <v>0</v>
      </c>
    </row>
    <row r="32" spans="2:11" x14ac:dyDescent="0.2">
      <c r="B32" s="1">
        <v>28</v>
      </c>
      <c r="C32" s="3" t="s">
        <v>68</v>
      </c>
      <c r="D32" s="7">
        <v>7.4858453162477057</v>
      </c>
      <c r="E32" s="7">
        <v>0.38617038513447627</v>
      </c>
      <c r="F32" s="7">
        <v>1.2204173266048004</v>
      </c>
      <c r="G32" s="7">
        <v>1.2333349255402771E-2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1.8057327068122591</v>
      </c>
      <c r="E33" s="7">
        <v>26.054314259134593</v>
      </c>
      <c r="F33" s="7">
        <v>27.873224318563764</v>
      </c>
      <c r="G33" s="7">
        <v>1.8265858353737419</v>
      </c>
      <c r="H33" s="7">
        <v>0</v>
      </c>
      <c r="I33" s="7">
        <v>0</v>
      </c>
      <c r="J33" s="7">
        <v>5.348994047976622E-3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43.536803135054313</v>
      </c>
      <c r="E34" s="7">
        <v>80.462268740826858</v>
      </c>
      <c r="F34" s="7">
        <v>26.775991097428644</v>
      </c>
      <c r="G34" s="7">
        <v>3.7554685862829933</v>
      </c>
      <c r="H34" s="7">
        <v>0</v>
      </c>
      <c r="I34" s="7">
        <v>0</v>
      </c>
      <c r="J34" s="7">
        <v>0.27894088723954807</v>
      </c>
      <c r="K34" s="7">
        <v>0</v>
      </c>
    </row>
    <row r="35" spans="2:11" x14ac:dyDescent="0.2">
      <c r="B35" s="1">
        <v>31</v>
      </c>
      <c r="C35" s="2" t="s">
        <v>71</v>
      </c>
      <c r="D35" s="7">
        <v>3.3043888704676436</v>
      </c>
      <c r="E35" s="7">
        <v>5.5316149427233174E-2</v>
      </c>
      <c r="F35" s="7">
        <v>0.17281994459751757</v>
      </c>
      <c r="G35" s="7">
        <v>0.40215140785086284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1339.6314707720153</v>
      </c>
      <c r="E36" s="7">
        <v>123.4120087129814</v>
      </c>
      <c r="F36" s="7">
        <v>40.777308132081544</v>
      </c>
      <c r="G36" s="7">
        <v>4.9341090230293414</v>
      </c>
      <c r="H36" s="7">
        <v>0</v>
      </c>
      <c r="I36" s="7">
        <v>0</v>
      </c>
      <c r="J36" s="7">
        <v>10.142831952083114</v>
      </c>
      <c r="K36" s="7">
        <v>0</v>
      </c>
    </row>
    <row r="37" spans="2:11" x14ac:dyDescent="0.2">
      <c r="B37" s="1">
        <v>33</v>
      </c>
      <c r="C37" s="3" t="s">
        <v>103</v>
      </c>
      <c r="D37" s="7">
        <v>35.287901936617388</v>
      </c>
      <c r="E37" s="7">
        <v>217.29301184483904</v>
      </c>
      <c r="F37" s="7">
        <v>33.549165350785721</v>
      </c>
      <c r="G37" s="7">
        <v>6.0067156408939546</v>
      </c>
      <c r="H37" s="7">
        <v>0</v>
      </c>
      <c r="I37" s="7">
        <v>0</v>
      </c>
      <c r="J37" s="7">
        <v>0.40372304757371258</v>
      </c>
      <c r="K37" s="7">
        <v>0</v>
      </c>
    </row>
    <row r="38" spans="2:11" x14ac:dyDescent="0.2">
      <c r="B38" s="1">
        <v>34</v>
      </c>
      <c r="C38" s="3" t="s">
        <v>73</v>
      </c>
      <c r="D38" s="7">
        <v>19.094683381245702</v>
      </c>
      <c r="E38" s="7">
        <v>0.72687647154646617</v>
      </c>
      <c r="F38" s="7">
        <v>0.69043210102504859</v>
      </c>
      <c r="G38" s="7">
        <v>7.5563597730466956E-3</v>
      </c>
      <c r="H38" s="7">
        <v>0</v>
      </c>
      <c r="I38" s="7">
        <v>0</v>
      </c>
      <c r="J38" s="7">
        <v>2.3013137471333219E-3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21.804996886135708</v>
      </c>
      <c r="E39" s="7">
        <v>124.60485529976266</v>
      </c>
      <c r="F39" s="7">
        <v>156.69638806612602</v>
      </c>
      <c r="G39" s="7">
        <v>30.393700911638973</v>
      </c>
      <c r="H39" s="7">
        <v>0</v>
      </c>
      <c r="I39" s="7">
        <v>0</v>
      </c>
      <c r="J39" s="7">
        <v>0.51182455740953769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0.16734972720684255</v>
      </c>
      <c r="E40" s="7">
        <v>4.8530374502870961</v>
      </c>
      <c r="F40" s="7">
        <v>5.7772998104686035</v>
      </c>
      <c r="G40" s="7">
        <v>0.65038376221777949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367.51126257620854</v>
      </c>
      <c r="E41" s="7">
        <v>346.83871086147246</v>
      </c>
      <c r="F41" s="7">
        <v>91.931244944702698</v>
      </c>
      <c r="G41" s="7">
        <v>28.15095736149771</v>
      </c>
      <c r="H41" s="7">
        <v>0</v>
      </c>
      <c r="I41" s="7">
        <v>0</v>
      </c>
      <c r="J41" s="7">
        <v>0.64104912960334104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Abhilash Lathi</cp:lastModifiedBy>
  <cp:lastPrinted>2014-03-24T10:58:12Z</cp:lastPrinted>
  <dcterms:created xsi:type="dcterms:W3CDTF">2014-01-06T04:43:23Z</dcterms:created>
  <dcterms:modified xsi:type="dcterms:W3CDTF">2017-09-10T06:35:27Z</dcterms:modified>
</cp:coreProperties>
</file>