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5480" windowHeight="8190" tabRatio="675"/>
  </bookViews>
  <sheets>
    <sheet name="Anex A1 Frmt for AUM disclosure" sheetId="8" r:id="rId1"/>
    <sheet name="Anex A2 Frmt AUM stateUT wise " sheetId="12" r:id="rId2"/>
  </sheets>
  <definedNames>
    <definedName name="_xlnm._FilterDatabase" localSheetId="1" hidden="1">'Anex A2 Frmt AUM stateUT wise '!$B$4:$K$41</definedName>
  </definedNames>
  <calcPr calcId="144525"/>
</workbook>
</file>

<file path=xl/calcChain.xml><?xml version="1.0" encoding="utf-8"?>
<calcChain xmlns="http://schemas.openxmlformats.org/spreadsheetml/2006/main">
  <c r="BK93" i="8" l="1"/>
  <c r="BK87" i="8"/>
  <c r="BK80" i="8"/>
  <c r="BK79" i="8"/>
  <c r="BK78" i="8"/>
  <c r="BK77" i="8"/>
  <c r="BK75" i="8"/>
  <c r="BK69" i="8"/>
  <c r="BK63" i="8"/>
  <c r="BK62" i="8"/>
  <c r="BK61" i="8"/>
  <c r="BK60" i="8"/>
  <c r="BK59" i="8"/>
  <c r="BK58" i="8"/>
  <c r="BK57" i="8"/>
  <c r="BK56" i="8"/>
  <c r="BK55" i="8"/>
  <c r="BK54" i="8"/>
  <c r="BK51" i="8"/>
  <c r="BK50" i="8"/>
  <c r="BK44" i="8"/>
  <c r="BK43" i="8"/>
  <c r="BK42" i="8"/>
  <c r="BK41" i="8"/>
  <c r="BK40" i="8"/>
  <c r="BK39" i="8"/>
  <c r="BK38" i="8"/>
  <c r="BK37" i="8"/>
  <c r="BK36" i="8"/>
  <c r="BK35" i="8"/>
  <c r="BK34" i="8"/>
  <c r="BK33" i="8"/>
  <c r="BK32" i="8"/>
  <c r="BK31" i="8"/>
  <c r="BK30" i="8"/>
  <c r="BK29" i="8"/>
  <c r="BK27" i="8"/>
  <c r="BK23" i="8"/>
  <c r="BK20" i="8"/>
  <c r="BK19" i="8"/>
  <c r="BK18" i="8"/>
  <c r="BK17" i="8"/>
  <c r="BK16" i="8"/>
  <c r="BK15" i="8"/>
  <c r="BK14" i="8"/>
  <c r="BK11" i="8"/>
  <c r="D81" i="8"/>
  <c r="E81" i="8"/>
  <c r="F81" i="8"/>
  <c r="G81" i="8"/>
  <c r="H81" i="8"/>
  <c r="I81" i="8"/>
  <c r="J81" i="8"/>
  <c r="K81" i="8"/>
  <c r="L81" i="8"/>
  <c r="M81" i="8"/>
  <c r="N81" i="8"/>
  <c r="O81" i="8"/>
  <c r="P81" i="8"/>
  <c r="Q81" i="8"/>
  <c r="R81" i="8"/>
  <c r="S81" i="8"/>
  <c r="T81" i="8"/>
  <c r="U81" i="8"/>
  <c r="V81" i="8"/>
  <c r="W81" i="8"/>
  <c r="X81" i="8"/>
  <c r="Y81" i="8"/>
  <c r="Z81" i="8"/>
  <c r="AA81" i="8"/>
  <c r="AB81" i="8"/>
  <c r="AC81" i="8"/>
  <c r="AD81" i="8"/>
  <c r="AE81" i="8"/>
  <c r="AF81" i="8"/>
  <c r="AG81" i="8"/>
  <c r="AH81" i="8"/>
  <c r="AI81" i="8"/>
  <c r="AJ81" i="8"/>
  <c r="AK81" i="8"/>
  <c r="AL81" i="8"/>
  <c r="AM81" i="8"/>
  <c r="AN81" i="8"/>
  <c r="AO81" i="8"/>
  <c r="AP81" i="8"/>
  <c r="AQ81" i="8"/>
  <c r="AR81" i="8"/>
  <c r="AS81" i="8"/>
  <c r="AT81" i="8"/>
  <c r="AU81" i="8"/>
  <c r="AV81" i="8"/>
  <c r="AW81" i="8"/>
  <c r="AW82" i="8" s="1"/>
  <c r="AX81" i="8"/>
  <c r="AX82" i="8" s="1"/>
  <c r="AY81" i="8"/>
  <c r="AY82" i="8" s="1"/>
  <c r="AZ81" i="8"/>
  <c r="AZ82" i="8" s="1"/>
  <c r="BA81" i="8"/>
  <c r="BA82" i="8" s="1"/>
  <c r="BB81" i="8"/>
  <c r="BB82" i="8" s="1"/>
  <c r="BC81" i="8"/>
  <c r="BC82" i="8" s="1"/>
  <c r="BD81" i="8"/>
  <c r="BD82" i="8" s="1"/>
  <c r="BE81" i="8"/>
  <c r="BE82" i="8" s="1"/>
  <c r="BF81" i="8"/>
  <c r="BF82" i="8" s="1"/>
  <c r="BG81" i="8"/>
  <c r="BG82" i="8" s="1"/>
  <c r="BH81" i="8"/>
  <c r="BH82" i="8" s="1"/>
  <c r="BI81" i="8"/>
  <c r="BI82" i="8" s="1"/>
  <c r="BJ81" i="8"/>
  <c r="BJ82" i="8" s="1"/>
  <c r="C81" i="8"/>
  <c r="C82" i="8" s="1"/>
  <c r="AV82" i="8"/>
  <c r="BK8" i="8"/>
  <c r="D82" i="8"/>
  <c r="E82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W82" i="8"/>
  <c r="X82" i="8"/>
  <c r="Y82" i="8"/>
  <c r="Z82" i="8"/>
  <c r="AA82" i="8"/>
  <c r="AB82" i="8"/>
  <c r="AC82" i="8"/>
  <c r="AD82" i="8"/>
  <c r="AE82" i="8"/>
  <c r="AF82" i="8"/>
  <c r="AG82" i="8"/>
  <c r="AH82" i="8"/>
  <c r="AI82" i="8"/>
  <c r="AJ82" i="8"/>
  <c r="AK82" i="8"/>
  <c r="AL82" i="8"/>
  <c r="AM82" i="8"/>
  <c r="AN82" i="8"/>
  <c r="AO82" i="8"/>
  <c r="AP82" i="8"/>
  <c r="AQ82" i="8"/>
  <c r="AR82" i="8"/>
  <c r="AS82" i="8"/>
  <c r="AT82" i="8"/>
  <c r="AU82" i="8"/>
  <c r="D70" i="8"/>
  <c r="E70" i="8"/>
  <c r="F70" i="8"/>
  <c r="G70" i="8"/>
  <c r="H70" i="8"/>
  <c r="I70" i="8"/>
  <c r="J70" i="8"/>
  <c r="K70" i="8"/>
  <c r="L70" i="8"/>
  <c r="M70" i="8"/>
  <c r="N70" i="8"/>
  <c r="O70" i="8"/>
  <c r="P70" i="8"/>
  <c r="Q70" i="8"/>
  <c r="R70" i="8"/>
  <c r="S70" i="8"/>
  <c r="T70" i="8"/>
  <c r="U70" i="8"/>
  <c r="V70" i="8"/>
  <c r="W70" i="8"/>
  <c r="X70" i="8"/>
  <c r="Y70" i="8"/>
  <c r="Z70" i="8"/>
  <c r="AA70" i="8"/>
  <c r="AB70" i="8"/>
  <c r="AC70" i="8"/>
  <c r="AD70" i="8"/>
  <c r="AE70" i="8"/>
  <c r="AF70" i="8"/>
  <c r="AG70" i="8"/>
  <c r="AH70" i="8"/>
  <c r="AI70" i="8"/>
  <c r="AJ70" i="8"/>
  <c r="AK70" i="8"/>
  <c r="AL70" i="8"/>
  <c r="AM70" i="8"/>
  <c r="AN70" i="8"/>
  <c r="AO70" i="8"/>
  <c r="AP70" i="8"/>
  <c r="AQ70" i="8"/>
  <c r="AR70" i="8"/>
  <c r="AS70" i="8"/>
  <c r="AT70" i="8"/>
  <c r="AU70" i="8"/>
  <c r="AV70" i="8"/>
  <c r="AW70" i="8"/>
  <c r="AX70" i="8"/>
  <c r="AY70" i="8"/>
  <c r="AZ70" i="8"/>
  <c r="BA70" i="8"/>
  <c r="BB70" i="8"/>
  <c r="BC70" i="8"/>
  <c r="BD70" i="8"/>
  <c r="BE70" i="8"/>
  <c r="BF70" i="8"/>
  <c r="BG70" i="8"/>
  <c r="BH70" i="8"/>
  <c r="BI70" i="8"/>
  <c r="BJ70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W64" i="8"/>
  <c r="X64" i="8"/>
  <c r="Y64" i="8"/>
  <c r="Z64" i="8"/>
  <c r="AA64" i="8"/>
  <c r="AB64" i="8"/>
  <c r="AC64" i="8"/>
  <c r="AD64" i="8"/>
  <c r="AE64" i="8"/>
  <c r="AF64" i="8"/>
  <c r="AG64" i="8"/>
  <c r="AH64" i="8"/>
  <c r="AI64" i="8"/>
  <c r="AJ64" i="8"/>
  <c r="AK64" i="8"/>
  <c r="AL64" i="8"/>
  <c r="AM64" i="8"/>
  <c r="AN64" i="8"/>
  <c r="AO64" i="8"/>
  <c r="AP64" i="8"/>
  <c r="AQ64" i="8"/>
  <c r="AR64" i="8"/>
  <c r="AS64" i="8"/>
  <c r="AT64" i="8"/>
  <c r="AU64" i="8"/>
  <c r="AV64" i="8"/>
  <c r="AW64" i="8"/>
  <c r="AX64" i="8"/>
  <c r="AY64" i="8"/>
  <c r="AZ64" i="8"/>
  <c r="BA64" i="8"/>
  <c r="BB64" i="8"/>
  <c r="BC64" i="8"/>
  <c r="BD64" i="8"/>
  <c r="BE64" i="8"/>
  <c r="BF64" i="8"/>
  <c r="BG64" i="8"/>
  <c r="BH64" i="8"/>
  <c r="BI64" i="8"/>
  <c r="BJ64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W52" i="8"/>
  <c r="X52" i="8"/>
  <c r="Y52" i="8"/>
  <c r="Z52" i="8"/>
  <c r="AA52" i="8"/>
  <c r="AB52" i="8"/>
  <c r="AC52" i="8"/>
  <c r="AD52" i="8"/>
  <c r="AE52" i="8"/>
  <c r="AF52" i="8"/>
  <c r="AG52" i="8"/>
  <c r="AH52" i="8"/>
  <c r="AI52" i="8"/>
  <c r="AJ52" i="8"/>
  <c r="AK52" i="8"/>
  <c r="AL52" i="8"/>
  <c r="AM52" i="8"/>
  <c r="AN52" i="8"/>
  <c r="AO52" i="8"/>
  <c r="AP52" i="8"/>
  <c r="AQ52" i="8"/>
  <c r="AR52" i="8"/>
  <c r="AS52" i="8"/>
  <c r="AT52" i="8"/>
  <c r="AU52" i="8"/>
  <c r="AV52" i="8"/>
  <c r="AW52" i="8"/>
  <c r="AX52" i="8"/>
  <c r="AY52" i="8"/>
  <c r="AZ52" i="8"/>
  <c r="BA52" i="8"/>
  <c r="BB52" i="8"/>
  <c r="BC52" i="8"/>
  <c r="BD52" i="8"/>
  <c r="BE52" i="8"/>
  <c r="BF52" i="8"/>
  <c r="BG52" i="8"/>
  <c r="BH52" i="8"/>
  <c r="BI52" i="8"/>
  <c r="BJ52" i="8"/>
  <c r="D24" i="8"/>
  <c r="E24" i="8"/>
  <c r="F24" i="8"/>
  <c r="G24" i="8"/>
  <c r="H24" i="8"/>
  <c r="I24" i="8"/>
  <c r="J24" i="8"/>
  <c r="K24" i="8"/>
  <c r="L24" i="8"/>
  <c r="M24" i="8"/>
  <c r="N24" i="8"/>
  <c r="O24" i="8"/>
  <c r="P24" i="8"/>
  <c r="Q24" i="8"/>
  <c r="R24" i="8"/>
  <c r="S24" i="8"/>
  <c r="T24" i="8"/>
  <c r="U24" i="8"/>
  <c r="V24" i="8"/>
  <c r="W24" i="8"/>
  <c r="X24" i="8"/>
  <c r="Y24" i="8"/>
  <c r="Z24" i="8"/>
  <c r="AA24" i="8"/>
  <c r="AB24" i="8"/>
  <c r="AC24" i="8"/>
  <c r="AD24" i="8"/>
  <c r="AE24" i="8"/>
  <c r="AF24" i="8"/>
  <c r="AG24" i="8"/>
  <c r="AH24" i="8"/>
  <c r="AI24" i="8"/>
  <c r="AJ24" i="8"/>
  <c r="AK24" i="8"/>
  <c r="AL24" i="8"/>
  <c r="AM24" i="8"/>
  <c r="AN24" i="8"/>
  <c r="AO24" i="8"/>
  <c r="AP24" i="8"/>
  <c r="AQ24" i="8"/>
  <c r="AR24" i="8"/>
  <c r="AS24" i="8"/>
  <c r="AT24" i="8"/>
  <c r="AU24" i="8"/>
  <c r="AV24" i="8"/>
  <c r="AW24" i="8"/>
  <c r="AX24" i="8"/>
  <c r="AY24" i="8"/>
  <c r="AZ24" i="8"/>
  <c r="BA24" i="8"/>
  <c r="BB24" i="8"/>
  <c r="BC24" i="8"/>
  <c r="BD24" i="8"/>
  <c r="BE24" i="8"/>
  <c r="BF24" i="8"/>
  <c r="BG24" i="8"/>
  <c r="BH24" i="8"/>
  <c r="BI24" i="8"/>
  <c r="BJ24" i="8"/>
  <c r="C24" i="8"/>
  <c r="D45" i="8"/>
  <c r="E45" i="8"/>
  <c r="F45" i="8"/>
  <c r="G45" i="8"/>
  <c r="H45" i="8"/>
  <c r="I45" i="8"/>
  <c r="J45" i="8"/>
  <c r="K45" i="8"/>
  <c r="L45" i="8"/>
  <c r="M45" i="8"/>
  <c r="N45" i="8"/>
  <c r="O45" i="8"/>
  <c r="P45" i="8"/>
  <c r="Q45" i="8"/>
  <c r="R45" i="8"/>
  <c r="S45" i="8"/>
  <c r="T45" i="8"/>
  <c r="U45" i="8"/>
  <c r="V45" i="8"/>
  <c r="W45" i="8"/>
  <c r="X45" i="8"/>
  <c r="Y45" i="8"/>
  <c r="Z45" i="8"/>
  <c r="AA45" i="8"/>
  <c r="AB45" i="8"/>
  <c r="AC45" i="8"/>
  <c r="AD45" i="8"/>
  <c r="AE45" i="8"/>
  <c r="AF45" i="8"/>
  <c r="AG45" i="8"/>
  <c r="AH45" i="8"/>
  <c r="AI45" i="8"/>
  <c r="AJ45" i="8"/>
  <c r="AK45" i="8"/>
  <c r="AL45" i="8"/>
  <c r="AM45" i="8"/>
  <c r="AN45" i="8"/>
  <c r="AO45" i="8"/>
  <c r="AP45" i="8"/>
  <c r="AQ45" i="8"/>
  <c r="AR45" i="8"/>
  <c r="AS45" i="8"/>
  <c r="AT45" i="8"/>
  <c r="AU45" i="8"/>
  <c r="AV45" i="8"/>
  <c r="AW45" i="8"/>
  <c r="AX45" i="8"/>
  <c r="AY45" i="8"/>
  <c r="AZ45" i="8"/>
  <c r="BA45" i="8"/>
  <c r="BB45" i="8"/>
  <c r="BC45" i="8"/>
  <c r="BD45" i="8"/>
  <c r="BE45" i="8"/>
  <c r="BF45" i="8"/>
  <c r="BG45" i="8"/>
  <c r="BH45" i="8"/>
  <c r="BI45" i="8"/>
  <c r="BJ45" i="8"/>
  <c r="C45" i="8"/>
  <c r="D21" i="8"/>
  <c r="E21" i="8"/>
  <c r="F21" i="8"/>
  <c r="G21" i="8"/>
  <c r="H21" i="8"/>
  <c r="I21" i="8"/>
  <c r="J21" i="8"/>
  <c r="K21" i="8"/>
  <c r="L21" i="8"/>
  <c r="M21" i="8"/>
  <c r="N21" i="8"/>
  <c r="O21" i="8"/>
  <c r="P21" i="8"/>
  <c r="Q21" i="8"/>
  <c r="R21" i="8"/>
  <c r="S21" i="8"/>
  <c r="T21" i="8"/>
  <c r="U21" i="8"/>
  <c r="V21" i="8"/>
  <c r="W21" i="8"/>
  <c r="X21" i="8"/>
  <c r="Y21" i="8"/>
  <c r="Z21" i="8"/>
  <c r="AA21" i="8"/>
  <c r="AB21" i="8"/>
  <c r="AC21" i="8"/>
  <c r="AD21" i="8"/>
  <c r="AE21" i="8"/>
  <c r="AF21" i="8"/>
  <c r="AG21" i="8"/>
  <c r="AH21" i="8"/>
  <c r="AI21" i="8"/>
  <c r="AJ21" i="8"/>
  <c r="AK21" i="8"/>
  <c r="AL21" i="8"/>
  <c r="AM21" i="8"/>
  <c r="AN21" i="8"/>
  <c r="AO21" i="8"/>
  <c r="AP21" i="8"/>
  <c r="AQ21" i="8"/>
  <c r="AR21" i="8"/>
  <c r="AS21" i="8"/>
  <c r="AT21" i="8"/>
  <c r="AU21" i="8"/>
  <c r="AV21" i="8"/>
  <c r="AW21" i="8"/>
  <c r="AX21" i="8"/>
  <c r="AY21" i="8"/>
  <c r="AZ21" i="8"/>
  <c r="BA21" i="8"/>
  <c r="BB21" i="8"/>
  <c r="BC21" i="8"/>
  <c r="BD21" i="8"/>
  <c r="BE21" i="8"/>
  <c r="BF21" i="8"/>
  <c r="BG21" i="8"/>
  <c r="BH21" i="8"/>
  <c r="BI21" i="8"/>
  <c r="BJ21" i="8"/>
  <c r="C21" i="8"/>
  <c r="C64" i="8"/>
  <c r="C70" i="8"/>
  <c r="D12" i="8"/>
  <c r="E12" i="8"/>
  <c r="F12" i="8"/>
  <c r="G12" i="8"/>
  <c r="H12" i="8"/>
  <c r="I12" i="8"/>
  <c r="J12" i="8"/>
  <c r="K12" i="8"/>
  <c r="L12" i="8"/>
  <c r="M12" i="8"/>
  <c r="N12" i="8"/>
  <c r="O12" i="8"/>
  <c r="P12" i="8"/>
  <c r="Q12" i="8"/>
  <c r="R12" i="8"/>
  <c r="S12" i="8"/>
  <c r="T12" i="8"/>
  <c r="U12" i="8"/>
  <c r="V12" i="8"/>
  <c r="W12" i="8"/>
  <c r="X12" i="8"/>
  <c r="Y12" i="8"/>
  <c r="Z12" i="8"/>
  <c r="AA12" i="8"/>
  <c r="AB12" i="8"/>
  <c r="AC12" i="8"/>
  <c r="AD12" i="8"/>
  <c r="AE12" i="8"/>
  <c r="AF12" i="8"/>
  <c r="AG12" i="8"/>
  <c r="AH12" i="8"/>
  <c r="AI12" i="8"/>
  <c r="AJ12" i="8"/>
  <c r="AK12" i="8"/>
  <c r="AL12" i="8"/>
  <c r="AM12" i="8"/>
  <c r="AN12" i="8"/>
  <c r="AO12" i="8"/>
  <c r="AP12" i="8"/>
  <c r="AQ12" i="8"/>
  <c r="AR12" i="8"/>
  <c r="AS12" i="8"/>
  <c r="AT12" i="8"/>
  <c r="AU12" i="8"/>
  <c r="AV12" i="8"/>
  <c r="AW12" i="8"/>
  <c r="AX12" i="8"/>
  <c r="AY12" i="8"/>
  <c r="AZ12" i="8"/>
  <c r="BA12" i="8"/>
  <c r="BB12" i="8"/>
  <c r="BC12" i="8"/>
  <c r="BD12" i="8"/>
  <c r="BE12" i="8"/>
  <c r="BF12" i="8"/>
  <c r="BG12" i="8"/>
  <c r="BH12" i="8"/>
  <c r="BI12" i="8"/>
  <c r="BJ12" i="8"/>
  <c r="C12" i="8"/>
  <c r="D9" i="8"/>
  <c r="E9" i="8"/>
  <c r="F9" i="8"/>
  <c r="G9" i="8"/>
  <c r="H9" i="8"/>
  <c r="I9" i="8"/>
  <c r="J9" i="8"/>
  <c r="K9" i="8"/>
  <c r="L9" i="8"/>
  <c r="M9" i="8"/>
  <c r="N9" i="8"/>
  <c r="O9" i="8"/>
  <c r="P9" i="8"/>
  <c r="Q9" i="8"/>
  <c r="R9" i="8"/>
  <c r="S9" i="8"/>
  <c r="T9" i="8"/>
  <c r="U9" i="8"/>
  <c r="V9" i="8"/>
  <c r="W9" i="8"/>
  <c r="X9" i="8"/>
  <c r="Y9" i="8"/>
  <c r="Z9" i="8"/>
  <c r="AA9" i="8"/>
  <c r="AB9" i="8"/>
  <c r="AC9" i="8"/>
  <c r="AD9" i="8"/>
  <c r="AE9" i="8"/>
  <c r="AF9" i="8"/>
  <c r="AG9" i="8"/>
  <c r="AH9" i="8"/>
  <c r="AI9" i="8"/>
  <c r="AJ9" i="8"/>
  <c r="AK9" i="8"/>
  <c r="AL9" i="8"/>
  <c r="AM9" i="8"/>
  <c r="AN9" i="8"/>
  <c r="AO9" i="8"/>
  <c r="AP9" i="8"/>
  <c r="AQ9" i="8"/>
  <c r="AR9" i="8"/>
  <c r="AS9" i="8"/>
  <c r="AT9" i="8"/>
  <c r="AU9" i="8"/>
  <c r="AV9" i="8"/>
  <c r="AW9" i="8"/>
  <c r="AX9" i="8"/>
  <c r="AY9" i="8"/>
  <c r="AZ9" i="8"/>
  <c r="BA9" i="8"/>
  <c r="BB9" i="8"/>
  <c r="BC9" i="8"/>
  <c r="BD9" i="8"/>
  <c r="BE9" i="8"/>
  <c r="BF9" i="8"/>
  <c r="BG9" i="8"/>
  <c r="BH9" i="8"/>
  <c r="BI9" i="8"/>
  <c r="BJ9" i="8"/>
  <c r="C9" i="8"/>
  <c r="C52" i="8"/>
  <c r="BK64" i="8" l="1"/>
  <c r="BI65" i="8"/>
  <c r="BE65" i="8"/>
  <c r="BC65" i="8"/>
  <c r="BA65" i="8"/>
  <c r="AY65" i="8"/>
  <c r="AW65" i="8"/>
  <c r="AU65" i="8"/>
  <c r="AS65" i="8"/>
  <c r="AQ65" i="8"/>
  <c r="AO65" i="8"/>
  <c r="AM65" i="8"/>
  <c r="AK65" i="8"/>
  <c r="AI65" i="8"/>
  <c r="AG65" i="8"/>
  <c r="AE65" i="8"/>
  <c r="AC65" i="8"/>
  <c r="AA65" i="8"/>
  <c r="Y65" i="8"/>
  <c r="W65" i="8"/>
  <c r="U65" i="8"/>
  <c r="S65" i="8"/>
  <c r="Q65" i="8"/>
  <c r="O65" i="8"/>
  <c r="M65" i="8"/>
  <c r="K65" i="8"/>
  <c r="I65" i="8"/>
  <c r="G65" i="8"/>
  <c r="E65" i="8"/>
  <c r="AX65" i="8"/>
  <c r="AV65" i="8"/>
  <c r="AT65" i="8"/>
  <c r="AR65" i="8"/>
  <c r="AP65" i="8"/>
  <c r="AN65" i="8"/>
  <c r="AL65" i="8"/>
  <c r="AJ65" i="8"/>
  <c r="AH65" i="8"/>
  <c r="AF65" i="8"/>
  <c r="AD65" i="8"/>
  <c r="AB65" i="8"/>
  <c r="Z65" i="8"/>
  <c r="X65" i="8"/>
  <c r="V65" i="8"/>
  <c r="T65" i="8"/>
  <c r="R65" i="8"/>
  <c r="P65" i="8"/>
  <c r="N65" i="8"/>
  <c r="L65" i="8"/>
  <c r="J65" i="8"/>
  <c r="H65" i="8"/>
  <c r="F65" i="8"/>
  <c r="D65" i="8"/>
  <c r="BK24" i="8"/>
  <c r="BK70" i="8"/>
  <c r="BG65" i="8"/>
  <c r="BK52" i="8"/>
  <c r="BJ65" i="8"/>
  <c r="BF65" i="8"/>
  <c r="BD65" i="8"/>
  <c r="AZ65" i="8"/>
  <c r="BK9" i="8"/>
  <c r="BK12" i="8"/>
  <c r="BK82" i="8"/>
  <c r="BK81" i="8"/>
  <c r="BB65" i="8"/>
  <c r="BK45" i="8"/>
  <c r="BK21" i="8"/>
  <c r="C65" i="8"/>
  <c r="BH65" i="8"/>
  <c r="BI46" i="8"/>
  <c r="BG46" i="8"/>
  <c r="BG89" i="8" s="1"/>
  <c r="BE46" i="8"/>
  <c r="BE89" i="8" s="1"/>
  <c r="BC46" i="8"/>
  <c r="BC89" i="8" s="1"/>
  <c r="BA46" i="8"/>
  <c r="BA89" i="8" s="1"/>
  <c r="AY46" i="8"/>
  <c r="AY89" i="8" s="1"/>
  <c r="AW46" i="8"/>
  <c r="AW89" i="8" s="1"/>
  <c r="AU46" i="8"/>
  <c r="AU89" i="8" s="1"/>
  <c r="AS46" i="8"/>
  <c r="AS89" i="8" s="1"/>
  <c r="AQ46" i="8"/>
  <c r="AQ89" i="8" s="1"/>
  <c r="AO46" i="8"/>
  <c r="AO89" i="8" s="1"/>
  <c r="AM46" i="8"/>
  <c r="AM89" i="8" s="1"/>
  <c r="AK46" i="8"/>
  <c r="AK89" i="8" s="1"/>
  <c r="AI46" i="8"/>
  <c r="AI89" i="8" s="1"/>
  <c r="AG46" i="8"/>
  <c r="AG89" i="8" s="1"/>
  <c r="AE46" i="8"/>
  <c r="AE89" i="8" s="1"/>
  <c r="AC46" i="8"/>
  <c r="AC89" i="8" s="1"/>
  <c r="AA46" i="8"/>
  <c r="AA89" i="8" s="1"/>
  <c r="Y46" i="8"/>
  <c r="Y89" i="8" s="1"/>
  <c r="W46" i="8"/>
  <c r="W89" i="8" s="1"/>
  <c r="BJ46" i="8"/>
  <c r="BH46" i="8"/>
  <c r="BF46" i="8"/>
  <c r="BD46" i="8"/>
  <c r="BD89" i="8" s="1"/>
  <c r="BB46" i="8"/>
  <c r="AZ46" i="8"/>
  <c r="AX46" i="8"/>
  <c r="AV46" i="8"/>
  <c r="AT46" i="8"/>
  <c r="AR46" i="8"/>
  <c r="AP46" i="8"/>
  <c r="AN46" i="8"/>
  <c r="AL46" i="8"/>
  <c r="AJ46" i="8"/>
  <c r="AH46" i="8"/>
  <c r="AF46" i="8"/>
  <c r="AD46" i="8"/>
  <c r="AB46" i="8"/>
  <c r="Z46" i="8"/>
  <c r="X46" i="8"/>
  <c r="V46" i="8"/>
  <c r="T46" i="8"/>
  <c r="R46" i="8"/>
  <c r="P46" i="8"/>
  <c r="N46" i="8"/>
  <c r="L46" i="8"/>
  <c r="J46" i="8"/>
  <c r="H46" i="8"/>
  <c r="F46" i="8"/>
  <c r="D46" i="8"/>
  <c r="U46" i="8"/>
  <c r="U89" i="8" s="1"/>
  <c r="S46" i="8"/>
  <c r="S89" i="8" s="1"/>
  <c r="Q46" i="8"/>
  <c r="Q89" i="8" s="1"/>
  <c r="O46" i="8"/>
  <c r="O89" i="8" s="1"/>
  <c r="M46" i="8"/>
  <c r="M89" i="8" s="1"/>
  <c r="K46" i="8"/>
  <c r="K89" i="8" s="1"/>
  <c r="I46" i="8"/>
  <c r="I89" i="8" s="1"/>
  <c r="G46" i="8"/>
  <c r="G89" i="8" s="1"/>
  <c r="E46" i="8"/>
  <c r="E89" i="8" s="1"/>
  <c r="C46" i="8"/>
  <c r="BI89" i="8" l="1"/>
  <c r="D89" i="8"/>
  <c r="H89" i="8"/>
  <c r="L89" i="8"/>
  <c r="P89" i="8"/>
  <c r="T89" i="8"/>
  <c r="X89" i="8"/>
  <c r="AB89" i="8"/>
  <c r="AF89" i="8"/>
  <c r="AJ89" i="8"/>
  <c r="AN89" i="8"/>
  <c r="AR89" i="8"/>
  <c r="AV89" i="8"/>
  <c r="F89" i="8"/>
  <c r="J89" i="8"/>
  <c r="N89" i="8"/>
  <c r="R89" i="8"/>
  <c r="V89" i="8"/>
  <c r="Z89" i="8"/>
  <c r="AD89" i="8"/>
  <c r="AH89" i="8"/>
  <c r="AL89" i="8"/>
  <c r="AP89" i="8"/>
  <c r="AT89" i="8"/>
  <c r="AX89" i="8"/>
  <c r="AZ89" i="8"/>
  <c r="BB89" i="8"/>
  <c r="BJ89" i="8"/>
  <c r="BF89" i="8"/>
  <c r="BH89" i="8"/>
  <c r="BK65" i="8"/>
  <c r="C89" i="8"/>
  <c r="BK46" i="8"/>
  <c r="BK89" i="8" l="1"/>
</calcChain>
</file>

<file path=xl/sharedStrings.xml><?xml version="1.0" encoding="utf-8"?>
<sst xmlns="http://schemas.openxmlformats.org/spreadsheetml/2006/main" count="191" uniqueCount="149">
  <si>
    <t>A</t>
  </si>
  <si>
    <t>B</t>
  </si>
  <si>
    <t>ELSS</t>
  </si>
  <si>
    <t>Gilt</t>
  </si>
  <si>
    <t>D</t>
  </si>
  <si>
    <t>F</t>
  </si>
  <si>
    <t>INCOME / DEBT ORIENTED SCHEMES</t>
  </si>
  <si>
    <t>GROWTH / EQUITY ORIENTED SCHEMES</t>
  </si>
  <si>
    <t>BALANCED SCHEMES</t>
  </si>
  <si>
    <t>EXCHANGE TRADED FUND</t>
  </si>
  <si>
    <t>FMP</t>
  </si>
  <si>
    <t>T15</t>
  </si>
  <si>
    <t>B15</t>
  </si>
  <si>
    <t>Liquid/ Money Market</t>
  </si>
  <si>
    <t>Debt (assured return)</t>
  </si>
  <si>
    <t>Other Debt Schemes</t>
  </si>
  <si>
    <t>Others</t>
  </si>
  <si>
    <t>C</t>
  </si>
  <si>
    <t>Balanced schemes</t>
  </si>
  <si>
    <t>GOLD ETF</t>
  </si>
  <si>
    <t xml:space="preserve">Other ETFs </t>
  </si>
  <si>
    <t>E</t>
  </si>
  <si>
    <t>FUND OF FUNDS INVESTING OVERSEAS</t>
  </si>
  <si>
    <t>Fund of funds investing overseas</t>
  </si>
  <si>
    <t>GRAND TOTAL</t>
  </si>
  <si>
    <t>Fund of Funds Scheme (Domestic)</t>
  </si>
  <si>
    <t>Through Associate Distributors</t>
  </si>
  <si>
    <t>Through Non - Associate Distributors</t>
  </si>
  <si>
    <t xml:space="preserve">T15 : Top 15 cities as identified by AMFI </t>
  </si>
  <si>
    <t xml:space="preserve">B15 : Other than T15  </t>
  </si>
  <si>
    <t xml:space="preserve">Through Direct Plan </t>
  </si>
  <si>
    <t>Scheme Category/ Scheme Name</t>
  </si>
  <si>
    <t xml:space="preserve">1 : Retail Investor </t>
  </si>
  <si>
    <t>2 : Corporates</t>
  </si>
  <si>
    <t>5 : High Networth Individuals</t>
  </si>
  <si>
    <t>I : Contribution of sponsor and its associates in AUM</t>
  </si>
  <si>
    <t>II : Contribution of other than sponsor and its associates in AUM</t>
  </si>
  <si>
    <t>I</t>
  </si>
  <si>
    <t>II</t>
  </si>
  <si>
    <t xml:space="preserve">Scheme names </t>
  </si>
  <si>
    <t>Category of Investor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</si>
  <si>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</si>
  <si>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</si>
  <si>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</si>
  <si>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</si>
  <si>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</si>
  <si>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</si>
  <si>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</si>
  <si>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</si>
  <si>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</si>
  <si>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</si>
  <si>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</si>
  <si>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</si>
  <si>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</si>
  <si>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</si>
  <si>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</si>
  <si>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</si>
  <si>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</si>
  <si>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</si>
  <si>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</si>
  <si>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</si>
  <si>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</si>
  <si>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</si>
  <si>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</si>
  <si>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</si>
  <si>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</si>
  <si>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</si>
  <si>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</si>
  <si>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</si>
  <si>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</si>
  <si>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</si>
  <si>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</si>
  <si>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</si>
  <si>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</si>
  <si>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</si>
  <si>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</si>
  <si>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</si>
  <si>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</si>
  <si>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>(i)</t>
  </si>
  <si>
    <t>(ii)</t>
  </si>
  <si>
    <t>(iii)</t>
  </si>
  <si>
    <t>(iv)</t>
  </si>
  <si>
    <t>Grand Sub-Total (a+b+c+d+e+f)</t>
  </si>
  <si>
    <t>(v)</t>
  </si>
  <si>
    <t>(vi)</t>
  </si>
  <si>
    <t>Grand Sub-Total</t>
  </si>
  <si>
    <t>Grand Sub-Total (a+b)</t>
  </si>
  <si>
    <t>(a) Sub-Total</t>
  </si>
  <si>
    <t>(b) Sub-Total</t>
  </si>
  <si>
    <t xml:space="preserve">LIQUID SCHEMES </t>
  </si>
  <si>
    <t>OTHER DEBT ORIENTED SCHEMES</t>
  </si>
  <si>
    <t xml:space="preserve">Note: Name of new states / union territories shall be added alphabetically  </t>
  </si>
  <si>
    <t>(f) Sub-Total</t>
  </si>
  <si>
    <t xml:space="preserve"> (e) Sub-Total</t>
  </si>
  <si>
    <t xml:space="preserve"> (d) Sub-Total</t>
  </si>
  <si>
    <t>(c) Sub-Total</t>
  </si>
  <si>
    <t>GOLD EXCHANGE TRADED FUND</t>
  </si>
  <si>
    <t>OTHER EXCHANGE TRADED FUND</t>
  </si>
  <si>
    <t>FUND OF FUNDS INVESTING DOMESTIC</t>
  </si>
  <si>
    <t>Infrastructure Debt Funds</t>
  </si>
  <si>
    <t>3 : Banks/FIs</t>
  </si>
  <si>
    <t>GRAND TOTAL (A+B+C+D+E)</t>
  </si>
  <si>
    <t>4 : FIIs/FPIs</t>
  </si>
  <si>
    <t>Telengana</t>
  </si>
  <si>
    <t>LIC MF LIQUID FUND</t>
  </si>
  <si>
    <t>LIC MF GILT FUND</t>
  </si>
  <si>
    <t>LIC MF FMP SERIES 82</t>
  </si>
  <si>
    <t>LIC MF FMP SERIES 83</t>
  </si>
  <si>
    <t>LIC MF FMP SERIES 85</t>
  </si>
  <si>
    <t>LIC MF FMP SERIES 86</t>
  </si>
  <si>
    <t>LIC MF FMP SERIES 89</t>
  </si>
  <si>
    <t>LIC MF FMP SERIES 90</t>
  </si>
  <si>
    <t>LIC MF FMP SERIES 92</t>
  </si>
  <si>
    <t>LIC MF BOND FUND</t>
  </si>
  <si>
    <t>LIC MF CAPITAL PROTECTION ORIENTED FUND - Series 2</t>
  </si>
  <si>
    <t>LIC MF CAPITAL PROTECTION ORIENTED FUND - Series 3</t>
  </si>
  <si>
    <t>LIC MF CAPITAL PROTECTION ORIENTED FUND - Series 4</t>
  </si>
  <si>
    <t>LIC MF CAPITAL PROTECTION ORIENTED FUND - Series 5</t>
  </si>
  <si>
    <t>LIC MF CHILDREN'S FUND</t>
  </si>
  <si>
    <t>LIC MF DUAL ADVANTAGE FIXED TERM PLAN-SERIES 1</t>
  </si>
  <si>
    <t>LIC MF DUAL ADVANTAGE FIXED TERM PLAN-SERIES 2</t>
  </si>
  <si>
    <t>LIC MF DUAL ADVANTAGE FIXED TERM PLAN-SERIES 3</t>
  </si>
  <si>
    <t>LIC MF INCOME PLUS FUND</t>
  </si>
  <si>
    <t>LIC MF INTERVAL FUND - SERIES 1 ANNUALLY</t>
  </si>
  <si>
    <t>LIC MF INTERVAL FUND - SERIES 1 MONTHLY</t>
  </si>
  <si>
    <t>LIC MF INTERVAL FUND - SERIES 1 QUARTERLY</t>
  </si>
  <si>
    <t>LIC MF INTERVAL FUND-QUARTERLY PLAN-SERIES 2</t>
  </si>
  <si>
    <t>LIC MF MONTHLY INCOME PLAN</t>
  </si>
  <si>
    <t>LIC MF SAVINGS PLUS FUND</t>
  </si>
  <si>
    <t>LIC MF TAX PLAN</t>
  </si>
  <si>
    <t>LIC MF Unit Linked Insurance Scheme</t>
  </si>
  <si>
    <t>LIC MF DIVERSIFIED EQUITY FUND – SERIES 1</t>
  </si>
  <si>
    <t>LIC MF DIVERSIFIED EQUITY FUND – SERIES 2</t>
  </si>
  <si>
    <t>LIC MF EQUITY FUND</t>
  </si>
  <si>
    <t>LIC MF GROWTH FUND</t>
  </si>
  <si>
    <t>LIC MF INDEX FUND NIFTY</t>
  </si>
  <si>
    <t>LIC MF INDEX FUND SENSEX</t>
  </si>
  <si>
    <t>LIC MF INFRASTRUCTURE FUND</t>
  </si>
  <si>
    <t>LIC MF MIDCAP FUND</t>
  </si>
  <si>
    <t>LIC MF RGESS FUND-SERIES 3</t>
  </si>
  <si>
    <t>LIC MF BALANCE FUND</t>
  </si>
  <si>
    <t>LIC Mutual Fund (All figures in Rs. Crore)</t>
  </si>
  <si>
    <t>LIC MF G-SEC LONG TERM EXCHANGE TRADED FUND</t>
  </si>
  <si>
    <t>LIC MF EXCHANGE TRADED FUND - NIFTY 50</t>
  </si>
  <si>
    <t>LIC MF EXCHANGE TRADED FUND - SENSEX</t>
  </si>
  <si>
    <t>LIC MF EXCHANGE TRADED FUND - NIFTY 100</t>
  </si>
  <si>
    <t>LIC MF BANKING &amp; FINANCIAL SERVICES FUND</t>
  </si>
  <si>
    <t>LIC Mutual Fund: Net Average Assets Under Management (AAUM) as on 31/05/2017 (All figures in Rs. Crore)</t>
  </si>
  <si>
    <t>Table showing State wise /Union Territory wise contribution to AAUM of category of schemes as on 31.05.2017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</si>
</sst>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000"/>
  </numFmts>
  <fonts count="15"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4"/>
      <name val="Trebuchet MS"/>
      <family val="2"/>
    </font>
    <font>
      <sz val="10"/>
      <name val="Trebuchet MS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b/>
      <sz val="12"/>
      <name val="Trebuchet MS"/>
      <family val="2"/>
    </font>
    <font>
      <sz val="12"/>
      <name val="Trebuchet MS"/>
      <family val="2"/>
    </font>
    <font>
      <sz val="9"/>
      <color indexed="8"/>
      <name val="Arial"/>
      <family val="2"/>
      <charset val="1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  <charset val="1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7" fillId="0" borderId="0"/>
    <xf numFmtId="0" fontId="3" fillId="0" borderId="0"/>
    <xf numFmtId="0" fontId="1" fillId="0" borderId="0"/>
  </cellStyleXfs>
  <cellXfs count="86">
    <xf numFmtId="0" fontId="0" fillId="0" borderId="0" xfId="0"/>
    <xf numFmtId="0" fontId="10" fillId="0" borderId="1" xfId="1" applyFont="1" applyBorder="1" applyAlignment="1">
      <alignment horizontal="center"/>
    </xf>
    <xf numFmtId="0" fontId="10" fillId="0" borderId="1" xfId="1" applyFont="1" applyBorder="1" applyAlignment="1">
      <alignment horizontal="left"/>
    </xf>
    <xf numFmtId="0" fontId="10" fillId="0" borderId="1" xfId="1" applyFont="1" applyBorder="1"/>
    <xf numFmtId="2" fontId="6" fillId="0" borderId="1" xfId="2" applyNumberFormat="1" applyFont="1" applyFill="1" applyBorder="1" applyAlignment="1">
      <alignment horizontal="center" vertical="top" wrapText="1"/>
    </xf>
    <xf numFmtId="2" fontId="0" fillId="0" borderId="1" xfId="0" applyNumberFormat="1" applyBorder="1"/>
    <xf numFmtId="2" fontId="10" fillId="0" borderId="1" xfId="1" applyNumberFormat="1" applyFont="1" applyBorder="1" applyAlignment="1">
      <alignment horizontal="left"/>
    </xf>
    <xf numFmtId="2" fontId="10" fillId="0" borderId="1" xfId="1" applyNumberFormat="1" applyFont="1" applyBorder="1" applyAlignment="1">
      <alignment horizontal="right"/>
    </xf>
    <xf numFmtId="0" fontId="6" fillId="0" borderId="4" xfId="2" applyNumberFormat="1" applyFont="1" applyFill="1" applyBorder="1" applyAlignment="1">
      <alignment horizontal="center" wrapText="1"/>
    </xf>
    <xf numFmtId="0" fontId="6" fillId="0" borderId="1" xfId="2" applyNumberFormat="1" applyFont="1" applyFill="1" applyBorder="1" applyAlignment="1">
      <alignment horizontal="center" wrapText="1"/>
    </xf>
    <xf numFmtId="0" fontId="6" fillId="0" borderId="5" xfId="2" applyNumberFormat="1" applyFont="1" applyFill="1" applyBorder="1" applyAlignment="1">
      <alignment horizontal="center" wrapText="1"/>
    </xf>
    <xf numFmtId="2" fontId="5" fillId="0" borderId="0" xfId="2" applyNumberFormat="1" applyFont="1" applyFill="1"/>
    <xf numFmtId="0" fontId="5" fillId="0" borderId="0" xfId="2" applyFont="1" applyFill="1"/>
    <xf numFmtId="2" fontId="9" fillId="0" borderId="0" xfId="2" applyNumberFormat="1" applyFont="1" applyFill="1"/>
    <xf numFmtId="0" fontId="9" fillId="0" borderId="0" xfId="2" applyFont="1" applyFill="1"/>
    <xf numFmtId="2" fontId="8" fillId="0" borderId="0" xfId="2" applyNumberFormat="1" applyFont="1" applyFill="1"/>
    <xf numFmtId="0" fontId="8" fillId="0" borderId="0" xfId="2" applyFont="1" applyFill="1"/>
    <xf numFmtId="2" fontId="6" fillId="0" borderId="0" xfId="2" applyNumberFormat="1" applyFont="1" applyFill="1"/>
    <xf numFmtId="2" fontId="6" fillId="0" borderId="0" xfId="2" applyNumberFormat="1" applyFont="1" applyFill="1" applyAlignment="1">
      <alignment horizontal="center"/>
    </xf>
    <xf numFmtId="0" fontId="6" fillId="0" borderId="0" xfId="2" applyFont="1" applyFill="1" applyAlignment="1">
      <alignment horizontal="center"/>
    </xf>
    <xf numFmtId="0" fontId="6" fillId="0" borderId="0" xfId="2" applyFont="1" applyFill="1"/>
    <xf numFmtId="2" fontId="6" fillId="0" borderId="3" xfId="2" applyNumberFormat="1" applyFont="1" applyFill="1" applyBorder="1"/>
    <xf numFmtId="0" fontId="2" fillId="0" borderId="1" xfId="0" applyFont="1" applyBorder="1"/>
    <xf numFmtId="0" fontId="12" fillId="0" borderId="6" xfId="0" applyFont="1" applyFill="1" applyBorder="1"/>
    <xf numFmtId="0" fontId="12" fillId="0" borderId="7" xfId="0" applyFont="1" applyFill="1" applyBorder="1" applyAlignment="1">
      <alignment wrapText="1"/>
    </xf>
    <xf numFmtId="0" fontId="13" fillId="0" borderId="0" xfId="0" applyFont="1" applyFill="1" applyBorder="1"/>
    <xf numFmtId="0" fontId="13" fillId="0" borderId="7" xfId="0" applyFont="1" applyFill="1" applyBorder="1" applyAlignment="1">
      <alignment wrapText="1"/>
    </xf>
    <xf numFmtId="0" fontId="13" fillId="0" borderId="1" xfId="0" applyFont="1" applyFill="1" applyBorder="1" applyAlignment="1">
      <alignment horizontal="left" indent="1"/>
    </xf>
    <xf numFmtId="2" fontId="13" fillId="0" borderId="1" xfId="0" applyNumberFormat="1" applyFont="1" applyFill="1" applyBorder="1"/>
    <xf numFmtId="2" fontId="13" fillId="0" borderId="6" xfId="0" applyNumberFormat="1" applyFont="1" applyFill="1" applyBorder="1"/>
    <xf numFmtId="0" fontId="13" fillId="0" borderId="7" xfId="0" applyFont="1" applyFill="1" applyBorder="1" applyAlignment="1">
      <alignment horizontal="right" wrapText="1"/>
    </xf>
    <xf numFmtId="2" fontId="13" fillId="0" borderId="4" xfId="0" applyNumberFormat="1" applyFont="1" applyFill="1" applyBorder="1"/>
    <xf numFmtId="0" fontId="13" fillId="0" borderId="22" xfId="0" applyFont="1" applyFill="1" applyBorder="1" applyAlignment="1">
      <alignment horizontal="right" wrapText="1"/>
    </xf>
    <xf numFmtId="0" fontId="12" fillId="0" borderId="7" xfId="0" applyFont="1" applyFill="1" applyBorder="1" applyAlignment="1">
      <alignment horizontal="right" wrapText="1"/>
    </xf>
    <xf numFmtId="0" fontId="14" fillId="0" borderId="7" xfId="0" applyFont="1" applyFill="1" applyBorder="1" applyAlignment="1">
      <alignment wrapText="1"/>
    </xf>
    <xf numFmtId="0" fontId="12" fillId="0" borderId="0" xfId="0" applyFont="1" applyFill="1" applyBorder="1"/>
    <xf numFmtId="2" fontId="12" fillId="0" borderId="1" xfId="0" applyNumberFormat="1" applyFont="1" applyFill="1" applyBorder="1"/>
    <xf numFmtId="2" fontId="13" fillId="0" borderId="5" xfId="0" applyNumberFormat="1" applyFont="1" applyFill="1" applyBorder="1"/>
    <xf numFmtId="0" fontId="12" fillId="0" borderId="7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right"/>
    </xf>
    <xf numFmtId="2" fontId="13" fillId="0" borderId="1" xfId="0" applyNumberFormat="1" applyFont="1" applyFill="1" applyBorder="1" applyAlignment="1">
      <alignment horizontal="center"/>
    </xf>
    <xf numFmtId="2" fontId="13" fillId="0" borderId="2" xfId="0" applyNumberFormat="1" applyFont="1" applyFill="1" applyBorder="1"/>
    <xf numFmtId="2" fontId="13" fillId="0" borderId="3" xfId="0" applyNumberFormat="1" applyFont="1" applyFill="1" applyBorder="1"/>
    <xf numFmtId="0" fontId="12" fillId="0" borderId="8" xfId="0" applyFont="1" applyFill="1" applyBorder="1"/>
    <xf numFmtId="0" fontId="12" fillId="0" borderId="0" xfId="0" applyFont="1" applyFill="1" applyBorder="1" applyAlignment="1">
      <alignment horizontal="right" wrapText="1"/>
    </xf>
    <xf numFmtId="164" fontId="13" fillId="0" borderId="0" xfId="0" applyNumberFormat="1" applyFont="1" applyFill="1" applyBorder="1"/>
    <xf numFmtId="2" fontId="13" fillId="0" borderId="22" xfId="0" applyNumberFormat="1" applyFont="1" applyFill="1" applyBorder="1"/>
    <xf numFmtId="2" fontId="13" fillId="0" borderId="21" xfId="0" applyNumberFormat="1" applyFont="1" applyFill="1" applyBorder="1" applyAlignment="1">
      <alignment horizontal="center"/>
    </xf>
    <xf numFmtId="2" fontId="13" fillId="0" borderId="22" xfId="0" applyNumberFormat="1" applyFont="1" applyFill="1" applyBorder="1" applyAlignment="1">
      <alignment horizontal="center"/>
    </xf>
    <xf numFmtId="2" fontId="13" fillId="0" borderId="7" xfId="0" applyNumberFormat="1" applyFont="1" applyFill="1" applyBorder="1" applyAlignment="1">
      <alignment horizontal="center"/>
    </xf>
    <xf numFmtId="49" fontId="11" fillId="0" borderId="23" xfId="1" applyNumberFormat="1" applyFont="1" applyFill="1" applyBorder="1" applyAlignment="1">
      <alignment horizontal="center" vertical="center" wrapText="1"/>
    </xf>
    <xf numFmtId="49" fontId="11" fillId="0" borderId="6" xfId="1" applyNumberFormat="1" applyFont="1" applyFill="1" applyBorder="1" applyAlignment="1">
      <alignment horizontal="center" vertical="center" wrapText="1"/>
    </xf>
    <xf numFmtId="2" fontId="13" fillId="0" borderId="2" xfId="0" applyNumberFormat="1" applyFont="1" applyFill="1" applyBorder="1" applyAlignment="1">
      <alignment horizontal="center"/>
    </xf>
    <xf numFmtId="2" fontId="13" fillId="0" borderId="3" xfId="0" applyNumberFormat="1" applyFont="1" applyFill="1" applyBorder="1" applyAlignment="1">
      <alignment horizontal="center"/>
    </xf>
    <xf numFmtId="2" fontId="12" fillId="0" borderId="21" xfId="0" applyNumberFormat="1" applyFont="1" applyFill="1" applyBorder="1" applyAlignment="1">
      <alignment horizontal="center"/>
    </xf>
    <xf numFmtId="2" fontId="12" fillId="0" borderId="22" xfId="0" applyNumberFormat="1" applyFont="1" applyFill="1" applyBorder="1" applyAlignment="1">
      <alignment horizontal="center"/>
    </xf>
    <xf numFmtId="2" fontId="12" fillId="0" borderId="7" xfId="0" applyNumberFormat="1" applyFont="1" applyFill="1" applyBorder="1" applyAlignment="1">
      <alignment horizontal="center"/>
    </xf>
    <xf numFmtId="2" fontId="4" fillId="0" borderId="15" xfId="2" applyNumberFormat="1" applyFont="1" applyFill="1" applyBorder="1" applyAlignment="1">
      <alignment horizontal="center" vertical="top" wrapText="1"/>
    </xf>
    <xf numFmtId="2" fontId="4" fillId="0" borderId="16" xfId="2" applyNumberFormat="1" applyFont="1" applyFill="1" applyBorder="1" applyAlignment="1">
      <alignment horizontal="center" vertical="top" wrapText="1"/>
    </xf>
    <xf numFmtId="2" fontId="4" fillId="0" borderId="17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/>
    </xf>
    <xf numFmtId="2" fontId="8" fillId="0" borderId="16" xfId="2" applyNumberFormat="1" applyFont="1" applyFill="1" applyBorder="1" applyAlignment="1">
      <alignment horizontal="center"/>
    </xf>
    <xf numFmtId="2" fontId="8" fillId="0" borderId="17" xfId="2" applyNumberFormat="1" applyFont="1" applyFill="1" applyBorder="1" applyAlignment="1">
      <alignment horizontal="center"/>
    </xf>
    <xf numFmtId="3" fontId="8" fillId="0" borderId="18" xfId="2" applyNumberFormat="1" applyFont="1" applyFill="1" applyBorder="1" applyAlignment="1">
      <alignment horizontal="center" vertical="center" wrapText="1"/>
    </xf>
    <xf numFmtId="3" fontId="8" fillId="0" borderId="19" xfId="2" applyNumberFormat="1" applyFont="1" applyFill="1" applyBorder="1" applyAlignment="1">
      <alignment horizontal="center" vertical="center" wrapText="1"/>
    </xf>
    <xf numFmtId="3" fontId="8" fillId="0" borderId="20" xfId="2" applyNumberFormat="1" applyFont="1" applyFill="1" applyBorder="1" applyAlignment="1">
      <alignment horizontal="center" vertical="center" wrapText="1"/>
    </xf>
    <xf numFmtId="49" fontId="11" fillId="0" borderId="14" xfId="1" applyNumberFormat="1" applyFont="1" applyFill="1" applyBorder="1" applyAlignment="1">
      <alignment horizontal="center" vertical="center" wrapText="1"/>
    </xf>
    <xf numFmtId="49" fontId="11" fillId="0" borderId="7" xfId="1" applyNumberFormat="1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/>
    </xf>
    <xf numFmtId="0" fontId="13" fillId="0" borderId="22" xfId="0" applyFont="1" applyFill="1" applyBorder="1" applyAlignment="1">
      <alignment horizontal="center"/>
    </xf>
    <xf numFmtId="0" fontId="13" fillId="0" borderId="7" xfId="0" applyFont="1" applyFill="1" applyBorder="1" applyAlignment="1">
      <alignment horizontal="center"/>
    </xf>
    <xf numFmtId="2" fontId="8" fillId="0" borderId="9" xfId="2" applyNumberFormat="1" applyFont="1" applyFill="1" applyBorder="1" applyAlignment="1">
      <alignment horizontal="center" vertical="top" wrapText="1"/>
    </xf>
    <xf numFmtId="2" fontId="8" fillId="0" borderId="10" xfId="2" applyNumberFormat="1" applyFont="1" applyFill="1" applyBorder="1" applyAlignment="1">
      <alignment horizontal="center" vertical="top" wrapText="1"/>
    </xf>
    <xf numFmtId="2" fontId="8" fillId="0" borderId="11" xfId="2" applyNumberFormat="1" applyFont="1" applyFill="1" applyBorder="1" applyAlignment="1">
      <alignment horizontal="center" vertical="top" wrapText="1"/>
    </xf>
    <xf numFmtId="2" fontId="8" fillId="0" borderId="15" xfId="2" applyNumberFormat="1" applyFont="1" applyFill="1" applyBorder="1" applyAlignment="1">
      <alignment horizontal="center" vertical="top" wrapText="1"/>
    </xf>
    <xf numFmtId="2" fontId="8" fillId="0" borderId="16" xfId="2" applyNumberFormat="1" applyFont="1" applyFill="1" applyBorder="1" applyAlignment="1">
      <alignment horizontal="center" vertical="top" wrapText="1"/>
    </xf>
    <xf numFmtId="2" fontId="8" fillId="0" borderId="17" xfId="2" applyNumberFormat="1" applyFont="1" applyFill="1" applyBorder="1" applyAlignment="1">
      <alignment horizontal="center" vertical="top" wrapText="1"/>
    </xf>
    <xf numFmtId="2" fontId="8" fillId="0" borderId="12" xfId="2" applyNumberFormat="1" applyFont="1" applyFill="1" applyBorder="1" applyAlignment="1">
      <alignment horizontal="center" vertical="top" wrapText="1"/>
    </xf>
    <xf numFmtId="2" fontId="8" fillId="0" borderId="13" xfId="2" applyNumberFormat="1" applyFont="1" applyFill="1" applyBorder="1" applyAlignment="1">
      <alignment horizontal="center" vertical="top" wrapText="1"/>
    </xf>
    <xf numFmtId="2" fontId="8" fillId="0" borderId="14" xfId="2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/>
    </xf>
    <xf numFmtId="0" fontId="2" fillId="0" borderId="2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C108"/>
  <sheetViews>
    <sheetView tabSelected="1" zoomScale="75" zoomScaleNormal="75" workbookViewId="0">
      <pane xSplit="2" ySplit="5" topLeftCell="C6" activePane="bottomRight" state="frozen"/>
      <selection activeCell="F20" sqref="F20"/>
      <selection pane="topRight" activeCell="F20" sqref="F20"/>
      <selection pane="bottomLeft" activeCell="F20" sqref="F20"/>
      <selection pane="bottomRight" activeCell="C6" sqref="C6:BK6"/>
    </sheetView>
  </sheetViews>
  <sheetFormatPr defaultColWidth="9.140625" defaultRowHeight="12.75" x14ac:dyDescent="0.2"/>
  <cols>
    <col min="1" max="1" width="8.28515625" style="25" customWidth="1"/>
    <col min="2" max="2" width="70.42578125" style="25" bestFit="1" customWidth="1"/>
    <col min="3" max="8" width="6.42578125" style="25" bestFit="1" customWidth="1"/>
    <col min="9" max="10" width="8.7109375" style="25" customWidth="1"/>
    <col min="11" max="11" width="6.42578125" style="25" bestFit="1" customWidth="1"/>
    <col min="12" max="12" width="32.140625" style="25" bestFit="1" customWidth="1"/>
    <col min="13" max="18" width="6.42578125" style="25" bestFit="1" customWidth="1"/>
    <col min="19" max="19" width="7.5703125" style="25" bestFit="1" customWidth="1"/>
    <col min="20" max="20" width="8.7109375" style="25" bestFit="1" customWidth="1"/>
    <col min="21" max="23" width="6.42578125" style="25" bestFit="1" customWidth="1"/>
    <col min="24" max="24" width="6.42578125" style="25" customWidth="1"/>
    <col min="25" max="36" width="6.42578125" style="25" bestFit="1" customWidth="1"/>
    <col min="37" max="37" width="6" style="25" bestFit="1" customWidth="1"/>
    <col min="38" max="47" width="6.42578125" style="25" bestFit="1" customWidth="1"/>
    <col min="48" max="48" width="8.7109375" style="25" bestFit="1" customWidth="1"/>
    <col min="49" max="49" width="8.7109375" style="25" customWidth="1"/>
    <col min="50" max="50" width="7.5703125" style="25" customWidth="1"/>
    <col min="51" max="51" width="6.42578125" style="25" bestFit="1" customWidth="1"/>
    <col min="52" max="52" width="7.5703125" style="25" customWidth="1"/>
    <col min="53" max="57" width="6.42578125" style="25" bestFit="1" customWidth="1"/>
    <col min="58" max="58" width="8.7109375" style="25" bestFit="1" customWidth="1"/>
    <col min="59" max="60" width="7.5703125" style="25" customWidth="1"/>
    <col min="61" max="61" width="6.42578125" style="25" bestFit="1" customWidth="1"/>
    <col min="62" max="62" width="7.5703125" style="25" customWidth="1"/>
    <col min="63" max="63" width="17" style="25" customWidth="1"/>
    <col min="64" max="16384" width="9.140625" style="25"/>
  </cols>
  <sheetData>
    <row r="1" spans="1:107" s="12" customFormat="1" ht="19.5" thickBot="1" x14ac:dyDescent="0.35">
      <c r="A1" s="50" t="s">
        <v>77</v>
      </c>
      <c r="B1" s="66" t="s">
        <v>31</v>
      </c>
      <c r="C1" s="57" t="s">
        <v>147</v>
      </c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  <c r="AC1" s="58"/>
      <c r="AD1" s="58"/>
      <c r="AE1" s="58"/>
      <c r="AF1" s="58"/>
      <c r="AG1" s="58"/>
      <c r="AH1" s="58"/>
      <c r="AI1" s="58"/>
      <c r="AJ1" s="58"/>
      <c r="AK1" s="58"/>
      <c r="AL1" s="58"/>
      <c r="AM1" s="58"/>
      <c r="AN1" s="58"/>
      <c r="AO1" s="58"/>
      <c r="AP1" s="58"/>
      <c r="AQ1" s="58"/>
      <c r="AR1" s="58"/>
      <c r="AS1" s="58"/>
      <c r="AT1" s="58"/>
      <c r="AU1" s="58"/>
      <c r="AV1" s="58"/>
      <c r="AW1" s="58"/>
      <c r="AX1" s="58"/>
      <c r="AY1" s="58"/>
      <c r="AZ1" s="58"/>
      <c r="BA1" s="58"/>
      <c r="BB1" s="58"/>
      <c r="BC1" s="58"/>
      <c r="BD1" s="58"/>
      <c r="BE1" s="58"/>
      <c r="BF1" s="58"/>
      <c r="BG1" s="58"/>
      <c r="BH1" s="58"/>
      <c r="BI1" s="58"/>
      <c r="BJ1" s="58"/>
      <c r="BK1" s="59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</row>
    <row r="2" spans="1:107" s="14" customFormat="1" ht="18.75" thickBot="1" x14ac:dyDescent="0.4">
      <c r="A2" s="51"/>
      <c r="B2" s="67"/>
      <c r="C2" s="74" t="s">
        <v>30</v>
      </c>
      <c r="D2" s="75"/>
      <c r="E2" s="75"/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  <c r="S2" s="75"/>
      <c r="T2" s="75"/>
      <c r="U2" s="75"/>
      <c r="V2" s="76"/>
      <c r="W2" s="74" t="s">
        <v>26</v>
      </c>
      <c r="X2" s="75"/>
      <c r="Y2" s="75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6"/>
      <c r="AQ2" s="74" t="s">
        <v>27</v>
      </c>
      <c r="AR2" s="75"/>
      <c r="AS2" s="75"/>
      <c r="AT2" s="75"/>
      <c r="AU2" s="75"/>
      <c r="AV2" s="75"/>
      <c r="AW2" s="75"/>
      <c r="AX2" s="75"/>
      <c r="AY2" s="75"/>
      <c r="AZ2" s="75"/>
      <c r="BA2" s="75"/>
      <c r="BB2" s="75"/>
      <c r="BC2" s="75"/>
      <c r="BD2" s="75"/>
      <c r="BE2" s="75"/>
      <c r="BF2" s="75"/>
      <c r="BG2" s="75"/>
      <c r="BH2" s="75"/>
      <c r="BI2" s="75"/>
      <c r="BJ2" s="76"/>
      <c r="BK2" s="63" t="s">
        <v>24</v>
      </c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</row>
    <row r="3" spans="1:107" s="16" customFormat="1" ht="18.75" thickBot="1" x14ac:dyDescent="0.4">
      <c r="A3" s="51"/>
      <c r="B3" s="67"/>
      <c r="C3" s="60" t="s">
        <v>11</v>
      </c>
      <c r="D3" s="61"/>
      <c r="E3" s="61"/>
      <c r="F3" s="61"/>
      <c r="G3" s="61"/>
      <c r="H3" s="61"/>
      <c r="I3" s="61"/>
      <c r="J3" s="61"/>
      <c r="K3" s="61"/>
      <c r="L3" s="62"/>
      <c r="M3" s="60" t="s">
        <v>12</v>
      </c>
      <c r="N3" s="61"/>
      <c r="O3" s="61"/>
      <c r="P3" s="61"/>
      <c r="Q3" s="61"/>
      <c r="R3" s="61"/>
      <c r="S3" s="61"/>
      <c r="T3" s="61"/>
      <c r="U3" s="61"/>
      <c r="V3" s="62"/>
      <c r="W3" s="60" t="s">
        <v>11</v>
      </c>
      <c r="X3" s="61"/>
      <c r="Y3" s="61"/>
      <c r="Z3" s="61"/>
      <c r="AA3" s="61"/>
      <c r="AB3" s="61"/>
      <c r="AC3" s="61"/>
      <c r="AD3" s="61"/>
      <c r="AE3" s="61"/>
      <c r="AF3" s="62"/>
      <c r="AG3" s="60" t="s">
        <v>12</v>
      </c>
      <c r="AH3" s="61"/>
      <c r="AI3" s="61"/>
      <c r="AJ3" s="61"/>
      <c r="AK3" s="61"/>
      <c r="AL3" s="61"/>
      <c r="AM3" s="61"/>
      <c r="AN3" s="61"/>
      <c r="AO3" s="61"/>
      <c r="AP3" s="62"/>
      <c r="AQ3" s="60" t="s">
        <v>11</v>
      </c>
      <c r="AR3" s="61"/>
      <c r="AS3" s="61"/>
      <c r="AT3" s="61"/>
      <c r="AU3" s="61"/>
      <c r="AV3" s="61"/>
      <c r="AW3" s="61"/>
      <c r="AX3" s="61"/>
      <c r="AY3" s="61"/>
      <c r="AZ3" s="62"/>
      <c r="BA3" s="60" t="s">
        <v>12</v>
      </c>
      <c r="BB3" s="61"/>
      <c r="BC3" s="61"/>
      <c r="BD3" s="61"/>
      <c r="BE3" s="61"/>
      <c r="BF3" s="61"/>
      <c r="BG3" s="61"/>
      <c r="BH3" s="61"/>
      <c r="BI3" s="61"/>
      <c r="BJ3" s="62"/>
      <c r="BK3" s="64"/>
      <c r="BL3" s="15"/>
      <c r="BM3" s="15"/>
      <c r="BN3" s="15"/>
      <c r="BO3" s="15"/>
      <c r="BP3" s="15"/>
      <c r="BQ3" s="15"/>
      <c r="BR3" s="15"/>
      <c r="BS3" s="15"/>
      <c r="BT3" s="15"/>
      <c r="BU3" s="15"/>
      <c r="BV3" s="15"/>
      <c r="BW3" s="15"/>
      <c r="BX3" s="15"/>
      <c r="BY3" s="15"/>
      <c r="BZ3" s="15"/>
      <c r="CA3" s="15"/>
      <c r="CB3" s="15"/>
      <c r="CC3" s="15"/>
      <c r="CD3" s="15"/>
    </row>
    <row r="4" spans="1:107" s="16" customFormat="1" ht="18" x14ac:dyDescent="0.35">
      <c r="A4" s="51"/>
      <c r="B4" s="67"/>
      <c r="C4" s="77" t="s">
        <v>37</v>
      </c>
      <c r="D4" s="78"/>
      <c r="E4" s="78"/>
      <c r="F4" s="78"/>
      <c r="G4" s="79"/>
      <c r="H4" s="71" t="s">
        <v>38</v>
      </c>
      <c r="I4" s="72"/>
      <c r="J4" s="72"/>
      <c r="K4" s="72"/>
      <c r="L4" s="73"/>
      <c r="M4" s="77" t="s">
        <v>37</v>
      </c>
      <c r="N4" s="78"/>
      <c r="O4" s="78"/>
      <c r="P4" s="78"/>
      <c r="Q4" s="79"/>
      <c r="R4" s="71" t="s">
        <v>38</v>
      </c>
      <c r="S4" s="72"/>
      <c r="T4" s="72"/>
      <c r="U4" s="72"/>
      <c r="V4" s="73"/>
      <c r="W4" s="77" t="s">
        <v>37</v>
      </c>
      <c r="X4" s="78"/>
      <c r="Y4" s="78"/>
      <c r="Z4" s="78"/>
      <c r="AA4" s="79"/>
      <c r="AB4" s="71" t="s">
        <v>38</v>
      </c>
      <c r="AC4" s="72"/>
      <c r="AD4" s="72"/>
      <c r="AE4" s="72"/>
      <c r="AF4" s="73"/>
      <c r="AG4" s="77" t="s">
        <v>37</v>
      </c>
      <c r="AH4" s="78"/>
      <c r="AI4" s="78"/>
      <c r="AJ4" s="78"/>
      <c r="AK4" s="79"/>
      <c r="AL4" s="71" t="s">
        <v>38</v>
      </c>
      <c r="AM4" s="72"/>
      <c r="AN4" s="72"/>
      <c r="AO4" s="72"/>
      <c r="AP4" s="73"/>
      <c r="AQ4" s="77" t="s">
        <v>37</v>
      </c>
      <c r="AR4" s="78"/>
      <c r="AS4" s="78"/>
      <c r="AT4" s="78"/>
      <c r="AU4" s="79"/>
      <c r="AV4" s="71" t="s">
        <v>38</v>
      </c>
      <c r="AW4" s="72"/>
      <c r="AX4" s="72"/>
      <c r="AY4" s="72"/>
      <c r="AZ4" s="73"/>
      <c r="BA4" s="77" t="s">
        <v>37</v>
      </c>
      <c r="BB4" s="78"/>
      <c r="BC4" s="78"/>
      <c r="BD4" s="78"/>
      <c r="BE4" s="79"/>
      <c r="BF4" s="71" t="s">
        <v>38</v>
      </c>
      <c r="BG4" s="72"/>
      <c r="BH4" s="72"/>
      <c r="BI4" s="72"/>
      <c r="BJ4" s="73"/>
      <c r="BK4" s="64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</row>
    <row r="5" spans="1:107" s="20" customFormat="1" ht="15" customHeight="1" x14ac:dyDescent="0.3">
      <c r="A5" s="51"/>
      <c r="B5" s="67"/>
      <c r="C5" s="8">
        <v>1</v>
      </c>
      <c r="D5" s="9">
        <v>2</v>
      </c>
      <c r="E5" s="9">
        <v>3</v>
      </c>
      <c r="F5" s="9">
        <v>4</v>
      </c>
      <c r="G5" s="10">
        <v>5</v>
      </c>
      <c r="H5" s="8">
        <v>1</v>
      </c>
      <c r="I5" s="9">
        <v>2</v>
      </c>
      <c r="J5" s="9">
        <v>3</v>
      </c>
      <c r="K5" s="9">
        <v>4</v>
      </c>
      <c r="L5" s="10">
        <v>5</v>
      </c>
      <c r="M5" s="8">
        <v>1</v>
      </c>
      <c r="N5" s="9">
        <v>2</v>
      </c>
      <c r="O5" s="9">
        <v>3</v>
      </c>
      <c r="P5" s="9">
        <v>4</v>
      </c>
      <c r="Q5" s="10">
        <v>5</v>
      </c>
      <c r="R5" s="8">
        <v>1</v>
      </c>
      <c r="S5" s="9">
        <v>2</v>
      </c>
      <c r="T5" s="9">
        <v>3</v>
      </c>
      <c r="U5" s="9">
        <v>4</v>
      </c>
      <c r="V5" s="10">
        <v>5</v>
      </c>
      <c r="W5" s="8">
        <v>1</v>
      </c>
      <c r="X5" s="9">
        <v>2</v>
      </c>
      <c r="Y5" s="9">
        <v>3</v>
      </c>
      <c r="Z5" s="9">
        <v>4</v>
      </c>
      <c r="AA5" s="10">
        <v>5</v>
      </c>
      <c r="AB5" s="8">
        <v>1</v>
      </c>
      <c r="AC5" s="9">
        <v>2</v>
      </c>
      <c r="AD5" s="9">
        <v>3</v>
      </c>
      <c r="AE5" s="9">
        <v>4</v>
      </c>
      <c r="AF5" s="10">
        <v>5</v>
      </c>
      <c r="AG5" s="8">
        <v>1</v>
      </c>
      <c r="AH5" s="9">
        <v>2</v>
      </c>
      <c r="AI5" s="9">
        <v>3</v>
      </c>
      <c r="AJ5" s="9">
        <v>4</v>
      </c>
      <c r="AK5" s="10">
        <v>5</v>
      </c>
      <c r="AL5" s="8">
        <v>1</v>
      </c>
      <c r="AM5" s="9">
        <v>2</v>
      </c>
      <c r="AN5" s="9">
        <v>3</v>
      </c>
      <c r="AO5" s="9">
        <v>4</v>
      </c>
      <c r="AP5" s="10">
        <v>5</v>
      </c>
      <c r="AQ5" s="8">
        <v>1</v>
      </c>
      <c r="AR5" s="9">
        <v>2</v>
      </c>
      <c r="AS5" s="9">
        <v>3</v>
      </c>
      <c r="AT5" s="9">
        <v>4</v>
      </c>
      <c r="AU5" s="10">
        <v>5</v>
      </c>
      <c r="AV5" s="8">
        <v>1</v>
      </c>
      <c r="AW5" s="9">
        <v>2</v>
      </c>
      <c r="AX5" s="9">
        <v>3</v>
      </c>
      <c r="AY5" s="9">
        <v>4</v>
      </c>
      <c r="AZ5" s="10">
        <v>5</v>
      </c>
      <c r="BA5" s="8">
        <v>1</v>
      </c>
      <c r="BB5" s="9">
        <v>2</v>
      </c>
      <c r="BC5" s="9">
        <v>3</v>
      </c>
      <c r="BD5" s="9">
        <v>4</v>
      </c>
      <c r="BE5" s="10">
        <v>5</v>
      </c>
      <c r="BF5" s="8">
        <v>1</v>
      </c>
      <c r="BG5" s="9">
        <v>2</v>
      </c>
      <c r="BH5" s="9">
        <v>3</v>
      </c>
      <c r="BI5" s="9">
        <v>4</v>
      </c>
      <c r="BJ5" s="10">
        <v>5</v>
      </c>
      <c r="BK5" s="65"/>
      <c r="BL5" s="17"/>
      <c r="BM5" s="17"/>
      <c r="BN5" s="17"/>
      <c r="BO5" s="18"/>
      <c r="BP5" s="18"/>
      <c r="BQ5" s="18"/>
      <c r="BR5" s="18"/>
      <c r="BS5" s="18"/>
      <c r="BT5" s="18"/>
      <c r="BU5" s="18"/>
      <c r="BV5" s="18"/>
      <c r="BW5" s="18"/>
      <c r="BX5" s="18"/>
      <c r="BY5" s="18"/>
      <c r="BZ5" s="18"/>
      <c r="CA5" s="18"/>
      <c r="CB5" s="18"/>
      <c r="CC5" s="18"/>
      <c r="CD5" s="18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</row>
    <row r="6" spans="1:107" x14ac:dyDescent="0.2">
      <c r="A6" s="23" t="s">
        <v>0</v>
      </c>
      <c r="B6" s="24" t="s">
        <v>6</v>
      </c>
      <c r="C6" s="68"/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70"/>
    </row>
    <row r="7" spans="1:107" x14ac:dyDescent="0.2">
      <c r="A7" s="23" t="s">
        <v>78</v>
      </c>
      <c r="B7" s="26" t="s">
        <v>13</v>
      </c>
      <c r="C7" s="68"/>
      <c r="D7" s="69"/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70"/>
    </row>
    <row r="8" spans="1:107" x14ac:dyDescent="0.2">
      <c r="A8" s="23"/>
      <c r="B8" s="27" t="s">
        <v>104</v>
      </c>
      <c r="C8" s="28">
        <v>0</v>
      </c>
      <c r="D8" s="28">
        <v>0</v>
      </c>
      <c r="E8" s="28">
        <v>0</v>
      </c>
      <c r="F8" s="28">
        <v>0</v>
      </c>
      <c r="G8" s="28">
        <v>0</v>
      </c>
      <c r="H8" s="28">
        <v>6.701810632786346</v>
      </c>
      <c r="I8" s="28">
        <v>7784.7481854012394</v>
      </c>
      <c r="J8" s="28">
        <v>3034.4346530113298</v>
      </c>
      <c r="K8" s="28">
        <v>0</v>
      </c>
      <c r="L8" s="28">
        <v>254.96669184166959</v>
      </c>
      <c r="M8" s="28">
        <v>0</v>
      </c>
      <c r="N8" s="28">
        <v>0</v>
      </c>
      <c r="O8" s="28">
        <v>0</v>
      </c>
      <c r="P8" s="28">
        <v>0</v>
      </c>
      <c r="Q8" s="28">
        <v>0</v>
      </c>
      <c r="R8" s="28">
        <v>4.7128008387727878</v>
      </c>
      <c r="S8" s="28">
        <v>293.40765316011544</v>
      </c>
      <c r="T8" s="28">
        <v>811.49925477391957</v>
      </c>
      <c r="U8" s="28">
        <v>0</v>
      </c>
      <c r="V8" s="28">
        <v>19.72858244342174</v>
      </c>
      <c r="W8" s="28">
        <v>3.2940063858698677E-3</v>
      </c>
      <c r="X8" s="28">
        <v>42.480884789360246</v>
      </c>
      <c r="Y8" s="28">
        <v>0</v>
      </c>
      <c r="Z8" s="28">
        <v>0</v>
      </c>
      <c r="AA8" s="28">
        <v>0.2842462657681028</v>
      </c>
      <c r="AB8" s="28">
        <v>0</v>
      </c>
      <c r="AC8" s="28">
        <v>0</v>
      </c>
      <c r="AD8" s="28">
        <v>0</v>
      </c>
      <c r="AE8" s="28">
        <v>0</v>
      </c>
      <c r="AF8" s="28">
        <v>0</v>
      </c>
      <c r="AG8" s="28">
        <v>0.27434561003063529</v>
      </c>
      <c r="AH8" s="28">
        <v>4.8279287222830002E-2</v>
      </c>
      <c r="AI8" s="28">
        <v>0</v>
      </c>
      <c r="AJ8" s="28">
        <v>0</v>
      </c>
      <c r="AK8" s="28">
        <v>1.6057469356156697</v>
      </c>
      <c r="AL8" s="28">
        <v>0</v>
      </c>
      <c r="AM8" s="28">
        <v>0</v>
      </c>
      <c r="AN8" s="28">
        <v>0</v>
      </c>
      <c r="AO8" s="28">
        <v>0</v>
      </c>
      <c r="AP8" s="28">
        <v>0</v>
      </c>
      <c r="AQ8" s="28">
        <v>0</v>
      </c>
      <c r="AR8" s="28">
        <v>0</v>
      </c>
      <c r="AS8" s="28">
        <v>0</v>
      </c>
      <c r="AT8" s="28">
        <v>0</v>
      </c>
      <c r="AU8" s="28">
        <v>0</v>
      </c>
      <c r="AV8" s="28">
        <v>21.374038915702588</v>
      </c>
      <c r="AW8" s="28">
        <v>1347.3682298080396</v>
      </c>
      <c r="AX8" s="28">
        <v>159.98355922706983</v>
      </c>
      <c r="AY8" s="28">
        <v>6.4516886592921985</v>
      </c>
      <c r="AZ8" s="28">
        <v>71.497380952180137</v>
      </c>
      <c r="BA8" s="28">
        <v>0</v>
      </c>
      <c r="BB8" s="28">
        <v>0</v>
      </c>
      <c r="BC8" s="28">
        <v>0</v>
      </c>
      <c r="BD8" s="28">
        <v>0</v>
      </c>
      <c r="BE8" s="28">
        <v>0</v>
      </c>
      <c r="BF8" s="28">
        <v>13.670490564764442</v>
      </c>
      <c r="BG8" s="28">
        <v>71.637752274900961</v>
      </c>
      <c r="BH8" s="28">
        <v>47.661916731799309</v>
      </c>
      <c r="BI8" s="28">
        <v>0</v>
      </c>
      <c r="BJ8" s="28">
        <v>25.139529236480936</v>
      </c>
      <c r="BK8" s="29">
        <f>SUM(C8:BJ8)</f>
        <v>14019.681015367869</v>
      </c>
    </row>
    <row r="9" spans="1:107" x14ac:dyDescent="0.2">
      <c r="A9" s="23"/>
      <c r="B9" s="30" t="s">
        <v>87</v>
      </c>
      <c r="C9" s="31">
        <f>SUM(C8)</f>
        <v>0</v>
      </c>
      <c r="D9" s="31">
        <f t="shared" ref="D9:BJ9" si="0">SUM(D8)</f>
        <v>0</v>
      </c>
      <c r="E9" s="31">
        <f t="shared" si="0"/>
        <v>0</v>
      </c>
      <c r="F9" s="31">
        <f t="shared" si="0"/>
        <v>0</v>
      </c>
      <c r="G9" s="31">
        <f t="shared" si="0"/>
        <v>0</v>
      </c>
      <c r="H9" s="31">
        <f t="shared" si="0"/>
        <v>6.701810632786346</v>
      </c>
      <c r="I9" s="31">
        <f t="shared" si="0"/>
        <v>7784.7481854012394</v>
      </c>
      <c r="J9" s="31">
        <f t="shared" si="0"/>
        <v>3034.4346530113298</v>
      </c>
      <c r="K9" s="31">
        <f t="shared" si="0"/>
        <v>0</v>
      </c>
      <c r="L9" s="31">
        <f t="shared" si="0"/>
        <v>254.96669184166959</v>
      </c>
      <c r="M9" s="31">
        <f t="shared" si="0"/>
        <v>0</v>
      </c>
      <c r="N9" s="31">
        <f t="shared" si="0"/>
        <v>0</v>
      </c>
      <c r="O9" s="31">
        <f t="shared" si="0"/>
        <v>0</v>
      </c>
      <c r="P9" s="31">
        <f t="shared" si="0"/>
        <v>0</v>
      </c>
      <c r="Q9" s="31">
        <f t="shared" si="0"/>
        <v>0</v>
      </c>
      <c r="R9" s="31">
        <f t="shared" si="0"/>
        <v>4.7128008387727878</v>
      </c>
      <c r="S9" s="31">
        <f t="shared" si="0"/>
        <v>293.40765316011544</v>
      </c>
      <c r="T9" s="31">
        <f t="shared" si="0"/>
        <v>811.49925477391957</v>
      </c>
      <c r="U9" s="31">
        <f t="shared" si="0"/>
        <v>0</v>
      </c>
      <c r="V9" s="31">
        <f t="shared" si="0"/>
        <v>19.72858244342174</v>
      </c>
      <c r="W9" s="31">
        <f t="shared" si="0"/>
        <v>3.2940063858698677E-3</v>
      </c>
      <c r="X9" s="31">
        <f t="shared" si="0"/>
        <v>42.480884789360246</v>
      </c>
      <c r="Y9" s="31">
        <f t="shared" si="0"/>
        <v>0</v>
      </c>
      <c r="Z9" s="31">
        <f t="shared" si="0"/>
        <v>0</v>
      </c>
      <c r="AA9" s="31">
        <f t="shared" si="0"/>
        <v>0.2842462657681028</v>
      </c>
      <c r="AB9" s="31">
        <f t="shared" si="0"/>
        <v>0</v>
      </c>
      <c r="AC9" s="31">
        <f t="shared" si="0"/>
        <v>0</v>
      </c>
      <c r="AD9" s="31">
        <f t="shared" si="0"/>
        <v>0</v>
      </c>
      <c r="AE9" s="31">
        <f t="shared" si="0"/>
        <v>0</v>
      </c>
      <c r="AF9" s="31">
        <f t="shared" si="0"/>
        <v>0</v>
      </c>
      <c r="AG9" s="31">
        <f t="shared" si="0"/>
        <v>0.27434561003063529</v>
      </c>
      <c r="AH9" s="31">
        <f t="shared" si="0"/>
        <v>4.8279287222830002E-2</v>
      </c>
      <c r="AI9" s="31">
        <f t="shared" si="0"/>
        <v>0</v>
      </c>
      <c r="AJ9" s="31">
        <f t="shared" si="0"/>
        <v>0</v>
      </c>
      <c r="AK9" s="31">
        <f t="shared" si="0"/>
        <v>1.6057469356156697</v>
      </c>
      <c r="AL9" s="31">
        <f t="shared" si="0"/>
        <v>0</v>
      </c>
      <c r="AM9" s="31">
        <f t="shared" si="0"/>
        <v>0</v>
      </c>
      <c r="AN9" s="31">
        <f t="shared" si="0"/>
        <v>0</v>
      </c>
      <c r="AO9" s="31">
        <f t="shared" si="0"/>
        <v>0</v>
      </c>
      <c r="AP9" s="31">
        <f t="shared" si="0"/>
        <v>0</v>
      </c>
      <c r="AQ9" s="31">
        <f t="shared" si="0"/>
        <v>0</v>
      </c>
      <c r="AR9" s="31">
        <f t="shared" si="0"/>
        <v>0</v>
      </c>
      <c r="AS9" s="31">
        <f t="shared" si="0"/>
        <v>0</v>
      </c>
      <c r="AT9" s="31">
        <f t="shared" si="0"/>
        <v>0</v>
      </c>
      <c r="AU9" s="31">
        <f t="shared" si="0"/>
        <v>0</v>
      </c>
      <c r="AV9" s="31">
        <f t="shared" si="0"/>
        <v>21.374038915702588</v>
      </c>
      <c r="AW9" s="31">
        <f t="shared" si="0"/>
        <v>1347.3682298080396</v>
      </c>
      <c r="AX9" s="31">
        <f t="shared" si="0"/>
        <v>159.98355922706983</v>
      </c>
      <c r="AY9" s="31">
        <f t="shared" si="0"/>
        <v>6.4516886592921985</v>
      </c>
      <c r="AZ9" s="31">
        <f t="shared" si="0"/>
        <v>71.497380952180137</v>
      </c>
      <c r="BA9" s="31">
        <f t="shared" si="0"/>
        <v>0</v>
      </c>
      <c r="BB9" s="31">
        <f t="shared" si="0"/>
        <v>0</v>
      </c>
      <c r="BC9" s="31">
        <f t="shared" si="0"/>
        <v>0</v>
      </c>
      <c r="BD9" s="31">
        <f t="shared" si="0"/>
        <v>0</v>
      </c>
      <c r="BE9" s="31">
        <f t="shared" si="0"/>
        <v>0</v>
      </c>
      <c r="BF9" s="31">
        <f t="shared" si="0"/>
        <v>13.670490564764442</v>
      </c>
      <c r="BG9" s="31">
        <f t="shared" si="0"/>
        <v>71.637752274900961</v>
      </c>
      <c r="BH9" s="31">
        <f t="shared" si="0"/>
        <v>47.661916731799309</v>
      </c>
      <c r="BI9" s="31">
        <f t="shared" si="0"/>
        <v>0</v>
      </c>
      <c r="BJ9" s="31">
        <f t="shared" si="0"/>
        <v>25.139529236480936</v>
      </c>
      <c r="BK9" s="29">
        <f>SUM(C9:BJ9)</f>
        <v>14019.681015367869</v>
      </c>
    </row>
    <row r="10" spans="1:107" x14ac:dyDescent="0.2">
      <c r="A10" s="23" t="s">
        <v>79</v>
      </c>
      <c r="B10" s="26" t="s">
        <v>3</v>
      </c>
      <c r="C10" s="47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8"/>
      <c r="AP10" s="48"/>
      <c r="AQ10" s="48"/>
      <c r="AR10" s="48"/>
      <c r="AS10" s="48"/>
      <c r="AT10" s="48"/>
      <c r="AU10" s="48"/>
      <c r="AV10" s="48"/>
      <c r="AW10" s="48"/>
      <c r="AX10" s="48"/>
      <c r="AY10" s="48"/>
      <c r="AZ10" s="48"/>
      <c r="BA10" s="48"/>
      <c r="BB10" s="48"/>
      <c r="BC10" s="48"/>
      <c r="BD10" s="48"/>
      <c r="BE10" s="48"/>
      <c r="BF10" s="48"/>
      <c r="BG10" s="48"/>
      <c r="BH10" s="48"/>
      <c r="BI10" s="48"/>
      <c r="BJ10" s="48"/>
      <c r="BK10" s="49"/>
    </row>
    <row r="11" spans="1:107" x14ac:dyDescent="0.2">
      <c r="A11" s="23"/>
      <c r="B11" s="27" t="s">
        <v>105</v>
      </c>
      <c r="C11" s="28">
        <v>0</v>
      </c>
      <c r="D11" s="28">
        <v>0</v>
      </c>
      <c r="E11" s="28">
        <v>0</v>
      </c>
      <c r="F11" s="28">
        <v>0</v>
      </c>
      <c r="G11" s="28">
        <v>0</v>
      </c>
      <c r="H11" s="28">
        <v>0.58187981840259717</v>
      </c>
      <c r="I11" s="28">
        <v>2.1792286049628116</v>
      </c>
      <c r="J11" s="28">
        <v>2.8870018959179697</v>
      </c>
      <c r="K11" s="28">
        <v>0</v>
      </c>
      <c r="L11" s="28">
        <v>33.607761080826855</v>
      </c>
      <c r="M11" s="28">
        <v>0</v>
      </c>
      <c r="N11" s="28">
        <v>0</v>
      </c>
      <c r="O11" s="28">
        <v>0</v>
      </c>
      <c r="P11" s="28">
        <v>0</v>
      </c>
      <c r="Q11" s="28">
        <v>0</v>
      </c>
      <c r="R11" s="28">
        <v>0.80826704086020995</v>
      </c>
      <c r="S11" s="28">
        <v>0.6749606141473562</v>
      </c>
      <c r="T11" s="28">
        <v>8.6729805931092407</v>
      </c>
      <c r="U11" s="28">
        <v>0</v>
      </c>
      <c r="V11" s="28">
        <v>1.1550293879342544</v>
      </c>
      <c r="W11" s="28">
        <v>0</v>
      </c>
      <c r="X11" s="28">
        <v>0</v>
      </c>
      <c r="Y11" s="28">
        <v>0</v>
      </c>
      <c r="Z11" s="28">
        <v>0</v>
      </c>
      <c r="AA11" s="28">
        <v>3.0851990017931694E-2</v>
      </c>
      <c r="AB11" s="28">
        <v>0</v>
      </c>
      <c r="AC11" s="28">
        <v>0</v>
      </c>
      <c r="AD11" s="28">
        <v>0</v>
      </c>
      <c r="AE11" s="28">
        <v>0</v>
      </c>
      <c r="AF11" s="28">
        <v>0</v>
      </c>
      <c r="AG11" s="28">
        <v>6.5179797292255912E-2</v>
      </c>
      <c r="AH11" s="28">
        <v>0</v>
      </c>
      <c r="AI11" s="28">
        <v>0</v>
      </c>
      <c r="AJ11" s="28">
        <v>0</v>
      </c>
      <c r="AK11" s="28">
        <v>6.3970456486415195E-2</v>
      </c>
      <c r="AL11" s="28">
        <v>0</v>
      </c>
      <c r="AM11" s="28">
        <v>0</v>
      </c>
      <c r="AN11" s="28">
        <v>0</v>
      </c>
      <c r="AO11" s="28">
        <v>0</v>
      </c>
      <c r="AP11" s="28">
        <v>0</v>
      </c>
      <c r="AQ11" s="28">
        <v>0</v>
      </c>
      <c r="AR11" s="28">
        <v>0</v>
      </c>
      <c r="AS11" s="28">
        <v>0</v>
      </c>
      <c r="AT11" s="28">
        <v>0</v>
      </c>
      <c r="AU11" s="28">
        <v>0</v>
      </c>
      <c r="AV11" s="28">
        <v>2.9250070663554757</v>
      </c>
      <c r="AW11" s="28">
        <v>11.028380417809288</v>
      </c>
      <c r="AX11" s="28">
        <v>7.6310227507287349</v>
      </c>
      <c r="AY11" s="28">
        <v>0</v>
      </c>
      <c r="AZ11" s="28">
        <v>8.8095833159796033</v>
      </c>
      <c r="BA11" s="28">
        <v>0</v>
      </c>
      <c r="BB11" s="28">
        <v>0</v>
      </c>
      <c r="BC11" s="28">
        <v>0</v>
      </c>
      <c r="BD11" s="28">
        <v>0</v>
      </c>
      <c r="BE11" s="28">
        <v>0</v>
      </c>
      <c r="BF11" s="28">
        <v>3.8841966967180381</v>
      </c>
      <c r="BG11" s="28">
        <v>12.918737865179706</v>
      </c>
      <c r="BH11" s="28">
        <v>0.979798045869267</v>
      </c>
      <c r="BI11" s="28">
        <v>0</v>
      </c>
      <c r="BJ11" s="28">
        <v>2.6143651067568192</v>
      </c>
      <c r="BK11" s="29">
        <f t="shared" ref="BK11:BK12" si="1">SUM(C11:BJ11)</f>
        <v>101.51820254535484</v>
      </c>
    </row>
    <row r="12" spans="1:107" x14ac:dyDescent="0.2">
      <c r="A12" s="23"/>
      <c r="B12" s="30" t="s">
        <v>88</v>
      </c>
      <c r="C12" s="31">
        <f>SUM(C11)</f>
        <v>0</v>
      </c>
      <c r="D12" s="31">
        <f t="shared" ref="D12:BJ12" si="2">SUM(D11)</f>
        <v>0</v>
      </c>
      <c r="E12" s="31">
        <f t="shared" si="2"/>
        <v>0</v>
      </c>
      <c r="F12" s="31">
        <f t="shared" si="2"/>
        <v>0</v>
      </c>
      <c r="G12" s="31">
        <f t="shared" si="2"/>
        <v>0</v>
      </c>
      <c r="H12" s="31">
        <f t="shared" si="2"/>
        <v>0.58187981840259717</v>
      </c>
      <c r="I12" s="31">
        <f t="shared" si="2"/>
        <v>2.1792286049628116</v>
      </c>
      <c r="J12" s="31">
        <f t="shared" si="2"/>
        <v>2.8870018959179697</v>
      </c>
      <c r="K12" s="31">
        <f t="shared" si="2"/>
        <v>0</v>
      </c>
      <c r="L12" s="31">
        <f t="shared" si="2"/>
        <v>33.607761080826855</v>
      </c>
      <c r="M12" s="31">
        <f t="shared" si="2"/>
        <v>0</v>
      </c>
      <c r="N12" s="31">
        <f t="shared" si="2"/>
        <v>0</v>
      </c>
      <c r="O12" s="31">
        <f t="shared" si="2"/>
        <v>0</v>
      </c>
      <c r="P12" s="31">
        <f t="shared" si="2"/>
        <v>0</v>
      </c>
      <c r="Q12" s="31">
        <f t="shared" si="2"/>
        <v>0</v>
      </c>
      <c r="R12" s="31">
        <f t="shared" si="2"/>
        <v>0.80826704086020995</v>
      </c>
      <c r="S12" s="31">
        <f t="shared" si="2"/>
        <v>0.6749606141473562</v>
      </c>
      <c r="T12" s="31">
        <f t="shared" si="2"/>
        <v>8.6729805931092407</v>
      </c>
      <c r="U12" s="31">
        <f t="shared" si="2"/>
        <v>0</v>
      </c>
      <c r="V12" s="31">
        <f t="shared" si="2"/>
        <v>1.1550293879342544</v>
      </c>
      <c r="W12" s="31">
        <f t="shared" si="2"/>
        <v>0</v>
      </c>
      <c r="X12" s="31">
        <f t="shared" si="2"/>
        <v>0</v>
      </c>
      <c r="Y12" s="31">
        <f t="shared" si="2"/>
        <v>0</v>
      </c>
      <c r="Z12" s="31">
        <f t="shared" si="2"/>
        <v>0</v>
      </c>
      <c r="AA12" s="31">
        <f t="shared" si="2"/>
        <v>3.0851990017931694E-2</v>
      </c>
      <c r="AB12" s="31">
        <f t="shared" si="2"/>
        <v>0</v>
      </c>
      <c r="AC12" s="31">
        <f t="shared" si="2"/>
        <v>0</v>
      </c>
      <c r="AD12" s="31">
        <f t="shared" si="2"/>
        <v>0</v>
      </c>
      <c r="AE12" s="31">
        <f t="shared" si="2"/>
        <v>0</v>
      </c>
      <c r="AF12" s="31">
        <f t="shared" si="2"/>
        <v>0</v>
      </c>
      <c r="AG12" s="31">
        <f t="shared" si="2"/>
        <v>6.5179797292255912E-2</v>
      </c>
      <c r="AH12" s="31">
        <f t="shared" si="2"/>
        <v>0</v>
      </c>
      <c r="AI12" s="31">
        <f t="shared" si="2"/>
        <v>0</v>
      </c>
      <c r="AJ12" s="31">
        <f t="shared" si="2"/>
        <v>0</v>
      </c>
      <c r="AK12" s="31">
        <f t="shared" si="2"/>
        <v>6.3970456486415195E-2</v>
      </c>
      <c r="AL12" s="31">
        <f t="shared" si="2"/>
        <v>0</v>
      </c>
      <c r="AM12" s="31">
        <f t="shared" si="2"/>
        <v>0</v>
      </c>
      <c r="AN12" s="31">
        <f t="shared" si="2"/>
        <v>0</v>
      </c>
      <c r="AO12" s="31">
        <f t="shared" si="2"/>
        <v>0</v>
      </c>
      <c r="AP12" s="31">
        <f t="shared" si="2"/>
        <v>0</v>
      </c>
      <c r="AQ12" s="31">
        <f t="shared" si="2"/>
        <v>0</v>
      </c>
      <c r="AR12" s="31">
        <f t="shared" si="2"/>
        <v>0</v>
      </c>
      <c r="AS12" s="31">
        <f t="shared" si="2"/>
        <v>0</v>
      </c>
      <c r="AT12" s="31">
        <f t="shared" si="2"/>
        <v>0</v>
      </c>
      <c r="AU12" s="31">
        <f t="shared" si="2"/>
        <v>0</v>
      </c>
      <c r="AV12" s="31">
        <f t="shared" si="2"/>
        <v>2.9250070663554757</v>
      </c>
      <c r="AW12" s="31">
        <f t="shared" si="2"/>
        <v>11.028380417809288</v>
      </c>
      <c r="AX12" s="31">
        <f t="shared" si="2"/>
        <v>7.6310227507287349</v>
      </c>
      <c r="AY12" s="31">
        <f t="shared" si="2"/>
        <v>0</v>
      </c>
      <c r="AZ12" s="31">
        <f t="shared" si="2"/>
        <v>8.8095833159796033</v>
      </c>
      <c r="BA12" s="31">
        <f t="shared" si="2"/>
        <v>0</v>
      </c>
      <c r="BB12" s="31">
        <f t="shared" si="2"/>
        <v>0</v>
      </c>
      <c r="BC12" s="31">
        <f t="shared" si="2"/>
        <v>0</v>
      </c>
      <c r="BD12" s="31">
        <f t="shared" si="2"/>
        <v>0</v>
      </c>
      <c r="BE12" s="31">
        <f t="shared" si="2"/>
        <v>0</v>
      </c>
      <c r="BF12" s="31">
        <f t="shared" si="2"/>
        <v>3.8841966967180381</v>
      </c>
      <c r="BG12" s="31">
        <f t="shared" si="2"/>
        <v>12.918737865179706</v>
      </c>
      <c r="BH12" s="31">
        <f t="shared" si="2"/>
        <v>0.979798045869267</v>
      </c>
      <c r="BI12" s="31">
        <f t="shared" si="2"/>
        <v>0</v>
      </c>
      <c r="BJ12" s="31">
        <f t="shared" si="2"/>
        <v>2.6143651067568192</v>
      </c>
      <c r="BK12" s="29">
        <f t="shared" si="1"/>
        <v>101.51820254535484</v>
      </c>
    </row>
    <row r="13" spans="1:107" x14ac:dyDescent="0.2">
      <c r="A13" s="23" t="s">
        <v>80</v>
      </c>
      <c r="B13" s="26" t="s">
        <v>10</v>
      </c>
      <c r="C13" s="47"/>
      <c r="D13" s="48"/>
      <c r="E13" s="48"/>
      <c r="F13" s="48"/>
      <c r="G13" s="48"/>
      <c r="H13" s="48"/>
      <c r="I13" s="48"/>
      <c r="J13" s="48"/>
      <c r="K13" s="48"/>
      <c r="L13" s="48"/>
      <c r="M13" s="48"/>
      <c r="N13" s="48"/>
      <c r="O13" s="48"/>
      <c r="P13" s="48"/>
      <c r="Q13" s="48"/>
      <c r="R13" s="48"/>
      <c r="S13" s="48"/>
      <c r="T13" s="48"/>
      <c r="U13" s="48"/>
      <c r="V13" s="48"/>
      <c r="W13" s="48"/>
      <c r="X13" s="48"/>
      <c r="Y13" s="48"/>
      <c r="Z13" s="48"/>
      <c r="AA13" s="48"/>
      <c r="AB13" s="48"/>
      <c r="AC13" s="48"/>
      <c r="AD13" s="48"/>
      <c r="AE13" s="48"/>
      <c r="AF13" s="48"/>
      <c r="AG13" s="48"/>
      <c r="AH13" s="48"/>
      <c r="AI13" s="48"/>
      <c r="AJ13" s="48"/>
      <c r="AK13" s="48"/>
      <c r="AL13" s="48"/>
      <c r="AM13" s="48"/>
      <c r="AN13" s="48"/>
      <c r="AO13" s="48"/>
      <c r="AP13" s="48"/>
      <c r="AQ13" s="48"/>
      <c r="AR13" s="48"/>
      <c r="AS13" s="48"/>
      <c r="AT13" s="48"/>
      <c r="AU13" s="48"/>
      <c r="AV13" s="48"/>
      <c r="AW13" s="48"/>
      <c r="AX13" s="48"/>
      <c r="AY13" s="48"/>
      <c r="AZ13" s="48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9"/>
    </row>
    <row r="14" spans="1:107" x14ac:dyDescent="0.2">
      <c r="A14" s="23"/>
      <c r="B14" s="27" t="s">
        <v>106</v>
      </c>
      <c r="C14" s="28">
        <v>0</v>
      </c>
      <c r="D14" s="28">
        <v>0</v>
      </c>
      <c r="E14" s="28">
        <v>0</v>
      </c>
      <c r="F14" s="28">
        <v>0</v>
      </c>
      <c r="G14" s="28">
        <v>0</v>
      </c>
      <c r="H14" s="28">
        <v>0.37026332716096494</v>
      </c>
      <c r="I14" s="28">
        <v>1.6615199354839914</v>
      </c>
      <c r="J14" s="28">
        <v>0</v>
      </c>
      <c r="K14" s="28">
        <v>0</v>
      </c>
      <c r="L14" s="28">
        <v>4.6656757880649185</v>
      </c>
      <c r="M14" s="28">
        <v>0</v>
      </c>
      <c r="N14" s="28">
        <v>0</v>
      </c>
      <c r="O14" s="28">
        <v>0</v>
      </c>
      <c r="P14" s="28">
        <v>0</v>
      </c>
      <c r="Q14" s="28">
        <v>0</v>
      </c>
      <c r="R14" s="28">
        <v>2.6839937419204707E-2</v>
      </c>
      <c r="S14" s="28">
        <v>0</v>
      </c>
      <c r="T14" s="28">
        <v>0</v>
      </c>
      <c r="U14" s="28">
        <v>0</v>
      </c>
      <c r="V14" s="28">
        <v>0.38854004645156814</v>
      </c>
      <c r="W14" s="28">
        <v>0</v>
      </c>
      <c r="X14" s="28">
        <v>0</v>
      </c>
      <c r="Y14" s="28">
        <v>0</v>
      </c>
      <c r="Z14" s="28">
        <v>0</v>
      </c>
      <c r="AA14" s="28">
        <v>0</v>
      </c>
      <c r="AB14" s="28">
        <v>0</v>
      </c>
      <c r="AC14" s="28">
        <v>0</v>
      </c>
      <c r="AD14" s="28">
        <v>0</v>
      </c>
      <c r="AE14" s="28">
        <v>0</v>
      </c>
      <c r="AF14" s="28">
        <v>0</v>
      </c>
      <c r="AG14" s="28">
        <v>0</v>
      </c>
      <c r="AH14" s="28">
        <v>0</v>
      </c>
      <c r="AI14" s="28">
        <v>0</v>
      </c>
      <c r="AJ14" s="28">
        <v>0</v>
      </c>
      <c r="AK14" s="28">
        <v>0</v>
      </c>
      <c r="AL14" s="28">
        <v>0</v>
      </c>
      <c r="AM14" s="28">
        <v>0</v>
      </c>
      <c r="AN14" s="28">
        <v>0</v>
      </c>
      <c r="AO14" s="28">
        <v>0</v>
      </c>
      <c r="AP14" s="28">
        <v>0</v>
      </c>
      <c r="AQ14" s="28">
        <v>0</v>
      </c>
      <c r="AR14" s="28">
        <v>0</v>
      </c>
      <c r="AS14" s="28">
        <v>0</v>
      </c>
      <c r="AT14" s="28">
        <v>0</v>
      </c>
      <c r="AU14" s="28">
        <v>0</v>
      </c>
      <c r="AV14" s="28">
        <v>0.53703908525726407</v>
      </c>
      <c r="AW14" s="28">
        <v>6.3952063364520626</v>
      </c>
      <c r="AX14" s="28">
        <v>0</v>
      </c>
      <c r="AY14" s="28">
        <v>0</v>
      </c>
      <c r="AZ14" s="28">
        <v>2.8624087655481412</v>
      </c>
      <c r="BA14" s="28">
        <v>0</v>
      </c>
      <c r="BB14" s="28">
        <v>0</v>
      </c>
      <c r="BC14" s="28">
        <v>0</v>
      </c>
      <c r="BD14" s="28">
        <v>0</v>
      </c>
      <c r="BE14" s="28">
        <v>0</v>
      </c>
      <c r="BF14" s="28">
        <v>0.13583008016121617</v>
      </c>
      <c r="BG14" s="28">
        <v>0</v>
      </c>
      <c r="BH14" s="28">
        <v>0</v>
      </c>
      <c r="BI14" s="28">
        <v>0</v>
      </c>
      <c r="BJ14" s="28">
        <v>7.0903099354845454</v>
      </c>
      <c r="BK14" s="29">
        <f t="shared" ref="BK14:BK21" si="3">SUM(C14:BJ14)</f>
        <v>24.133633237483878</v>
      </c>
    </row>
    <row r="15" spans="1:107" x14ac:dyDescent="0.2">
      <c r="A15" s="23"/>
      <c r="B15" s="27" t="s">
        <v>107</v>
      </c>
      <c r="C15" s="28">
        <v>0</v>
      </c>
      <c r="D15" s="28">
        <v>0</v>
      </c>
      <c r="E15" s="28">
        <v>0</v>
      </c>
      <c r="F15" s="28">
        <v>0</v>
      </c>
      <c r="G15" s="28">
        <v>0</v>
      </c>
      <c r="H15" s="28">
        <v>0.16279475638675112</v>
      </c>
      <c r="I15" s="28">
        <v>0.63511951612919937</v>
      </c>
      <c r="J15" s="28">
        <v>0.31755975806459968</v>
      </c>
      <c r="K15" s="28">
        <v>0</v>
      </c>
      <c r="L15" s="28">
        <v>0.7179088692904253</v>
      </c>
      <c r="M15" s="28">
        <v>0</v>
      </c>
      <c r="N15" s="28">
        <v>0</v>
      </c>
      <c r="O15" s="28">
        <v>0</v>
      </c>
      <c r="P15" s="28">
        <v>0</v>
      </c>
      <c r="Q15" s="28">
        <v>0</v>
      </c>
      <c r="R15" s="28">
        <v>1.2034629515903778E-2</v>
      </c>
      <c r="S15" s="28">
        <v>0.63511951612919937</v>
      </c>
      <c r="T15" s="28">
        <v>0.1270239032258399</v>
      </c>
      <c r="U15" s="28">
        <v>0</v>
      </c>
      <c r="V15" s="28">
        <v>6.3511951612919948E-2</v>
      </c>
      <c r="W15" s="28">
        <v>0</v>
      </c>
      <c r="X15" s="28">
        <v>0</v>
      </c>
      <c r="Y15" s="28">
        <v>0</v>
      </c>
      <c r="Z15" s="28">
        <v>0</v>
      </c>
      <c r="AA15" s="28">
        <v>0</v>
      </c>
      <c r="AB15" s="28">
        <v>0</v>
      </c>
      <c r="AC15" s="28">
        <v>0</v>
      </c>
      <c r="AD15" s="28">
        <v>0</v>
      </c>
      <c r="AE15" s="28">
        <v>0</v>
      </c>
      <c r="AF15" s="28">
        <v>0</v>
      </c>
      <c r="AG15" s="28">
        <v>0</v>
      </c>
      <c r="AH15" s="28">
        <v>0</v>
      </c>
      <c r="AI15" s="28">
        <v>0</v>
      </c>
      <c r="AJ15" s="28">
        <v>0</v>
      </c>
      <c r="AK15" s="28">
        <v>0</v>
      </c>
      <c r="AL15" s="28">
        <v>0</v>
      </c>
      <c r="AM15" s="28">
        <v>0</v>
      </c>
      <c r="AN15" s="28">
        <v>0</v>
      </c>
      <c r="AO15" s="28">
        <v>0</v>
      </c>
      <c r="AP15" s="28">
        <v>0</v>
      </c>
      <c r="AQ15" s="28">
        <v>0</v>
      </c>
      <c r="AR15" s="28">
        <v>0</v>
      </c>
      <c r="AS15" s="28">
        <v>0</v>
      </c>
      <c r="AT15" s="28">
        <v>0</v>
      </c>
      <c r="AU15" s="28">
        <v>0</v>
      </c>
      <c r="AV15" s="28">
        <v>3.8028261290203889E-2</v>
      </c>
      <c r="AW15" s="28">
        <v>2.5352174193550594</v>
      </c>
      <c r="AX15" s="28">
        <v>0</v>
      </c>
      <c r="AY15" s="28">
        <v>0</v>
      </c>
      <c r="AZ15" s="28">
        <v>3.770622726322586</v>
      </c>
      <c r="BA15" s="28">
        <v>0</v>
      </c>
      <c r="BB15" s="28">
        <v>0</v>
      </c>
      <c r="BC15" s="28">
        <v>0</v>
      </c>
      <c r="BD15" s="28">
        <v>0</v>
      </c>
      <c r="BE15" s="28">
        <v>0</v>
      </c>
      <c r="BF15" s="28">
        <v>5.9220143677106055E-2</v>
      </c>
      <c r="BG15" s="28">
        <v>1.457750016129149</v>
      </c>
      <c r="BH15" s="28">
        <v>0</v>
      </c>
      <c r="BI15" s="28">
        <v>0</v>
      </c>
      <c r="BJ15" s="28">
        <v>1.3056369709678335</v>
      </c>
      <c r="BK15" s="29">
        <f t="shared" si="3"/>
        <v>11.837548438096775</v>
      </c>
    </row>
    <row r="16" spans="1:107" x14ac:dyDescent="0.2">
      <c r="A16" s="23"/>
      <c r="B16" s="27" t="s">
        <v>108</v>
      </c>
      <c r="C16" s="28">
        <v>0</v>
      </c>
      <c r="D16" s="28">
        <v>0</v>
      </c>
      <c r="E16" s="28">
        <v>0</v>
      </c>
      <c r="F16" s="28">
        <v>0</v>
      </c>
      <c r="G16" s="28">
        <v>0</v>
      </c>
      <c r="H16" s="28">
        <v>0.17514861219310729</v>
      </c>
      <c r="I16" s="28">
        <v>36.380383690323804</v>
      </c>
      <c r="J16" s="28">
        <v>0</v>
      </c>
      <c r="K16" s="28">
        <v>0</v>
      </c>
      <c r="L16" s="28">
        <v>4.4106265754836835</v>
      </c>
      <c r="M16" s="28">
        <v>0</v>
      </c>
      <c r="N16" s="28">
        <v>0</v>
      </c>
      <c r="O16" s="28">
        <v>0</v>
      </c>
      <c r="P16" s="28">
        <v>0</v>
      </c>
      <c r="Q16" s="28">
        <v>0</v>
      </c>
      <c r="R16" s="28">
        <v>0.60473520799952518</v>
      </c>
      <c r="S16" s="28">
        <v>0.11403198200000474</v>
      </c>
      <c r="T16" s="28">
        <v>0.63336322580642623</v>
      </c>
      <c r="U16" s="28">
        <v>0</v>
      </c>
      <c r="V16" s="28">
        <v>5.8935436208063443</v>
      </c>
      <c r="W16" s="28">
        <v>0</v>
      </c>
      <c r="X16" s="28">
        <v>0</v>
      </c>
      <c r="Y16" s="28">
        <v>0</v>
      </c>
      <c r="Z16" s="28">
        <v>0</v>
      </c>
      <c r="AA16" s="28">
        <v>0</v>
      </c>
      <c r="AB16" s="28">
        <v>0</v>
      </c>
      <c r="AC16" s="28">
        <v>0</v>
      </c>
      <c r="AD16" s="28">
        <v>0</v>
      </c>
      <c r="AE16" s="28">
        <v>0</v>
      </c>
      <c r="AF16" s="28">
        <v>0</v>
      </c>
      <c r="AG16" s="28">
        <v>0</v>
      </c>
      <c r="AH16" s="28">
        <v>0</v>
      </c>
      <c r="AI16" s="28">
        <v>0</v>
      </c>
      <c r="AJ16" s="28">
        <v>0</v>
      </c>
      <c r="AK16" s="28">
        <v>0</v>
      </c>
      <c r="AL16" s="28">
        <v>0</v>
      </c>
      <c r="AM16" s="28">
        <v>0</v>
      </c>
      <c r="AN16" s="28">
        <v>0</v>
      </c>
      <c r="AO16" s="28">
        <v>0</v>
      </c>
      <c r="AP16" s="28">
        <v>0</v>
      </c>
      <c r="AQ16" s="28">
        <v>0</v>
      </c>
      <c r="AR16" s="28">
        <v>0</v>
      </c>
      <c r="AS16" s="28">
        <v>0</v>
      </c>
      <c r="AT16" s="28">
        <v>0</v>
      </c>
      <c r="AU16" s="28">
        <v>0</v>
      </c>
      <c r="AV16" s="28">
        <v>1.3519031241599595</v>
      </c>
      <c r="AW16" s="28">
        <v>2.8092498387103464</v>
      </c>
      <c r="AX16" s="28">
        <v>0</v>
      </c>
      <c r="AY16" s="28">
        <v>0</v>
      </c>
      <c r="AZ16" s="28">
        <v>14.22383154435728</v>
      </c>
      <c r="BA16" s="28">
        <v>0</v>
      </c>
      <c r="BB16" s="28">
        <v>0</v>
      </c>
      <c r="BC16" s="28">
        <v>0</v>
      </c>
      <c r="BD16" s="28">
        <v>0</v>
      </c>
      <c r="BE16" s="28">
        <v>0</v>
      </c>
      <c r="BF16" s="28">
        <v>0.59675583593415871</v>
      </c>
      <c r="BG16" s="28">
        <v>0.21100587677405613</v>
      </c>
      <c r="BH16" s="28">
        <v>0</v>
      </c>
      <c r="BI16" s="28">
        <v>0</v>
      </c>
      <c r="BJ16" s="28">
        <v>1.3421971451609569</v>
      </c>
      <c r="BK16" s="29">
        <f t="shared" si="3"/>
        <v>68.74677627970965</v>
      </c>
    </row>
    <row r="17" spans="1:63" x14ac:dyDescent="0.2">
      <c r="A17" s="23"/>
      <c r="B17" s="27" t="s">
        <v>109</v>
      </c>
      <c r="C17" s="28">
        <v>0</v>
      </c>
      <c r="D17" s="28">
        <v>0</v>
      </c>
      <c r="E17" s="28">
        <v>0</v>
      </c>
      <c r="F17" s="28">
        <v>0</v>
      </c>
      <c r="G17" s="28">
        <v>0</v>
      </c>
      <c r="H17" s="28">
        <v>8.6435006838500639E-2</v>
      </c>
      <c r="I17" s="28">
        <v>31.519395161290539</v>
      </c>
      <c r="J17" s="28">
        <v>0</v>
      </c>
      <c r="K17" s="28">
        <v>0</v>
      </c>
      <c r="L17" s="28">
        <v>31.958716355354944</v>
      </c>
      <c r="M17" s="28">
        <v>0</v>
      </c>
      <c r="N17" s="28">
        <v>0</v>
      </c>
      <c r="O17" s="28">
        <v>0</v>
      </c>
      <c r="P17" s="28">
        <v>0</v>
      </c>
      <c r="Q17" s="28">
        <v>0</v>
      </c>
      <c r="R17" s="28">
        <v>2.0970422128900157E-2</v>
      </c>
      <c r="S17" s="28">
        <v>0</v>
      </c>
      <c r="T17" s="28">
        <v>0</v>
      </c>
      <c r="U17" s="28">
        <v>0</v>
      </c>
      <c r="V17" s="28">
        <v>0</v>
      </c>
      <c r="W17" s="28">
        <v>0</v>
      </c>
      <c r="X17" s="28">
        <v>0</v>
      </c>
      <c r="Y17" s="28">
        <v>0</v>
      </c>
      <c r="Z17" s="28">
        <v>0</v>
      </c>
      <c r="AA17" s="28">
        <v>0</v>
      </c>
      <c r="AB17" s="28">
        <v>0</v>
      </c>
      <c r="AC17" s="28">
        <v>0</v>
      </c>
      <c r="AD17" s="28">
        <v>0</v>
      </c>
      <c r="AE17" s="28">
        <v>0</v>
      </c>
      <c r="AF17" s="28">
        <v>0</v>
      </c>
      <c r="AG17" s="28">
        <v>0</v>
      </c>
      <c r="AH17" s="28">
        <v>0</v>
      </c>
      <c r="AI17" s="28">
        <v>0</v>
      </c>
      <c r="AJ17" s="28">
        <v>0</v>
      </c>
      <c r="AK17" s="28">
        <v>0</v>
      </c>
      <c r="AL17" s="28">
        <v>0</v>
      </c>
      <c r="AM17" s="28">
        <v>0</v>
      </c>
      <c r="AN17" s="28">
        <v>0</v>
      </c>
      <c r="AO17" s="28">
        <v>0</v>
      </c>
      <c r="AP17" s="28">
        <v>0</v>
      </c>
      <c r="AQ17" s="28">
        <v>0</v>
      </c>
      <c r="AR17" s="28">
        <v>0</v>
      </c>
      <c r="AS17" s="28">
        <v>0</v>
      </c>
      <c r="AT17" s="28">
        <v>0</v>
      </c>
      <c r="AU17" s="28">
        <v>0</v>
      </c>
      <c r="AV17" s="28">
        <v>0.18553470099946395</v>
      </c>
      <c r="AW17" s="28">
        <v>2.5164767741936269</v>
      </c>
      <c r="AX17" s="28">
        <v>0</v>
      </c>
      <c r="AY17" s="28">
        <v>0</v>
      </c>
      <c r="AZ17" s="28">
        <v>8.7288301661288408</v>
      </c>
      <c r="BA17" s="28">
        <v>0</v>
      </c>
      <c r="BB17" s="28">
        <v>0</v>
      </c>
      <c r="BC17" s="28">
        <v>0</v>
      </c>
      <c r="BD17" s="28">
        <v>0</v>
      </c>
      <c r="BE17" s="28">
        <v>0</v>
      </c>
      <c r="BF17" s="28">
        <v>0.1008886869351051</v>
      </c>
      <c r="BG17" s="28">
        <v>22.977888182968858</v>
      </c>
      <c r="BH17" s="28">
        <v>0</v>
      </c>
      <c r="BI17" s="28">
        <v>0</v>
      </c>
      <c r="BJ17" s="28">
        <v>2.5982748518386312</v>
      </c>
      <c r="BK17" s="29">
        <f t="shared" si="3"/>
        <v>100.6934103086774</v>
      </c>
    </row>
    <row r="18" spans="1:63" x14ac:dyDescent="0.2">
      <c r="A18" s="23"/>
      <c r="B18" s="27" t="s">
        <v>110</v>
      </c>
      <c r="C18" s="28">
        <v>0</v>
      </c>
      <c r="D18" s="28">
        <v>0</v>
      </c>
      <c r="E18" s="28">
        <v>0</v>
      </c>
      <c r="F18" s="28">
        <v>0</v>
      </c>
      <c r="G18" s="28">
        <v>0</v>
      </c>
      <c r="H18" s="28">
        <v>0.26324048041920467</v>
      </c>
      <c r="I18" s="28">
        <v>21.025765483871169</v>
      </c>
      <c r="J18" s="28">
        <v>0</v>
      </c>
      <c r="K18" s="28">
        <v>0</v>
      </c>
      <c r="L18" s="28">
        <v>22.988355897548509</v>
      </c>
      <c r="M18" s="28">
        <v>0</v>
      </c>
      <c r="N18" s="28">
        <v>0</v>
      </c>
      <c r="O18" s="28">
        <v>0</v>
      </c>
      <c r="P18" s="28">
        <v>0</v>
      </c>
      <c r="Q18" s="28">
        <v>0</v>
      </c>
      <c r="R18" s="28">
        <v>0.10494302987070186</v>
      </c>
      <c r="S18" s="28">
        <v>20.032155745193752</v>
      </c>
      <c r="T18" s="28">
        <v>0</v>
      </c>
      <c r="U18" s="28">
        <v>0</v>
      </c>
      <c r="V18" s="28">
        <v>0.18875402945150332</v>
      </c>
      <c r="W18" s="28">
        <v>0</v>
      </c>
      <c r="X18" s="28">
        <v>0</v>
      </c>
      <c r="Y18" s="28">
        <v>0</v>
      </c>
      <c r="Z18" s="28">
        <v>0</v>
      </c>
      <c r="AA18" s="28">
        <v>0</v>
      </c>
      <c r="AB18" s="28">
        <v>0</v>
      </c>
      <c r="AC18" s="28">
        <v>0</v>
      </c>
      <c r="AD18" s="28">
        <v>0</v>
      </c>
      <c r="AE18" s="28">
        <v>0</v>
      </c>
      <c r="AF18" s="28">
        <v>0</v>
      </c>
      <c r="AG18" s="28">
        <v>0</v>
      </c>
      <c r="AH18" s="28">
        <v>0</v>
      </c>
      <c r="AI18" s="28">
        <v>0</v>
      </c>
      <c r="AJ18" s="28">
        <v>0</v>
      </c>
      <c r="AK18" s="28">
        <v>0</v>
      </c>
      <c r="AL18" s="28">
        <v>0</v>
      </c>
      <c r="AM18" s="28">
        <v>0</v>
      </c>
      <c r="AN18" s="28">
        <v>0</v>
      </c>
      <c r="AO18" s="28">
        <v>0</v>
      </c>
      <c r="AP18" s="28">
        <v>0</v>
      </c>
      <c r="AQ18" s="28">
        <v>0</v>
      </c>
      <c r="AR18" s="28">
        <v>0</v>
      </c>
      <c r="AS18" s="28">
        <v>0</v>
      </c>
      <c r="AT18" s="28">
        <v>0</v>
      </c>
      <c r="AU18" s="28">
        <v>0</v>
      </c>
      <c r="AV18" s="28">
        <v>0.60360189435407841</v>
      </c>
      <c r="AW18" s="28">
        <v>5.6986048061948278</v>
      </c>
      <c r="AX18" s="28">
        <v>0</v>
      </c>
      <c r="AY18" s="28">
        <v>0</v>
      </c>
      <c r="AZ18" s="28">
        <v>6.2085262393877549</v>
      </c>
      <c r="BA18" s="28">
        <v>0</v>
      </c>
      <c r="BB18" s="28">
        <v>0</v>
      </c>
      <c r="BC18" s="28">
        <v>0</v>
      </c>
      <c r="BD18" s="28">
        <v>0</v>
      </c>
      <c r="BE18" s="28">
        <v>0</v>
      </c>
      <c r="BF18" s="28">
        <v>0.56529487686986335</v>
      </c>
      <c r="BG18" s="28">
        <v>0</v>
      </c>
      <c r="BH18" s="28">
        <v>0.6802605806452704</v>
      </c>
      <c r="BI18" s="28">
        <v>0</v>
      </c>
      <c r="BJ18" s="28">
        <v>0.68505332564497168</v>
      </c>
      <c r="BK18" s="29">
        <f t="shared" si="3"/>
        <v>79.0445563894516</v>
      </c>
    </row>
    <row r="19" spans="1:63" x14ac:dyDescent="0.2">
      <c r="A19" s="23"/>
      <c r="B19" s="27" t="s">
        <v>111</v>
      </c>
      <c r="C19" s="28">
        <v>0</v>
      </c>
      <c r="D19" s="28">
        <v>0</v>
      </c>
      <c r="E19" s="28">
        <v>0</v>
      </c>
      <c r="F19" s="28">
        <v>0</v>
      </c>
      <c r="G19" s="28">
        <v>0</v>
      </c>
      <c r="H19" s="28">
        <v>0.11564016499976934</v>
      </c>
      <c r="I19" s="28">
        <v>18.50803064516149</v>
      </c>
      <c r="J19" s="28">
        <v>0</v>
      </c>
      <c r="K19" s="28">
        <v>0</v>
      </c>
      <c r="L19" s="28">
        <v>20.877058567742125</v>
      </c>
      <c r="M19" s="28">
        <v>0</v>
      </c>
      <c r="N19" s="28">
        <v>0</v>
      </c>
      <c r="O19" s="28">
        <v>0</v>
      </c>
      <c r="P19" s="28">
        <v>0</v>
      </c>
      <c r="Q19" s="28">
        <v>0</v>
      </c>
      <c r="R19" s="28">
        <v>7.8042195870801218E-2</v>
      </c>
      <c r="S19" s="28">
        <v>18.50803064516149</v>
      </c>
      <c r="T19" s="28">
        <v>0</v>
      </c>
      <c r="U19" s="28">
        <v>0</v>
      </c>
      <c r="V19" s="28">
        <v>8.7604678386901363E-2</v>
      </c>
      <c r="W19" s="28">
        <v>0</v>
      </c>
      <c r="X19" s="28">
        <v>0</v>
      </c>
      <c r="Y19" s="28">
        <v>0</v>
      </c>
      <c r="Z19" s="28">
        <v>0</v>
      </c>
      <c r="AA19" s="28">
        <v>0</v>
      </c>
      <c r="AB19" s="28">
        <v>0</v>
      </c>
      <c r="AC19" s="28">
        <v>0</v>
      </c>
      <c r="AD19" s="28">
        <v>0</v>
      </c>
      <c r="AE19" s="28">
        <v>0</v>
      </c>
      <c r="AF19" s="28">
        <v>0</v>
      </c>
      <c r="AG19" s="28">
        <v>0</v>
      </c>
      <c r="AH19" s="28">
        <v>0</v>
      </c>
      <c r="AI19" s="28">
        <v>0</v>
      </c>
      <c r="AJ19" s="28">
        <v>0</v>
      </c>
      <c r="AK19" s="28">
        <v>0</v>
      </c>
      <c r="AL19" s="28">
        <v>0</v>
      </c>
      <c r="AM19" s="28">
        <v>0</v>
      </c>
      <c r="AN19" s="28">
        <v>0</v>
      </c>
      <c r="AO19" s="28">
        <v>0</v>
      </c>
      <c r="AP19" s="28">
        <v>0</v>
      </c>
      <c r="AQ19" s="28">
        <v>0</v>
      </c>
      <c r="AR19" s="28">
        <v>0</v>
      </c>
      <c r="AS19" s="28">
        <v>0</v>
      </c>
      <c r="AT19" s="28">
        <v>0</v>
      </c>
      <c r="AU19" s="28">
        <v>0</v>
      </c>
      <c r="AV19" s="28">
        <v>1.1108210630635078</v>
      </c>
      <c r="AW19" s="28">
        <v>11.016911612904494</v>
      </c>
      <c r="AX19" s="28">
        <v>0</v>
      </c>
      <c r="AY19" s="28">
        <v>0</v>
      </c>
      <c r="AZ19" s="28">
        <v>4.9113743534842103</v>
      </c>
      <c r="BA19" s="28">
        <v>0</v>
      </c>
      <c r="BB19" s="28">
        <v>0</v>
      </c>
      <c r="BC19" s="28">
        <v>0</v>
      </c>
      <c r="BD19" s="28">
        <v>0</v>
      </c>
      <c r="BE19" s="28">
        <v>0</v>
      </c>
      <c r="BF19" s="28">
        <v>0.13329494854758425</v>
      </c>
      <c r="BG19" s="28">
        <v>0</v>
      </c>
      <c r="BH19" s="28">
        <v>0</v>
      </c>
      <c r="BI19" s="28">
        <v>0</v>
      </c>
      <c r="BJ19" s="28">
        <v>4.9929083129034222</v>
      </c>
      <c r="BK19" s="29">
        <f t="shared" si="3"/>
        <v>80.339717188225791</v>
      </c>
    </row>
    <row r="20" spans="1:63" x14ac:dyDescent="0.2">
      <c r="A20" s="23"/>
      <c r="B20" s="27" t="s">
        <v>112</v>
      </c>
      <c r="C20" s="28">
        <v>0</v>
      </c>
      <c r="D20" s="28">
        <v>0</v>
      </c>
      <c r="E20" s="28">
        <v>0</v>
      </c>
      <c r="F20" s="28">
        <v>0</v>
      </c>
      <c r="G20" s="28">
        <v>0</v>
      </c>
      <c r="H20" s="28">
        <v>0.1613248737739153</v>
      </c>
      <c r="I20" s="28">
        <v>6.3087862193552988</v>
      </c>
      <c r="J20" s="28">
        <v>0</v>
      </c>
      <c r="K20" s="28">
        <v>0</v>
      </c>
      <c r="L20" s="28">
        <v>6.8854197651616538</v>
      </c>
      <c r="M20" s="28">
        <v>0</v>
      </c>
      <c r="N20" s="28">
        <v>0</v>
      </c>
      <c r="O20" s="28">
        <v>0</v>
      </c>
      <c r="P20" s="28">
        <v>0</v>
      </c>
      <c r="Q20" s="28">
        <v>0</v>
      </c>
      <c r="R20" s="28">
        <v>0.21820224077382072</v>
      </c>
      <c r="S20" s="28">
        <v>0</v>
      </c>
      <c r="T20" s="28">
        <v>6.1729806451605855E-2</v>
      </c>
      <c r="U20" s="28">
        <v>0</v>
      </c>
      <c r="V20" s="28">
        <v>1.4469917456127372</v>
      </c>
      <c r="W20" s="28">
        <v>0</v>
      </c>
      <c r="X20" s="28">
        <v>0.85144861290357321</v>
      </c>
      <c r="Y20" s="28">
        <v>0</v>
      </c>
      <c r="Z20" s="28">
        <v>0</v>
      </c>
      <c r="AA20" s="28">
        <v>0</v>
      </c>
      <c r="AB20" s="28">
        <v>0</v>
      </c>
      <c r="AC20" s="28">
        <v>0</v>
      </c>
      <c r="AD20" s="28">
        <v>0</v>
      </c>
      <c r="AE20" s="28">
        <v>0</v>
      </c>
      <c r="AF20" s="28">
        <v>0</v>
      </c>
      <c r="AG20" s="28">
        <v>1.3988084516006131E-3</v>
      </c>
      <c r="AH20" s="28">
        <v>0</v>
      </c>
      <c r="AI20" s="28">
        <v>0</v>
      </c>
      <c r="AJ20" s="28">
        <v>0</v>
      </c>
      <c r="AK20" s="28">
        <v>0</v>
      </c>
      <c r="AL20" s="28">
        <v>0</v>
      </c>
      <c r="AM20" s="28">
        <v>0</v>
      </c>
      <c r="AN20" s="28">
        <v>0</v>
      </c>
      <c r="AO20" s="28">
        <v>0</v>
      </c>
      <c r="AP20" s="28">
        <v>0</v>
      </c>
      <c r="AQ20" s="28">
        <v>0</v>
      </c>
      <c r="AR20" s="28">
        <v>0</v>
      </c>
      <c r="AS20" s="28">
        <v>0</v>
      </c>
      <c r="AT20" s="28">
        <v>0</v>
      </c>
      <c r="AU20" s="28">
        <v>0</v>
      </c>
      <c r="AV20" s="28">
        <v>0.89127147716025279</v>
      </c>
      <c r="AW20" s="28">
        <v>1.1542869074843058</v>
      </c>
      <c r="AX20" s="28">
        <v>0.60817758064536653</v>
      </c>
      <c r="AY20" s="28">
        <v>0</v>
      </c>
      <c r="AZ20" s="28">
        <v>4.2669495788720706</v>
      </c>
      <c r="BA20" s="28">
        <v>0</v>
      </c>
      <c r="BB20" s="28">
        <v>0</v>
      </c>
      <c r="BC20" s="28">
        <v>0</v>
      </c>
      <c r="BD20" s="28">
        <v>0</v>
      </c>
      <c r="BE20" s="28">
        <v>0</v>
      </c>
      <c r="BF20" s="28">
        <v>1.0018246924501844</v>
      </c>
      <c r="BG20" s="28">
        <v>6.0817758064526654E-2</v>
      </c>
      <c r="BH20" s="28">
        <v>0.85144861290337315</v>
      </c>
      <c r="BI20" s="28">
        <v>0</v>
      </c>
      <c r="BJ20" s="28">
        <v>1.663804787387329</v>
      </c>
      <c r="BK20" s="29">
        <f t="shared" si="3"/>
        <v>26.433883467451615</v>
      </c>
    </row>
    <row r="21" spans="1:63" x14ac:dyDescent="0.2">
      <c r="A21" s="23"/>
      <c r="B21" s="30" t="s">
        <v>95</v>
      </c>
      <c r="C21" s="31">
        <f t="shared" ref="C21:AH21" si="4">SUM(C14:C20)</f>
        <v>0</v>
      </c>
      <c r="D21" s="31">
        <f t="shared" si="4"/>
        <v>0</v>
      </c>
      <c r="E21" s="31">
        <f t="shared" si="4"/>
        <v>0</v>
      </c>
      <c r="F21" s="31">
        <f t="shared" si="4"/>
        <v>0</v>
      </c>
      <c r="G21" s="31">
        <f t="shared" si="4"/>
        <v>0</v>
      </c>
      <c r="H21" s="31">
        <f t="shared" si="4"/>
        <v>1.3348472217722132</v>
      </c>
      <c r="I21" s="31">
        <f t="shared" si="4"/>
        <v>116.0390006516155</v>
      </c>
      <c r="J21" s="31">
        <f t="shared" si="4"/>
        <v>0.31755975806459968</v>
      </c>
      <c r="K21" s="31">
        <f t="shared" si="4"/>
        <v>0</v>
      </c>
      <c r="L21" s="31">
        <f t="shared" si="4"/>
        <v>92.503761818646268</v>
      </c>
      <c r="M21" s="31">
        <f t="shared" si="4"/>
        <v>0</v>
      </c>
      <c r="N21" s="31">
        <f t="shared" si="4"/>
        <v>0</v>
      </c>
      <c r="O21" s="31">
        <f t="shared" si="4"/>
        <v>0</v>
      </c>
      <c r="P21" s="31">
        <f t="shared" si="4"/>
        <v>0</v>
      </c>
      <c r="Q21" s="31">
        <f t="shared" si="4"/>
        <v>0</v>
      </c>
      <c r="R21" s="31">
        <f t="shared" si="4"/>
        <v>1.0657676635788578</v>
      </c>
      <c r="S21" s="31">
        <f t="shared" si="4"/>
        <v>39.289337888484447</v>
      </c>
      <c r="T21" s="31">
        <f t="shared" si="4"/>
        <v>0.82211693548387199</v>
      </c>
      <c r="U21" s="31">
        <f t="shared" si="4"/>
        <v>0</v>
      </c>
      <c r="V21" s="31">
        <f t="shared" si="4"/>
        <v>8.0689460723219728</v>
      </c>
      <c r="W21" s="31">
        <f t="shared" si="4"/>
        <v>0</v>
      </c>
      <c r="X21" s="31">
        <f t="shared" si="4"/>
        <v>0.85144861290357321</v>
      </c>
      <c r="Y21" s="31">
        <f t="shared" si="4"/>
        <v>0</v>
      </c>
      <c r="Z21" s="31">
        <f t="shared" si="4"/>
        <v>0</v>
      </c>
      <c r="AA21" s="31">
        <f t="shared" si="4"/>
        <v>0</v>
      </c>
      <c r="AB21" s="31">
        <f t="shared" si="4"/>
        <v>0</v>
      </c>
      <c r="AC21" s="31">
        <f t="shared" si="4"/>
        <v>0</v>
      </c>
      <c r="AD21" s="31">
        <f t="shared" si="4"/>
        <v>0</v>
      </c>
      <c r="AE21" s="31">
        <f t="shared" si="4"/>
        <v>0</v>
      </c>
      <c r="AF21" s="31">
        <f t="shared" si="4"/>
        <v>0</v>
      </c>
      <c r="AG21" s="31">
        <f t="shared" si="4"/>
        <v>1.3988084516006131E-3</v>
      </c>
      <c r="AH21" s="31">
        <f t="shared" si="4"/>
        <v>0</v>
      </c>
      <c r="AI21" s="31">
        <f t="shared" ref="AI21:BJ21" si="5">SUM(AI14:AI20)</f>
        <v>0</v>
      </c>
      <c r="AJ21" s="31">
        <f t="shared" si="5"/>
        <v>0</v>
      </c>
      <c r="AK21" s="31">
        <f t="shared" si="5"/>
        <v>0</v>
      </c>
      <c r="AL21" s="31">
        <f t="shared" si="5"/>
        <v>0</v>
      </c>
      <c r="AM21" s="31">
        <f t="shared" si="5"/>
        <v>0</v>
      </c>
      <c r="AN21" s="31">
        <f t="shared" si="5"/>
        <v>0</v>
      </c>
      <c r="AO21" s="31">
        <f t="shared" si="5"/>
        <v>0</v>
      </c>
      <c r="AP21" s="31">
        <f t="shared" si="5"/>
        <v>0</v>
      </c>
      <c r="AQ21" s="31">
        <f t="shared" si="5"/>
        <v>0</v>
      </c>
      <c r="AR21" s="31">
        <f t="shared" si="5"/>
        <v>0</v>
      </c>
      <c r="AS21" s="31">
        <f t="shared" si="5"/>
        <v>0</v>
      </c>
      <c r="AT21" s="31">
        <f t="shared" si="5"/>
        <v>0</v>
      </c>
      <c r="AU21" s="31">
        <f t="shared" si="5"/>
        <v>0</v>
      </c>
      <c r="AV21" s="31">
        <f t="shared" si="5"/>
        <v>4.7181996062847311</v>
      </c>
      <c r="AW21" s="31">
        <f t="shared" si="5"/>
        <v>32.125953695294726</v>
      </c>
      <c r="AX21" s="31">
        <f t="shared" si="5"/>
        <v>0.60817758064536653</v>
      </c>
      <c r="AY21" s="31">
        <f t="shared" si="5"/>
        <v>0</v>
      </c>
      <c r="AZ21" s="31">
        <f t="shared" si="5"/>
        <v>44.972543374100887</v>
      </c>
      <c r="BA21" s="31">
        <f t="shared" si="5"/>
        <v>0</v>
      </c>
      <c r="BB21" s="31">
        <f t="shared" si="5"/>
        <v>0</v>
      </c>
      <c r="BC21" s="31">
        <f t="shared" si="5"/>
        <v>0</v>
      </c>
      <c r="BD21" s="31">
        <f t="shared" si="5"/>
        <v>0</v>
      </c>
      <c r="BE21" s="31">
        <f t="shared" si="5"/>
        <v>0</v>
      </c>
      <c r="BF21" s="31">
        <f t="shared" si="5"/>
        <v>2.5931092645752178</v>
      </c>
      <c r="BG21" s="31">
        <f t="shared" si="5"/>
        <v>24.707461833936591</v>
      </c>
      <c r="BH21" s="31">
        <f t="shared" si="5"/>
        <v>1.5317091935486435</v>
      </c>
      <c r="BI21" s="31">
        <f t="shared" si="5"/>
        <v>0</v>
      </c>
      <c r="BJ21" s="31">
        <f t="shared" si="5"/>
        <v>19.678185329387688</v>
      </c>
      <c r="BK21" s="29">
        <f t="shared" si="3"/>
        <v>391.2295253090968</v>
      </c>
    </row>
    <row r="22" spans="1:63" x14ac:dyDescent="0.2">
      <c r="A22" s="23" t="s">
        <v>81</v>
      </c>
      <c r="B22" s="26" t="s">
        <v>14</v>
      </c>
      <c r="C22" s="47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8"/>
      <c r="AU22" s="48"/>
      <c r="AV22" s="48"/>
      <c r="AW22" s="48"/>
      <c r="AX22" s="48"/>
      <c r="AY22" s="48"/>
      <c r="AZ22" s="48"/>
      <c r="BA22" s="48"/>
      <c r="BB22" s="48"/>
      <c r="BC22" s="48"/>
      <c r="BD22" s="48"/>
      <c r="BE22" s="48"/>
      <c r="BF22" s="48"/>
      <c r="BG22" s="48"/>
      <c r="BH22" s="48"/>
      <c r="BI22" s="48"/>
      <c r="BJ22" s="48"/>
      <c r="BK22" s="49"/>
    </row>
    <row r="23" spans="1:63" x14ac:dyDescent="0.2">
      <c r="A23" s="23"/>
      <c r="B23" s="30" t="s">
        <v>39</v>
      </c>
      <c r="C23" s="31">
        <v>0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0</v>
      </c>
      <c r="Q23" s="31">
        <v>0</v>
      </c>
      <c r="R23" s="31">
        <v>0</v>
      </c>
      <c r="S23" s="31">
        <v>0</v>
      </c>
      <c r="T23" s="31">
        <v>0</v>
      </c>
      <c r="U23" s="31">
        <v>0</v>
      </c>
      <c r="V23" s="31">
        <v>0</v>
      </c>
      <c r="W23" s="31">
        <v>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0</v>
      </c>
      <c r="AH23" s="31">
        <v>0</v>
      </c>
      <c r="AI23" s="31">
        <v>0</v>
      </c>
      <c r="AJ23" s="31">
        <v>0</v>
      </c>
      <c r="AK23" s="31">
        <v>0</v>
      </c>
      <c r="AL23" s="31">
        <v>0</v>
      </c>
      <c r="AM23" s="31">
        <v>0</v>
      </c>
      <c r="AN23" s="31">
        <v>0</v>
      </c>
      <c r="AO23" s="31">
        <v>0</v>
      </c>
      <c r="AP23" s="31">
        <v>0</v>
      </c>
      <c r="AQ23" s="31">
        <v>0</v>
      </c>
      <c r="AR23" s="31">
        <v>0</v>
      </c>
      <c r="AS23" s="31">
        <v>0</v>
      </c>
      <c r="AT23" s="31">
        <v>0</v>
      </c>
      <c r="AU23" s="31">
        <v>0</v>
      </c>
      <c r="AV23" s="31">
        <v>0</v>
      </c>
      <c r="AW23" s="31">
        <v>0</v>
      </c>
      <c r="AX23" s="31">
        <v>0</v>
      </c>
      <c r="AY23" s="31">
        <v>0</v>
      </c>
      <c r="AZ23" s="31">
        <v>0</v>
      </c>
      <c r="BA23" s="31">
        <v>0</v>
      </c>
      <c r="BB23" s="31">
        <v>0</v>
      </c>
      <c r="BC23" s="31">
        <v>0</v>
      </c>
      <c r="BD23" s="31">
        <v>0</v>
      </c>
      <c r="BE23" s="31">
        <v>0</v>
      </c>
      <c r="BF23" s="31">
        <v>0</v>
      </c>
      <c r="BG23" s="31">
        <v>0</v>
      </c>
      <c r="BH23" s="31">
        <v>0</v>
      </c>
      <c r="BI23" s="31">
        <v>0</v>
      </c>
      <c r="BJ23" s="31">
        <v>0</v>
      </c>
      <c r="BK23" s="29">
        <f t="shared" ref="BK23:BK24" si="6">SUM(C23:BJ23)</f>
        <v>0</v>
      </c>
    </row>
    <row r="24" spans="1:63" x14ac:dyDescent="0.2">
      <c r="A24" s="23"/>
      <c r="B24" s="30" t="s">
        <v>94</v>
      </c>
      <c r="C24" s="31">
        <f>SUM(C23)</f>
        <v>0</v>
      </c>
      <c r="D24" s="31">
        <f t="shared" ref="D24:BJ24" si="7">SUM(D23)</f>
        <v>0</v>
      </c>
      <c r="E24" s="31">
        <f t="shared" si="7"/>
        <v>0</v>
      </c>
      <c r="F24" s="31">
        <f t="shared" si="7"/>
        <v>0</v>
      </c>
      <c r="G24" s="31">
        <f t="shared" si="7"/>
        <v>0</v>
      </c>
      <c r="H24" s="31">
        <f t="shared" si="7"/>
        <v>0</v>
      </c>
      <c r="I24" s="31">
        <f t="shared" si="7"/>
        <v>0</v>
      </c>
      <c r="J24" s="31">
        <f t="shared" si="7"/>
        <v>0</v>
      </c>
      <c r="K24" s="31">
        <f t="shared" si="7"/>
        <v>0</v>
      </c>
      <c r="L24" s="31">
        <f t="shared" si="7"/>
        <v>0</v>
      </c>
      <c r="M24" s="31">
        <f t="shared" si="7"/>
        <v>0</v>
      </c>
      <c r="N24" s="31">
        <f t="shared" si="7"/>
        <v>0</v>
      </c>
      <c r="O24" s="31">
        <f t="shared" si="7"/>
        <v>0</v>
      </c>
      <c r="P24" s="31">
        <f t="shared" si="7"/>
        <v>0</v>
      </c>
      <c r="Q24" s="31">
        <f t="shared" si="7"/>
        <v>0</v>
      </c>
      <c r="R24" s="31">
        <f t="shared" si="7"/>
        <v>0</v>
      </c>
      <c r="S24" s="31">
        <f t="shared" si="7"/>
        <v>0</v>
      </c>
      <c r="T24" s="31">
        <f t="shared" si="7"/>
        <v>0</v>
      </c>
      <c r="U24" s="31">
        <f t="shared" si="7"/>
        <v>0</v>
      </c>
      <c r="V24" s="31">
        <f t="shared" si="7"/>
        <v>0</v>
      </c>
      <c r="W24" s="31">
        <f t="shared" si="7"/>
        <v>0</v>
      </c>
      <c r="X24" s="31">
        <f t="shared" si="7"/>
        <v>0</v>
      </c>
      <c r="Y24" s="31">
        <f t="shared" si="7"/>
        <v>0</v>
      </c>
      <c r="Z24" s="31">
        <f t="shared" si="7"/>
        <v>0</v>
      </c>
      <c r="AA24" s="31">
        <f t="shared" si="7"/>
        <v>0</v>
      </c>
      <c r="AB24" s="31">
        <f t="shared" si="7"/>
        <v>0</v>
      </c>
      <c r="AC24" s="31">
        <f t="shared" si="7"/>
        <v>0</v>
      </c>
      <c r="AD24" s="31">
        <f t="shared" si="7"/>
        <v>0</v>
      </c>
      <c r="AE24" s="31">
        <f t="shared" si="7"/>
        <v>0</v>
      </c>
      <c r="AF24" s="31">
        <f t="shared" si="7"/>
        <v>0</v>
      </c>
      <c r="AG24" s="31">
        <f t="shared" si="7"/>
        <v>0</v>
      </c>
      <c r="AH24" s="31">
        <f t="shared" si="7"/>
        <v>0</v>
      </c>
      <c r="AI24" s="31">
        <f t="shared" si="7"/>
        <v>0</v>
      </c>
      <c r="AJ24" s="31">
        <f t="shared" si="7"/>
        <v>0</v>
      </c>
      <c r="AK24" s="31">
        <f t="shared" si="7"/>
        <v>0</v>
      </c>
      <c r="AL24" s="31">
        <f t="shared" si="7"/>
        <v>0</v>
      </c>
      <c r="AM24" s="31">
        <f t="shared" si="7"/>
        <v>0</v>
      </c>
      <c r="AN24" s="31">
        <f t="shared" si="7"/>
        <v>0</v>
      </c>
      <c r="AO24" s="31">
        <f t="shared" si="7"/>
        <v>0</v>
      </c>
      <c r="AP24" s="31">
        <f t="shared" si="7"/>
        <v>0</v>
      </c>
      <c r="AQ24" s="31">
        <f t="shared" si="7"/>
        <v>0</v>
      </c>
      <c r="AR24" s="31">
        <f t="shared" si="7"/>
        <v>0</v>
      </c>
      <c r="AS24" s="31">
        <f t="shared" si="7"/>
        <v>0</v>
      </c>
      <c r="AT24" s="31">
        <f t="shared" si="7"/>
        <v>0</v>
      </c>
      <c r="AU24" s="31">
        <f t="shared" si="7"/>
        <v>0</v>
      </c>
      <c r="AV24" s="31">
        <f t="shared" si="7"/>
        <v>0</v>
      </c>
      <c r="AW24" s="31">
        <f t="shared" si="7"/>
        <v>0</v>
      </c>
      <c r="AX24" s="31">
        <f t="shared" si="7"/>
        <v>0</v>
      </c>
      <c r="AY24" s="31">
        <f t="shared" si="7"/>
        <v>0</v>
      </c>
      <c r="AZ24" s="31">
        <f t="shared" si="7"/>
        <v>0</v>
      </c>
      <c r="BA24" s="31">
        <f t="shared" si="7"/>
        <v>0</v>
      </c>
      <c r="BB24" s="31">
        <f t="shared" si="7"/>
        <v>0</v>
      </c>
      <c r="BC24" s="31">
        <f t="shared" si="7"/>
        <v>0</v>
      </c>
      <c r="BD24" s="31">
        <f t="shared" si="7"/>
        <v>0</v>
      </c>
      <c r="BE24" s="31">
        <f t="shared" si="7"/>
        <v>0</v>
      </c>
      <c r="BF24" s="31">
        <f t="shared" si="7"/>
        <v>0</v>
      </c>
      <c r="BG24" s="31">
        <f t="shared" si="7"/>
        <v>0</v>
      </c>
      <c r="BH24" s="31">
        <f t="shared" si="7"/>
        <v>0</v>
      </c>
      <c r="BI24" s="31">
        <f t="shared" si="7"/>
        <v>0</v>
      </c>
      <c r="BJ24" s="31">
        <f t="shared" si="7"/>
        <v>0</v>
      </c>
      <c r="BK24" s="29">
        <f t="shared" si="6"/>
        <v>0</v>
      </c>
    </row>
    <row r="25" spans="1:63" x14ac:dyDescent="0.2">
      <c r="A25" s="23" t="s">
        <v>83</v>
      </c>
      <c r="B25" s="26" t="s">
        <v>99</v>
      </c>
      <c r="C25" s="47"/>
      <c r="D25" s="48"/>
      <c r="E25" s="48"/>
      <c r="F25" s="48"/>
      <c r="G25" s="48"/>
      <c r="H25" s="48"/>
      <c r="I25" s="48"/>
      <c r="J25" s="48"/>
      <c r="K25" s="48"/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  <c r="W25" s="48"/>
      <c r="X25" s="48"/>
      <c r="Y25" s="48"/>
      <c r="Z25" s="48"/>
      <c r="AA25" s="48"/>
      <c r="AB25" s="48"/>
      <c r="AC25" s="48"/>
      <c r="AD25" s="48"/>
      <c r="AE25" s="48"/>
      <c r="AF25" s="48"/>
      <c r="AG25" s="48"/>
      <c r="AH25" s="48"/>
      <c r="AI25" s="48"/>
      <c r="AJ25" s="48"/>
      <c r="AK25" s="48"/>
      <c r="AL25" s="48"/>
      <c r="AM25" s="48"/>
      <c r="AN25" s="48"/>
      <c r="AO25" s="48"/>
      <c r="AP25" s="48"/>
      <c r="AQ25" s="48"/>
      <c r="AR25" s="48"/>
      <c r="AS25" s="48"/>
      <c r="AT25" s="48"/>
      <c r="AU25" s="48"/>
      <c r="AV25" s="48"/>
      <c r="AW25" s="48"/>
      <c r="AX25" s="48"/>
      <c r="AY25" s="48"/>
      <c r="AZ25" s="48"/>
      <c r="BA25" s="48"/>
      <c r="BB25" s="48"/>
      <c r="BC25" s="48"/>
      <c r="BD25" s="48"/>
      <c r="BE25" s="48"/>
      <c r="BF25" s="48"/>
      <c r="BG25" s="48"/>
      <c r="BH25" s="48"/>
      <c r="BI25" s="48"/>
      <c r="BJ25" s="48"/>
      <c r="BK25" s="49"/>
    </row>
    <row r="26" spans="1:63" x14ac:dyDescent="0.2">
      <c r="A26" s="23"/>
      <c r="B26" s="32" t="s">
        <v>39</v>
      </c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  <c r="AN26" s="28"/>
      <c r="AO26" s="28"/>
      <c r="AP26" s="28"/>
      <c r="AQ26" s="28"/>
      <c r="AR26" s="28"/>
      <c r="AS26" s="28"/>
      <c r="AT26" s="28"/>
      <c r="AU26" s="28"/>
      <c r="AV26" s="28"/>
      <c r="AW26" s="28"/>
      <c r="AX26" s="28"/>
      <c r="AY26" s="28"/>
      <c r="AZ26" s="28"/>
      <c r="BA26" s="28"/>
      <c r="BB26" s="28"/>
      <c r="BC26" s="28"/>
      <c r="BD26" s="28"/>
      <c r="BE26" s="28"/>
      <c r="BF26" s="28"/>
      <c r="BG26" s="28"/>
      <c r="BH26" s="28"/>
      <c r="BI26" s="28"/>
      <c r="BJ26" s="28"/>
      <c r="BK26" s="28"/>
    </row>
    <row r="27" spans="1:63" x14ac:dyDescent="0.2">
      <c r="A27" s="23"/>
      <c r="B27" s="30" t="s">
        <v>93</v>
      </c>
      <c r="C27" s="31">
        <v>0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0</v>
      </c>
      <c r="Q27" s="31">
        <v>0</v>
      </c>
      <c r="R27" s="31">
        <v>0</v>
      </c>
      <c r="S27" s="31">
        <v>0</v>
      </c>
      <c r="T27" s="31">
        <v>0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31">
        <v>0</v>
      </c>
      <c r="AJ27" s="31">
        <v>0</v>
      </c>
      <c r="AK27" s="31">
        <v>0</v>
      </c>
      <c r="AL27" s="31">
        <v>0</v>
      </c>
      <c r="AM27" s="31">
        <v>0</v>
      </c>
      <c r="AN27" s="31">
        <v>0</v>
      </c>
      <c r="AO27" s="31">
        <v>0</v>
      </c>
      <c r="AP27" s="31">
        <v>0</v>
      </c>
      <c r="AQ27" s="31">
        <v>0</v>
      </c>
      <c r="AR27" s="31">
        <v>0</v>
      </c>
      <c r="AS27" s="31">
        <v>0</v>
      </c>
      <c r="AT27" s="31">
        <v>0</v>
      </c>
      <c r="AU27" s="31">
        <v>0</v>
      </c>
      <c r="AV27" s="31">
        <v>0</v>
      </c>
      <c r="AW27" s="31">
        <v>0</v>
      </c>
      <c r="AX27" s="31">
        <v>0</v>
      </c>
      <c r="AY27" s="31">
        <v>0</v>
      </c>
      <c r="AZ27" s="31">
        <v>0</v>
      </c>
      <c r="BA27" s="31">
        <v>0</v>
      </c>
      <c r="BB27" s="31">
        <v>0</v>
      </c>
      <c r="BC27" s="31">
        <v>0</v>
      </c>
      <c r="BD27" s="31">
        <v>0</v>
      </c>
      <c r="BE27" s="31">
        <v>0</v>
      </c>
      <c r="BF27" s="31">
        <v>0</v>
      </c>
      <c r="BG27" s="31">
        <v>0</v>
      </c>
      <c r="BH27" s="31">
        <v>0</v>
      </c>
      <c r="BI27" s="31">
        <v>0</v>
      </c>
      <c r="BJ27" s="31">
        <v>0</v>
      </c>
      <c r="BK27" s="29">
        <f>SUM(C27:BJ27)</f>
        <v>0</v>
      </c>
    </row>
    <row r="28" spans="1:63" x14ac:dyDescent="0.2">
      <c r="A28" s="23" t="s">
        <v>84</v>
      </c>
      <c r="B28" s="26" t="s">
        <v>15</v>
      </c>
      <c r="C28" s="47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48"/>
      <c r="AO28" s="48"/>
      <c r="AP28" s="48"/>
      <c r="AQ28" s="48"/>
      <c r="AR28" s="48"/>
      <c r="AS28" s="48"/>
      <c r="AT28" s="48"/>
      <c r="AU28" s="48"/>
      <c r="AV28" s="48"/>
      <c r="AW28" s="48"/>
      <c r="AX28" s="48"/>
      <c r="AY28" s="48"/>
      <c r="AZ28" s="48"/>
      <c r="BA28" s="48"/>
      <c r="BB28" s="48"/>
      <c r="BC28" s="48"/>
      <c r="BD28" s="48"/>
      <c r="BE28" s="48"/>
      <c r="BF28" s="48"/>
      <c r="BG28" s="48"/>
      <c r="BH28" s="48"/>
      <c r="BI28" s="48"/>
      <c r="BJ28" s="48"/>
      <c r="BK28" s="49"/>
    </row>
    <row r="29" spans="1:63" x14ac:dyDescent="0.2">
      <c r="A29" s="23"/>
      <c r="B29" s="27" t="s">
        <v>113</v>
      </c>
      <c r="C29" s="28">
        <v>0</v>
      </c>
      <c r="D29" s="28">
        <v>0</v>
      </c>
      <c r="E29" s="28">
        <v>0</v>
      </c>
      <c r="F29" s="28">
        <v>0</v>
      </c>
      <c r="G29" s="28">
        <v>0</v>
      </c>
      <c r="H29" s="28">
        <v>1.2594001043882947</v>
      </c>
      <c r="I29" s="28">
        <v>65.29045647134889</v>
      </c>
      <c r="J29" s="28">
        <v>2.2821624632610904</v>
      </c>
      <c r="K29" s="28">
        <v>0</v>
      </c>
      <c r="L29" s="28">
        <v>125.92381123059486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1.1481193151940736</v>
      </c>
      <c r="S29" s="28">
        <v>6.5814352738476014</v>
      </c>
      <c r="T29" s="28">
        <v>1.5617316936149834</v>
      </c>
      <c r="U29" s="28">
        <v>0</v>
      </c>
      <c r="V29" s="28">
        <v>6.1725392217500303</v>
      </c>
      <c r="W29" s="28">
        <v>1.4150958289514896E-2</v>
      </c>
      <c r="X29" s="28">
        <v>1.1838869686284494</v>
      </c>
      <c r="Y29" s="28">
        <v>0</v>
      </c>
      <c r="Z29" s="28">
        <v>0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0.14375747402564629</v>
      </c>
      <c r="AH29" s="28">
        <v>0</v>
      </c>
      <c r="AI29" s="28">
        <v>0</v>
      </c>
      <c r="AJ29" s="28">
        <v>0</v>
      </c>
      <c r="AK29" s="28">
        <v>7.0906922351868171E-2</v>
      </c>
      <c r="AL29" s="28">
        <v>0</v>
      </c>
      <c r="AM29" s="28">
        <v>0</v>
      </c>
      <c r="AN29" s="28">
        <v>0</v>
      </c>
      <c r="AO29" s="28">
        <v>0</v>
      </c>
      <c r="AP29" s="28">
        <v>0</v>
      </c>
      <c r="AQ29" s="28">
        <v>0</v>
      </c>
      <c r="AR29" s="28">
        <v>0</v>
      </c>
      <c r="AS29" s="28">
        <v>0</v>
      </c>
      <c r="AT29" s="28">
        <v>0</v>
      </c>
      <c r="AU29" s="28">
        <v>0</v>
      </c>
      <c r="AV29" s="28">
        <v>23.259339988879962</v>
      </c>
      <c r="AW29" s="28">
        <v>113.85422258624654</v>
      </c>
      <c r="AX29" s="28">
        <v>4.924243872763995</v>
      </c>
      <c r="AY29" s="28">
        <v>0</v>
      </c>
      <c r="AZ29" s="28">
        <v>111.54516648549129</v>
      </c>
      <c r="BA29" s="28">
        <v>0</v>
      </c>
      <c r="BB29" s="28">
        <v>0</v>
      </c>
      <c r="BC29" s="28">
        <v>0</v>
      </c>
      <c r="BD29" s="28">
        <v>0</v>
      </c>
      <c r="BE29" s="28">
        <v>0</v>
      </c>
      <c r="BF29" s="28">
        <v>22.629590377845446</v>
      </c>
      <c r="BG29" s="28">
        <v>1.7097662400887759</v>
      </c>
      <c r="BH29" s="28">
        <v>13.171900549229075</v>
      </c>
      <c r="BI29" s="28">
        <v>0</v>
      </c>
      <c r="BJ29" s="28">
        <v>9.1881245480949012</v>
      </c>
      <c r="BK29" s="29">
        <f t="shared" ref="BK29:BK46" si="8">SUM(C29:BJ29)</f>
        <v>511.91471274593522</v>
      </c>
    </row>
    <row r="30" spans="1:63" x14ac:dyDescent="0.2">
      <c r="A30" s="23"/>
      <c r="B30" s="27" t="s">
        <v>114</v>
      </c>
      <c r="C30" s="28">
        <v>0</v>
      </c>
      <c r="D30" s="28">
        <v>0</v>
      </c>
      <c r="E30" s="28">
        <v>0</v>
      </c>
      <c r="F30" s="28">
        <v>0</v>
      </c>
      <c r="G30" s="28">
        <v>0</v>
      </c>
      <c r="H30" s="28">
        <v>6.9783350870913086E-2</v>
      </c>
      <c r="I30" s="28">
        <v>0</v>
      </c>
      <c r="J30" s="28">
        <v>0</v>
      </c>
      <c r="K30" s="28">
        <v>0</v>
      </c>
      <c r="L30" s="28">
        <v>6.5510854838806157E-2</v>
      </c>
      <c r="M30" s="28">
        <v>0</v>
      </c>
      <c r="N30" s="28">
        <v>0</v>
      </c>
      <c r="O30" s="28">
        <v>0</v>
      </c>
      <c r="P30" s="28">
        <v>0</v>
      </c>
      <c r="Q30" s="28">
        <v>0</v>
      </c>
      <c r="R30" s="28">
        <v>5.2065552451384375E-2</v>
      </c>
      <c r="S30" s="28">
        <v>0</v>
      </c>
      <c r="T30" s="28">
        <v>0</v>
      </c>
      <c r="U30" s="28">
        <v>0</v>
      </c>
      <c r="V30" s="28">
        <v>0.17294865677438026</v>
      </c>
      <c r="W30" s="28">
        <v>0</v>
      </c>
      <c r="X30" s="28">
        <v>0</v>
      </c>
      <c r="Y30" s="28">
        <v>0</v>
      </c>
      <c r="Z30" s="28">
        <v>0</v>
      </c>
      <c r="AA30" s="28">
        <v>0</v>
      </c>
      <c r="AB30" s="28">
        <v>0</v>
      </c>
      <c r="AC30" s="28">
        <v>0</v>
      </c>
      <c r="AD30" s="28">
        <v>0</v>
      </c>
      <c r="AE30" s="28">
        <v>0</v>
      </c>
      <c r="AF30" s="28">
        <v>0</v>
      </c>
      <c r="AG30" s="28">
        <v>2.1860575483813486E-2</v>
      </c>
      <c r="AH30" s="28">
        <v>0</v>
      </c>
      <c r="AI30" s="28">
        <v>0</v>
      </c>
      <c r="AJ30" s="28">
        <v>0</v>
      </c>
      <c r="AK30" s="28">
        <v>0</v>
      </c>
      <c r="AL30" s="28">
        <v>0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3.3179428340298416</v>
      </c>
      <c r="AW30" s="28">
        <v>2.6112106653879881</v>
      </c>
      <c r="AX30" s="28">
        <v>3.8659325806423846E-2</v>
      </c>
      <c r="AY30" s="28">
        <v>0</v>
      </c>
      <c r="AZ30" s="28">
        <v>10.996684853876157</v>
      </c>
      <c r="BA30" s="28">
        <v>0</v>
      </c>
      <c r="BB30" s="28">
        <v>0</v>
      </c>
      <c r="BC30" s="28">
        <v>0</v>
      </c>
      <c r="BD30" s="28">
        <v>0</v>
      </c>
      <c r="BE30" s="28">
        <v>0</v>
      </c>
      <c r="BF30" s="28">
        <v>1.2211662604158455</v>
      </c>
      <c r="BG30" s="28">
        <v>0</v>
      </c>
      <c r="BH30" s="28">
        <v>0</v>
      </c>
      <c r="BI30" s="28">
        <v>0</v>
      </c>
      <c r="BJ30" s="28">
        <v>0.30208366003218634</v>
      </c>
      <c r="BK30" s="29">
        <f t="shared" si="8"/>
        <v>18.869916589967737</v>
      </c>
    </row>
    <row r="31" spans="1:63" x14ac:dyDescent="0.2">
      <c r="A31" s="23"/>
      <c r="B31" s="27" t="s">
        <v>115</v>
      </c>
      <c r="C31" s="28">
        <v>0</v>
      </c>
      <c r="D31" s="28">
        <v>0</v>
      </c>
      <c r="E31" s="28">
        <v>0</v>
      </c>
      <c r="F31" s="28">
        <v>0</v>
      </c>
      <c r="G31" s="28">
        <v>0</v>
      </c>
      <c r="H31" s="28">
        <v>8.4767192064420266E-2</v>
      </c>
      <c r="I31" s="28">
        <v>0.11302394516132713</v>
      </c>
      <c r="J31" s="28">
        <v>0</v>
      </c>
      <c r="K31" s="28">
        <v>0</v>
      </c>
      <c r="L31" s="28">
        <v>0.53690620390370392</v>
      </c>
      <c r="M31" s="28">
        <v>0</v>
      </c>
      <c r="N31" s="28">
        <v>0</v>
      </c>
      <c r="O31" s="28">
        <v>0</v>
      </c>
      <c r="P31" s="28">
        <v>0</v>
      </c>
      <c r="Q31" s="28">
        <v>0</v>
      </c>
      <c r="R31" s="28">
        <v>0.44057436248340809</v>
      </c>
      <c r="S31" s="28">
        <v>2.5116432258028256E-2</v>
      </c>
      <c r="T31" s="28">
        <v>0</v>
      </c>
      <c r="U31" s="28">
        <v>0</v>
      </c>
      <c r="V31" s="28">
        <v>0.40122326848395135</v>
      </c>
      <c r="W31" s="28">
        <v>4.9479896774200754E-2</v>
      </c>
      <c r="X31" s="28">
        <v>0</v>
      </c>
      <c r="Y31" s="28">
        <v>0</v>
      </c>
      <c r="Z31" s="28">
        <v>0</v>
      </c>
      <c r="AA31" s="28">
        <v>6.1849870967825932E-2</v>
      </c>
      <c r="AB31" s="28">
        <v>0</v>
      </c>
      <c r="AC31" s="28">
        <v>0</v>
      </c>
      <c r="AD31" s="28">
        <v>0</v>
      </c>
      <c r="AE31" s="28">
        <v>0</v>
      </c>
      <c r="AF31" s="28">
        <v>0</v>
      </c>
      <c r="AG31" s="28">
        <v>0.25519256780661964</v>
      </c>
      <c r="AH31" s="28">
        <v>0.12369974193565186</v>
      </c>
      <c r="AI31" s="28">
        <v>0</v>
      </c>
      <c r="AJ31" s="28">
        <v>0</v>
      </c>
      <c r="AK31" s="28">
        <v>6.1849870967825932E-2</v>
      </c>
      <c r="AL31" s="28">
        <v>0</v>
      </c>
      <c r="AM31" s="28">
        <v>0</v>
      </c>
      <c r="AN31" s="28">
        <v>0</v>
      </c>
      <c r="AO31" s="28">
        <v>0</v>
      </c>
      <c r="AP31" s="28">
        <v>0</v>
      </c>
      <c r="AQ31" s="28">
        <v>0</v>
      </c>
      <c r="AR31" s="28">
        <v>0</v>
      </c>
      <c r="AS31" s="28">
        <v>0</v>
      </c>
      <c r="AT31" s="28">
        <v>0</v>
      </c>
      <c r="AU31" s="28">
        <v>0</v>
      </c>
      <c r="AV31" s="28">
        <v>13.500741961850141</v>
      </c>
      <c r="AW31" s="28">
        <v>3.5800115492324083</v>
      </c>
      <c r="AX31" s="28">
        <v>0</v>
      </c>
      <c r="AY31" s="28">
        <v>0</v>
      </c>
      <c r="AZ31" s="28">
        <v>9.3552112350796559</v>
      </c>
      <c r="BA31" s="28">
        <v>0</v>
      </c>
      <c r="BB31" s="28">
        <v>0</v>
      </c>
      <c r="BC31" s="28">
        <v>0</v>
      </c>
      <c r="BD31" s="28">
        <v>0</v>
      </c>
      <c r="BE31" s="28">
        <v>0</v>
      </c>
      <c r="BF31" s="28">
        <v>8.602211469251662</v>
      </c>
      <c r="BG31" s="28">
        <v>0.15957266709692491</v>
      </c>
      <c r="BH31" s="28">
        <v>0.61849870967855947</v>
      </c>
      <c r="BI31" s="28">
        <v>0</v>
      </c>
      <c r="BJ31" s="28">
        <v>3.317064541713405</v>
      </c>
      <c r="BK31" s="29">
        <f t="shared" si="8"/>
        <v>41.286995486709728</v>
      </c>
    </row>
    <row r="32" spans="1:63" x14ac:dyDescent="0.2">
      <c r="A32" s="23"/>
      <c r="B32" s="27" t="s">
        <v>116</v>
      </c>
      <c r="C32" s="28">
        <v>0</v>
      </c>
      <c r="D32" s="28">
        <v>0</v>
      </c>
      <c r="E32" s="28">
        <v>0</v>
      </c>
      <c r="F32" s="28">
        <v>0</v>
      </c>
      <c r="G32" s="28">
        <v>0</v>
      </c>
      <c r="H32" s="28">
        <v>0.27954179945130159</v>
      </c>
      <c r="I32" s="28">
        <v>0</v>
      </c>
      <c r="J32" s="28">
        <v>0</v>
      </c>
      <c r="K32" s="28">
        <v>0</v>
      </c>
      <c r="L32" s="28">
        <v>0.62660670548405184</v>
      </c>
      <c r="M32" s="28">
        <v>0</v>
      </c>
      <c r="N32" s="28">
        <v>0</v>
      </c>
      <c r="O32" s="28">
        <v>0</v>
      </c>
      <c r="P32" s="28">
        <v>0</v>
      </c>
      <c r="Q32" s="28">
        <v>0</v>
      </c>
      <c r="R32" s="28">
        <v>0.50907457270926715</v>
      </c>
      <c r="S32" s="28">
        <v>0</v>
      </c>
      <c r="T32" s="28">
        <v>0</v>
      </c>
      <c r="U32" s="28">
        <v>0</v>
      </c>
      <c r="V32" s="28">
        <v>1.2776267903231213</v>
      </c>
      <c r="W32" s="28">
        <v>8.4772110644392457E-3</v>
      </c>
      <c r="X32" s="28">
        <v>3.243184851586757E-2</v>
      </c>
      <c r="Y32" s="28">
        <v>0</v>
      </c>
      <c r="Z32" s="28">
        <v>0</v>
      </c>
      <c r="AA32" s="28">
        <v>0</v>
      </c>
      <c r="AB32" s="28">
        <v>0</v>
      </c>
      <c r="AC32" s="28">
        <v>0</v>
      </c>
      <c r="AD32" s="28">
        <v>0</v>
      </c>
      <c r="AE32" s="28">
        <v>0</v>
      </c>
      <c r="AF32" s="28">
        <v>0</v>
      </c>
      <c r="AG32" s="28">
        <v>0.37143191309343804</v>
      </c>
      <c r="AH32" s="28">
        <v>3.6253219354540178E-2</v>
      </c>
      <c r="AI32" s="28">
        <v>0</v>
      </c>
      <c r="AJ32" s="28">
        <v>0</v>
      </c>
      <c r="AK32" s="28">
        <v>0.20148038677255603</v>
      </c>
      <c r="AL32" s="28">
        <v>0</v>
      </c>
      <c r="AM32" s="28">
        <v>0</v>
      </c>
      <c r="AN32" s="28">
        <v>0</v>
      </c>
      <c r="AO32" s="28">
        <v>0</v>
      </c>
      <c r="AP32" s="28">
        <v>0</v>
      </c>
      <c r="AQ32" s="28">
        <v>0</v>
      </c>
      <c r="AR32" s="28">
        <v>0</v>
      </c>
      <c r="AS32" s="28">
        <v>0</v>
      </c>
      <c r="AT32" s="28">
        <v>0</v>
      </c>
      <c r="AU32" s="28">
        <v>0</v>
      </c>
      <c r="AV32" s="28">
        <v>11.341324446951187</v>
      </c>
      <c r="AW32" s="28">
        <v>1.5663436108594744</v>
      </c>
      <c r="AX32" s="28">
        <v>3.6253219354540178E-2</v>
      </c>
      <c r="AY32" s="28">
        <v>0</v>
      </c>
      <c r="AZ32" s="28">
        <v>8.8980738519719313</v>
      </c>
      <c r="BA32" s="28">
        <v>0</v>
      </c>
      <c r="BB32" s="28">
        <v>0</v>
      </c>
      <c r="BC32" s="28">
        <v>0</v>
      </c>
      <c r="BD32" s="28">
        <v>0</v>
      </c>
      <c r="BE32" s="28">
        <v>0</v>
      </c>
      <c r="BF32" s="28">
        <v>11.886170668218954</v>
      </c>
      <c r="BG32" s="28">
        <v>3.3519254782982779</v>
      </c>
      <c r="BH32" s="28">
        <v>0.5437982903185028</v>
      </c>
      <c r="BI32" s="28">
        <v>0</v>
      </c>
      <c r="BJ32" s="28">
        <v>4.3288544260649999</v>
      </c>
      <c r="BK32" s="29">
        <f t="shared" si="8"/>
        <v>45.295668438806452</v>
      </c>
    </row>
    <row r="33" spans="1:63" x14ac:dyDescent="0.2">
      <c r="A33" s="23"/>
      <c r="B33" s="27" t="s">
        <v>117</v>
      </c>
      <c r="C33" s="28">
        <v>0</v>
      </c>
      <c r="D33" s="28">
        <v>0</v>
      </c>
      <c r="E33" s="28">
        <v>0</v>
      </c>
      <c r="F33" s="28">
        <v>0</v>
      </c>
      <c r="G33" s="28">
        <v>0</v>
      </c>
      <c r="H33" s="28">
        <v>0.20532344387097717</v>
      </c>
      <c r="I33" s="28">
        <v>0.12580504000000589</v>
      </c>
      <c r="J33" s="28">
        <v>0</v>
      </c>
      <c r="K33" s="28">
        <v>0</v>
      </c>
      <c r="L33" s="28">
        <v>10.392596103645488</v>
      </c>
      <c r="M33" s="28">
        <v>0</v>
      </c>
      <c r="N33" s="28">
        <v>0</v>
      </c>
      <c r="O33" s="28">
        <v>0</v>
      </c>
      <c r="P33" s="28">
        <v>0</v>
      </c>
      <c r="Q33" s="28">
        <v>0</v>
      </c>
      <c r="R33" s="28">
        <v>0.33723435993511586</v>
      </c>
      <c r="S33" s="28">
        <v>0</v>
      </c>
      <c r="T33" s="28">
        <v>7.5071289000003524E-2</v>
      </c>
      <c r="U33" s="28">
        <v>0</v>
      </c>
      <c r="V33" s="28">
        <v>0.87495700545164101</v>
      </c>
      <c r="W33" s="28">
        <v>1.2990680645081368E-2</v>
      </c>
      <c r="X33" s="28">
        <v>0</v>
      </c>
      <c r="Y33" s="28">
        <v>0</v>
      </c>
      <c r="Z33" s="28">
        <v>0</v>
      </c>
      <c r="AA33" s="28">
        <v>0</v>
      </c>
      <c r="AB33" s="28">
        <v>0</v>
      </c>
      <c r="AC33" s="28">
        <v>0</v>
      </c>
      <c r="AD33" s="28">
        <v>0</v>
      </c>
      <c r="AE33" s="28">
        <v>0</v>
      </c>
      <c r="AF33" s="28">
        <v>0</v>
      </c>
      <c r="AG33" s="28">
        <v>0.22467545632360725</v>
      </c>
      <c r="AH33" s="28">
        <v>0</v>
      </c>
      <c r="AI33" s="28">
        <v>0</v>
      </c>
      <c r="AJ33" s="28">
        <v>0</v>
      </c>
      <c r="AK33" s="28">
        <v>0.16226541096871636</v>
      </c>
      <c r="AL33" s="28">
        <v>0</v>
      </c>
      <c r="AM33" s="28">
        <v>0</v>
      </c>
      <c r="AN33" s="28">
        <v>0</v>
      </c>
      <c r="AO33" s="28">
        <v>0</v>
      </c>
      <c r="AP33" s="28">
        <v>0</v>
      </c>
      <c r="AQ33" s="28">
        <v>0</v>
      </c>
      <c r="AR33" s="28">
        <v>0</v>
      </c>
      <c r="AS33" s="28">
        <v>0</v>
      </c>
      <c r="AT33" s="28">
        <v>0</v>
      </c>
      <c r="AU33" s="28">
        <v>0</v>
      </c>
      <c r="AV33" s="28">
        <v>4.701497407988124</v>
      </c>
      <c r="AW33" s="28">
        <v>1.18573599778076</v>
      </c>
      <c r="AX33" s="28">
        <v>0.62591461290702033</v>
      </c>
      <c r="AY33" s="28">
        <v>0</v>
      </c>
      <c r="AZ33" s="28">
        <v>5.9261230185165781</v>
      </c>
      <c r="BA33" s="28">
        <v>0</v>
      </c>
      <c r="BB33" s="28">
        <v>0</v>
      </c>
      <c r="BC33" s="28">
        <v>0</v>
      </c>
      <c r="BD33" s="28">
        <v>0</v>
      </c>
      <c r="BE33" s="28">
        <v>0</v>
      </c>
      <c r="BF33" s="28">
        <v>6.608671033056849</v>
      </c>
      <c r="BG33" s="28">
        <v>3.02337214001837</v>
      </c>
      <c r="BH33" s="28">
        <v>0.35429129032451911</v>
      </c>
      <c r="BI33" s="28">
        <v>0</v>
      </c>
      <c r="BJ33" s="28">
        <v>3.7496181595026323</v>
      </c>
      <c r="BK33" s="29">
        <f t="shared" si="8"/>
        <v>38.586142449935487</v>
      </c>
    </row>
    <row r="34" spans="1:63" x14ac:dyDescent="0.2">
      <c r="A34" s="23"/>
      <c r="B34" s="27" t="s">
        <v>118</v>
      </c>
      <c r="C34" s="28">
        <v>0</v>
      </c>
      <c r="D34" s="28">
        <v>0</v>
      </c>
      <c r="E34" s="28">
        <v>0</v>
      </c>
      <c r="F34" s="28">
        <v>0</v>
      </c>
      <c r="G34" s="28">
        <v>0</v>
      </c>
      <c r="H34" s="28">
        <v>0.37401602239554577</v>
      </c>
      <c r="I34" s="28">
        <v>6.0017779549783656E-2</v>
      </c>
      <c r="J34" s="28">
        <v>0</v>
      </c>
      <c r="K34" s="28">
        <v>0</v>
      </c>
      <c r="L34" s="28">
        <v>5.5561822528467504</v>
      </c>
      <c r="M34" s="28">
        <v>0</v>
      </c>
      <c r="N34" s="28">
        <v>0</v>
      </c>
      <c r="O34" s="28">
        <v>0</v>
      </c>
      <c r="P34" s="28">
        <v>0</v>
      </c>
      <c r="Q34" s="28">
        <v>0</v>
      </c>
      <c r="R34" s="28">
        <v>0.43666376155829445</v>
      </c>
      <c r="S34" s="28">
        <v>0</v>
      </c>
      <c r="T34" s="28">
        <v>0</v>
      </c>
      <c r="U34" s="28">
        <v>0</v>
      </c>
      <c r="V34" s="28">
        <v>0.19720516123027498</v>
      </c>
      <c r="W34" s="28">
        <v>1.8911873225896543E-3</v>
      </c>
      <c r="X34" s="28">
        <v>0</v>
      </c>
      <c r="Y34" s="28">
        <v>0</v>
      </c>
      <c r="Z34" s="28">
        <v>0</v>
      </c>
      <c r="AA34" s="28">
        <v>0</v>
      </c>
      <c r="AB34" s="28">
        <v>0</v>
      </c>
      <c r="AC34" s="28">
        <v>0</v>
      </c>
      <c r="AD34" s="28">
        <v>0</v>
      </c>
      <c r="AE34" s="28">
        <v>0</v>
      </c>
      <c r="AF34" s="28">
        <v>0</v>
      </c>
      <c r="AG34" s="28">
        <v>4.1979471549790093E-2</v>
      </c>
      <c r="AH34" s="28">
        <v>0</v>
      </c>
      <c r="AI34" s="28">
        <v>0</v>
      </c>
      <c r="AJ34" s="28">
        <v>0</v>
      </c>
      <c r="AK34" s="28">
        <v>0</v>
      </c>
      <c r="AL34" s="28">
        <v>0</v>
      </c>
      <c r="AM34" s="28">
        <v>0</v>
      </c>
      <c r="AN34" s="28">
        <v>0</v>
      </c>
      <c r="AO34" s="28">
        <v>0</v>
      </c>
      <c r="AP34" s="28">
        <v>0</v>
      </c>
      <c r="AQ34" s="28">
        <v>0</v>
      </c>
      <c r="AR34" s="28">
        <v>0</v>
      </c>
      <c r="AS34" s="28">
        <v>0</v>
      </c>
      <c r="AT34" s="28">
        <v>0</v>
      </c>
      <c r="AU34" s="28">
        <v>0</v>
      </c>
      <c r="AV34" s="28">
        <v>4.0421996277024244</v>
      </c>
      <c r="AW34" s="28">
        <v>1.8184767226362072E-2</v>
      </c>
      <c r="AX34" s="28">
        <v>0</v>
      </c>
      <c r="AY34" s="28">
        <v>0</v>
      </c>
      <c r="AZ34" s="28">
        <v>1.4091261872915015</v>
      </c>
      <c r="BA34" s="28">
        <v>0</v>
      </c>
      <c r="BB34" s="28">
        <v>0</v>
      </c>
      <c r="BC34" s="28">
        <v>0</v>
      </c>
      <c r="BD34" s="28">
        <v>0</v>
      </c>
      <c r="BE34" s="28">
        <v>0</v>
      </c>
      <c r="BF34" s="28">
        <v>6.2557877484701603</v>
      </c>
      <c r="BG34" s="28">
        <v>1.4999559516411074E-2</v>
      </c>
      <c r="BH34" s="28">
        <v>0</v>
      </c>
      <c r="BI34" s="28">
        <v>0</v>
      </c>
      <c r="BJ34" s="28">
        <v>1.0828227494046325</v>
      </c>
      <c r="BK34" s="29">
        <f t="shared" si="8"/>
        <v>19.491076276064522</v>
      </c>
    </row>
    <row r="35" spans="1:63" x14ac:dyDescent="0.2">
      <c r="A35" s="23"/>
      <c r="B35" s="27" t="s">
        <v>119</v>
      </c>
      <c r="C35" s="28">
        <v>0</v>
      </c>
      <c r="D35" s="28">
        <v>0</v>
      </c>
      <c r="E35" s="28">
        <v>0</v>
      </c>
      <c r="F35" s="28">
        <v>0</v>
      </c>
      <c r="G35" s="28">
        <v>0</v>
      </c>
      <c r="H35" s="28">
        <v>0.46140659774140169</v>
      </c>
      <c r="I35" s="28">
        <v>0.31415989354833923</v>
      </c>
      <c r="J35" s="28">
        <v>0.11635551612901453</v>
      </c>
      <c r="K35" s="28">
        <v>0</v>
      </c>
      <c r="L35" s="28">
        <v>12.878951845743309</v>
      </c>
      <c r="M35" s="28">
        <v>0</v>
      </c>
      <c r="N35" s="28">
        <v>0</v>
      </c>
      <c r="O35" s="28">
        <v>0</v>
      </c>
      <c r="P35" s="28">
        <v>0</v>
      </c>
      <c r="Q35" s="28">
        <v>0</v>
      </c>
      <c r="R35" s="28">
        <v>0.94542318719296048</v>
      </c>
      <c r="S35" s="28">
        <v>0.24090598035473007</v>
      </c>
      <c r="T35" s="28">
        <v>0</v>
      </c>
      <c r="U35" s="28">
        <v>0</v>
      </c>
      <c r="V35" s="28">
        <v>1.3501878861612044</v>
      </c>
      <c r="W35" s="28">
        <v>5.6936709677302749E-3</v>
      </c>
      <c r="X35" s="28">
        <v>0</v>
      </c>
      <c r="Y35" s="28">
        <v>0</v>
      </c>
      <c r="Z35" s="28">
        <v>0</v>
      </c>
      <c r="AA35" s="28">
        <v>0</v>
      </c>
      <c r="AB35" s="28">
        <v>0</v>
      </c>
      <c r="AC35" s="28">
        <v>0</v>
      </c>
      <c r="AD35" s="28">
        <v>0</v>
      </c>
      <c r="AE35" s="28">
        <v>0</v>
      </c>
      <c r="AF35" s="28">
        <v>0</v>
      </c>
      <c r="AG35" s="28">
        <v>0.18583418712947875</v>
      </c>
      <c r="AH35" s="28">
        <v>0</v>
      </c>
      <c r="AI35" s="28">
        <v>0</v>
      </c>
      <c r="AJ35" s="28">
        <v>0</v>
      </c>
      <c r="AK35" s="28">
        <v>2.2774683870121102E-3</v>
      </c>
      <c r="AL35" s="28">
        <v>0</v>
      </c>
      <c r="AM35" s="28">
        <v>0</v>
      </c>
      <c r="AN35" s="28">
        <v>0</v>
      </c>
      <c r="AO35" s="28">
        <v>0</v>
      </c>
      <c r="AP35" s="28">
        <v>0</v>
      </c>
      <c r="AQ35" s="28">
        <v>0</v>
      </c>
      <c r="AR35" s="28">
        <v>0</v>
      </c>
      <c r="AS35" s="28">
        <v>0</v>
      </c>
      <c r="AT35" s="28">
        <v>0</v>
      </c>
      <c r="AU35" s="28">
        <v>0</v>
      </c>
      <c r="AV35" s="28">
        <v>6.1503046390822282</v>
      </c>
      <c r="AW35" s="28">
        <v>4.8146194133800009</v>
      </c>
      <c r="AX35" s="28">
        <v>2.2774683871021103E-2</v>
      </c>
      <c r="AY35" s="28">
        <v>0</v>
      </c>
      <c r="AZ35" s="28">
        <v>6.9299921666463815</v>
      </c>
      <c r="BA35" s="28">
        <v>0</v>
      </c>
      <c r="BB35" s="28">
        <v>0</v>
      </c>
      <c r="BC35" s="28">
        <v>0</v>
      </c>
      <c r="BD35" s="28">
        <v>0</v>
      </c>
      <c r="BE35" s="28">
        <v>0</v>
      </c>
      <c r="BF35" s="28">
        <v>9.6275004303779319</v>
      </c>
      <c r="BG35" s="28">
        <v>0.28468354838851373</v>
      </c>
      <c r="BH35" s="28">
        <v>0.28468354838851373</v>
      </c>
      <c r="BI35" s="28">
        <v>0</v>
      </c>
      <c r="BJ35" s="28">
        <v>5.6251731457683096</v>
      </c>
      <c r="BK35" s="29">
        <f t="shared" si="8"/>
        <v>50.240927809258075</v>
      </c>
    </row>
    <row r="36" spans="1:63" x14ac:dyDescent="0.2">
      <c r="A36" s="23"/>
      <c r="B36" s="27" t="s">
        <v>120</v>
      </c>
      <c r="C36" s="28">
        <v>0</v>
      </c>
      <c r="D36" s="28">
        <v>0</v>
      </c>
      <c r="E36" s="28">
        <v>0</v>
      </c>
      <c r="F36" s="28">
        <v>0</v>
      </c>
      <c r="G36" s="28">
        <v>0</v>
      </c>
      <c r="H36" s="28">
        <v>0.6170396232254125</v>
      </c>
      <c r="I36" s="28">
        <v>0.34830987096777227</v>
      </c>
      <c r="J36" s="28">
        <v>0</v>
      </c>
      <c r="K36" s="28">
        <v>0</v>
      </c>
      <c r="L36" s="28">
        <v>6.0677422267427596</v>
      </c>
      <c r="M36" s="28">
        <v>0</v>
      </c>
      <c r="N36" s="28">
        <v>0</v>
      </c>
      <c r="O36" s="28">
        <v>0</v>
      </c>
      <c r="P36" s="28">
        <v>0</v>
      </c>
      <c r="Q36" s="28">
        <v>0</v>
      </c>
      <c r="R36" s="28">
        <v>0.48456222006398642</v>
      </c>
      <c r="S36" s="28">
        <v>1.1610329032260409</v>
      </c>
      <c r="T36" s="28">
        <v>0</v>
      </c>
      <c r="U36" s="28">
        <v>0</v>
      </c>
      <c r="V36" s="28">
        <v>1.0698918203224221</v>
      </c>
      <c r="W36" s="28">
        <v>3.4218503225055983E-3</v>
      </c>
      <c r="X36" s="28">
        <v>0</v>
      </c>
      <c r="Y36" s="28">
        <v>0</v>
      </c>
      <c r="Z36" s="28">
        <v>0</v>
      </c>
      <c r="AA36" s="28">
        <v>0</v>
      </c>
      <c r="AB36" s="28">
        <v>0</v>
      </c>
      <c r="AC36" s="28">
        <v>0</v>
      </c>
      <c r="AD36" s="28">
        <v>0</v>
      </c>
      <c r="AE36" s="28">
        <v>0</v>
      </c>
      <c r="AF36" s="28">
        <v>0</v>
      </c>
      <c r="AG36" s="28">
        <v>0.17155171712908066</v>
      </c>
      <c r="AH36" s="28">
        <v>0</v>
      </c>
      <c r="AI36" s="28">
        <v>0</v>
      </c>
      <c r="AJ36" s="28">
        <v>0</v>
      </c>
      <c r="AK36" s="28">
        <v>1.9993061548332709E-2</v>
      </c>
      <c r="AL36" s="28">
        <v>0</v>
      </c>
      <c r="AM36" s="28">
        <v>0</v>
      </c>
      <c r="AN36" s="28">
        <v>0</v>
      </c>
      <c r="AO36" s="28">
        <v>0</v>
      </c>
      <c r="AP36" s="28">
        <v>0</v>
      </c>
      <c r="AQ36" s="28">
        <v>0</v>
      </c>
      <c r="AR36" s="28">
        <v>0</v>
      </c>
      <c r="AS36" s="28">
        <v>0</v>
      </c>
      <c r="AT36" s="28">
        <v>0</v>
      </c>
      <c r="AU36" s="28">
        <v>0</v>
      </c>
      <c r="AV36" s="28">
        <v>4.4878338000292475</v>
      </c>
      <c r="AW36" s="28">
        <v>0.39921587096825306</v>
      </c>
      <c r="AX36" s="28">
        <v>0</v>
      </c>
      <c r="AY36" s="28">
        <v>0</v>
      </c>
      <c r="AZ36" s="28">
        <v>6.3047597934920194</v>
      </c>
      <c r="BA36" s="28">
        <v>0</v>
      </c>
      <c r="BB36" s="28">
        <v>0</v>
      </c>
      <c r="BC36" s="28">
        <v>0</v>
      </c>
      <c r="BD36" s="28">
        <v>0</v>
      </c>
      <c r="BE36" s="28">
        <v>0</v>
      </c>
      <c r="BF36" s="28">
        <v>5.7064215086996004</v>
      </c>
      <c r="BG36" s="28">
        <v>0.39579402064574754</v>
      </c>
      <c r="BH36" s="28">
        <v>0.62733922580732626</v>
      </c>
      <c r="BI36" s="28">
        <v>0</v>
      </c>
      <c r="BJ36" s="28">
        <v>3.69982044787402</v>
      </c>
      <c r="BK36" s="29">
        <f t="shared" si="8"/>
        <v>31.564729961064529</v>
      </c>
    </row>
    <row r="37" spans="1:63" x14ac:dyDescent="0.2">
      <c r="A37" s="23"/>
      <c r="B37" s="27" t="s">
        <v>121</v>
      </c>
      <c r="C37" s="28">
        <v>0</v>
      </c>
      <c r="D37" s="28">
        <v>0</v>
      </c>
      <c r="E37" s="28">
        <v>0</v>
      </c>
      <c r="F37" s="28">
        <v>0</v>
      </c>
      <c r="G37" s="28">
        <v>0</v>
      </c>
      <c r="H37" s="28">
        <v>0.29333198909659397</v>
      </c>
      <c r="I37" s="28">
        <v>1.1683216129002555E-2</v>
      </c>
      <c r="J37" s="28">
        <v>0</v>
      </c>
      <c r="K37" s="28">
        <v>0</v>
      </c>
      <c r="L37" s="28">
        <v>6.6128763377754458</v>
      </c>
      <c r="M37" s="28">
        <v>0</v>
      </c>
      <c r="N37" s="28">
        <v>0</v>
      </c>
      <c r="O37" s="28">
        <v>0</v>
      </c>
      <c r="P37" s="28">
        <v>0</v>
      </c>
      <c r="Q37" s="28">
        <v>0</v>
      </c>
      <c r="R37" s="28">
        <v>0.46093514219270681</v>
      </c>
      <c r="S37" s="28">
        <v>0.81782512903237881</v>
      </c>
      <c r="T37" s="28">
        <v>0</v>
      </c>
      <c r="U37" s="28">
        <v>0</v>
      </c>
      <c r="V37" s="28">
        <v>0.14598343164483191</v>
      </c>
      <c r="W37" s="28">
        <v>0</v>
      </c>
      <c r="X37" s="28">
        <v>0</v>
      </c>
      <c r="Y37" s="28">
        <v>0</v>
      </c>
      <c r="Z37" s="28">
        <v>0</v>
      </c>
      <c r="AA37" s="28">
        <v>0</v>
      </c>
      <c r="AB37" s="28">
        <v>0</v>
      </c>
      <c r="AC37" s="28">
        <v>0</v>
      </c>
      <c r="AD37" s="28">
        <v>0</v>
      </c>
      <c r="AE37" s="28">
        <v>0</v>
      </c>
      <c r="AF37" s="28">
        <v>0</v>
      </c>
      <c r="AG37" s="28">
        <v>7.6337363548213924E-2</v>
      </c>
      <c r="AH37" s="28">
        <v>0</v>
      </c>
      <c r="AI37" s="28">
        <v>0</v>
      </c>
      <c r="AJ37" s="28">
        <v>0</v>
      </c>
      <c r="AK37" s="28">
        <v>0</v>
      </c>
      <c r="AL37" s="28">
        <v>0</v>
      </c>
      <c r="AM37" s="28">
        <v>0</v>
      </c>
      <c r="AN37" s="28">
        <v>0</v>
      </c>
      <c r="AO37" s="28">
        <v>0</v>
      </c>
      <c r="AP37" s="28">
        <v>0</v>
      </c>
      <c r="AQ37" s="28">
        <v>0</v>
      </c>
      <c r="AR37" s="28">
        <v>0</v>
      </c>
      <c r="AS37" s="28">
        <v>0</v>
      </c>
      <c r="AT37" s="28">
        <v>0</v>
      </c>
      <c r="AU37" s="28">
        <v>0</v>
      </c>
      <c r="AV37" s="28">
        <v>3.4911356671600555</v>
      </c>
      <c r="AW37" s="28">
        <v>0.33400874725829849</v>
      </c>
      <c r="AX37" s="28">
        <v>0</v>
      </c>
      <c r="AY37" s="28">
        <v>0</v>
      </c>
      <c r="AZ37" s="28">
        <v>4.1598417232298077</v>
      </c>
      <c r="BA37" s="28">
        <v>0</v>
      </c>
      <c r="BB37" s="28">
        <v>0</v>
      </c>
      <c r="BC37" s="28">
        <v>0</v>
      </c>
      <c r="BD37" s="28">
        <v>0</v>
      </c>
      <c r="BE37" s="28">
        <v>0</v>
      </c>
      <c r="BF37" s="28">
        <v>3.9260727672847016</v>
      </c>
      <c r="BG37" s="28">
        <v>0.28313092864542255</v>
      </c>
      <c r="BH37" s="28">
        <v>0.6898631612912296</v>
      </c>
      <c r="BI37" s="28">
        <v>0</v>
      </c>
      <c r="BJ37" s="28">
        <v>2.4493899314532559</v>
      </c>
      <c r="BK37" s="29">
        <f t="shared" si="8"/>
        <v>23.752415535741946</v>
      </c>
    </row>
    <row r="38" spans="1:63" x14ac:dyDescent="0.2">
      <c r="A38" s="23"/>
      <c r="B38" s="27" t="s">
        <v>122</v>
      </c>
      <c r="C38" s="28">
        <v>0</v>
      </c>
      <c r="D38" s="28">
        <v>0</v>
      </c>
      <c r="E38" s="28">
        <v>0</v>
      </c>
      <c r="F38" s="28">
        <v>0</v>
      </c>
      <c r="G38" s="28">
        <v>0</v>
      </c>
      <c r="H38" s="28">
        <v>0.85095319192541574</v>
      </c>
      <c r="I38" s="28">
        <v>8.8042053558100033</v>
      </c>
      <c r="J38" s="28">
        <v>330.28410441640347</v>
      </c>
      <c r="K38" s="28">
        <v>0</v>
      </c>
      <c r="L38" s="28">
        <v>172.41923845362845</v>
      </c>
      <c r="M38" s="28">
        <v>0</v>
      </c>
      <c r="N38" s="28">
        <v>0</v>
      </c>
      <c r="O38" s="28">
        <v>0</v>
      </c>
      <c r="P38" s="28">
        <v>0</v>
      </c>
      <c r="Q38" s="28">
        <v>0</v>
      </c>
      <c r="R38" s="28">
        <v>0.88333200872946682</v>
      </c>
      <c r="S38" s="28">
        <v>0.88811977099021622</v>
      </c>
      <c r="T38" s="28">
        <v>6.4319614002530914</v>
      </c>
      <c r="U38" s="28">
        <v>0</v>
      </c>
      <c r="V38" s="28">
        <v>2.9303680432278081</v>
      </c>
      <c r="W38" s="28">
        <v>2.0716225601874277E-3</v>
      </c>
      <c r="X38" s="28">
        <v>0</v>
      </c>
      <c r="Y38" s="28">
        <v>0</v>
      </c>
      <c r="Z38" s="28">
        <v>0</v>
      </c>
      <c r="AA38" s="28">
        <v>0</v>
      </c>
      <c r="AB38" s="28">
        <v>0</v>
      </c>
      <c r="AC38" s="28">
        <v>0</v>
      </c>
      <c r="AD38" s="28">
        <v>0</v>
      </c>
      <c r="AE38" s="28">
        <v>0</v>
      </c>
      <c r="AF38" s="28">
        <v>0</v>
      </c>
      <c r="AG38" s="28">
        <v>2.9161964717213062E-2</v>
      </c>
      <c r="AH38" s="28">
        <v>0</v>
      </c>
      <c r="AI38" s="28">
        <v>0</v>
      </c>
      <c r="AJ38" s="28">
        <v>0</v>
      </c>
      <c r="AK38" s="28">
        <v>0</v>
      </c>
      <c r="AL38" s="28">
        <v>0</v>
      </c>
      <c r="AM38" s="28">
        <v>0</v>
      </c>
      <c r="AN38" s="28">
        <v>0</v>
      </c>
      <c r="AO38" s="28">
        <v>0</v>
      </c>
      <c r="AP38" s="28">
        <v>0</v>
      </c>
      <c r="AQ38" s="28">
        <v>0</v>
      </c>
      <c r="AR38" s="28">
        <v>0</v>
      </c>
      <c r="AS38" s="28">
        <v>0</v>
      </c>
      <c r="AT38" s="28">
        <v>0</v>
      </c>
      <c r="AU38" s="28">
        <v>0</v>
      </c>
      <c r="AV38" s="28">
        <v>13.078886581529447</v>
      </c>
      <c r="AW38" s="28">
        <v>30.036725664407804</v>
      </c>
      <c r="AX38" s="28">
        <v>0.50316682712749161</v>
      </c>
      <c r="AY38" s="28">
        <v>0</v>
      </c>
      <c r="AZ38" s="28">
        <v>38.107739001343461</v>
      </c>
      <c r="BA38" s="28">
        <v>0</v>
      </c>
      <c r="BB38" s="28">
        <v>0</v>
      </c>
      <c r="BC38" s="28">
        <v>0</v>
      </c>
      <c r="BD38" s="28">
        <v>0</v>
      </c>
      <c r="BE38" s="28">
        <v>0</v>
      </c>
      <c r="BF38" s="28">
        <v>15.263380941969544</v>
      </c>
      <c r="BG38" s="28">
        <v>8.4616145445997031</v>
      </c>
      <c r="BH38" s="28">
        <v>12.414056330158292</v>
      </c>
      <c r="BI38" s="28">
        <v>0</v>
      </c>
      <c r="BJ38" s="28">
        <v>5.6023944072965675</v>
      </c>
      <c r="BK38" s="29">
        <f t="shared" si="8"/>
        <v>646.99148052667738</v>
      </c>
    </row>
    <row r="39" spans="1:63" x14ac:dyDescent="0.2">
      <c r="A39" s="23"/>
      <c r="B39" s="27" t="s">
        <v>123</v>
      </c>
      <c r="C39" s="28">
        <v>0</v>
      </c>
      <c r="D39" s="28">
        <v>0</v>
      </c>
      <c r="E39" s="28">
        <v>0</v>
      </c>
      <c r="F39" s="28">
        <v>0</v>
      </c>
      <c r="G39" s="28">
        <v>0</v>
      </c>
      <c r="H39" s="28">
        <v>5.4905092451572907E-2</v>
      </c>
      <c r="I39" s="28">
        <v>2.4379900061612889</v>
      </c>
      <c r="J39" s="28">
        <v>0</v>
      </c>
      <c r="K39" s="28">
        <v>0</v>
      </c>
      <c r="L39" s="28">
        <v>2.3784705565806865</v>
      </c>
      <c r="M39" s="28">
        <v>0</v>
      </c>
      <c r="N39" s="28">
        <v>0</v>
      </c>
      <c r="O39" s="28">
        <v>0</v>
      </c>
      <c r="P39" s="28">
        <v>0</v>
      </c>
      <c r="Q39" s="28">
        <v>0</v>
      </c>
      <c r="R39" s="28">
        <v>0</v>
      </c>
      <c r="S39" s="28">
        <v>0</v>
      </c>
      <c r="T39" s="28">
        <v>0</v>
      </c>
      <c r="U39" s="28">
        <v>0</v>
      </c>
      <c r="V39" s="28">
        <v>0</v>
      </c>
      <c r="W39" s="28">
        <v>0</v>
      </c>
      <c r="X39" s="28">
        <v>0</v>
      </c>
      <c r="Y39" s="28">
        <v>0</v>
      </c>
      <c r="Z39" s="28">
        <v>0</v>
      </c>
      <c r="AA39" s="28">
        <v>0</v>
      </c>
      <c r="AB39" s="28">
        <v>0</v>
      </c>
      <c r="AC39" s="28">
        <v>0</v>
      </c>
      <c r="AD39" s="28">
        <v>0</v>
      </c>
      <c r="AE39" s="28">
        <v>0</v>
      </c>
      <c r="AF39" s="28">
        <v>0</v>
      </c>
      <c r="AG39" s="28">
        <v>0</v>
      </c>
      <c r="AH39" s="28">
        <v>0</v>
      </c>
      <c r="AI39" s="28">
        <v>0</v>
      </c>
      <c r="AJ39" s="28">
        <v>0</v>
      </c>
      <c r="AK39" s="28">
        <v>0</v>
      </c>
      <c r="AL39" s="28">
        <v>0</v>
      </c>
      <c r="AM39" s="28">
        <v>0</v>
      </c>
      <c r="AN39" s="28">
        <v>0</v>
      </c>
      <c r="AO39" s="28">
        <v>0</v>
      </c>
      <c r="AP39" s="28">
        <v>0</v>
      </c>
      <c r="AQ39" s="28">
        <v>0</v>
      </c>
      <c r="AR39" s="28">
        <v>0</v>
      </c>
      <c r="AS39" s="28">
        <v>0</v>
      </c>
      <c r="AT39" s="28">
        <v>0</v>
      </c>
      <c r="AU39" s="28">
        <v>0</v>
      </c>
      <c r="AV39" s="28">
        <v>0.85510549582357043</v>
      </c>
      <c r="AW39" s="28">
        <v>0.68451934060205599</v>
      </c>
      <c r="AX39" s="28">
        <v>0</v>
      </c>
      <c r="AY39" s="28">
        <v>0</v>
      </c>
      <c r="AZ39" s="28">
        <v>1.8263060872071217</v>
      </c>
      <c r="BA39" s="28">
        <v>0</v>
      </c>
      <c r="BB39" s="28">
        <v>0</v>
      </c>
      <c r="BC39" s="28">
        <v>0</v>
      </c>
      <c r="BD39" s="28">
        <v>0</v>
      </c>
      <c r="BE39" s="28">
        <v>0</v>
      </c>
      <c r="BF39" s="28">
        <v>0.72280932227786066</v>
      </c>
      <c r="BG39" s="28">
        <v>8.1838419298727451E-5</v>
      </c>
      <c r="BH39" s="28">
        <v>8.8564342966322873E-2</v>
      </c>
      <c r="BI39" s="28">
        <v>0</v>
      </c>
      <c r="BJ39" s="28">
        <v>0.42414225983279991</v>
      </c>
      <c r="BK39" s="29">
        <f t="shared" si="8"/>
        <v>9.4728943423225793</v>
      </c>
    </row>
    <row r="40" spans="1:63" x14ac:dyDescent="0.2">
      <c r="A40" s="23"/>
      <c r="B40" s="27" t="s">
        <v>124</v>
      </c>
      <c r="C40" s="28">
        <v>0</v>
      </c>
      <c r="D40" s="28">
        <v>0</v>
      </c>
      <c r="E40" s="28">
        <v>0</v>
      </c>
      <c r="F40" s="28">
        <v>0</v>
      </c>
      <c r="G40" s="28">
        <v>0</v>
      </c>
      <c r="H40" s="28">
        <v>0.20456718400647894</v>
      </c>
      <c r="I40" s="28">
        <v>0.30069503735487618</v>
      </c>
      <c r="J40" s="28">
        <v>0.1238527564838314</v>
      </c>
      <c r="K40" s="28">
        <v>0</v>
      </c>
      <c r="L40" s="28">
        <v>1.7584729325053274</v>
      </c>
      <c r="M40" s="28">
        <v>0</v>
      </c>
      <c r="N40" s="28">
        <v>0</v>
      </c>
      <c r="O40" s="28">
        <v>0</v>
      </c>
      <c r="P40" s="28">
        <v>0</v>
      </c>
      <c r="Q40" s="28">
        <v>0</v>
      </c>
      <c r="R40" s="28">
        <v>0.37111178717383508</v>
      </c>
      <c r="S40" s="28">
        <v>0</v>
      </c>
      <c r="T40" s="28">
        <v>0</v>
      </c>
      <c r="U40" s="28">
        <v>0</v>
      </c>
      <c r="V40" s="28">
        <v>0.20482576008855569</v>
      </c>
      <c r="W40" s="28">
        <v>4.8774193001050188E-6</v>
      </c>
      <c r="X40" s="28">
        <v>0</v>
      </c>
      <c r="Y40" s="28">
        <v>0</v>
      </c>
      <c r="Z40" s="28">
        <v>0</v>
      </c>
      <c r="AA40" s="28">
        <v>0</v>
      </c>
      <c r="AB40" s="28">
        <v>0</v>
      </c>
      <c r="AC40" s="28">
        <v>0</v>
      </c>
      <c r="AD40" s="28">
        <v>0</v>
      </c>
      <c r="AE40" s="28">
        <v>0</v>
      </c>
      <c r="AF40" s="28">
        <v>0</v>
      </c>
      <c r="AG40" s="28">
        <v>4.0738067932362683E-2</v>
      </c>
      <c r="AH40" s="28">
        <v>0</v>
      </c>
      <c r="AI40" s="28">
        <v>0</v>
      </c>
      <c r="AJ40" s="28">
        <v>0</v>
      </c>
      <c r="AK40" s="28">
        <v>0</v>
      </c>
      <c r="AL40" s="28">
        <v>0</v>
      </c>
      <c r="AM40" s="28">
        <v>0</v>
      </c>
      <c r="AN40" s="28">
        <v>0</v>
      </c>
      <c r="AO40" s="28">
        <v>0</v>
      </c>
      <c r="AP40" s="28">
        <v>0</v>
      </c>
      <c r="AQ40" s="28">
        <v>0</v>
      </c>
      <c r="AR40" s="28">
        <v>0</v>
      </c>
      <c r="AS40" s="28">
        <v>0</v>
      </c>
      <c r="AT40" s="28">
        <v>0</v>
      </c>
      <c r="AU40" s="28">
        <v>0</v>
      </c>
      <c r="AV40" s="28">
        <v>2.5779260382592915</v>
      </c>
      <c r="AW40" s="28">
        <v>2.5510845113774581</v>
      </c>
      <c r="AX40" s="28">
        <v>0</v>
      </c>
      <c r="AY40" s="28">
        <v>0</v>
      </c>
      <c r="AZ40" s="28">
        <v>4.553246209710327</v>
      </c>
      <c r="BA40" s="28">
        <v>0</v>
      </c>
      <c r="BB40" s="28">
        <v>0</v>
      </c>
      <c r="BC40" s="28">
        <v>0</v>
      </c>
      <c r="BD40" s="28">
        <v>0</v>
      </c>
      <c r="BE40" s="28">
        <v>0</v>
      </c>
      <c r="BF40" s="28">
        <v>3.4830442658543386</v>
      </c>
      <c r="BG40" s="28">
        <v>0.24202485854095743</v>
      </c>
      <c r="BH40" s="28">
        <v>0</v>
      </c>
      <c r="BI40" s="28">
        <v>0</v>
      </c>
      <c r="BJ40" s="28">
        <v>1.3058615242930651</v>
      </c>
      <c r="BK40" s="29">
        <f t="shared" si="8"/>
        <v>17.717455811000004</v>
      </c>
    </row>
    <row r="41" spans="1:63" x14ac:dyDescent="0.2">
      <c r="A41" s="23"/>
      <c r="B41" s="27" t="s">
        <v>125</v>
      </c>
      <c r="C41" s="28">
        <v>0</v>
      </c>
      <c r="D41" s="28">
        <v>0</v>
      </c>
      <c r="E41" s="28">
        <v>0</v>
      </c>
      <c r="F41" s="28">
        <v>0</v>
      </c>
      <c r="G41" s="28">
        <v>0</v>
      </c>
      <c r="H41" s="28">
        <v>3.7744556838705284E-2</v>
      </c>
      <c r="I41" s="28">
        <v>0</v>
      </c>
      <c r="J41" s="28">
        <v>0</v>
      </c>
      <c r="K41" s="28">
        <v>0</v>
      </c>
      <c r="L41" s="28">
        <v>1.4379419741940111E-2</v>
      </c>
      <c r="M41" s="28">
        <v>0</v>
      </c>
      <c r="N41" s="28">
        <v>0</v>
      </c>
      <c r="O41" s="28">
        <v>0</v>
      </c>
      <c r="P41" s="28">
        <v>0</v>
      </c>
      <c r="Q41" s="28">
        <v>0</v>
      </c>
      <c r="R41" s="28">
        <v>0.15453818732251268</v>
      </c>
      <c r="S41" s="28">
        <v>0</v>
      </c>
      <c r="T41" s="28">
        <v>0</v>
      </c>
      <c r="U41" s="28">
        <v>0</v>
      </c>
      <c r="V41" s="28">
        <v>6.4770595451680679E-2</v>
      </c>
      <c r="W41" s="28">
        <v>1.3607617535134597E-2</v>
      </c>
      <c r="X41" s="28">
        <v>0</v>
      </c>
      <c r="Y41" s="28">
        <v>0</v>
      </c>
      <c r="Z41" s="28">
        <v>0</v>
      </c>
      <c r="AA41" s="28">
        <v>0</v>
      </c>
      <c r="AB41" s="28">
        <v>0</v>
      </c>
      <c r="AC41" s="28">
        <v>0</v>
      </c>
      <c r="AD41" s="28">
        <v>0</v>
      </c>
      <c r="AE41" s="28">
        <v>0</v>
      </c>
      <c r="AF41" s="28">
        <v>0</v>
      </c>
      <c r="AG41" s="28">
        <v>7.7660918247362876E-2</v>
      </c>
      <c r="AH41" s="28">
        <v>0</v>
      </c>
      <c r="AI41" s="28">
        <v>0</v>
      </c>
      <c r="AJ41" s="28">
        <v>0</v>
      </c>
      <c r="AK41" s="28">
        <v>0</v>
      </c>
      <c r="AL41" s="28">
        <v>0</v>
      </c>
      <c r="AM41" s="28">
        <v>0</v>
      </c>
      <c r="AN41" s="28">
        <v>0</v>
      </c>
      <c r="AO41" s="28">
        <v>0</v>
      </c>
      <c r="AP41" s="28">
        <v>0</v>
      </c>
      <c r="AQ41" s="28">
        <v>0</v>
      </c>
      <c r="AR41" s="28">
        <v>0</v>
      </c>
      <c r="AS41" s="28">
        <v>0</v>
      </c>
      <c r="AT41" s="28">
        <v>0</v>
      </c>
      <c r="AU41" s="28">
        <v>0</v>
      </c>
      <c r="AV41" s="28">
        <v>0.59616115675882708</v>
      </c>
      <c r="AW41" s="28">
        <v>0</v>
      </c>
      <c r="AX41" s="28">
        <v>0</v>
      </c>
      <c r="AY41" s="28">
        <v>0</v>
      </c>
      <c r="AZ41" s="28">
        <v>1.8470575855604632</v>
      </c>
      <c r="BA41" s="28">
        <v>0</v>
      </c>
      <c r="BB41" s="28">
        <v>0</v>
      </c>
      <c r="BC41" s="28">
        <v>0</v>
      </c>
      <c r="BD41" s="28">
        <v>0</v>
      </c>
      <c r="BE41" s="28">
        <v>0</v>
      </c>
      <c r="BF41" s="28">
        <v>1.3414132687006146</v>
      </c>
      <c r="BG41" s="28">
        <v>0.35411613977440887</v>
      </c>
      <c r="BH41" s="28">
        <v>0</v>
      </c>
      <c r="BI41" s="28">
        <v>0</v>
      </c>
      <c r="BJ41" s="28">
        <v>0.59549973668125267</v>
      </c>
      <c r="BK41" s="29">
        <f t="shared" si="8"/>
        <v>5.096949182612903</v>
      </c>
    </row>
    <row r="42" spans="1:63" x14ac:dyDescent="0.2">
      <c r="A42" s="23"/>
      <c r="B42" s="27" t="s">
        <v>126</v>
      </c>
      <c r="C42" s="28">
        <v>0</v>
      </c>
      <c r="D42" s="28">
        <v>0</v>
      </c>
      <c r="E42" s="28">
        <v>0</v>
      </c>
      <c r="F42" s="28">
        <v>0</v>
      </c>
      <c r="G42" s="28">
        <v>0</v>
      </c>
      <c r="H42" s="28">
        <v>8.0037071031978171E-2</v>
      </c>
      <c r="I42" s="28">
        <v>0.31826273709682967</v>
      </c>
      <c r="J42" s="28">
        <v>0</v>
      </c>
      <c r="K42" s="28">
        <v>0</v>
      </c>
      <c r="L42" s="28">
        <v>2.1927383478392937</v>
      </c>
      <c r="M42" s="28">
        <v>0</v>
      </c>
      <c r="N42" s="28">
        <v>0</v>
      </c>
      <c r="O42" s="28">
        <v>0</v>
      </c>
      <c r="P42" s="28">
        <v>0</v>
      </c>
      <c r="Q42" s="28">
        <v>0</v>
      </c>
      <c r="R42" s="28">
        <v>0.28012176087060892</v>
      </c>
      <c r="S42" s="28">
        <v>0</v>
      </c>
      <c r="T42" s="28">
        <v>0</v>
      </c>
      <c r="U42" s="28">
        <v>0</v>
      </c>
      <c r="V42" s="28">
        <v>0</v>
      </c>
      <c r="W42" s="28">
        <v>0</v>
      </c>
      <c r="X42" s="28">
        <v>0</v>
      </c>
      <c r="Y42" s="28">
        <v>0</v>
      </c>
      <c r="Z42" s="28">
        <v>0</v>
      </c>
      <c r="AA42" s="28">
        <v>0</v>
      </c>
      <c r="AB42" s="28">
        <v>0</v>
      </c>
      <c r="AC42" s="28">
        <v>0</v>
      </c>
      <c r="AD42" s="28">
        <v>0</v>
      </c>
      <c r="AE42" s="28">
        <v>0</v>
      </c>
      <c r="AF42" s="28">
        <v>0</v>
      </c>
      <c r="AG42" s="28">
        <v>7.5412270076818328E-3</v>
      </c>
      <c r="AH42" s="28">
        <v>0</v>
      </c>
      <c r="AI42" s="28">
        <v>0</v>
      </c>
      <c r="AJ42" s="28">
        <v>0</v>
      </c>
      <c r="AK42" s="28">
        <v>1.4680201047153911E-2</v>
      </c>
      <c r="AL42" s="28">
        <v>0</v>
      </c>
      <c r="AM42" s="28">
        <v>0</v>
      </c>
      <c r="AN42" s="28">
        <v>0</v>
      </c>
      <c r="AO42" s="28">
        <v>0</v>
      </c>
      <c r="AP42" s="28">
        <v>0</v>
      </c>
      <c r="AQ42" s="28">
        <v>0</v>
      </c>
      <c r="AR42" s="28">
        <v>0</v>
      </c>
      <c r="AS42" s="28">
        <v>0</v>
      </c>
      <c r="AT42" s="28">
        <v>0</v>
      </c>
      <c r="AU42" s="28">
        <v>0</v>
      </c>
      <c r="AV42" s="28">
        <v>0.54708039302529521</v>
      </c>
      <c r="AW42" s="28">
        <v>4.7003644176880022E-2</v>
      </c>
      <c r="AX42" s="28">
        <v>0</v>
      </c>
      <c r="AY42" s="28">
        <v>0</v>
      </c>
      <c r="AZ42" s="28">
        <v>0.53020074183036825</v>
      </c>
      <c r="BA42" s="28">
        <v>0</v>
      </c>
      <c r="BB42" s="28">
        <v>0</v>
      </c>
      <c r="BC42" s="28">
        <v>0</v>
      </c>
      <c r="BD42" s="28">
        <v>0</v>
      </c>
      <c r="BE42" s="28">
        <v>0</v>
      </c>
      <c r="BF42" s="28">
        <v>1.6745059564762614</v>
      </c>
      <c r="BG42" s="28">
        <v>0.99928910875972066</v>
      </c>
      <c r="BH42" s="28">
        <v>0.31338508435142814</v>
      </c>
      <c r="BI42" s="28">
        <v>0</v>
      </c>
      <c r="BJ42" s="28">
        <v>1.5687864535510203</v>
      </c>
      <c r="BK42" s="29">
        <f t="shared" si="8"/>
        <v>8.5736327270645205</v>
      </c>
    </row>
    <row r="43" spans="1:63" x14ac:dyDescent="0.2">
      <c r="A43" s="23"/>
      <c r="B43" s="27" t="s">
        <v>127</v>
      </c>
      <c r="C43" s="28">
        <v>0</v>
      </c>
      <c r="D43" s="28">
        <v>0</v>
      </c>
      <c r="E43" s="28">
        <v>0</v>
      </c>
      <c r="F43" s="28">
        <v>0</v>
      </c>
      <c r="G43" s="28">
        <v>0</v>
      </c>
      <c r="H43" s="28">
        <v>0.39498839089027271</v>
      </c>
      <c r="I43" s="28">
        <v>0.58255134171981049</v>
      </c>
      <c r="J43" s="28">
        <v>0</v>
      </c>
      <c r="K43" s="28">
        <v>0</v>
      </c>
      <c r="L43" s="28">
        <v>0.96809582176086129</v>
      </c>
      <c r="M43" s="28">
        <v>0</v>
      </c>
      <c r="N43" s="28">
        <v>0</v>
      </c>
      <c r="O43" s="28">
        <v>0</v>
      </c>
      <c r="P43" s="28">
        <v>0</v>
      </c>
      <c r="Q43" s="28">
        <v>0</v>
      </c>
      <c r="R43" s="28">
        <v>0.9714069572096321</v>
      </c>
      <c r="S43" s="28">
        <v>3.1401654091619275</v>
      </c>
      <c r="T43" s="28">
        <v>0</v>
      </c>
      <c r="U43" s="28">
        <v>0</v>
      </c>
      <c r="V43" s="28">
        <v>2.1075295665800753</v>
      </c>
      <c r="W43" s="28">
        <v>9.9860080695953683E-4</v>
      </c>
      <c r="X43" s="28">
        <v>0.13943934297841798</v>
      </c>
      <c r="Y43" s="28">
        <v>0</v>
      </c>
      <c r="Z43" s="28">
        <v>0</v>
      </c>
      <c r="AA43" s="28">
        <v>0</v>
      </c>
      <c r="AB43" s="28">
        <v>0</v>
      </c>
      <c r="AC43" s="28">
        <v>0</v>
      </c>
      <c r="AD43" s="28">
        <v>0</v>
      </c>
      <c r="AE43" s="28">
        <v>0</v>
      </c>
      <c r="AF43" s="28">
        <v>0</v>
      </c>
      <c r="AG43" s="28">
        <v>4.1002410996907053E-2</v>
      </c>
      <c r="AH43" s="28">
        <v>0</v>
      </c>
      <c r="AI43" s="28">
        <v>0</v>
      </c>
      <c r="AJ43" s="28">
        <v>0</v>
      </c>
      <c r="AK43" s="28">
        <v>0.16491774031943326</v>
      </c>
      <c r="AL43" s="28">
        <v>0</v>
      </c>
      <c r="AM43" s="28">
        <v>0</v>
      </c>
      <c r="AN43" s="28">
        <v>0</v>
      </c>
      <c r="AO43" s="28">
        <v>0</v>
      </c>
      <c r="AP43" s="28">
        <v>0</v>
      </c>
      <c r="AQ43" s="28">
        <v>0</v>
      </c>
      <c r="AR43" s="28">
        <v>0</v>
      </c>
      <c r="AS43" s="28">
        <v>0</v>
      </c>
      <c r="AT43" s="28">
        <v>0</v>
      </c>
      <c r="AU43" s="28">
        <v>0</v>
      </c>
      <c r="AV43" s="28">
        <v>25.819632041953842</v>
      </c>
      <c r="AW43" s="28">
        <v>1.2320411040379242</v>
      </c>
      <c r="AX43" s="28">
        <v>3.8175077859746075E-2</v>
      </c>
      <c r="AY43" s="28">
        <v>0</v>
      </c>
      <c r="AZ43" s="28">
        <v>11.377094024226013</v>
      </c>
      <c r="BA43" s="28">
        <v>0</v>
      </c>
      <c r="BB43" s="28">
        <v>0</v>
      </c>
      <c r="BC43" s="28">
        <v>0</v>
      </c>
      <c r="BD43" s="28">
        <v>0</v>
      </c>
      <c r="BE43" s="28">
        <v>0</v>
      </c>
      <c r="BF43" s="28">
        <v>37.021491363661575</v>
      </c>
      <c r="BG43" s="28">
        <v>2.6013072068669016</v>
      </c>
      <c r="BH43" s="28">
        <v>3.1346716097050455</v>
      </c>
      <c r="BI43" s="28">
        <v>0</v>
      </c>
      <c r="BJ43" s="28">
        <v>25.301338217135555</v>
      </c>
      <c r="BK43" s="29">
        <f t="shared" si="8"/>
        <v>115.03684622787091</v>
      </c>
    </row>
    <row r="44" spans="1:63" x14ac:dyDescent="0.2">
      <c r="A44" s="23"/>
      <c r="B44" s="27" t="s">
        <v>128</v>
      </c>
      <c r="C44" s="28">
        <v>0</v>
      </c>
      <c r="D44" s="28">
        <v>0</v>
      </c>
      <c r="E44" s="28">
        <v>0</v>
      </c>
      <c r="F44" s="28">
        <v>0</v>
      </c>
      <c r="G44" s="28">
        <v>0</v>
      </c>
      <c r="H44" s="28">
        <v>9.7933147991283196</v>
      </c>
      <c r="I44" s="28">
        <v>1408.1707119668431</v>
      </c>
      <c r="J44" s="28">
        <v>548.47096603801492</v>
      </c>
      <c r="K44" s="28">
        <v>0</v>
      </c>
      <c r="L44" s="28">
        <v>379.84950009439137</v>
      </c>
      <c r="M44" s="28">
        <v>0</v>
      </c>
      <c r="N44" s="28">
        <v>0</v>
      </c>
      <c r="O44" s="28">
        <v>0</v>
      </c>
      <c r="P44" s="28">
        <v>0</v>
      </c>
      <c r="Q44" s="28">
        <v>0</v>
      </c>
      <c r="R44" s="28">
        <v>19.139760065331508</v>
      </c>
      <c r="S44" s="28">
        <v>204.54590586891806</v>
      </c>
      <c r="T44" s="28">
        <v>191.32298823502833</v>
      </c>
      <c r="U44" s="28">
        <v>0</v>
      </c>
      <c r="V44" s="28">
        <v>22.656248060536118</v>
      </c>
      <c r="W44" s="28">
        <v>0.12479269331288351</v>
      </c>
      <c r="X44" s="28">
        <v>0</v>
      </c>
      <c r="Y44" s="28">
        <v>0</v>
      </c>
      <c r="Z44" s="28">
        <v>0</v>
      </c>
      <c r="AA44" s="28">
        <v>1.3257978589289108</v>
      </c>
      <c r="AB44" s="28">
        <v>0</v>
      </c>
      <c r="AC44" s="28">
        <v>0</v>
      </c>
      <c r="AD44" s="28">
        <v>0</v>
      </c>
      <c r="AE44" s="28">
        <v>0</v>
      </c>
      <c r="AF44" s="28">
        <v>0</v>
      </c>
      <c r="AG44" s="28">
        <v>0.51449616252162123</v>
      </c>
      <c r="AH44" s="28">
        <v>0.53347188895814124</v>
      </c>
      <c r="AI44" s="28">
        <v>0</v>
      </c>
      <c r="AJ44" s="28">
        <v>0</v>
      </c>
      <c r="AK44" s="28">
        <v>1.6231216233456243</v>
      </c>
      <c r="AL44" s="28">
        <v>0</v>
      </c>
      <c r="AM44" s="28">
        <v>0</v>
      </c>
      <c r="AN44" s="28">
        <v>0</v>
      </c>
      <c r="AO44" s="28">
        <v>0</v>
      </c>
      <c r="AP44" s="28">
        <v>0</v>
      </c>
      <c r="AQ44" s="28">
        <v>0</v>
      </c>
      <c r="AR44" s="28">
        <v>0</v>
      </c>
      <c r="AS44" s="28">
        <v>0</v>
      </c>
      <c r="AT44" s="28">
        <v>0</v>
      </c>
      <c r="AU44" s="28">
        <v>0</v>
      </c>
      <c r="AV44" s="28">
        <v>47.650239142194742</v>
      </c>
      <c r="AW44" s="28">
        <v>364.92886306986895</v>
      </c>
      <c r="AX44" s="28">
        <v>0.45801634454063483</v>
      </c>
      <c r="AY44" s="28">
        <v>0</v>
      </c>
      <c r="AZ44" s="28">
        <v>177.94165082969855</v>
      </c>
      <c r="BA44" s="28">
        <v>0</v>
      </c>
      <c r="BB44" s="28">
        <v>0</v>
      </c>
      <c r="BC44" s="28">
        <v>0</v>
      </c>
      <c r="BD44" s="28">
        <v>0</v>
      </c>
      <c r="BE44" s="28">
        <v>0</v>
      </c>
      <c r="BF44" s="28">
        <v>109.22004555010027</v>
      </c>
      <c r="BG44" s="28">
        <v>57.646164396394738</v>
      </c>
      <c r="BH44" s="28">
        <v>100.8977305988235</v>
      </c>
      <c r="BI44" s="28">
        <v>0</v>
      </c>
      <c r="BJ44" s="28">
        <v>118.39689872227881</v>
      </c>
      <c r="BK44" s="29">
        <f t="shared" si="8"/>
        <v>3765.2106840091583</v>
      </c>
    </row>
    <row r="45" spans="1:63" x14ac:dyDescent="0.2">
      <c r="A45" s="23"/>
      <c r="B45" s="30" t="s">
        <v>92</v>
      </c>
      <c r="C45" s="31">
        <f t="shared" ref="C45:AH45" si="9">SUM(C29:C44)</f>
        <v>0</v>
      </c>
      <c r="D45" s="31">
        <f t="shared" si="9"/>
        <v>0</v>
      </c>
      <c r="E45" s="31">
        <f t="shared" si="9"/>
        <v>0</v>
      </c>
      <c r="F45" s="31">
        <f t="shared" si="9"/>
        <v>0</v>
      </c>
      <c r="G45" s="31">
        <f t="shared" si="9"/>
        <v>0</v>
      </c>
      <c r="H45" s="31">
        <f t="shared" si="9"/>
        <v>15.061120409377605</v>
      </c>
      <c r="I45" s="31">
        <f t="shared" si="9"/>
        <v>1486.8778726616911</v>
      </c>
      <c r="J45" s="31">
        <f t="shared" si="9"/>
        <v>881.27744119029228</v>
      </c>
      <c r="K45" s="31">
        <f t="shared" si="9"/>
        <v>0</v>
      </c>
      <c r="L45" s="31">
        <f t="shared" si="9"/>
        <v>728.24207938802306</v>
      </c>
      <c r="M45" s="31">
        <f t="shared" si="9"/>
        <v>0</v>
      </c>
      <c r="N45" s="31">
        <f t="shared" si="9"/>
        <v>0</v>
      </c>
      <c r="O45" s="31">
        <f t="shared" si="9"/>
        <v>0</v>
      </c>
      <c r="P45" s="31">
        <f t="shared" si="9"/>
        <v>0</v>
      </c>
      <c r="Q45" s="31">
        <f t="shared" si="9"/>
        <v>0</v>
      </c>
      <c r="R45" s="31">
        <f t="shared" si="9"/>
        <v>26.614923240418761</v>
      </c>
      <c r="S45" s="31">
        <f t="shared" si="9"/>
        <v>217.40050676778898</v>
      </c>
      <c r="T45" s="31">
        <f t="shared" si="9"/>
        <v>199.3917526178964</v>
      </c>
      <c r="U45" s="31">
        <f t="shared" si="9"/>
        <v>0</v>
      </c>
      <c r="V45" s="31">
        <f t="shared" si="9"/>
        <v>39.626305268026101</v>
      </c>
      <c r="W45" s="31">
        <f t="shared" si="9"/>
        <v>0.23758086702052697</v>
      </c>
      <c r="X45" s="31">
        <f t="shared" si="9"/>
        <v>1.3557581601227351</v>
      </c>
      <c r="Y45" s="31">
        <f t="shared" si="9"/>
        <v>0</v>
      </c>
      <c r="Z45" s="31">
        <f t="shared" si="9"/>
        <v>0</v>
      </c>
      <c r="AA45" s="31">
        <f t="shared" si="9"/>
        <v>1.3876477298967367</v>
      </c>
      <c r="AB45" s="31">
        <f t="shared" si="9"/>
        <v>0</v>
      </c>
      <c r="AC45" s="31">
        <f t="shared" si="9"/>
        <v>0</v>
      </c>
      <c r="AD45" s="31">
        <f t="shared" si="9"/>
        <v>0</v>
      </c>
      <c r="AE45" s="31">
        <f t="shared" si="9"/>
        <v>0</v>
      </c>
      <c r="AF45" s="31">
        <f t="shared" si="9"/>
        <v>0</v>
      </c>
      <c r="AG45" s="31">
        <f t="shared" si="9"/>
        <v>2.2032214775128369</v>
      </c>
      <c r="AH45" s="31">
        <f t="shared" si="9"/>
        <v>0.69342485024833334</v>
      </c>
      <c r="AI45" s="31">
        <f t="shared" ref="AI45:BJ45" si="10">SUM(AI29:AI44)</f>
        <v>0</v>
      </c>
      <c r="AJ45" s="31">
        <f t="shared" si="10"/>
        <v>0</v>
      </c>
      <c r="AK45" s="31">
        <f t="shared" si="10"/>
        <v>2.321492685708523</v>
      </c>
      <c r="AL45" s="31">
        <f t="shared" si="10"/>
        <v>0</v>
      </c>
      <c r="AM45" s="31">
        <f t="shared" si="10"/>
        <v>0</v>
      </c>
      <c r="AN45" s="31">
        <f t="shared" si="10"/>
        <v>0</v>
      </c>
      <c r="AO45" s="31">
        <f t="shared" si="10"/>
        <v>0</v>
      </c>
      <c r="AP45" s="31">
        <f t="shared" si="10"/>
        <v>0</v>
      </c>
      <c r="AQ45" s="31">
        <f t="shared" si="10"/>
        <v>0</v>
      </c>
      <c r="AR45" s="31">
        <f t="shared" si="10"/>
        <v>0</v>
      </c>
      <c r="AS45" s="31">
        <f t="shared" si="10"/>
        <v>0</v>
      </c>
      <c r="AT45" s="31">
        <f t="shared" si="10"/>
        <v>0</v>
      </c>
      <c r="AU45" s="31">
        <f t="shared" si="10"/>
        <v>0</v>
      </c>
      <c r="AV45" s="31">
        <f t="shared" si="10"/>
        <v>165.41735122321822</v>
      </c>
      <c r="AW45" s="31">
        <f t="shared" si="10"/>
        <v>527.84379054281112</v>
      </c>
      <c r="AX45" s="31">
        <f t="shared" si="10"/>
        <v>6.6472039642308722</v>
      </c>
      <c r="AY45" s="31">
        <f t="shared" si="10"/>
        <v>0</v>
      </c>
      <c r="AZ45" s="31">
        <f t="shared" si="10"/>
        <v>401.70827379517164</v>
      </c>
      <c r="BA45" s="31">
        <f t="shared" si="10"/>
        <v>0</v>
      </c>
      <c r="BB45" s="31">
        <f t="shared" si="10"/>
        <v>0</v>
      </c>
      <c r="BC45" s="31">
        <f t="shared" si="10"/>
        <v>0</v>
      </c>
      <c r="BD45" s="31">
        <f t="shared" si="10"/>
        <v>0</v>
      </c>
      <c r="BE45" s="31">
        <f t="shared" si="10"/>
        <v>0</v>
      </c>
      <c r="BF45" s="31">
        <f t="shared" si="10"/>
        <v>245.1902829326616</v>
      </c>
      <c r="BG45" s="31">
        <f t="shared" si="10"/>
        <v>79.527842676054178</v>
      </c>
      <c r="BH45" s="31">
        <f t="shared" si="10"/>
        <v>133.13878274104232</v>
      </c>
      <c r="BI45" s="31">
        <f t="shared" si="10"/>
        <v>0</v>
      </c>
      <c r="BJ45" s="31">
        <f t="shared" si="10"/>
        <v>186.93787293097739</v>
      </c>
      <c r="BK45" s="29">
        <f t="shared" si="8"/>
        <v>5349.1025281201919</v>
      </c>
    </row>
    <row r="46" spans="1:63" x14ac:dyDescent="0.2">
      <c r="A46" s="23"/>
      <c r="B46" s="33" t="s">
        <v>82</v>
      </c>
      <c r="C46" s="28">
        <f t="shared" ref="C46:AH46" si="11">C9+C12+C21+C24+C27+C45</f>
        <v>0</v>
      </c>
      <c r="D46" s="28">
        <f t="shared" si="11"/>
        <v>0</v>
      </c>
      <c r="E46" s="28">
        <f t="shared" si="11"/>
        <v>0</v>
      </c>
      <c r="F46" s="28">
        <f t="shared" si="11"/>
        <v>0</v>
      </c>
      <c r="G46" s="28">
        <f t="shared" si="11"/>
        <v>0</v>
      </c>
      <c r="H46" s="28">
        <f t="shared" si="11"/>
        <v>23.679658082338761</v>
      </c>
      <c r="I46" s="28">
        <f t="shared" si="11"/>
        <v>9389.844287319509</v>
      </c>
      <c r="J46" s="28">
        <f t="shared" si="11"/>
        <v>3918.9166558556049</v>
      </c>
      <c r="K46" s="28">
        <f t="shared" si="11"/>
        <v>0</v>
      </c>
      <c r="L46" s="28">
        <f t="shared" si="11"/>
        <v>1109.3202941291656</v>
      </c>
      <c r="M46" s="28">
        <f t="shared" si="11"/>
        <v>0</v>
      </c>
      <c r="N46" s="28">
        <f t="shared" si="11"/>
        <v>0</v>
      </c>
      <c r="O46" s="28">
        <f t="shared" si="11"/>
        <v>0</v>
      </c>
      <c r="P46" s="28">
        <f t="shared" si="11"/>
        <v>0</v>
      </c>
      <c r="Q46" s="28">
        <f t="shared" si="11"/>
        <v>0</v>
      </c>
      <c r="R46" s="28">
        <f t="shared" si="11"/>
        <v>33.201758783630616</v>
      </c>
      <c r="S46" s="28">
        <f t="shared" si="11"/>
        <v>550.77245843053629</v>
      </c>
      <c r="T46" s="28">
        <f t="shared" si="11"/>
        <v>1020.3861049204091</v>
      </c>
      <c r="U46" s="28">
        <f t="shared" si="11"/>
        <v>0</v>
      </c>
      <c r="V46" s="28">
        <f t="shared" si="11"/>
        <v>68.578863171704057</v>
      </c>
      <c r="W46" s="28">
        <f t="shared" si="11"/>
        <v>0.24087487340639685</v>
      </c>
      <c r="X46" s="28">
        <f t="shared" si="11"/>
        <v>44.688091562386553</v>
      </c>
      <c r="Y46" s="28">
        <f t="shared" si="11"/>
        <v>0</v>
      </c>
      <c r="Z46" s="28">
        <f t="shared" si="11"/>
        <v>0</v>
      </c>
      <c r="AA46" s="28">
        <f t="shared" si="11"/>
        <v>1.7027459856827711</v>
      </c>
      <c r="AB46" s="28">
        <f t="shared" si="11"/>
        <v>0</v>
      </c>
      <c r="AC46" s="28">
        <f t="shared" si="11"/>
        <v>0</v>
      </c>
      <c r="AD46" s="28">
        <f t="shared" si="11"/>
        <v>0</v>
      </c>
      <c r="AE46" s="28">
        <f t="shared" si="11"/>
        <v>0</v>
      </c>
      <c r="AF46" s="28">
        <f t="shared" si="11"/>
        <v>0</v>
      </c>
      <c r="AG46" s="28">
        <f t="shared" si="11"/>
        <v>2.5441456932873288</v>
      </c>
      <c r="AH46" s="28">
        <f t="shared" si="11"/>
        <v>0.74170413747116337</v>
      </c>
      <c r="AI46" s="28">
        <f t="shared" ref="AI46:BJ46" si="12">AI9+AI12+AI21+AI24+AI27+AI45</f>
        <v>0</v>
      </c>
      <c r="AJ46" s="28">
        <f t="shared" si="12"/>
        <v>0</v>
      </c>
      <c r="AK46" s="28">
        <f t="shared" si="12"/>
        <v>3.9912100778106079</v>
      </c>
      <c r="AL46" s="28">
        <f t="shared" si="12"/>
        <v>0</v>
      </c>
      <c r="AM46" s="28">
        <f t="shared" si="12"/>
        <v>0</v>
      </c>
      <c r="AN46" s="28">
        <f t="shared" si="12"/>
        <v>0</v>
      </c>
      <c r="AO46" s="28">
        <f t="shared" si="12"/>
        <v>0</v>
      </c>
      <c r="AP46" s="28">
        <f t="shared" si="12"/>
        <v>0</v>
      </c>
      <c r="AQ46" s="28">
        <f t="shared" si="12"/>
        <v>0</v>
      </c>
      <c r="AR46" s="28">
        <f t="shared" si="12"/>
        <v>0</v>
      </c>
      <c r="AS46" s="28">
        <f t="shared" si="12"/>
        <v>0</v>
      </c>
      <c r="AT46" s="28">
        <f t="shared" si="12"/>
        <v>0</v>
      </c>
      <c r="AU46" s="28">
        <f t="shared" si="12"/>
        <v>0</v>
      </c>
      <c r="AV46" s="28">
        <f t="shared" si="12"/>
        <v>194.43459681156102</v>
      </c>
      <c r="AW46" s="28">
        <f t="shared" si="12"/>
        <v>1918.3663544639548</v>
      </c>
      <c r="AX46" s="28">
        <f t="shared" si="12"/>
        <v>174.86996352267479</v>
      </c>
      <c r="AY46" s="28">
        <f t="shared" si="12"/>
        <v>6.4516886592921985</v>
      </c>
      <c r="AZ46" s="28">
        <f t="shared" si="12"/>
        <v>526.9877814374322</v>
      </c>
      <c r="BA46" s="28">
        <f t="shared" si="12"/>
        <v>0</v>
      </c>
      <c r="BB46" s="28">
        <f t="shared" si="12"/>
        <v>0</v>
      </c>
      <c r="BC46" s="28">
        <f t="shared" si="12"/>
        <v>0</v>
      </c>
      <c r="BD46" s="28">
        <f t="shared" si="12"/>
        <v>0</v>
      </c>
      <c r="BE46" s="28">
        <f t="shared" si="12"/>
        <v>0</v>
      </c>
      <c r="BF46" s="28">
        <f t="shared" si="12"/>
        <v>265.33807945871928</v>
      </c>
      <c r="BG46" s="28">
        <f t="shared" si="12"/>
        <v>188.79179465007144</v>
      </c>
      <c r="BH46" s="28">
        <f t="shared" si="12"/>
        <v>183.31220671225952</v>
      </c>
      <c r="BI46" s="28">
        <f t="shared" si="12"/>
        <v>0</v>
      </c>
      <c r="BJ46" s="28">
        <f t="shared" si="12"/>
        <v>234.36995260360283</v>
      </c>
      <c r="BK46" s="29">
        <f t="shared" si="8"/>
        <v>19861.531271342516</v>
      </c>
    </row>
    <row r="47" spans="1:63" ht="3.75" customHeight="1" x14ac:dyDescent="0.2">
      <c r="A47" s="23"/>
      <c r="B47" s="34"/>
      <c r="C47" s="47"/>
      <c r="D47" s="48"/>
      <c r="E47" s="48"/>
      <c r="F47" s="48"/>
      <c r="G47" s="48"/>
      <c r="H47" s="48"/>
      <c r="I47" s="48"/>
      <c r="J47" s="48"/>
      <c r="K47" s="48"/>
      <c r="L47" s="48"/>
      <c r="M47" s="48"/>
      <c r="N47" s="48"/>
      <c r="O47" s="48"/>
      <c r="P47" s="48"/>
      <c r="Q47" s="48"/>
      <c r="R47" s="48"/>
      <c r="S47" s="48"/>
      <c r="T47" s="48"/>
      <c r="U47" s="48"/>
      <c r="V47" s="48"/>
      <c r="W47" s="48"/>
      <c r="X47" s="48"/>
      <c r="Y47" s="48"/>
      <c r="Z47" s="48"/>
      <c r="AA47" s="48"/>
      <c r="AB47" s="48"/>
      <c r="AC47" s="48"/>
      <c r="AD47" s="48"/>
      <c r="AE47" s="48"/>
      <c r="AF47" s="48"/>
      <c r="AG47" s="48"/>
      <c r="AH47" s="48"/>
      <c r="AI47" s="48"/>
      <c r="AJ47" s="48"/>
      <c r="AK47" s="48"/>
      <c r="AL47" s="48"/>
      <c r="AM47" s="48"/>
      <c r="AN47" s="48"/>
      <c r="AO47" s="48"/>
      <c r="AP47" s="48"/>
      <c r="AQ47" s="48"/>
      <c r="AR47" s="48"/>
      <c r="AS47" s="48"/>
      <c r="AT47" s="48"/>
      <c r="AU47" s="48"/>
      <c r="AV47" s="48"/>
      <c r="AW47" s="48"/>
      <c r="AX47" s="48"/>
      <c r="AY47" s="48"/>
      <c r="AZ47" s="48"/>
      <c r="BA47" s="48"/>
      <c r="BB47" s="48"/>
      <c r="BC47" s="48"/>
      <c r="BD47" s="48"/>
      <c r="BE47" s="48"/>
      <c r="BF47" s="48"/>
      <c r="BG47" s="48"/>
      <c r="BH47" s="48"/>
      <c r="BI47" s="48"/>
      <c r="BJ47" s="48"/>
      <c r="BK47" s="49"/>
    </row>
    <row r="48" spans="1:63" x14ac:dyDescent="0.2">
      <c r="A48" s="23" t="s">
        <v>1</v>
      </c>
      <c r="B48" s="24" t="s">
        <v>7</v>
      </c>
      <c r="C48" s="47"/>
      <c r="D48" s="48"/>
      <c r="E48" s="48"/>
      <c r="F48" s="48"/>
      <c r="G48" s="48"/>
      <c r="H48" s="48"/>
      <c r="I48" s="48"/>
      <c r="J48" s="48"/>
      <c r="K48" s="48"/>
      <c r="L48" s="48"/>
      <c r="M48" s="48"/>
      <c r="N48" s="48"/>
      <c r="O48" s="48"/>
      <c r="P48" s="48"/>
      <c r="Q48" s="48"/>
      <c r="R48" s="48"/>
      <c r="S48" s="48"/>
      <c r="T48" s="48"/>
      <c r="U48" s="48"/>
      <c r="V48" s="48"/>
      <c r="W48" s="48"/>
      <c r="X48" s="48"/>
      <c r="Y48" s="48"/>
      <c r="Z48" s="48"/>
      <c r="AA48" s="48"/>
      <c r="AB48" s="48"/>
      <c r="AC48" s="48"/>
      <c r="AD48" s="48"/>
      <c r="AE48" s="48"/>
      <c r="AF48" s="48"/>
      <c r="AG48" s="48"/>
      <c r="AH48" s="48"/>
      <c r="AI48" s="48"/>
      <c r="AJ48" s="48"/>
      <c r="AK48" s="48"/>
      <c r="AL48" s="48"/>
      <c r="AM48" s="48"/>
      <c r="AN48" s="48"/>
      <c r="AO48" s="48"/>
      <c r="AP48" s="48"/>
      <c r="AQ48" s="48"/>
      <c r="AR48" s="48"/>
      <c r="AS48" s="48"/>
      <c r="AT48" s="48"/>
      <c r="AU48" s="48"/>
      <c r="AV48" s="48"/>
      <c r="AW48" s="48"/>
      <c r="AX48" s="48"/>
      <c r="AY48" s="48"/>
      <c r="AZ48" s="48"/>
      <c r="BA48" s="48"/>
      <c r="BB48" s="48"/>
      <c r="BC48" s="48"/>
      <c r="BD48" s="48"/>
      <c r="BE48" s="48"/>
      <c r="BF48" s="48"/>
      <c r="BG48" s="48"/>
      <c r="BH48" s="48"/>
      <c r="BI48" s="48"/>
      <c r="BJ48" s="48"/>
      <c r="BK48" s="49"/>
    </row>
    <row r="49" spans="1:63" s="35" customFormat="1" x14ac:dyDescent="0.2">
      <c r="A49" s="23" t="s">
        <v>78</v>
      </c>
      <c r="B49" s="26" t="s">
        <v>2</v>
      </c>
      <c r="C49" s="54"/>
      <c r="D49" s="55"/>
      <c r="E49" s="55"/>
      <c r="F49" s="55"/>
      <c r="G49" s="55"/>
      <c r="H49" s="55"/>
      <c r="I49" s="55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55"/>
      <c r="AL49" s="55"/>
      <c r="AM49" s="55"/>
      <c r="AN49" s="55"/>
      <c r="AO49" s="55"/>
      <c r="AP49" s="55"/>
      <c r="AQ49" s="55"/>
      <c r="AR49" s="55"/>
      <c r="AS49" s="55"/>
      <c r="AT49" s="55"/>
      <c r="AU49" s="55"/>
      <c r="AV49" s="55"/>
      <c r="AW49" s="55"/>
      <c r="AX49" s="55"/>
      <c r="AY49" s="55"/>
      <c r="AZ49" s="55"/>
      <c r="BA49" s="55"/>
      <c r="BB49" s="55"/>
      <c r="BC49" s="55"/>
      <c r="BD49" s="55"/>
      <c r="BE49" s="55"/>
      <c r="BF49" s="55"/>
      <c r="BG49" s="55"/>
      <c r="BH49" s="55"/>
      <c r="BI49" s="55"/>
      <c r="BJ49" s="55"/>
      <c r="BK49" s="56"/>
    </row>
    <row r="50" spans="1:63" s="35" customFormat="1" x14ac:dyDescent="0.2">
      <c r="A50" s="23"/>
      <c r="B50" s="27" t="s">
        <v>129</v>
      </c>
      <c r="C50" s="28">
        <v>0</v>
      </c>
      <c r="D50" s="28">
        <v>0</v>
      </c>
      <c r="E50" s="28">
        <v>0</v>
      </c>
      <c r="F50" s="28">
        <v>0</v>
      </c>
      <c r="G50" s="28">
        <v>0</v>
      </c>
      <c r="H50" s="28">
        <v>2.0043376958112549</v>
      </c>
      <c r="I50" s="28">
        <v>0.43491217365828583</v>
      </c>
      <c r="J50" s="28">
        <v>0</v>
      </c>
      <c r="K50" s="28">
        <v>0</v>
      </c>
      <c r="L50" s="28">
        <v>0.40224073270257055</v>
      </c>
      <c r="M50" s="28">
        <v>0</v>
      </c>
      <c r="N50" s="28">
        <v>0</v>
      </c>
      <c r="O50" s="28">
        <v>0</v>
      </c>
      <c r="P50" s="28">
        <v>0</v>
      </c>
      <c r="Q50" s="28">
        <v>0</v>
      </c>
      <c r="R50" s="28">
        <v>2.7594270026024144</v>
      </c>
      <c r="S50" s="28">
        <v>0</v>
      </c>
      <c r="T50" s="28">
        <v>0</v>
      </c>
      <c r="U50" s="28">
        <v>0</v>
      </c>
      <c r="V50" s="28">
        <v>0.30738561035450485</v>
      </c>
      <c r="W50" s="28">
        <v>0.16141226598615277</v>
      </c>
      <c r="X50" s="28">
        <v>0</v>
      </c>
      <c r="Y50" s="28">
        <v>0</v>
      </c>
      <c r="Z50" s="28">
        <v>0</v>
      </c>
      <c r="AA50" s="28">
        <v>0</v>
      </c>
      <c r="AB50" s="28">
        <v>0</v>
      </c>
      <c r="AC50" s="28">
        <v>0</v>
      </c>
      <c r="AD50" s="28">
        <v>0</v>
      </c>
      <c r="AE50" s="28">
        <v>0</v>
      </c>
      <c r="AF50" s="28">
        <v>0</v>
      </c>
      <c r="AG50" s="28">
        <v>0.62797291207504491</v>
      </c>
      <c r="AH50" s="28">
        <v>0</v>
      </c>
      <c r="AI50" s="28">
        <v>0</v>
      </c>
      <c r="AJ50" s="28">
        <v>0</v>
      </c>
      <c r="AK50" s="28">
        <v>9.8745990088601493E-2</v>
      </c>
      <c r="AL50" s="28">
        <v>0</v>
      </c>
      <c r="AM50" s="28">
        <v>0</v>
      </c>
      <c r="AN50" s="28">
        <v>0</v>
      </c>
      <c r="AO50" s="28">
        <v>0</v>
      </c>
      <c r="AP50" s="28">
        <v>0</v>
      </c>
      <c r="AQ50" s="28">
        <v>0</v>
      </c>
      <c r="AR50" s="28">
        <v>0</v>
      </c>
      <c r="AS50" s="28">
        <v>0</v>
      </c>
      <c r="AT50" s="28">
        <v>0</v>
      </c>
      <c r="AU50" s="28">
        <v>0</v>
      </c>
      <c r="AV50" s="28">
        <v>27.445046472379477</v>
      </c>
      <c r="AW50" s="28">
        <v>0.50593992317551661</v>
      </c>
      <c r="AX50" s="28">
        <v>0</v>
      </c>
      <c r="AY50" s="28">
        <v>0</v>
      </c>
      <c r="AZ50" s="28">
        <v>4.3732359807327859</v>
      </c>
      <c r="BA50" s="28">
        <v>0</v>
      </c>
      <c r="BB50" s="28">
        <v>0</v>
      </c>
      <c r="BC50" s="28">
        <v>0</v>
      </c>
      <c r="BD50" s="28">
        <v>0</v>
      </c>
      <c r="BE50" s="28">
        <v>0</v>
      </c>
      <c r="BF50" s="28">
        <v>56.162301086204245</v>
      </c>
      <c r="BG50" s="28">
        <v>0.82925980876979488</v>
      </c>
      <c r="BH50" s="28">
        <v>0</v>
      </c>
      <c r="BI50" s="28">
        <v>0</v>
      </c>
      <c r="BJ50" s="28">
        <v>7.0590707529431844</v>
      </c>
      <c r="BK50" s="29">
        <f t="shared" ref="BK50:BK51" si="13">SUM(C50:BJ50)</f>
        <v>103.17128840748383</v>
      </c>
    </row>
    <row r="51" spans="1:63" s="35" customFormat="1" x14ac:dyDescent="0.2">
      <c r="A51" s="23"/>
      <c r="B51" s="27" t="s">
        <v>130</v>
      </c>
      <c r="C51" s="28">
        <v>0</v>
      </c>
      <c r="D51" s="28">
        <v>0</v>
      </c>
      <c r="E51" s="28">
        <v>0</v>
      </c>
      <c r="F51" s="28">
        <v>0</v>
      </c>
      <c r="G51" s="28">
        <v>0</v>
      </c>
      <c r="H51" s="28">
        <v>1.4446291407620291</v>
      </c>
      <c r="I51" s="28">
        <v>0.56881978090343444</v>
      </c>
      <c r="J51" s="28">
        <v>0</v>
      </c>
      <c r="K51" s="28">
        <v>0</v>
      </c>
      <c r="L51" s="28">
        <v>7.8448498064576412E-3</v>
      </c>
      <c r="M51" s="28">
        <v>0</v>
      </c>
      <c r="N51" s="28">
        <v>0</v>
      </c>
      <c r="O51" s="28">
        <v>0</v>
      </c>
      <c r="P51" s="28">
        <v>0</v>
      </c>
      <c r="Q51" s="28">
        <v>0</v>
      </c>
      <c r="R51" s="28">
        <v>2.2901633916248936</v>
      </c>
      <c r="S51" s="28">
        <v>0</v>
      </c>
      <c r="T51" s="28">
        <v>0</v>
      </c>
      <c r="U51" s="28">
        <v>0</v>
      </c>
      <c r="V51" s="28">
        <v>2.2010052870928297E-2</v>
      </c>
      <c r="W51" s="28">
        <v>6.2069887583779695E-2</v>
      </c>
      <c r="X51" s="28">
        <v>0</v>
      </c>
      <c r="Y51" s="28">
        <v>0</v>
      </c>
      <c r="Z51" s="28">
        <v>0</v>
      </c>
      <c r="AA51" s="28">
        <v>0</v>
      </c>
      <c r="AB51" s="28">
        <v>0</v>
      </c>
      <c r="AC51" s="28">
        <v>0</v>
      </c>
      <c r="AD51" s="28">
        <v>0</v>
      </c>
      <c r="AE51" s="28">
        <v>0</v>
      </c>
      <c r="AF51" s="28">
        <v>0</v>
      </c>
      <c r="AG51" s="28">
        <v>0.14477618827110764</v>
      </c>
      <c r="AH51" s="28">
        <v>0</v>
      </c>
      <c r="AI51" s="28">
        <v>0</v>
      </c>
      <c r="AJ51" s="28">
        <v>0</v>
      </c>
      <c r="AK51" s="28">
        <v>0</v>
      </c>
      <c r="AL51" s="28">
        <v>0</v>
      </c>
      <c r="AM51" s="28">
        <v>0</v>
      </c>
      <c r="AN51" s="28">
        <v>0</v>
      </c>
      <c r="AO51" s="28">
        <v>0</v>
      </c>
      <c r="AP51" s="28">
        <v>0</v>
      </c>
      <c r="AQ51" s="28">
        <v>0</v>
      </c>
      <c r="AR51" s="28">
        <v>0</v>
      </c>
      <c r="AS51" s="28">
        <v>0</v>
      </c>
      <c r="AT51" s="28">
        <v>0</v>
      </c>
      <c r="AU51" s="28">
        <v>0</v>
      </c>
      <c r="AV51" s="28">
        <v>82.296185125800037</v>
      </c>
      <c r="AW51" s="28">
        <v>0.17571610275696109</v>
      </c>
      <c r="AX51" s="28">
        <v>0</v>
      </c>
      <c r="AY51" s="28">
        <v>0</v>
      </c>
      <c r="AZ51" s="28">
        <v>5.1134339415342529</v>
      </c>
      <c r="BA51" s="28">
        <v>0</v>
      </c>
      <c r="BB51" s="28">
        <v>0</v>
      </c>
      <c r="BC51" s="28">
        <v>0</v>
      </c>
      <c r="BD51" s="28">
        <v>0</v>
      </c>
      <c r="BE51" s="28">
        <v>0</v>
      </c>
      <c r="BF51" s="28">
        <v>133.45539515928775</v>
      </c>
      <c r="BG51" s="28">
        <v>0</v>
      </c>
      <c r="BH51" s="28">
        <v>0</v>
      </c>
      <c r="BI51" s="28">
        <v>0</v>
      </c>
      <c r="BJ51" s="28">
        <v>1.0795513534432974</v>
      </c>
      <c r="BK51" s="29">
        <f t="shared" si="13"/>
        <v>226.66059497464491</v>
      </c>
    </row>
    <row r="52" spans="1:63" s="35" customFormat="1" x14ac:dyDescent="0.2">
      <c r="A52" s="23"/>
      <c r="B52" s="30" t="s">
        <v>87</v>
      </c>
      <c r="C52" s="36">
        <f>SUM(C50:C51)</f>
        <v>0</v>
      </c>
      <c r="D52" s="36">
        <f t="shared" ref="D52:BK52" si="14">SUM(D50:D51)</f>
        <v>0</v>
      </c>
      <c r="E52" s="36">
        <f t="shared" si="14"/>
        <v>0</v>
      </c>
      <c r="F52" s="36">
        <f t="shared" si="14"/>
        <v>0</v>
      </c>
      <c r="G52" s="36">
        <f t="shared" si="14"/>
        <v>0</v>
      </c>
      <c r="H52" s="36">
        <f t="shared" si="14"/>
        <v>3.448966836573284</v>
      </c>
      <c r="I52" s="36">
        <f t="shared" si="14"/>
        <v>1.0037319545617203</v>
      </c>
      <c r="J52" s="36">
        <f t="shared" si="14"/>
        <v>0</v>
      </c>
      <c r="K52" s="36">
        <f t="shared" si="14"/>
        <v>0</v>
      </c>
      <c r="L52" s="36">
        <f t="shared" si="14"/>
        <v>0.41008558250902821</v>
      </c>
      <c r="M52" s="36">
        <f t="shared" si="14"/>
        <v>0</v>
      </c>
      <c r="N52" s="36">
        <f t="shared" si="14"/>
        <v>0</v>
      </c>
      <c r="O52" s="36">
        <f t="shared" si="14"/>
        <v>0</v>
      </c>
      <c r="P52" s="36">
        <f t="shared" si="14"/>
        <v>0</v>
      </c>
      <c r="Q52" s="36">
        <f t="shared" si="14"/>
        <v>0</v>
      </c>
      <c r="R52" s="36">
        <f t="shared" si="14"/>
        <v>5.0495903942273079</v>
      </c>
      <c r="S52" s="36">
        <f t="shared" si="14"/>
        <v>0</v>
      </c>
      <c r="T52" s="36">
        <f t="shared" si="14"/>
        <v>0</v>
      </c>
      <c r="U52" s="36">
        <f t="shared" si="14"/>
        <v>0</v>
      </c>
      <c r="V52" s="36">
        <f t="shared" si="14"/>
        <v>0.32939566322543312</v>
      </c>
      <c r="W52" s="36">
        <f t="shared" si="14"/>
        <v>0.22348215356993245</v>
      </c>
      <c r="X52" s="36">
        <f t="shared" si="14"/>
        <v>0</v>
      </c>
      <c r="Y52" s="36">
        <f t="shared" si="14"/>
        <v>0</v>
      </c>
      <c r="Z52" s="36">
        <f t="shared" si="14"/>
        <v>0</v>
      </c>
      <c r="AA52" s="36">
        <f t="shared" si="14"/>
        <v>0</v>
      </c>
      <c r="AB52" s="36">
        <f t="shared" si="14"/>
        <v>0</v>
      </c>
      <c r="AC52" s="36">
        <f t="shared" si="14"/>
        <v>0</v>
      </c>
      <c r="AD52" s="36">
        <f t="shared" si="14"/>
        <v>0</v>
      </c>
      <c r="AE52" s="36">
        <f t="shared" si="14"/>
        <v>0</v>
      </c>
      <c r="AF52" s="36">
        <f t="shared" si="14"/>
        <v>0</v>
      </c>
      <c r="AG52" s="36">
        <f t="shared" si="14"/>
        <v>0.77274910034615252</v>
      </c>
      <c r="AH52" s="36">
        <f t="shared" si="14"/>
        <v>0</v>
      </c>
      <c r="AI52" s="36">
        <f t="shared" si="14"/>
        <v>0</v>
      </c>
      <c r="AJ52" s="36">
        <f t="shared" si="14"/>
        <v>0</v>
      </c>
      <c r="AK52" s="36">
        <f t="shared" si="14"/>
        <v>9.8745990088601493E-2</v>
      </c>
      <c r="AL52" s="36">
        <f t="shared" si="14"/>
        <v>0</v>
      </c>
      <c r="AM52" s="36">
        <f t="shared" si="14"/>
        <v>0</v>
      </c>
      <c r="AN52" s="36">
        <f t="shared" si="14"/>
        <v>0</v>
      </c>
      <c r="AO52" s="36">
        <f t="shared" si="14"/>
        <v>0</v>
      </c>
      <c r="AP52" s="36">
        <f t="shared" si="14"/>
        <v>0</v>
      </c>
      <c r="AQ52" s="36">
        <f t="shared" si="14"/>
        <v>0</v>
      </c>
      <c r="AR52" s="36">
        <f t="shared" si="14"/>
        <v>0</v>
      </c>
      <c r="AS52" s="36">
        <f t="shared" si="14"/>
        <v>0</v>
      </c>
      <c r="AT52" s="36">
        <f t="shared" si="14"/>
        <v>0</v>
      </c>
      <c r="AU52" s="36">
        <f t="shared" si="14"/>
        <v>0</v>
      </c>
      <c r="AV52" s="36">
        <f t="shared" si="14"/>
        <v>109.74123159817951</v>
      </c>
      <c r="AW52" s="36">
        <f t="shared" si="14"/>
        <v>0.68165602593247776</v>
      </c>
      <c r="AX52" s="36">
        <f t="shared" si="14"/>
        <v>0</v>
      </c>
      <c r="AY52" s="36">
        <f t="shared" si="14"/>
        <v>0</v>
      </c>
      <c r="AZ52" s="36">
        <f t="shared" si="14"/>
        <v>9.4866699222670388</v>
      </c>
      <c r="BA52" s="36">
        <f t="shared" si="14"/>
        <v>0</v>
      </c>
      <c r="BB52" s="36">
        <f t="shared" si="14"/>
        <v>0</v>
      </c>
      <c r="BC52" s="36">
        <f t="shared" si="14"/>
        <v>0</v>
      </c>
      <c r="BD52" s="36">
        <f t="shared" si="14"/>
        <v>0</v>
      </c>
      <c r="BE52" s="36">
        <f t="shared" si="14"/>
        <v>0</v>
      </c>
      <c r="BF52" s="36">
        <f t="shared" si="14"/>
        <v>189.617696245492</v>
      </c>
      <c r="BG52" s="36">
        <f t="shared" si="14"/>
        <v>0.82925980876979488</v>
      </c>
      <c r="BH52" s="36">
        <f t="shared" si="14"/>
        <v>0</v>
      </c>
      <c r="BI52" s="36">
        <f t="shared" si="14"/>
        <v>0</v>
      </c>
      <c r="BJ52" s="36">
        <f t="shared" si="14"/>
        <v>8.1386221063864816</v>
      </c>
      <c r="BK52" s="36">
        <f t="shared" si="14"/>
        <v>329.83188338212875</v>
      </c>
    </row>
    <row r="53" spans="1:63" x14ac:dyDescent="0.2">
      <c r="A53" s="23" t="s">
        <v>79</v>
      </c>
      <c r="B53" s="26" t="s">
        <v>16</v>
      </c>
      <c r="C53" s="47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  <c r="S53" s="48"/>
      <c r="T53" s="48"/>
      <c r="U53" s="48"/>
      <c r="V53" s="48"/>
      <c r="W53" s="48"/>
      <c r="X53" s="48"/>
      <c r="Y53" s="48"/>
      <c r="Z53" s="48"/>
      <c r="AA53" s="48"/>
      <c r="AB53" s="48"/>
      <c r="AC53" s="48"/>
      <c r="AD53" s="48"/>
      <c r="AE53" s="48"/>
      <c r="AF53" s="48"/>
      <c r="AG53" s="48"/>
      <c r="AH53" s="48"/>
      <c r="AI53" s="48"/>
      <c r="AJ53" s="48"/>
      <c r="AK53" s="48"/>
      <c r="AL53" s="48"/>
      <c r="AM53" s="48"/>
      <c r="AN53" s="48"/>
      <c r="AO53" s="48"/>
      <c r="AP53" s="48"/>
      <c r="AQ53" s="48"/>
      <c r="AR53" s="48"/>
      <c r="AS53" s="48"/>
      <c r="AT53" s="48"/>
      <c r="AU53" s="48"/>
      <c r="AV53" s="48"/>
      <c r="AW53" s="48"/>
      <c r="AX53" s="48"/>
      <c r="AY53" s="48"/>
      <c r="AZ53" s="48"/>
      <c r="BA53" s="48"/>
      <c r="BB53" s="48"/>
      <c r="BC53" s="48"/>
      <c r="BD53" s="48"/>
      <c r="BE53" s="48"/>
      <c r="BF53" s="48"/>
      <c r="BG53" s="48"/>
      <c r="BH53" s="48"/>
      <c r="BI53" s="48"/>
      <c r="BJ53" s="48"/>
      <c r="BK53" s="49"/>
    </row>
    <row r="54" spans="1:63" x14ac:dyDescent="0.2">
      <c r="A54" s="23"/>
      <c r="B54" s="27" t="s">
        <v>146</v>
      </c>
      <c r="C54" s="28">
        <v>0</v>
      </c>
      <c r="D54" s="28">
        <v>0</v>
      </c>
      <c r="E54" s="28">
        <v>0</v>
      </c>
      <c r="F54" s="28">
        <v>0</v>
      </c>
      <c r="G54" s="28">
        <v>0</v>
      </c>
      <c r="H54" s="28">
        <v>1.9959982629444473</v>
      </c>
      <c r="I54" s="28">
        <v>2.0586390265084722</v>
      </c>
      <c r="J54" s="28">
        <v>0</v>
      </c>
      <c r="K54" s="28">
        <v>0</v>
      </c>
      <c r="L54" s="28">
        <v>8.04554198732537</v>
      </c>
      <c r="M54" s="28">
        <v>0</v>
      </c>
      <c r="N54" s="28">
        <v>0</v>
      </c>
      <c r="O54" s="28">
        <v>0</v>
      </c>
      <c r="P54" s="28">
        <v>0</v>
      </c>
      <c r="Q54" s="28">
        <v>0</v>
      </c>
      <c r="R54" s="28">
        <v>2.0317352017512222</v>
      </c>
      <c r="S54" s="28">
        <v>0.54431686170763605</v>
      </c>
      <c r="T54" s="28">
        <v>0</v>
      </c>
      <c r="U54" s="28">
        <v>0</v>
      </c>
      <c r="V54" s="28">
        <v>2.1965055025370486</v>
      </c>
      <c r="W54" s="28">
        <v>3.5641926385390543E-2</v>
      </c>
      <c r="X54" s="28">
        <v>0</v>
      </c>
      <c r="Y54" s="28">
        <v>0</v>
      </c>
      <c r="Z54" s="28">
        <v>0</v>
      </c>
      <c r="AA54" s="28">
        <v>6.9187220546534575E-2</v>
      </c>
      <c r="AB54" s="28">
        <v>0</v>
      </c>
      <c r="AC54" s="28">
        <v>0</v>
      </c>
      <c r="AD54" s="28">
        <v>0</v>
      </c>
      <c r="AE54" s="28">
        <v>0</v>
      </c>
      <c r="AF54" s="28">
        <v>0</v>
      </c>
      <c r="AG54" s="28">
        <v>0.30689607176536909</v>
      </c>
      <c r="AH54" s="28">
        <v>8.3849590320360448E-2</v>
      </c>
      <c r="AI54" s="28">
        <v>0</v>
      </c>
      <c r="AJ54" s="28">
        <v>0</v>
      </c>
      <c r="AK54" s="28">
        <v>0.48947307969701037</v>
      </c>
      <c r="AL54" s="28">
        <v>0</v>
      </c>
      <c r="AM54" s="28">
        <v>0</v>
      </c>
      <c r="AN54" s="28">
        <v>0</v>
      </c>
      <c r="AO54" s="28">
        <v>0</v>
      </c>
      <c r="AP54" s="28">
        <v>0</v>
      </c>
      <c r="AQ54" s="28">
        <v>0</v>
      </c>
      <c r="AR54" s="28">
        <v>0</v>
      </c>
      <c r="AS54" s="28">
        <v>0</v>
      </c>
      <c r="AT54" s="28">
        <v>0</v>
      </c>
      <c r="AU54" s="28">
        <v>0</v>
      </c>
      <c r="AV54" s="28">
        <v>12.05367631399653</v>
      </c>
      <c r="AW54" s="28">
        <v>2.565945414270832</v>
      </c>
      <c r="AX54" s="28">
        <v>0</v>
      </c>
      <c r="AY54" s="28">
        <v>0</v>
      </c>
      <c r="AZ54" s="28">
        <v>14.942638310484529</v>
      </c>
      <c r="BA54" s="28">
        <v>0</v>
      </c>
      <c r="BB54" s="28">
        <v>0</v>
      </c>
      <c r="BC54" s="28">
        <v>0</v>
      </c>
      <c r="BD54" s="28">
        <v>0</v>
      </c>
      <c r="BE54" s="28">
        <v>0</v>
      </c>
      <c r="BF54" s="28">
        <v>21.147276910192442</v>
      </c>
      <c r="BG54" s="28">
        <v>0.48447976212170774</v>
      </c>
      <c r="BH54" s="28">
        <v>0.29946282257295875</v>
      </c>
      <c r="BI54" s="28">
        <v>0</v>
      </c>
      <c r="BJ54" s="28">
        <v>7.8385630267753692</v>
      </c>
      <c r="BK54" s="29">
        <f t="shared" ref="BK54:BK65" si="15">SUM(C54:BJ54)</f>
        <v>77.189827291903242</v>
      </c>
    </row>
    <row r="55" spans="1:63" x14ac:dyDescent="0.2">
      <c r="A55" s="23"/>
      <c r="B55" s="27" t="s">
        <v>131</v>
      </c>
      <c r="C55" s="28">
        <v>0</v>
      </c>
      <c r="D55" s="28">
        <v>0</v>
      </c>
      <c r="E55" s="28">
        <v>0</v>
      </c>
      <c r="F55" s="28">
        <v>0</v>
      </c>
      <c r="G55" s="28">
        <v>0</v>
      </c>
      <c r="H55" s="28">
        <v>0.45889968174141826</v>
      </c>
      <c r="I55" s="28">
        <v>0.56205241935487626</v>
      </c>
      <c r="J55" s="28">
        <v>0</v>
      </c>
      <c r="K55" s="28">
        <v>0</v>
      </c>
      <c r="L55" s="28">
        <v>15.955091403679166</v>
      </c>
      <c r="M55" s="28">
        <v>0</v>
      </c>
      <c r="N55" s="28">
        <v>0</v>
      </c>
      <c r="O55" s="28">
        <v>0</v>
      </c>
      <c r="P55" s="28">
        <v>0</v>
      </c>
      <c r="Q55" s="28">
        <v>0</v>
      </c>
      <c r="R55" s="28">
        <v>0.87009446048299011</v>
      </c>
      <c r="S55" s="28">
        <v>0.22482096774193047</v>
      </c>
      <c r="T55" s="28">
        <v>0</v>
      </c>
      <c r="U55" s="28">
        <v>0</v>
      </c>
      <c r="V55" s="28">
        <v>0.40695950032219569</v>
      </c>
      <c r="W55" s="28">
        <v>1.6820464773958384E-2</v>
      </c>
      <c r="X55" s="28">
        <v>0</v>
      </c>
      <c r="Y55" s="28">
        <v>0</v>
      </c>
      <c r="Z55" s="28">
        <v>0</v>
      </c>
      <c r="AA55" s="28">
        <v>0</v>
      </c>
      <c r="AB55" s="28">
        <v>0</v>
      </c>
      <c r="AC55" s="28">
        <v>0</v>
      </c>
      <c r="AD55" s="28">
        <v>0</v>
      </c>
      <c r="AE55" s="28">
        <v>0</v>
      </c>
      <c r="AF55" s="28">
        <v>0</v>
      </c>
      <c r="AG55" s="28">
        <v>0.48479447277245102</v>
      </c>
      <c r="AH55" s="28">
        <v>0</v>
      </c>
      <c r="AI55" s="28">
        <v>0</v>
      </c>
      <c r="AJ55" s="28">
        <v>0</v>
      </c>
      <c r="AK55" s="28">
        <v>0.16363750167699515</v>
      </c>
      <c r="AL55" s="28">
        <v>0</v>
      </c>
      <c r="AM55" s="28">
        <v>0</v>
      </c>
      <c r="AN55" s="28">
        <v>0</v>
      </c>
      <c r="AO55" s="28">
        <v>0</v>
      </c>
      <c r="AP55" s="28">
        <v>0</v>
      </c>
      <c r="AQ55" s="28">
        <v>0</v>
      </c>
      <c r="AR55" s="28">
        <v>0</v>
      </c>
      <c r="AS55" s="28">
        <v>0</v>
      </c>
      <c r="AT55" s="28">
        <v>0</v>
      </c>
      <c r="AU55" s="28">
        <v>0</v>
      </c>
      <c r="AV55" s="28">
        <v>9.3144968560180654</v>
      </c>
      <c r="AW55" s="28">
        <v>0.59130191583676384</v>
      </c>
      <c r="AX55" s="28">
        <v>0</v>
      </c>
      <c r="AY55" s="28">
        <v>0</v>
      </c>
      <c r="AZ55" s="28">
        <v>4.9087705559837955</v>
      </c>
      <c r="BA55" s="28">
        <v>0</v>
      </c>
      <c r="BB55" s="28">
        <v>0</v>
      </c>
      <c r="BC55" s="28">
        <v>0</v>
      </c>
      <c r="BD55" s="28">
        <v>0</v>
      </c>
      <c r="BE55" s="28">
        <v>0</v>
      </c>
      <c r="BF55" s="28">
        <v>19.749381627547109</v>
      </c>
      <c r="BG55" s="28">
        <v>0.6702596101915419</v>
      </c>
      <c r="BH55" s="28">
        <v>0</v>
      </c>
      <c r="BI55" s="28">
        <v>0</v>
      </c>
      <c r="BJ55" s="28">
        <v>7.1941410068444878</v>
      </c>
      <c r="BK55" s="29">
        <f t="shared" si="15"/>
        <v>61.571522444967741</v>
      </c>
    </row>
    <row r="56" spans="1:63" x14ac:dyDescent="0.2">
      <c r="A56" s="23"/>
      <c r="B56" s="27" t="s">
        <v>132</v>
      </c>
      <c r="C56" s="28">
        <v>0</v>
      </c>
      <c r="D56" s="28">
        <v>0</v>
      </c>
      <c r="E56" s="28">
        <v>0</v>
      </c>
      <c r="F56" s="28">
        <v>0</v>
      </c>
      <c r="G56" s="28">
        <v>0</v>
      </c>
      <c r="H56" s="28">
        <v>0.59051873096730023</v>
      </c>
      <c r="I56" s="28">
        <v>0</v>
      </c>
      <c r="J56" s="28">
        <v>0</v>
      </c>
      <c r="K56" s="28">
        <v>0</v>
      </c>
      <c r="L56" s="28">
        <v>9.8554690800662001</v>
      </c>
      <c r="M56" s="28">
        <v>0</v>
      </c>
      <c r="N56" s="28">
        <v>0</v>
      </c>
      <c r="O56" s="28">
        <v>0</v>
      </c>
      <c r="P56" s="28">
        <v>0</v>
      </c>
      <c r="Q56" s="28">
        <v>0</v>
      </c>
      <c r="R56" s="28">
        <v>0.3665007565153659</v>
      </c>
      <c r="S56" s="28">
        <v>2.1379825806403591E-2</v>
      </c>
      <c r="T56" s="28">
        <v>0</v>
      </c>
      <c r="U56" s="28">
        <v>0</v>
      </c>
      <c r="V56" s="28">
        <v>0.34875840854795859</v>
      </c>
      <c r="W56" s="28">
        <v>3.1681403224038205E-3</v>
      </c>
      <c r="X56" s="28">
        <v>0</v>
      </c>
      <c r="Y56" s="28">
        <v>0</v>
      </c>
      <c r="Z56" s="28">
        <v>0</v>
      </c>
      <c r="AA56" s="28">
        <v>0</v>
      </c>
      <c r="AB56" s="28">
        <v>0</v>
      </c>
      <c r="AC56" s="28">
        <v>0</v>
      </c>
      <c r="AD56" s="28">
        <v>0</v>
      </c>
      <c r="AE56" s="28">
        <v>0</v>
      </c>
      <c r="AF56" s="28">
        <v>0</v>
      </c>
      <c r="AG56" s="28">
        <v>6.934762777414219E-2</v>
      </c>
      <c r="AH56" s="28">
        <v>0</v>
      </c>
      <c r="AI56" s="28">
        <v>0</v>
      </c>
      <c r="AJ56" s="28">
        <v>0</v>
      </c>
      <c r="AK56" s="28">
        <v>3.1527257096765474E-2</v>
      </c>
      <c r="AL56" s="28">
        <v>0</v>
      </c>
      <c r="AM56" s="28">
        <v>0</v>
      </c>
      <c r="AN56" s="28">
        <v>0</v>
      </c>
      <c r="AO56" s="28">
        <v>0</v>
      </c>
      <c r="AP56" s="28">
        <v>0</v>
      </c>
      <c r="AQ56" s="28">
        <v>0</v>
      </c>
      <c r="AR56" s="28">
        <v>0</v>
      </c>
      <c r="AS56" s="28">
        <v>0</v>
      </c>
      <c r="AT56" s="28">
        <v>0</v>
      </c>
      <c r="AU56" s="28">
        <v>0</v>
      </c>
      <c r="AV56" s="28">
        <v>5.3569579404142473</v>
      </c>
      <c r="AW56" s="28">
        <v>0.42320839603297888</v>
      </c>
      <c r="AX56" s="28">
        <v>0</v>
      </c>
      <c r="AY56" s="28">
        <v>0</v>
      </c>
      <c r="AZ56" s="28">
        <v>5.1057837540413322</v>
      </c>
      <c r="BA56" s="28">
        <v>0</v>
      </c>
      <c r="BB56" s="28">
        <v>0</v>
      </c>
      <c r="BC56" s="28">
        <v>0</v>
      </c>
      <c r="BD56" s="28">
        <v>0</v>
      </c>
      <c r="BE56" s="28">
        <v>0</v>
      </c>
      <c r="BF56" s="28">
        <v>11.018509728119701</v>
      </c>
      <c r="BG56" s="28">
        <v>0.42414984825878088</v>
      </c>
      <c r="BH56" s="28">
        <v>0</v>
      </c>
      <c r="BI56" s="28">
        <v>0</v>
      </c>
      <c r="BJ56" s="28">
        <v>3.3571778325202759</v>
      </c>
      <c r="BK56" s="29">
        <f t="shared" si="15"/>
        <v>36.972457326483855</v>
      </c>
    </row>
    <row r="57" spans="1:63" x14ac:dyDescent="0.2">
      <c r="A57" s="23"/>
      <c r="B57" s="27" t="s">
        <v>133</v>
      </c>
      <c r="C57" s="28">
        <v>0</v>
      </c>
      <c r="D57" s="28">
        <v>0</v>
      </c>
      <c r="E57" s="28">
        <v>0</v>
      </c>
      <c r="F57" s="28">
        <v>0</v>
      </c>
      <c r="G57" s="28">
        <v>0</v>
      </c>
      <c r="H57" s="28">
        <v>2.0752284484258872</v>
      </c>
      <c r="I57" s="28">
        <v>11.99761091810856</v>
      </c>
      <c r="J57" s="28">
        <v>0</v>
      </c>
      <c r="K57" s="28">
        <v>0</v>
      </c>
      <c r="L57" s="28">
        <v>70.169465690179649</v>
      </c>
      <c r="M57" s="28">
        <v>0</v>
      </c>
      <c r="N57" s="28">
        <v>0</v>
      </c>
      <c r="O57" s="28">
        <v>0</v>
      </c>
      <c r="P57" s="28">
        <v>0</v>
      </c>
      <c r="Q57" s="28">
        <v>0</v>
      </c>
      <c r="R57" s="28">
        <v>2.1129825316695312</v>
      </c>
      <c r="S57" s="28">
        <v>0.20372929248534782</v>
      </c>
      <c r="T57" s="28">
        <v>0</v>
      </c>
      <c r="U57" s="28">
        <v>0</v>
      </c>
      <c r="V57" s="28">
        <v>0.42878712238904332</v>
      </c>
      <c r="W57" s="28">
        <v>8.1292303295854088E-2</v>
      </c>
      <c r="X57" s="28">
        <v>0</v>
      </c>
      <c r="Y57" s="28">
        <v>0</v>
      </c>
      <c r="Z57" s="28">
        <v>0</v>
      </c>
      <c r="AA57" s="28">
        <v>0</v>
      </c>
      <c r="AB57" s="28">
        <v>0</v>
      </c>
      <c r="AC57" s="28">
        <v>0</v>
      </c>
      <c r="AD57" s="28">
        <v>0</v>
      </c>
      <c r="AE57" s="28">
        <v>0</v>
      </c>
      <c r="AF57" s="28">
        <v>0</v>
      </c>
      <c r="AG57" s="28">
        <v>0.41629188505838965</v>
      </c>
      <c r="AH57" s="28">
        <v>0</v>
      </c>
      <c r="AI57" s="28">
        <v>0</v>
      </c>
      <c r="AJ57" s="28">
        <v>0</v>
      </c>
      <c r="AK57" s="28">
        <v>0</v>
      </c>
      <c r="AL57" s="28">
        <v>0</v>
      </c>
      <c r="AM57" s="28">
        <v>0</v>
      </c>
      <c r="AN57" s="28">
        <v>0</v>
      </c>
      <c r="AO57" s="28">
        <v>0</v>
      </c>
      <c r="AP57" s="28">
        <v>0</v>
      </c>
      <c r="AQ57" s="28">
        <v>0</v>
      </c>
      <c r="AR57" s="28">
        <v>0</v>
      </c>
      <c r="AS57" s="28">
        <v>0</v>
      </c>
      <c r="AT57" s="28">
        <v>0</v>
      </c>
      <c r="AU57" s="28">
        <v>0</v>
      </c>
      <c r="AV57" s="28">
        <v>90.103473742317334</v>
      </c>
      <c r="AW57" s="28">
        <v>4.440126759263026</v>
      </c>
      <c r="AX57" s="28">
        <v>0</v>
      </c>
      <c r="AY57" s="28">
        <v>0</v>
      </c>
      <c r="AZ57" s="28">
        <v>9.8356693236852095</v>
      </c>
      <c r="BA57" s="28">
        <v>0</v>
      </c>
      <c r="BB57" s="28">
        <v>0</v>
      </c>
      <c r="BC57" s="28">
        <v>0</v>
      </c>
      <c r="BD57" s="28">
        <v>0</v>
      </c>
      <c r="BE57" s="28">
        <v>0</v>
      </c>
      <c r="BF57" s="28">
        <v>156.26998883541003</v>
      </c>
      <c r="BG57" s="28">
        <v>1.7675023483939407</v>
      </c>
      <c r="BH57" s="28">
        <v>1.1100587450695603E-2</v>
      </c>
      <c r="BI57" s="28">
        <v>0</v>
      </c>
      <c r="BJ57" s="28">
        <v>6.6035861589969027</v>
      </c>
      <c r="BK57" s="29">
        <f t="shared" si="15"/>
        <v>356.51683594712938</v>
      </c>
    </row>
    <row r="58" spans="1:63" x14ac:dyDescent="0.2">
      <c r="A58" s="23"/>
      <c r="B58" s="27" t="s">
        <v>134</v>
      </c>
      <c r="C58" s="28">
        <v>0</v>
      </c>
      <c r="D58" s="28">
        <v>0</v>
      </c>
      <c r="E58" s="28">
        <v>0</v>
      </c>
      <c r="F58" s="28">
        <v>0</v>
      </c>
      <c r="G58" s="28">
        <v>0</v>
      </c>
      <c r="H58" s="28">
        <v>3.7378946929127759</v>
      </c>
      <c r="I58" s="28">
        <v>5.3178060636560964</v>
      </c>
      <c r="J58" s="28">
        <v>0</v>
      </c>
      <c r="K58" s="28">
        <v>0</v>
      </c>
      <c r="L58" s="28">
        <v>42.723845232176998</v>
      </c>
      <c r="M58" s="28">
        <v>0</v>
      </c>
      <c r="N58" s="28">
        <v>0</v>
      </c>
      <c r="O58" s="28">
        <v>0</v>
      </c>
      <c r="P58" s="28">
        <v>0</v>
      </c>
      <c r="Q58" s="28">
        <v>0</v>
      </c>
      <c r="R58" s="28">
        <v>5.0054206857770955</v>
      </c>
      <c r="S58" s="28">
        <v>46.515909390494805</v>
      </c>
      <c r="T58" s="28">
        <v>0</v>
      </c>
      <c r="U58" s="28">
        <v>0</v>
      </c>
      <c r="V58" s="28">
        <v>2.2695524252403176</v>
      </c>
      <c r="W58" s="28">
        <v>0.10478820911844265</v>
      </c>
      <c r="X58" s="28">
        <v>0</v>
      </c>
      <c r="Y58" s="28">
        <v>0</v>
      </c>
      <c r="Z58" s="28">
        <v>0</v>
      </c>
      <c r="AA58" s="28">
        <v>0</v>
      </c>
      <c r="AB58" s="28">
        <v>0</v>
      </c>
      <c r="AC58" s="28">
        <v>0</v>
      </c>
      <c r="AD58" s="28">
        <v>0</v>
      </c>
      <c r="AE58" s="28">
        <v>0</v>
      </c>
      <c r="AF58" s="28">
        <v>0</v>
      </c>
      <c r="AG58" s="28">
        <v>0.94247921037436422</v>
      </c>
      <c r="AH58" s="28">
        <v>0</v>
      </c>
      <c r="AI58" s="28">
        <v>0</v>
      </c>
      <c r="AJ58" s="28">
        <v>0</v>
      </c>
      <c r="AK58" s="28">
        <v>7.6784872023729023E-2</v>
      </c>
      <c r="AL58" s="28">
        <v>0</v>
      </c>
      <c r="AM58" s="28">
        <v>0</v>
      </c>
      <c r="AN58" s="28">
        <v>0</v>
      </c>
      <c r="AO58" s="28">
        <v>0</v>
      </c>
      <c r="AP58" s="28">
        <v>0</v>
      </c>
      <c r="AQ58" s="28">
        <v>0</v>
      </c>
      <c r="AR58" s="28">
        <v>0</v>
      </c>
      <c r="AS58" s="28">
        <v>0</v>
      </c>
      <c r="AT58" s="28">
        <v>0</v>
      </c>
      <c r="AU58" s="28">
        <v>0</v>
      </c>
      <c r="AV58" s="28">
        <v>35.424385508018283</v>
      </c>
      <c r="AW58" s="28">
        <v>2.8016682507041564</v>
      </c>
      <c r="AX58" s="28">
        <v>0</v>
      </c>
      <c r="AY58" s="28">
        <v>0</v>
      </c>
      <c r="AZ58" s="28">
        <v>5.5928367654992801</v>
      </c>
      <c r="BA58" s="28">
        <v>0</v>
      </c>
      <c r="BB58" s="28">
        <v>0</v>
      </c>
      <c r="BC58" s="28">
        <v>0</v>
      </c>
      <c r="BD58" s="28">
        <v>0</v>
      </c>
      <c r="BE58" s="28">
        <v>0</v>
      </c>
      <c r="BF58" s="28">
        <v>81.669235921253119</v>
      </c>
      <c r="BG58" s="28">
        <v>2.1233292793320926</v>
      </c>
      <c r="BH58" s="28">
        <v>6.6136850091023476E-3</v>
      </c>
      <c r="BI58" s="28">
        <v>0</v>
      </c>
      <c r="BJ58" s="28">
        <v>10.080423075634863</v>
      </c>
      <c r="BK58" s="29">
        <f t="shared" si="15"/>
        <v>244.3929732672255</v>
      </c>
    </row>
    <row r="59" spans="1:63" x14ac:dyDescent="0.2">
      <c r="A59" s="23"/>
      <c r="B59" s="27" t="s">
        <v>135</v>
      </c>
      <c r="C59" s="28">
        <v>0</v>
      </c>
      <c r="D59" s="28">
        <v>0</v>
      </c>
      <c r="E59" s="28">
        <v>0</v>
      </c>
      <c r="F59" s="28">
        <v>0</v>
      </c>
      <c r="G59" s="28">
        <v>0</v>
      </c>
      <c r="H59" s="28">
        <v>0.913092259526882</v>
      </c>
      <c r="I59" s="28">
        <v>0.22571957863785905</v>
      </c>
      <c r="J59" s="28">
        <v>0</v>
      </c>
      <c r="K59" s="28">
        <v>0</v>
      </c>
      <c r="L59" s="28">
        <v>4.129195986919691</v>
      </c>
      <c r="M59" s="28">
        <v>0</v>
      </c>
      <c r="N59" s="28">
        <v>0</v>
      </c>
      <c r="O59" s="28">
        <v>0</v>
      </c>
      <c r="P59" s="28">
        <v>0</v>
      </c>
      <c r="Q59" s="28">
        <v>0</v>
      </c>
      <c r="R59" s="28">
        <v>0.78178619356388479</v>
      </c>
      <c r="S59" s="28">
        <v>2.560129163409782</v>
      </c>
      <c r="T59" s="28">
        <v>0</v>
      </c>
      <c r="U59" s="28">
        <v>0</v>
      </c>
      <c r="V59" s="28">
        <v>0.76239204887738254</v>
      </c>
      <c r="W59" s="28">
        <v>8.6961590156157988E-3</v>
      </c>
      <c r="X59" s="28">
        <v>0</v>
      </c>
      <c r="Y59" s="28">
        <v>0</v>
      </c>
      <c r="Z59" s="28">
        <v>0</v>
      </c>
      <c r="AA59" s="28">
        <v>0</v>
      </c>
      <c r="AB59" s="28">
        <v>0</v>
      </c>
      <c r="AC59" s="28">
        <v>0</v>
      </c>
      <c r="AD59" s="28">
        <v>0</v>
      </c>
      <c r="AE59" s="28">
        <v>0</v>
      </c>
      <c r="AF59" s="28">
        <v>0</v>
      </c>
      <c r="AG59" s="28">
        <v>6.5103563585745539E-2</v>
      </c>
      <c r="AH59" s="28">
        <v>0</v>
      </c>
      <c r="AI59" s="28">
        <v>0</v>
      </c>
      <c r="AJ59" s="28">
        <v>0</v>
      </c>
      <c r="AK59" s="28">
        <v>0</v>
      </c>
      <c r="AL59" s="28">
        <v>0</v>
      </c>
      <c r="AM59" s="28">
        <v>0</v>
      </c>
      <c r="AN59" s="28">
        <v>0</v>
      </c>
      <c r="AO59" s="28">
        <v>0</v>
      </c>
      <c r="AP59" s="28">
        <v>0</v>
      </c>
      <c r="AQ59" s="28">
        <v>0</v>
      </c>
      <c r="AR59" s="28">
        <v>0</v>
      </c>
      <c r="AS59" s="28">
        <v>0</v>
      </c>
      <c r="AT59" s="28">
        <v>0</v>
      </c>
      <c r="AU59" s="28">
        <v>0</v>
      </c>
      <c r="AV59" s="28">
        <v>3.9979855793427728</v>
      </c>
      <c r="AW59" s="28">
        <v>0.11957418480491955</v>
      </c>
      <c r="AX59" s="28">
        <v>0</v>
      </c>
      <c r="AY59" s="28">
        <v>0</v>
      </c>
      <c r="AZ59" s="28">
        <v>1.3931438453262102</v>
      </c>
      <c r="BA59" s="28">
        <v>0</v>
      </c>
      <c r="BB59" s="28">
        <v>0</v>
      </c>
      <c r="BC59" s="28">
        <v>0</v>
      </c>
      <c r="BD59" s="28">
        <v>0</v>
      </c>
      <c r="BE59" s="28">
        <v>0</v>
      </c>
      <c r="BF59" s="28">
        <v>4.9731810086341621</v>
      </c>
      <c r="BG59" s="28">
        <v>0.10856511786832877</v>
      </c>
      <c r="BH59" s="28">
        <v>0</v>
      </c>
      <c r="BI59" s="28">
        <v>0</v>
      </c>
      <c r="BJ59" s="28">
        <v>0.74303893632547069</v>
      </c>
      <c r="BK59" s="29">
        <f t="shared" si="15"/>
        <v>20.781603625838702</v>
      </c>
    </row>
    <row r="60" spans="1:63" x14ac:dyDescent="0.2">
      <c r="A60" s="23"/>
      <c r="B60" s="27" t="s">
        <v>136</v>
      </c>
      <c r="C60" s="28">
        <v>0</v>
      </c>
      <c r="D60" s="28">
        <v>0</v>
      </c>
      <c r="E60" s="28">
        <v>0</v>
      </c>
      <c r="F60" s="28">
        <v>0</v>
      </c>
      <c r="G60" s="28">
        <v>0</v>
      </c>
      <c r="H60" s="28">
        <v>0.89495423395939255</v>
      </c>
      <c r="I60" s="28">
        <v>0.20035747580061464</v>
      </c>
      <c r="J60" s="28">
        <v>0</v>
      </c>
      <c r="K60" s="28">
        <v>0</v>
      </c>
      <c r="L60" s="28">
        <v>0.61070916442144751</v>
      </c>
      <c r="M60" s="28">
        <v>0</v>
      </c>
      <c r="N60" s="28">
        <v>0</v>
      </c>
      <c r="O60" s="28">
        <v>0</v>
      </c>
      <c r="P60" s="28">
        <v>0</v>
      </c>
      <c r="Q60" s="28">
        <v>0</v>
      </c>
      <c r="R60" s="28">
        <v>0.53521916716719131</v>
      </c>
      <c r="S60" s="28">
        <v>0.28216239872453847</v>
      </c>
      <c r="T60" s="28">
        <v>0</v>
      </c>
      <c r="U60" s="28">
        <v>0</v>
      </c>
      <c r="V60" s="28">
        <v>0.14246195976552642</v>
      </c>
      <c r="W60" s="28">
        <v>1.1612255175709008E-2</v>
      </c>
      <c r="X60" s="28">
        <v>0</v>
      </c>
      <c r="Y60" s="28">
        <v>0</v>
      </c>
      <c r="Z60" s="28">
        <v>0</v>
      </c>
      <c r="AA60" s="28">
        <v>0</v>
      </c>
      <c r="AB60" s="28">
        <v>0</v>
      </c>
      <c r="AC60" s="28">
        <v>0</v>
      </c>
      <c r="AD60" s="28">
        <v>0</v>
      </c>
      <c r="AE60" s="28">
        <v>0</v>
      </c>
      <c r="AF60" s="28">
        <v>0</v>
      </c>
      <c r="AG60" s="28">
        <v>1.3855267623080873E-2</v>
      </c>
      <c r="AH60" s="28">
        <v>0</v>
      </c>
      <c r="AI60" s="28">
        <v>0</v>
      </c>
      <c r="AJ60" s="28">
        <v>0</v>
      </c>
      <c r="AK60" s="28">
        <v>3.2365109727436076E-4</v>
      </c>
      <c r="AL60" s="28">
        <v>0</v>
      </c>
      <c r="AM60" s="28">
        <v>0</v>
      </c>
      <c r="AN60" s="28">
        <v>0</v>
      </c>
      <c r="AO60" s="28">
        <v>0</v>
      </c>
      <c r="AP60" s="28">
        <v>0</v>
      </c>
      <c r="AQ60" s="28">
        <v>0</v>
      </c>
      <c r="AR60" s="28">
        <v>0</v>
      </c>
      <c r="AS60" s="28">
        <v>0</v>
      </c>
      <c r="AT60" s="28">
        <v>0</v>
      </c>
      <c r="AU60" s="28">
        <v>0</v>
      </c>
      <c r="AV60" s="28">
        <v>5.3197575016810301</v>
      </c>
      <c r="AW60" s="28">
        <v>0.34765008433246125</v>
      </c>
      <c r="AX60" s="28">
        <v>0</v>
      </c>
      <c r="AY60" s="28">
        <v>0</v>
      </c>
      <c r="AZ60" s="28">
        <v>0.50858991549098054</v>
      </c>
      <c r="BA60" s="28">
        <v>0</v>
      </c>
      <c r="BB60" s="28">
        <v>0</v>
      </c>
      <c r="BC60" s="28">
        <v>0</v>
      </c>
      <c r="BD60" s="28">
        <v>0</v>
      </c>
      <c r="BE60" s="28">
        <v>0</v>
      </c>
      <c r="BF60" s="28">
        <v>5.4461277396922663</v>
      </c>
      <c r="BG60" s="28">
        <v>0.26832030879751256</v>
      </c>
      <c r="BH60" s="28">
        <v>0</v>
      </c>
      <c r="BI60" s="28">
        <v>0</v>
      </c>
      <c r="BJ60" s="28">
        <v>0.68172359962581552</v>
      </c>
      <c r="BK60" s="29">
        <f t="shared" si="15"/>
        <v>15.263824723354841</v>
      </c>
    </row>
    <row r="61" spans="1:63" x14ac:dyDescent="0.2">
      <c r="A61" s="23"/>
      <c r="B61" s="27" t="s">
        <v>137</v>
      </c>
      <c r="C61" s="28">
        <v>0</v>
      </c>
      <c r="D61" s="28">
        <v>0</v>
      </c>
      <c r="E61" s="28">
        <v>0</v>
      </c>
      <c r="F61" s="28">
        <v>0</v>
      </c>
      <c r="G61" s="28">
        <v>0</v>
      </c>
      <c r="H61" s="28">
        <v>0.41124192827644679</v>
      </c>
      <c r="I61" s="28">
        <v>0.58309318223801165</v>
      </c>
      <c r="J61" s="28">
        <v>0</v>
      </c>
      <c r="K61" s="28">
        <v>0</v>
      </c>
      <c r="L61" s="28">
        <v>10.388349333772323</v>
      </c>
      <c r="M61" s="28">
        <v>0</v>
      </c>
      <c r="N61" s="28">
        <v>0</v>
      </c>
      <c r="O61" s="28">
        <v>0</v>
      </c>
      <c r="P61" s="28">
        <v>0</v>
      </c>
      <c r="Q61" s="28">
        <v>0</v>
      </c>
      <c r="R61" s="28">
        <v>0.84673021055046427</v>
      </c>
      <c r="S61" s="28">
        <v>0</v>
      </c>
      <c r="T61" s="28">
        <v>0</v>
      </c>
      <c r="U61" s="28">
        <v>0</v>
      </c>
      <c r="V61" s="28">
        <v>0.86886485780792078</v>
      </c>
      <c r="W61" s="28">
        <v>9.438044308075294E-2</v>
      </c>
      <c r="X61" s="28">
        <v>5.4352258054833685E-3</v>
      </c>
      <c r="Y61" s="28">
        <v>0</v>
      </c>
      <c r="Z61" s="28">
        <v>0</v>
      </c>
      <c r="AA61" s="28">
        <v>0</v>
      </c>
      <c r="AB61" s="28">
        <v>0</v>
      </c>
      <c r="AC61" s="28">
        <v>0</v>
      </c>
      <c r="AD61" s="28">
        <v>0</v>
      </c>
      <c r="AE61" s="28">
        <v>0</v>
      </c>
      <c r="AF61" s="28">
        <v>0</v>
      </c>
      <c r="AG61" s="28">
        <v>0.16615215668107902</v>
      </c>
      <c r="AH61" s="28">
        <v>0</v>
      </c>
      <c r="AI61" s="28">
        <v>0</v>
      </c>
      <c r="AJ61" s="28">
        <v>0</v>
      </c>
      <c r="AK61" s="28">
        <v>0</v>
      </c>
      <c r="AL61" s="28">
        <v>0</v>
      </c>
      <c r="AM61" s="28">
        <v>0</v>
      </c>
      <c r="AN61" s="28">
        <v>0</v>
      </c>
      <c r="AO61" s="28">
        <v>0</v>
      </c>
      <c r="AP61" s="28">
        <v>0</v>
      </c>
      <c r="AQ61" s="28">
        <v>0</v>
      </c>
      <c r="AR61" s="28">
        <v>0</v>
      </c>
      <c r="AS61" s="28">
        <v>0</v>
      </c>
      <c r="AT61" s="28">
        <v>0</v>
      </c>
      <c r="AU61" s="28">
        <v>0</v>
      </c>
      <c r="AV61" s="28">
        <v>17.13894201018331</v>
      </c>
      <c r="AW61" s="28">
        <v>0.68624053859438117</v>
      </c>
      <c r="AX61" s="28">
        <v>0</v>
      </c>
      <c r="AY61" s="28">
        <v>0</v>
      </c>
      <c r="AZ61" s="28">
        <v>0.96811094699893718</v>
      </c>
      <c r="BA61" s="28">
        <v>0</v>
      </c>
      <c r="BB61" s="28">
        <v>0</v>
      </c>
      <c r="BC61" s="28">
        <v>0</v>
      </c>
      <c r="BD61" s="28">
        <v>0</v>
      </c>
      <c r="BE61" s="28">
        <v>0</v>
      </c>
      <c r="BF61" s="28">
        <v>32.550377487190197</v>
      </c>
      <c r="BG61" s="28">
        <v>0.34715858649422715</v>
      </c>
      <c r="BH61" s="28">
        <v>0</v>
      </c>
      <c r="BI61" s="28">
        <v>0</v>
      </c>
      <c r="BJ61" s="28">
        <v>1.4408459947457712</v>
      </c>
      <c r="BK61" s="29">
        <f t="shared" si="15"/>
        <v>66.495922902419309</v>
      </c>
    </row>
    <row r="62" spans="1:63" x14ac:dyDescent="0.2">
      <c r="A62" s="23"/>
      <c r="B62" s="27" t="s">
        <v>138</v>
      </c>
      <c r="C62" s="28">
        <v>0</v>
      </c>
      <c r="D62" s="28">
        <v>0</v>
      </c>
      <c r="E62" s="28">
        <v>0</v>
      </c>
      <c r="F62" s="28">
        <v>0</v>
      </c>
      <c r="G62" s="28">
        <v>0</v>
      </c>
      <c r="H62" s="28">
        <v>2.9493300405200422</v>
      </c>
      <c r="I62" s="28">
        <v>0.87179713084257993</v>
      </c>
      <c r="J62" s="28">
        <v>6.7397193546220828</v>
      </c>
      <c r="K62" s="28">
        <v>0</v>
      </c>
      <c r="L62" s="28">
        <v>23.413964662352612</v>
      </c>
      <c r="M62" s="28">
        <v>0</v>
      </c>
      <c r="N62" s="28">
        <v>0</v>
      </c>
      <c r="O62" s="28">
        <v>0</v>
      </c>
      <c r="P62" s="28">
        <v>0</v>
      </c>
      <c r="Q62" s="28">
        <v>0</v>
      </c>
      <c r="R62" s="28">
        <v>3.8048889162020809</v>
      </c>
      <c r="S62" s="28">
        <v>1.4640915977593434</v>
      </c>
      <c r="T62" s="28">
        <v>0</v>
      </c>
      <c r="U62" s="28">
        <v>0</v>
      </c>
      <c r="V62" s="28">
        <v>1.2652501911851555</v>
      </c>
      <c r="W62" s="28">
        <v>0.10705230793353714</v>
      </c>
      <c r="X62" s="28">
        <v>0</v>
      </c>
      <c r="Y62" s="28">
        <v>0</v>
      </c>
      <c r="Z62" s="28">
        <v>0</v>
      </c>
      <c r="AA62" s="28">
        <v>5.7835465096179817E-2</v>
      </c>
      <c r="AB62" s="28">
        <v>0</v>
      </c>
      <c r="AC62" s="28">
        <v>0</v>
      </c>
      <c r="AD62" s="28">
        <v>0</v>
      </c>
      <c r="AE62" s="28">
        <v>0</v>
      </c>
      <c r="AF62" s="28">
        <v>0</v>
      </c>
      <c r="AG62" s="28">
        <v>0.75152528041075539</v>
      </c>
      <c r="AH62" s="28">
        <v>0</v>
      </c>
      <c r="AI62" s="28">
        <v>0</v>
      </c>
      <c r="AJ62" s="28">
        <v>0</v>
      </c>
      <c r="AK62" s="28">
        <v>0.23761795564276283</v>
      </c>
      <c r="AL62" s="28">
        <v>0</v>
      </c>
      <c r="AM62" s="28">
        <v>0</v>
      </c>
      <c r="AN62" s="28">
        <v>0</v>
      </c>
      <c r="AO62" s="28">
        <v>0</v>
      </c>
      <c r="AP62" s="28">
        <v>0</v>
      </c>
      <c r="AQ62" s="28">
        <v>0</v>
      </c>
      <c r="AR62" s="28">
        <v>0</v>
      </c>
      <c r="AS62" s="28">
        <v>0</v>
      </c>
      <c r="AT62" s="28">
        <v>0</v>
      </c>
      <c r="AU62" s="28">
        <v>0</v>
      </c>
      <c r="AV62" s="28">
        <v>22.537331908827433</v>
      </c>
      <c r="AW62" s="28">
        <v>2.908914232600484</v>
      </c>
      <c r="AX62" s="28">
        <v>0</v>
      </c>
      <c r="AY62" s="28">
        <v>0</v>
      </c>
      <c r="AZ62" s="28">
        <v>15.869437202973652</v>
      </c>
      <c r="BA62" s="28">
        <v>0</v>
      </c>
      <c r="BB62" s="28">
        <v>0</v>
      </c>
      <c r="BC62" s="28">
        <v>0</v>
      </c>
      <c r="BD62" s="28">
        <v>0</v>
      </c>
      <c r="BE62" s="28">
        <v>0</v>
      </c>
      <c r="BF62" s="28">
        <v>47.686084920205104</v>
      </c>
      <c r="BG62" s="28">
        <v>1.2417246575865482</v>
      </c>
      <c r="BH62" s="28">
        <v>0</v>
      </c>
      <c r="BI62" s="28">
        <v>0</v>
      </c>
      <c r="BJ62" s="28">
        <v>17.644463815046091</v>
      </c>
      <c r="BK62" s="29">
        <f t="shared" si="15"/>
        <v>149.55102963980644</v>
      </c>
    </row>
    <row r="63" spans="1:63" x14ac:dyDescent="0.2">
      <c r="A63" s="23"/>
      <c r="B63" s="27" t="s">
        <v>139</v>
      </c>
      <c r="C63" s="28">
        <v>0</v>
      </c>
      <c r="D63" s="28">
        <v>0</v>
      </c>
      <c r="E63" s="28">
        <v>0</v>
      </c>
      <c r="F63" s="28">
        <v>0</v>
      </c>
      <c r="G63" s="28">
        <v>0</v>
      </c>
      <c r="H63" s="28">
        <v>0.84784370496730421</v>
      </c>
      <c r="I63" s="28">
        <v>0</v>
      </c>
      <c r="J63" s="28">
        <v>0</v>
      </c>
      <c r="K63" s="28">
        <v>0</v>
      </c>
      <c r="L63" s="28">
        <v>8.6600312158077628</v>
      </c>
      <c r="M63" s="28">
        <v>0</v>
      </c>
      <c r="N63" s="28">
        <v>0</v>
      </c>
      <c r="O63" s="28">
        <v>0</v>
      </c>
      <c r="P63" s="28">
        <v>0</v>
      </c>
      <c r="Q63" s="28">
        <v>0</v>
      </c>
      <c r="R63" s="28">
        <v>0.75553386832198888</v>
      </c>
      <c r="S63" s="28">
        <v>0</v>
      </c>
      <c r="T63" s="28">
        <v>0</v>
      </c>
      <c r="U63" s="28">
        <v>0</v>
      </c>
      <c r="V63" s="28">
        <v>9.5600296451332681E-2</v>
      </c>
      <c r="W63" s="28">
        <v>3.326012174154154E-2</v>
      </c>
      <c r="X63" s="28">
        <v>0</v>
      </c>
      <c r="Y63" s="28">
        <v>0</v>
      </c>
      <c r="Z63" s="28">
        <v>0</v>
      </c>
      <c r="AA63" s="28">
        <v>5.2777048386659798E-3</v>
      </c>
      <c r="AB63" s="28">
        <v>0</v>
      </c>
      <c r="AC63" s="28">
        <v>0</v>
      </c>
      <c r="AD63" s="28">
        <v>0</v>
      </c>
      <c r="AE63" s="28">
        <v>0</v>
      </c>
      <c r="AF63" s="28">
        <v>0</v>
      </c>
      <c r="AG63" s="28">
        <v>0.30841440215871196</v>
      </c>
      <c r="AH63" s="28">
        <v>0</v>
      </c>
      <c r="AI63" s="28">
        <v>0</v>
      </c>
      <c r="AJ63" s="28">
        <v>0</v>
      </c>
      <c r="AK63" s="28">
        <v>0</v>
      </c>
      <c r="AL63" s="28">
        <v>0</v>
      </c>
      <c r="AM63" s="28">
        <v>0</v>
      </c>
      <c r="AN63" s="28">
        <v>0</v>
      </c>
      <c r="AO63" s="28">
        <v>0</v>
      </c>
      <c r="AP63" s="28">
        <v>0</v>
      </c>
      <c r="AQ63" s="28">
        <v>0</v>
      </c>
      <c r="AR63" s="28">
        <v>0</v>
      </c>
      <c r="AS63" s="28">
        <v>0</v>
      </c>
      <c r="AT63" s="28">
        <v>0</v>
      </c>
      <c r="AU63" s="28">
        <v>0</v>
      </c>
      <c r="AV63" s="28">
        <v>6.4510004539854657</v>
      </c>
      <c r="AW63" s="28">
        <v>0.22274553257916418</v>
      </c>
      <c r="AX63" s="28">
        <v>0</v>
      </c>
      <c r="AY63" s="28">
        <v>0</v>
      </c>
      <c r="AZ63" s="28">
        <v>1.1427494109296865</v>
      </c>
      <c r="BA63" s="28">
        <v>0</v>
      </c>
      <c r="BB63" s="28">
        <v>0</v>
      </c>
      <c r="BC63" s="28">
        <v>0</v>
      </c>
      <c r="BD63" s="28">
        <v>0</v>
      </c>
      <c r="BE63" s="28">
        <v>0</v>
      </c>
      <c r="BF63" s="28">
        <v>14.439721037750475</v>
      </c>
      <c r="BG63" s="28">
        <v>0.47879338296441371</v>
      </c>
      <c r="BH63" s="28">
        <v>0</v>
      </c>
      <c r="BI63" s="28">
        <v>0</v>
      </c>
      <c r="BJ63" s="28">
        <v>2.0533462285680804</v>
      </c>
      <c r="BK63" s="29">
        <f t="shared" si="15"/>
        <v>35.494317361064589</v>
      </c>
    </row>
    <row r="64" spans="1:63" x14ac:dyDescent="0.2">
      <c r="A64" s="23"/>
      <c r="B64" s="30" t="s">
        <v>88</v>
      </c>
      <c r="C64" s="28">
        <f t="shared" ref="C64:AH64" si="16">SUM(C54:C63)</f>
        <v>0</v>
      </c>
      <c r="D64" s="28">
        <f t="shared" si="16"/>
        <v>0</v>
      </c>
      <c r="E64" s="28">
        <f t="shared" si="16"/>
        <v>0</v>
      </c>
      <c r="F64" s="28">
        <f t="shared" si="16"/>
        <v>0</v>
      </c>
      <c r="G64" s="28">
        <f t="shared" si="16"/>
        <v>0</v>
      </c>
      <c r="H64" s="28">
        <f t="shared" si="16"/>
        <v>14.875001984241898</v>
      </c>
      <c r="I64" s="28">
        <f t="shared" si="16"/>
        <v>21.817075795147073</v>
      </c>
      <c r="J64" s="28">
        <f t="shared" si="16"/>
        <v>6.7397193546220828</v>
      </c>
      <c r="K64" s="28">
        <f t="shared" si="16"/>
        <v>0</v>
      </c>
      <c r="L64" s="28">
        <f t="shared" si="16"/>
        <v>193.95166375670124</v>
      </c>
      <c r="M64" s="28">
        <f t="shared" si="16"/>
        <v>0</v>
      </c>
      <c r="N64" s="28">
        <f t="shared" si="16"/>
        <v>0</v>
      </c>
      <c r="O64" s="28">
        <f t="shared" si="16"/>
        <v>0</v>
      </c>
      <c r="P64" s="28">
        <f t="shared" si="16"/>
        <v>0</v>
      </c>
      <c r="Q64" s="28">
        <f t="shared" si="16"/>
        <v>0</v>
      </c>
      <c r="R64" s="28">
        <f t="shared" si="16"/>
        <v>17.110891992001818</v>
      </c>
      <c r="S64" s="28">
        <f t="shared" si="16"/>
        <v>51.816539498129785</v>
      </c>
      <c r="T64" s="28">
        <f t="shared" si="16"/>
        <v>0</v>
      </c>
      <c r="U64" s="28">
        <f t="shared" si="16"/>
        <v>0</v>
      </c>
      <c r="V64" s="28">
        <f t="shared" si="16"/>
        <v>8.7851323131238814</v>
      </c>
      <c r="W64" s="28">
        <f t="shared" si="16"/>
        <v>0.49671233084320593</v>
      </c>
      <c r="X64" s="28">
        <f t="shared" si="16"/>
        <v>5.4352258054833685E-3</v>
      </c>
      <c r="Y64" s="28">
        <f t="shared" si="16"/>
        <v>0</v>
      </c>
      <c r="Z64" s="28">
        <f t="shared" si="16"/>
        <v>0</v>
      </c>
      <c r="AA64" s="28">
        <f t="shared" si="16"/>
        <v>0.1323003904813804</v>
      </c>
      <c r="AB64" s="28">
        <f t="shared" si="16"/>
        <v>0</v>
      </c>
      <c r="AC64" s="28">
        <f t="shared" si="16"/>
        <v>0</v>
      </c>
      <c r="AD64" s="28">
        <f t="shared" si="16"/>
        <v>0</v>
      </c>
      <c r="AE64" s="28">
        <f t="shared" si="16"/>
        <v>0</v>
      </c>
      <c r="AF64" s="28">
        <f t="shared" si="16"/>
        <v>0</v>
      </c>
      <c r="AG64" s="28">
        <f t="shared" si="16"/>
        <v>3.5248599382040893</v>
      </c>
      <c r="AH64" s="28">
        <f t="shared" si="16"/>
        <v>8.3849590320360448E-2</v>
      </c>
      <c r="AI64" s="28">
        <f t="shared" ref="AI64:BJ64" si="17">SUM(AI54:AI63)</f>
        <v>0</v>
      </c>
      <c r="AJ64" s="28">
        <f t="shared" si="17"/>
        <v>0</v>
      </c>
      <c r="AK64" s="28">
        <f t="shared" si="17"/>
        <v>0.99936431723453722</v>
      </c>
      <c r="AL64" s="28">
        <f t="shared" si="17"/>
        <v>0</v>
      </c>
      <c r="AM64" s="28">
        <f t="shared" si="17"/>
        <v>0</v>
      </c>
      <c r="AN64" s="28">
        <f t="shared" si="17"/>
        <v>0</v>
      </c>
      <c r="AO64" s="28">
        <f t="shared" si="17"/>
        <v>0</v>
      </c>
      <c r="AP64" s="28">
        <f t="shared" si="17"/>
        <v>0</v>
      </c>
      <c r="AQ64" s="28">
        <f t="shared" si="17"/>
        <v>0</v>
      </c>
      <c r="AR64" s="28">
        <f t="shared" si="17"/>
        <v>0</v>
      </c>
      <c r="AS64" s="28">
        <f t="shared" si="17"/>
        <v>0</v>
      </c>
      <c r="AT64" s="28">
        <f t="shared" si="17"/>
        <v>0</v>
      </c>
      <c r="AU64" s="28">
        <f t="shared" si="17"/>
        <v>0</v>
      </c>
      <c r="AV64" s="28">
        <f t="shared" si="17"/>
        <v>207.69800781478449</v>
      </c>
      <c r="AW64" s="28">
        <f t="shared" si="17"/>
        <v>15.107375309019169</v>
      </c>
      <c r="AX64" s="28">
        <f t="shared" si="17"/>
        <v>0</v>
      </c>
      <c r="AY64" s="28">
        <f t="shared" si="17"/>
        <v>0</v>
      </c>
      <c r="AZ64" s="28">
        <f t="shared" si="17"/>
        <v>60.267730031413606</v>
      </c>
      <c r="BA64" s="28">
        <f t="shared" si="17"/>
        <v>0</v>
      </c>
      <c r="BB64" s="28">
        <f t="shared" si="17"/>
        <v>0</v>
      </c>
      <c r="BC64" s="28">
        <f t="shared" si="17"/>
        <v>0</v>
      </c>
      <c r="BD64" s="28">
        <f t="shared" si="17"/>
        <v>0</v>
      </c>
      <c r="BE64" s="28">
        <f t="shared" si="17"/>
        <v>0</v>
      </c>
      <c r="BF64" s="28">
        <f t="shared" si="17"/>
        <v>394.94988521599464</v>
      </c>
      <c r="BG64" s="28">
        <f t="shared" si="17"/>
        <v>7.9142829020090941</v>
      </c>
      <c r="BH64" s="28">
        <f t="shared" si="17"/>
        <v>0.31717709503275671</v>
      </c>
      <c r="BI64" s="28">
        <f t="shared" si="17"/>
        <v>0</v>
      </c>
      <c r="BJ64" s="28">
        <f t="shared" si="17"/>
        <v>57.637309675083124</v>
      </c>
      <c r="BK64" s="29">
        <f t="shared" si="15"/>
        <v>1064.2303145301937</v>
      </c>
    </row>
    <row r="65" spans="1:63" x14ac:dyDescent="0.2">
      <c r="A65" s="23"/>
      <c r="B65" s="33" t="s">
        <v>86</v>
      </c>
      <c r="C65" s="31">
        <f t="shared" ref="C65:AH65" si="18">C52+C64</f>
        <v>0</v>
      </c>
      <c r="D65" s="31">
        <f t="shared" si="18"/>
        <v>0</v>
      </c>
      <c r="E65" s="31">
        <f t="shared" si="18"/>
        <v>0</v>
      </c>
      <c r="F65" s="31">
        <f t="shared" si="18"/>
        <v>0</v>
      </c>
      <c r="G65" s="31">
        <f t="shared" si="18"/>
        <v>0</v>
      </c>
      <c r="H65" s="31">
        <f t="shared" si="18"/>
        <v>18.323968820815182</v>
      </c>
      <c r="I65" s="31">
        <f t="shared" si="18"/>
        <v>22.820807749708791</v>
      </c>
      <c r="J65" s="31">
        <f t="shared" si="18"/>
        <v>6.7397193546220828</v>
      </c>
      <c r="K65" s="31">
        <f t="shared" si="18"/>
        <v>0</v>
      </c>
      <c r="L65" s="31">
        <f t="shared" si="18"/>
        <v>194.36174933921026</v>
      </c>
      <c r="M65" s="31">
        <f t="shared" si="18"/>
        <v>0</v>
      </c>
      <c r="N65" s="31">
        <f t="shared" si="18"/>
        <v>0</v>
      </c>
      <c r="O65" s="31">
        <f t="shared" si="18"/>
        <v>0</v>
      </c>
      <c r="P65" s="31">
        <f t="shared" si="18"/>
        <v>0</v>
      </c>
      <c r="Q65" s="31">
        <f t="shared" si="18"/>
        <v>0</v>
      </c>
      <c r="R65" s="31">
        <f t="shared" si="18"/>
        <v>22.160482386229127</v>
      </c>
      <c r="S65" s="31">
        <f t="shared" si="18"/>
        <v>51.816539498129785</v>
      </c>
      <c r="T65" s="31">
        <f t="shared" si="18"/>
        <v>0</v>
      </c>
      <c r="U65" s="31">
        <f t="shared" si="18"/>
        <v>0</v>
      </c>
      <c r="V65" s="31">
        <f t="shared" si="18"/>
        <v>9.114527976349315</v>
      </c>
      <c r="W65" s="31">
        <f t="shared" si="18"/>
        <v>0.72019448441313838</v>
      </c>
      <c r="X65" s="31">
        <f t="shared" si="18"/>
        <v>5.4352258054833685E-3</v>
      </c>
      <c r="Y65" s="31">
        <f t="shared" si="18"/>
        <v>0</v>
      </c>
      <c r="Z65" s="31">
        <f t="shared" si="18"/>
        <v>0</v>
      </c>
      <c r="AA65" s="31">
        <f t="shared" si="18"/>
        <v>0.1323003904813804</v>
      </c>
      <c r="AB65" s="31">
        <f t="shared" si="18"/>
        <v>0</v>
      </c>
      <c r="AC65" s="31">
        <f t="shared" si="18"/>
        <v>0</v>
      </c>
      <c r="AD65" s="31">
        <f t="shared" si="18"/>
        <v>0</v>
      </c>
      <c r="AE65" s="31">
        <f t="shared" si="18"/>
        <v>0</v>
      </c>
      <c r="AF65" s="31">
        <f t="shared" si="18"/>
        <v>0</v>
      </c>
      <c r="AG65" s="31">
        <f t="shared" si="18"/>
        <v>4.2976090385502417</v>
      </c>
      <c r="AH65" s="31">
        <f t="shared" si="18"/>
        <v>8.3849590320360448E-2</v>
      </c>
      <c r="AI65" s="31">
        <f t="shared" ref="AI65:BJ65" si="19">AI52+AI64</f>
        <v>0</v>
      </c>
      <c r="AJ65" s="31">
        <f t="shared" si="19"/>
        <v>0</v>
      </c>
      <c r="AK65" s="31">
        <f t="shared" si="19"/>
        <v>1.0981103073231386</v>
      </c>
      <c r="AL65" s="31">
        <f t="shared" si="19"/>
        <v>0</v>
      </c>
      <c r="AM65" s="31">
        <f t="shared" si="19"/>
        <v>0</v>
      </c>
      <c r="AN65" s="31">
        <f t="shared" si="19"/>
        <v>0</v>
      </c>
      <c r="AO65" s="31">
        <f t="shared" si="19"/>
        <v>0</v>
      </c>
      <c r="AP65" s="31">
        <f t="shared" si="19"/>
        <v>0</v>
      </c>
      <c r="AQ65" s="31">
        <f t="shared" si="19"/>
        <v>0</v>
      </c>
      <c r="AR65" s="31">
        <f t="shared" si="19"/>
        <v>0</v>
      </c>
      <c r="AS65" s="31">
        <f t="shared" si="19"/>
        <v>0</v>
      </c>
      <c r="AT65" s="31">
        <f t="shared" si="19"/>
        <v>0</v>
      </c>
      <c r="AU65" s="31">
        <f t="shared" si="19"/>
        <v>0</v>
      </c>
      <c r="AV65" s="31">
        <f t="shared" si="19"/>
        <v>317.43923941296401</v>
      </c>
      <c r="AW65" s="31">
        <f t="shared" si="19"/>
        <v>15.789031334951646</v>
      </c>
      <c r="AX65" s="31">
        <f t="shared" si="19"/>
        <v>0</v>
      </c>
      <c r="AY65" s="31">
        <f t="shared" si="19"/>
        <v>0</v>
      </c>
      <c r="AZ65" s="31">
        <f t="shared" si="19"/>
        <v>69.754399953680647</v>
      </c>
      <c r="BA65" s="31">
        <f t="shared" si="19"/>
        <v>0</v>
      </c>
      <c r="BB65" s="31">
        <f t="shared" si="19"/>
        <v>0</v>
      </c>
      <c r="BC65" s="31">
        <f t="shared" si="19"/>
        <v>0</v>
      </c>
      <c r="BD65" s="31">
        <f t="shared" si="19"/>
        <v>0</v>
      </c>
      <c r="BE65" s="31">
        <f t="shared" si="19"/>
        <v>0</v>
      </c>
      <c r="BF65" s="31">
        <f t="shared" si="19"/>
        <v>584.56758146148661</v>
      </c>
      <c r="BG65" s="31">
        <f t="shared" si="19"/>
        <v>8.7435427107788897</v>
      </c>
      <c r="BH65" s="31">
        <f t="shared" si="19"/>
        <v>0.31717709503275671</v>
      </c>
      <c r="BI65" s="31">
        <f t="shared" si="19"/>
        <v>0</v>
      </c>
      <c r="BJ65" s="31">
        <f t="shared" si="19"/>
        <v>65.775931781469609</v>
      </c>
      <c r="BK65" s="29">
        <f t="shared" si="15"/>
        <v>1394.0621979123225</v>
      </c>
    </row>
    <row r="66" spans="1:63" ht="3" customHeight="1" x14ac:dyDescent="0.2">
      <c r="A66" s="23"/>
      <c r="B66" s="26"/>
      <c r="C66" s="47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  <c r="S66" s="48"/>
      <c r="T66" s="48"/>
      <c r="U66" s="48"/>
      <c r="V66" s="48"/>
      <c r="W66" s="48"/>
      <c r="X66" s="48"/>
      <c r="Y66" s="48"/>
      <c r="Z66" s="48"/>
      <c r="AA66" s="48"/>
      <c r="AB66" s="48"/>
      <c r="AC66" s="48"/>
      <c r="AD66" s="48"/>
      <c r="AE66" s="48"/>
      <c r="AF66" s="48"/>
      <c r="AG66" s="48"/>
      <c r="AH66" s="48"/>
      <c r="AI66" s="48"/>
      <c r="AJ66" s="48"/>
      <c r="AK66" s="48"/>
      <c r="AL66" s="48"/>
      <c r="AM66" s="48"/>
      <c r="AN66" s="48"/>
      <c r="AO66" s="48"/>
      <c r="AP66" s="48"/>
      <c r="AQ66" s="48"/>
      <c r="AR66" s="48"/>
      <c r="AS66" s="48"/>
      <c r="AT66" s="48"/>
      <c r="AU66" s="48"/>
      <c r="AV66" s="48"/>
      <c r="AW66" s="48"/>
      <c r="AX66" s="48"/>
      <c r="AY66" s="48"/>
      <c r="AZ66" s="48"/>
      <c r="BA66" s="48"/>
      <c r="BB66" s="48"/>
      <c r="BC66" s="48"/>
      <c r="BD66" s="48"/>
      <c r="BE66" s="48"/>
      <c r="BF66" s="48"/>
      <c r="BG66" s="48"/>
      <c r="BH66" s="48"/>
      <c r="BI66" s="48"/>
      <c r="BJ66" s="48"/>
      <c r="BK66" s="49"/>
    </row>
    <row r="67" spans="1:63" x14ac:dyDescent="0.2">
      <c r="A67" s="23" t="s">
        <v>17</v>
      </c>
      <c r="B67" s="24" t="s">
        <v>8</v>
      </c>
      <c r="C67" s="47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  <c r="S67" s="48"/>
      <c r="T67" s="48"/>
      <c r="U67" s="48"/>
      <c r="V67" s="48"/>
      <c r="W67" s="48"/>
      <c r="X67" s="48"/>
      <c r="Y67" s="48"/>
      <c r="Z67" s="48"/>
      <c r="AA67" s="48"/>
      <c r="AB67" s="48"/>
      <c r="AC67" s="48"/>
      <c r="AD67" s="48"/>
      <c r="AE67" s="48"/>
      <c r="AF67" s="48"/>
      <c r="AG67" s="48"/>
      <c r="AH67" s="48"/>
      <c r="AI67" s="48"/>
      <c r="AJ67" s="48"/>
      <c r="AK67" s="48"/>
      <c r="AL67" s="48"/>
      <c r="AM67" s="48"/>
      <c r="AN67" s="48"/>
      <c r="AO67" s="48"/>
      <c r="AP67" s="48"/>
      <c r="AQ67" s="48"/>
      <c r="AR67" s="48"/>
      <c r="AS67" s="48"/>
      <c r="AT67" s="48"/>
      <c r="AU67" s="48"/>
      <c r="AV67" s="48"/>
      <c r="AW67" s="48"/>
      <c r="AX67" s="48"/>
      <c r="AY67" s="48"/>
      <c r="AZ67" s="48"/>
      <c r="BA67" s="48"/>
      <c r="BB67" s="48"/>
      <c r="BC67" s="48"/>
      <c r="BD67" s="48"/>
      <c r="BE67" s="48"/>
      <c r="BF67" s="48"/>
      <c r="BG67" s="48"/>
      <c r="BH67" s="48"/>
      <c r="BI67" s="48"/>
      <c r="BJ67" s="48"/>
      <c r="BK67" s="49"/>
    </row>
    <row r="68" spans="1:63" x14ac:dyDescent="0.2">
      <c r="A68" s="23" t="s">
        <v>78</v>
      </c>
      <c r="B68" s="26" t="s">
        <v>18</v>
      </c>
      <c r="C68" s="47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8"/>
      <c r="AG68" s="48"/>
      <c r="AH68" s="48"/>
      <c r="AI68" s="48"/>
      <c r="AJ68" s="48"/>
      <c r="AK68" s="48"/>
      <c r="AL68" s="48"/>
      <c r="AM68" s="48"/>
      <c r="AN68" s="48"/>
      <c r="AO68" s="48"/>
      <c r="AP68" s="48"/>
      <c r="AQ68" s="48"/>
      <c r="AR68" s="48"/>
      <c r="AS68" s="48"/>
      <c r="AT68" s="48"/>
      <c r="AU68" s="48"/>
      <c r="AV68" s="48"/>
      <c r="AW68" s="48"/>
      <c r="AX68" s="48"/>
      <c r="AY68" s="48"/>
      <c r="AZ68" s="48"/>
      <c r="BA68" s="48"/>
      <c r="BB68" s="48"/>
      <c r="BC68" s="48"/>
      <c r="BD68" s="48"/>
      <c r="BE68" s="48"/>
      <c r="BF68" s="48"/>
      <c r="BG68" s="48"/>
      <c r="BH68" s="48"/>
      <c r="BI68" s="48"/>
      <c r="BJ68" s="48"/>
      <c r="BK68" s="49"/>
    </row>
    <row r="69" spans="1:63" x14ac:dyDescent="0.2">
      <c r="A69" s="23"/>
      <c r="B69" s="27" t="s">
        <v>140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1.329599712299222</v>
      </c>
      <c r="I69" s="28">
        <v>1.9155617077475595</v>
      </c>
      <c r="J69" s="28">
        <v>0</v>
      </c>
      <c r="K69" s="28">
        <v>0</v>
      </c>
      <c r="L69" s="28">
        <v>2.0744298063611022</v>
      </c>
      <c r="M69" s="28">
        <v>0</v>
      </c>
      <c r="N69" s="28">
        <v>0</v>
      </c>
      <c r="O69" s="28">
        <v>0</v>
      </c>
      <c r="P69" s="28">
        <v>0</v>
      </c>
      <c r="Q69" s="28">
        <v>0</v>
      </c>
      <c r="R69" s="28">
        <v>1.820911190473874</v>
      </c>
      <c r="S69" s="28">
        <v>0.52213961968851963</v>
      </c>
      <c r="T69" s="28">
        <v>0.27138658211926775</v>
      </c>
      <c r="U69" s="28">
        <v>0</v>
      </c>
      <c r="V69" s="28">
        <v>1.8365915131814234</v>
      </c>
      <c r="W69" s="28">
        <v>1.4728689432121383E-2</v>
      </c>
      <c r="X69" s="28">
        <v>0</v>
      </c>
      <c r="Y69" s="28">
        <v>0</v>
      </c>
      <c r="Z69" s="28">
        <v>0</v>
      </c>
      <c r="AA69" s="28">
        <v>8.1257144229372261E-2</v>
      </c>
      <c r="AB69" s="28">
        <v>0</v>
      </c>
      <c r="AC69" s="28">
        <v>0</v>
      </c>
      <c r="AD69" s="28">
        <v>0</v>
      </c>
      <c r="AE69" s="28">
        <v>0</v>
      </c>
      <c r="AF69" s="28">
        <v>0</v>
      </c>
      <c r="AG69" s="28">
        <v>0.33851617603163586</v>
      </c>
      <c r="AH69" s="28">
        <v>0</v>
      </c>
      <c r="AI69" s="28">
        <v>0</v>
      </c>
      <c r="AJ69" s="28">
        <v>0</v>
      </c>
      <c r="AK69" s="28">
        <v>0.32083037054079666</v>
      </c>
      <c r="AL69" s="28">
        <v>0</v>
      </c>
      <c r="AM69" s="28">
        <v>0</v>
      </c>
      <c r="AN69" s="28">
        <v>0</v>
      </c>
      <c r="AO69" s="28">
        <v>0</v>
      </c>
      <c r="AP69" s="28">
        <v>0</v>
      </c>
      <c r="AQ69" s="28">
        <v>0</v>
      </c>
      <c r="AR69" s="28">
        <v>0</v>
      </c>
      <c r="AS69" s="28">
        <v>0</v>
      </c>
      <c r="AT69" s="28">
        <v>0</v>
      </c>
      <c r="AU69" s="28">
        <v>0</v>
      </c>
      <c r="AV69" s="28">
        <v>20.806437837866728</v>
      </c>
      <c r="AW69" s="28">
        <v>5.7051691715906614</v>
      </c>
      <c r="AX69" s="28">
        <v>0</v>
      </c>
      <c r="AY69" s="28">
        <v>0</v>
      </c>
      <c r="AZ69" s="28">
        <v>19.182773236892437</v>
      </c>
      <c r="BA69" s="28">
        <v>0</v>
      </c>
      <c r="BB69" s="28">
        <v>0</v>
      </c>
      <c r="BC69" s="28">
        <v>0</v>
      </c>
      <c r="BD69" s="28">
        <v>0</v>
      </c>
      <c r="BE69" s="28">
        <v>0</v>
      </c>
      <c r="BF69" s="28">
        <v>32.667683544757899</v>
      </c>
      <c r="BG69" s="28">
        <v>2.5676165781627143</v>
      </c>
      <c r="BH69" s="28">
        <v>4.3873567984681614</v>
      </c>
      <c r="BI69" s="28">
        <v>0</v>
      </c>
      <c r="BJ69" s="28">
        <v>25.704373830059748</v>
      </c>
      <c r="BK69" s="29">
        <f t="shared" ref="BK69:BK70" si="20">SUM(C69:BJ69)</f>
        <v>121.54736350990325</v>
      </c>
    </row>
    <row r="70" spans="1:63" x14ac:dyDescent="0.2">
      <c r="A70" s="23"/>
      <c r="B70" s="33" t="s">
        <v>85</v>
      </c>
      <c r="C70" s="31">
        <f>SUM(C69)</f>
        <v>0</v>
      </c>
      <c r="D70" s="31">
        <f t="shared" ref="D70:BJ70" si="21">SUM(D69)</f>
        <v>0</v>
      </c>
      <c r="E70" s="31">
        <f t="shared" si="21"/>
        <v>0</v>
      </c>
      <c r="F70" s="31">
        <f t="shared" si="21"/>
        <v>0</v>
      </c>
      <c r="G70" s="31">
        <f t="shared" si="21"/>
        <v>0</v>
      </c>
      <c r="H70" s="31">
        <f t="shared" si="21"/>
        <v>1.329599712299222</v>
      </c>
      <c r="I70" s="31">
        <f t="shared" si="21"/>
        <v>1.9155617077475595</v>
      </c>
      <c r="J70" s="31">
        <f t="shared" si="21"/>
        <v>0</v>
      </c>
      <c r="K70" s="31">
        <f t="shared" si="21"/>
        <v>0</v>
      </c>
      <c r="L70" s="31">
        <f t="shared" si="21"/>
        <v>2.0744298063611022</v>
      </c>
      <c r="M70" s="31">
        <f t="shared" si="21"/>
        <v>0</v>
      </c>
      <c r="N70" s="31">
        <f t="shared" si="21"/>
        <v>0</v>
      </c>
      <c r="O70" s="31">
        <f t="shared" si="21"/>
        <v>0</v>
      </c>
      <c r="P70" s="31">
        <f t="shared" si="21"/>
        <v>0</v>
      </c>
      <c r="Q70" s="31">
        <f t="shared" si="21"/>
        <v>0</v>
      </c>
      <c r="R70" s="31">
        <f t="shared" si="21"/>
        <v>1.820911190473874</v>
      </c>
      <c r="S70" s="31">
        <f t="shared" si="21"/>
        <v>0.52213961968851963</v>
      </c>
      <c r="T70" s="31">
        <f t="shared" si="21"/>
        <v>0.27138658211926775</v>
      </c>
      <c r="U70" s="31">
        <f t="shared" si="21"/>
        <v>0</v>
      </c>
      <c r="V70" s="31">
        <f t="shared" si="21"/>
        <v>1.8365915131814234</v>
      </c>
      <c r="W70" s="31">
        <f t="shared" si="21"/>
        <v>1.4728689432121383E-2</v>
      </c>
      <c r="X70" s="31">
        <f t="shared" si="21"/>
        <v>0</v>
      </c>
      <c r="Y70" s="31">
        <f t="shared" si="21"/>
        <v>0</v>
      </c>
      <c r="Z70" s="31">
        <f t="shared" si="21"/>
        <v>0</v>
      </c>
      <c r="AA70" s="31">
        <f t="shared" si="21"/>
        <v>8.1257144229372261E-2</v>
      </c>
      <c r="AB70" s="31">
        <f t="shared" si="21"/>
        <v>0</v>
      </c>
      <c r="AC70" s="31">
        <f t="shared" si="21"/>
        <v>0</v>
      </c>
      <c r="AD70" s="31">
        <f t="shared" si="21"/>
        <v>0</v>
      </c>
      <c r="AE70" s="31">
        <f t="shared" si="21"/>
        <v>0</v>
      </c>
      <c r="AF70" s="31">
        <f t="shared" si="21"/>
        <v>0</v>
      </c>
      <c r="AG70" s="31">
        <f t="shared" si="21"/>
        <v>0.33851617603163586</v>
      </c>
      <c r="AH70" s="31">
        <f t="shared" si="21"/>
        <v>0</v>
      </c>
      <c r="AI70" s="31">
        <f t="shared" si="21"/>
        <v>0</v>
      </c>
      <c r="AJ70" s="31">
        <f t="shared" si="21"/>
        <v>0</v>
      </c>
      <c r="AK70" s="31">
        <f t="shared" si="21"/>
        <v>0.32083037054079666</v>
      </c>
      <c r="AL70" s="31">
        <f t="shared" si="21"/>
        <v>0</v>
      </c>
      <c r="AM70" s="31">
        <f t="shared" si="21"/>
        <v>0</v>
      </c>
      <c r="AN70" s="31">
        <f t="shared" si="21"/>
        <v>0</v>
      </c>
      <c r="AO70" s="31">
        <f t="shared" si="21"/>
        <v>0</v>
      </c>
      <c r="AP70" s="31">
        <f t="shared" si="21"/>
        <v>0</v>
      </c>
      <c r="AQ70" s="31">
        <f t="shared" si="21"/>
        <v>0</v>
      </c>
      <c r="AR70" s="31">
        <f t="shared" si="21"/>
        <v>0</v>
      </c>
      <c r="AS70" s="31">
        <f t="shared" si="21"/>
        <v>0</v>
      </c>
      <c r="AT70" s="31">
        <f t="shared" si="21"/>
        <v>0</v>
      </c>
      <c r="AU70" s="31">
        <f t="shared" si="21"/>
        <v>0</v>
      </c>
      <c r="AV70" s="31">
        <f t="shared" si="21"/>
        <v>20.806437837866728</v>
      </c>
      <c r="AW70" s="31">
        <f t="shared" si="21"/>
        <v>5.7051691715906614</v>
      </c>
      <c r="AX70" s="31">
        <f t="shared" si="21"/>
        <v>0</v>
      </c>
      <c r="AY70" s="31">
        <f t="shared" si="21"/>
        <v>0</v>
      </c>
      <c r="AZ70" s="31">
        <f t="shared" si="21"/>
        <v>19.182773236892437</v>
      </c>
      <c r="BA70" s="31">
        <f t="shared" si="21"/>
        <v>0</v>
      </c>
      <c r="BB70" s="31">
        <f t="shared" si="21"/>
        <v>0</v>
      </c>
      <c r="BC70" s="31">
        <f t="shared" si="21"/>
        <v>0</v>
      </c>
      <c r="BD70" s="31">
        <f t="shared" si="21"/>
        <v>0</v>
      </c>
      <c r="BE70" s="31">
        <f t="shared" si="21"/>
        <v>0</v>
      </c>
      <c r="BF70" s="31">
        <f t="shared" si="21"/>
        <v>32.667683544757899</v>
      </c>
      <c r="BG70" s="31">
        <f t="shared" si="21"/>
        <v>2.5676165781627143</v>
      </c>
      <c r="BH70" s="31">
        <f t="shared" si="21"/>
        <v>4.3873567984681614</v>
      </c>
      <c r="BI70" s="31">
        <f t="shared" si="21"/>
        <v>0</v>
      </c>
      <c r="BJ70" s="31">
        <f t="shared" si="21"/>
        <v>25.704373830059748</v>
      </c>
      <c r="BK70" s="29">
        <f t="shared" si="20"/>
        <v>121.54736350990325</v>
      </c>
    </row>
    <row r="71" spans="1:63" ht="2.25" customHeight="1" x14ac:dyDescent="0.2">
      <c r="A71" s="23"/>
      <c r="B71" s="26"/>
      <c r="C71" s="47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  <c r="S71" s="48"/>
      <c r="T71" s="48"/>
      <c r="U71" s="48"/>
      <c r="V71" s="48"/>
      <c r="W71" s="48"/>
      <c r="X71" s="48"/>
      <c r="Y71" s="48"/>
      <c r="Z71" s="48"/>
      <c r="AA71" s="48"/>
      <c r="AB71" s="48"/>
      <c r="AC71" s="48"/>
      <c r="AD71" s="48"/>
      <c r="AE71" s="48"/>
      <c r="AF71" s="48"/>
      <c r="AG71" s="48"/>
      <c r="AH71" s="48"/>
      <c r="AI71" s="48"/>
      <c r="AJ71" s="48"/>
      <c r="AK71" s="48"/>
      <c r="AL71" s="48"/>
      <c r="AM71" s="48"/>
      <c r="AN71" s="48"/>
      <c r="AO71" s="48"/>
      <c r="AP71" s="48"/>
      <c r="AQ71" s="48"/>
      <c r="AR71" s="48"/>
      <c r="AS71" s="48"/>
      <c r="AT71" s="48"/>
      <c r="AU71" s="48"/>
      <c r="AV71" s="48"/>
      <c r="AW71" s="48"/>
      <c r="AX71" s="48"/>
      <c r="AY71" s="48"/>
      <c r="AZ71" s="48"/>
      <c r="BA71" s="48"/>
      <c r="BB71" s="48"/>
      <c r="BC71" s="48"/>
      <c r="BD71" s="48"/>
      <c r="BE71" s="48"/>
      <c r="BF71" s="48"/>
      <c r="BG71" s="48"/>
      <c r="BH71" s="48"/>
      <c r="BI71" s="48"/>
      <c r="BJ71" s="48"/>
      <c r="BK71" s="49"/>
    </row>
    <row r="72" spans="1:63" x14ac:dyDescent="0.2">
      <c r="A72" s="23" t="s">
        <v>4</v>
      </c>
      <c r="B72" s="24" t="s">
        <v>9</v>
      </c>
      <c r="C72" s="47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  <c r="S72" s="48"/>
      <c r="T72" s="48"/>
      <c r="U72" s="48"/>
      <c r="V72" s="48"/>
      <c r="W72" s="48"/>
      <c r="X72" s="48"/>
      <c r="Y72" s="48"/>
      <c r="Z72" s="48"/>
      <c r="AA72" s="48"/>
      <c r="AB72" s="48"/>
      <c r="AC72" s="48"/>
      <c r="AD72" s="48"/>
      <c r="AE72" s="48"/>
      <c r="AF72" s="48"/>
      <c r="AG72" s="48"/>
      <c r="AH72" s="48"/>
      <c r="AI72" s="48"/>
      <c r="AJ72" s="48"/>
      <c r="AK72" s="48"/>
      <c r="AL72" s="48"/>
      <c r="AM72" s="48"/>
      <c r="AN72" s="48"/>
      <c r="AO72" s="48"/>
      <c r="AP72" s="48"/>
      <c r="AQ72" s="48"/>
      <c r="AR72" s="48"/>
      <c r="AS72" s="48"/>
      <c r="AT72" s="48"/>
      <c r="AU72" s="48"/>
      <c r="AV72" s="48"/>
      <c r="AW72" s="48"/>
      <c r="AX72" s="48"/>
      <c r="AY72" s="48"/>
      <c r="AZ72" s="48"/>
      <c r="BA72" s="48"/>
      <c r="BB72" s="48"/>
      <c r="BC72" s="48"/>
      <c r="BD72" s="48"/>
      <c r="BE72" s="48"/>
      <c r="BF72" s="48"/>
      <c r="BG72" s="48"/>
      <c r="BH72" s="48"/>
      <c r="BI72" s="48"/>
      <c r="BJ72" s="48"/>
      <c r="BK72" s="49"/>
    </row>
    <row r="73" spans="1:63" x14ac:dyDescent="0.2">
      <c r="A73" s="23" t="s">
        <v>78</v>
      </c>
      <c r="B73" s="26" t="s">
        <v>19</v>
      </c>
      <c r="C73" s="47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  <c r="S73" s="48"/>
      <c r="T73" s="48"/>
      <c r="U73" s="48"/>
      <c r="V73" s="48"/>
      <c r="W73" s="48"/>
      <c r="X73" s="48"/>
      <c r="Y73" s="48"/>
      <c r="Z73" s="48"/>
      <c r="AA73" s="48"/>
      <c r="AB73" s="48"/>
      <c r="AC73" s="48"/>
      <c r="AD73" s="48"/>
      <c r="AE73" s="48"/>
      <c r="AF73" s="48"/>
      <c r="AG73" s="48"/>
      <c r="AH73" s="48"/>
      <c r="AI73" s="48"/>
      <c r="AJ73" s="48"/>
      <c r="AK73" s="48"/>
      <c r="AL73" s="48"/>
      <c r="AM73" s="48"/>
      <c r="AN73" s="48"/>
      <c r="AO73" s="48"/>
      <c r="AP73" s="48"/>
      <c r="AQ73" s="48"/>
      <c r="AR73" s="48"/>
      <c r="AS73" s="48"/>
      <c r="AT73" s="48"/>
      <c r="AU73" s="48"/>
      <c r="AV73" s="48"/>
      <c r="AW73" s="48"/>
      <c r="AX73" s="48"/>
      <c r="AY73" s="48"/>
      <c r="AZ73" s="48"/>
      <c r="BA73" s="48"/>
      <c r="BB73" s="48"/>
      <c r="BC73" s="48"/>
      <c r="BD73" s="48"/>
      <c r="BE73" s="48"/>
      <c r="BF73" s="48"/>
      <c r="BG73" s="48"/>
      <c r="BH73" s="48"/>
      <c r="BI73" s="48"/>
      <c r="BJ73" s="48"/>
      <c r="BK73" s="49"/>
    </row>
    <row r="74" spans="1:63" x14ac:dyDescent="0.2">
      <c r="A74" s="23"/>
      <c r="B74" s="30" t="s">
        <v>39</v>
      </c>
      <c r="C74" s="31"/>
      <c r="D74" s="28"/>
      <c r="E74" s="28"/>
      <c r="F74" s="28"/>
      <c r="G74" s="37"/>
      <c r="H74" s="31"/>
      <c r="I74" s="28"/>
      <c r="J74" s="28"/>
      <c r="K74" s="28"/>
      <c r="L74" s="37"/>
      <c r="M74" s="31"/>
      <c r="N74" s="28"/>
      <c r="O74" s="28"/>
      <c r="P74" s="28"/>
      <c r="Q74" s="37"/>
      <c r="R74" s="31"/>
      <c r="S74" s="28"/>
      <c r="T74" s="28"/>
      <c r="U74" s="28"/>
      <c r="V74" s="37"/>
      <c r="W74" s="31"/>
      <c r="X74" s="28"/>
      <c r="Y74" s="28"/>
      <c r="Z74" s="28"/>
      <c r="AA74" s="37"/>
      <c r="AB74" s="31"/>
      <c r="AC74" s="28"/>
      <c r="AD74" s="28"/>
      <c r="AE74" s="28"/>
      <c r="AF74" s="37"/>
      <c r="AG74" s="31"/>
      <c r="AH74" s="28"/>
      <c r="AI74" s="28"/>
      <c r="AJ74" s="28"/>
      <c r="AK74" s="37"/>
      <c r="AL74" s="31"/>
      <c r="AM74" s="28"/>
      <c r="AN74" s="28"/>
      <c r="AO74" s="28"/>
      <c r="AP74" s="37"/>
      <c r="AQ74" s="31"/>
      <c r="AR74" s="28"/>
      <c r="AS74" s="28"/>
      <c r="AT74" s="28"/>
      <c r="AU74" s="37"/>
      <c r="AV74" s="31"/>
      <c r="AW74" s="28"/>
      <c r="AX74" s="28"/>
      <c r="AY74" s="28"/>
      <c r="AZ74" s="37"/>
      <c r="BA74" s="31"/>
      <c r="BB74" s="28"/>
      <c r="BC74" s="28"/>
      <c r="BD74" s="28"/>
      <c r="BE74" s="37"/>
      <c r="BF74" s="31"/>
      <c r="BG74" s="28"/>
      <c r="BH74" s="28"/>
      <c r="BI74" s="28"/>
      <c r="BJ74" s="37"/>
      <c r="BK74" s="29"/>
    </row>
    <row r="75" spans="1:63" x14ac:dyDescent="0.2">
      <c r="A75" s="23"/>
      <c r="B75" s="30" t="s">
        <v>87</v>
      </c>
      <c r="C75" s="31">
        <v>0</v>
      </c>
      <c r="D75" s="31">
        <v>0</v>
      </c>
      <c r="E75" s="31">
        <v>0</v>
      </c>
      <c r="F75" s="31">
        <v>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0</v>
      </c>
      <c r="Q75" s="31">
        <v>0</v>
      </c>
      <c r="R75" s="31">
        <v>0</v>
      </c>
      <c r="S75" s="31">
        <v>0</v>
      </c>
      <c r="T75" s="31">
        <v>0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31">
        <v>0</v>
      </c>
      <c r="AJ75" s="31">
        <v>0</v>
      </c>
      <c r="AK75" s="31">
        <v>0</v>
      </c>
      <c r="AL75" s="31">
        <v>0</v>
      </c>
      <c r="AM75" s="31">
        <v>0</v>
      </c>
      <c r="AN75" s="31">
        <v>0</v>
      </c>
      <c r="AO75" s="31">
        <v>0</v>
      </c>
      <c r="AP75" s="31">
        <v>0</v>
      </c>
      <c r="AQ75" s="31">
        <v>0</v>
      </c>
      <c r="AR75" s="31">
        <v>0</v>
      </c>
      <c r="AS75" s="31">
        <v>0</v>
      </c>
      <c r="AT75" s="31">
        <v>0</v>
      </c>
      <c r="AU75" s="31">
        <v>0</v>
      </c>
      <c r="AV75" s="31">
        <v>0</v>
      </c>
      <c r="AW75" s="31">
        <v>0</v>
      </c>
      <c r="AX75" s="31">
        <v>0</v>
      </c>
      <c r="AY75" s="31">
        <v>0</v>
      </c>
      <c r="AZ75" s="31">
        <v>0</v>
      </c>
      <c r="BA75" s="31">
        <v>0</v>
      </c>
      <c r="BB75" s="31">
        <v>0</v>
      </c>
      <c r="BC75" s="31">
        <v>0</v>
      </c>
      <c r="BD75" s="31">
        <v>0</v>
      </c>
      <c r="BE75" s="31">
        <v>0</v>
      </c>
      <c r="BF75" s="31">
        <v>0</v>
      </c>
      <c r="BG75" s="31">
        <v>0</v>
      </c>
      <c r="BH75" s="31">
        <v>0</v>
      </c>
      <c r="BI75" s="31">
        <v>0</v>
      </c>
      <c r="BJ75" s="31">
        <v>0</v>
      </c>
      <c r="BK75" s="29">
        <f>SUM(C75:BJ75)</f>
        <v>0</v>
      </c>
    </row>
    <row r="76" spans="1:63" x14ac:dyDescent="0.2">
      <c r="A76" s="23" t="s">
        <v>79</v>
      </c>
      <c r="B76" s="26" t="s">
        <v>20</v>
      </c>
      <c r="C76" s="47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  <c r="S76" s="48"/>
      <c r="T76" s="48"/>
      <c r="U76" s="48"/>
      <c r="V76" s="48"/>
      <c r="W76" s="48"/>
      <c r="X76" s="48"/>
      <c r="Y76" s="48"/>
      <c r="Z76" s="48"/>
      <c r="AA76" s="48"/>
      <c r="AB76" s="48"/>
      <c r="AC76" s="48"/>
      <c r="AD76" s="48"/>
      <c r="AE76" s="48"/>
      <c r="AF76" s="48"/>
      <c r="AG76" s="48"/>
      <c r="AH76" s="48"/>
      <c r="AI76" s="48"/>
      <c r="AJ76" s="48"/>
      <c r="AK76" s="48"/>
      <c r="AL76" s="48"/>
      <c r="AM76" s="48"/>
      <c r="AN76" s="48"/>
      <c r="AO76" s="48"/>
      <c r="AP76" s="48"/>
      <c r="AQ76" s="48"/>
      <c r="AR76" s="48"/>
      <c r="AS76" s="48"/>
      <c r="AT76" s="48"/>
      <c r="AU76" s="48"/>
      <c r="AV76" s="48"/>
      <c r="AW76" s="48"/>
      <c r="AX76" s="48"/>
      <c r="AY76" s="48"/>
      <c r="AZ76" s="48"/>
      <c r="BA76" s="48"/>
      <c r="BB76" s="48"/>
      <c r="BC76" s="48"/>
      <c r="BD76" s="48"/>
      <c r="BE76" s="48"/>
      <c r="BF76" s="48"/>
      <c r="BG76" s="48"/>
      <c r="BH76" s="48"/>
      <c r="BI76" s="48"/>
      <c r="BJ76" s="48"/>
      <c r="BK76" s="49"/>
    </row>
    <row r="77" spans="1:63" x14ac:dyDescent="0.2">
      <c r="A77" s="23"/>
      <c r="B77" s="30" t="s">
        <v>142</v>
      </c>
      <c r="C77" s="31">
        <v>0</v>
      </c>
      <c r="D77" s="28">
        <v>0</v>
      </c>
      <c r="E77" s="28">
        <v>0</v>
      </c>
      <c r="F77" s="28">
        <v>0</v>
      </c>
      <c r="G77" s="37">
        <v>0</v>
      </c>
      <c r="H77" s="31">
        <v>0</v>
      </c>
      <c r="I77" s="28">
        <v>0</v>
      </c>
      <c r="J77" s="28">
        <v>0</v>
      </c>
      <c r="K77" s="28">
        <v>0</v>
      </c>
      <c r="L77" s="37">
        <v>0</v>
      </c>
      <c r="M77" s="31">
        <v>0</v>
      </c>
      <c r="N77" s="28">
        <v>0</v>
      </c>
      <c r="O77" s="28">
        <v>0</v>
      </c>
      <c r="P77" s="28">
        <v>0</v>
      </c>
      <c r="Q77" s="37">
        <v>0</v>
      </c>
      <c r="R77" s="31">
        <v>0</v>
      </c>
      <c r="S77" s="28">
        <v>0</v>
      </c>
      <c r="T77" s="28">
        <v>0</v>
      </c>
      <c r="U77" s="28">
        <v>0</v>
      </c>
      <c r="V77" s="37">
        <v>0</v>
      </c>
      <c r="W77" s="31">
        <v>0</v>
      </c>
      <c r="X77" s="28">
        <v>0</v>
      </c>
      <c r="Y77" s="28">
        <v>0</v>
      </c>
      <c r="Z77" s="28">
        <v>0</v>
      </c>
      <c r="AA77" s="37">
        <v>0</v>
      </c>
      <c r="AB77" s="31">
        <v>0</v>
      </c>
      <c r="AC77" s="28">
        <v>0</v>
      </c>
      <c r="AD77" s="28">
        <v>0</v>
      </c>
      <c r="AE77" s="28">
        <v>0</v>
      </c>
      <c r="AF77" s="37">
        <v>0</v>
      </c>
      <c r="AG77" s="31">
        <v>0</v>
      </c>
      <c r="AH77" s="28">
        <v>0</v>
      </c>
      <c r="AI77" s="28">
        <v>0</v>
      </c>
      <c r="AJ77" s="28">
        <v>0</v>
      </c>
      <c r="AK77" s="37">
        <v>0</v>
      </c>
      <c r="AL77" s="31">
        <v>0</v>
      </c>
      <c r="AM77" s="28">
        <v>0</v>
      </c>
      <c r="AN77" s="28">
        <v>0</v>
      </c>
      <c r="AO77" s="28">
        <v>0</v>
      </c>
      <c r="AP77" s="37">
        <v>0</v>
      </c>
      <c r="AQ77" s="31">
        <v>0</v>
      </c>
      <c r="AR77" s="28">
        <v>0</v>
      </c>
      <c r="AS77" s="28">
        <v>0</v>
      </c>
      <c r="AT77" s="28">
        <v>0</v>
      </c>
      <c r="AU77" s="37">
        <v>0</v>
      </c>
      <c r="AV77" s="31">
        <v>0.66957541105415919</v>
      </c>
      <c r="AW77" s="28">
        <v>67.864108332456553</v>
      </c>
      <c r="AX77" s="28">
        <v>6.2325886919295144</v>
      </c>
      <c r="AY77" s="28">
        <v>0</v>
      </c>
      <c r="AZ77" s="37">
        <v>2.4253824397844079</v>
      </c>
      <c r="BA77" s="31">
        <v>0</v>
      </c>
      <c r="BB77" s="28">
        <v>0</v>
      </c>
      <c r="BC77" s="28">
        <v>0</v>
      </c>
      <c r="BD77" s="28">
        <v>0</v>
      </c>
      <c r="BE77" s="37">
        <v>0</v>
      </c>
      <c r="BF77" s="31">
        <v>0.16633702145295015</v>
      </c>
      <c r="BG77" s="28">
        <v>0</v>
      </c>
      <c r="BH77" s="28">
        <v>0</v>
      </c>
      <c r="BI77" s="28">
        <v>0</v>
      </c>
      <c r="BJ77" s="37">
        <v>0.61938132711603933</v>
      </c>
      <c r="BK77" s="29">
        <f t="shared" ref="BK77:BK82" si="22">SUM(C77:BJ77)</f>
        <v>77.97737322379362</v>
      </c>
    </row>
    <row r="78" spans="1:63" x14ac:dyDescent="0.2">
      <c r="A78" s="23"/>
      <c r="B78" s="30" t="s">
        <v>143</v>
      </c>
      <c r="C78" s="31">
        <v>0</v>
      </c>
      <c r="D78" s="28">
        <v>0</v>
      </c>
      <c r="E78" s="28">
        <v>0</v>
      </c>
      <c r="F78" s="28">
        <v>0</v>
      </c>
      <c r="G78" s="37">
        <v>0</v>
      </c>
      <c r="H78" s="31">
        <v>0</v>
      </c>
      <c r="I78" s="28">
        <v>0</v>
      </c>
      <c r="J78" s="28">
        <v>0</v>
      </c>
      <c r="K78" s="28">
        <v>0</v>
      </c>
      <c r="L78" s="37">
        <v>0</v>
      </c>
      <c r="M78" s="31">
        <v>0</v>
      </c>
      <c r="N78" s="28">
        <v>0</v>
      </c>
      <c r="O78" s="28">
        <v>0</v>
      </c>
      <c r="P78" s="28">
        <v>0</v>
      </c>
      <c r="Q78" s="37">
        <v>0</v>
      </c>
      <c r="R78" s="31">
        <v>0</v>
      </c>
      <c r="S78" s="28">
        <v>0</v>
      </c>
      <c r="T78" s="28">
        <v>0</v>
      </c>
      <c r="U78" s="28">
        <v>0</v>
      </c>
      <c r="V78" s="37">
        <v>0</v>
      </c>
      <c r="W78" s="31">
        <v>0</v>
      </c>
      <c r="X78" s="28">
        <v>0</v>
      </c>
      <c r="Y78" s="28">
        <v>0</v>
      </c>
      <c r="Z78" s="28">
        <v>0</v>
      </c>
      <c r="AA78" s="37">
        <v>0</v>
      </c>
      <c r="AB78" s="31">
        <v>0</v>
      </c>
      <c r="AC78" s="28">
        <v>0</v>
      </c>
      <c r="AD78" s="28">
        <v>0</v>
      </c>
      <c r="AE78" s="28">
        <v>0</v>
      </c>
      <c r="AF78" s="37">
        <v>0</v>
      </c>
      <c r="AG78" s="31">
        <v>0</v>
      </c>
      <c r="AH78" s="28">
        <v>0</v>
      </c>
      <c r="AI78" s="28">
        <v>0</v>
      </c>
      <c r="AJ78" s="28">
        <v>0</v>
      </c>
      <c r="AK78" s="37">
        <v>0</v>
      </c>
      <c r="AL78" s="31">
        <v>0</v>
      </c>
      <c r="AM78" s="28">
        <v>0</v>
      </c>
      <c r="AN78" s="28">
        <v>0</v>
      </c>
      <c r="AO78" s="28">
        <v>0</v>
      </c>
      <c r="AP78" s="37">
        <v>0</v>
      </c>
      <c r="AQ78" s="31">
        <v>0</v>
      </c>
      <c r="AR78" s="28">
        <v>0</v>
      </c>
      <c r="AS78" s="28">
        <v>0</v>
      </c>
      <c r="AT78" s="28">
        <v>0</v>
      </c>
      <c r="AU78" s="37">
        <v>0</v>
      </c>
      <c r="AV78" s="31">
        <v>0.14753494836372869</v>
      </c>
      <c r="AW78" s="28">
        <v>149.29849293335465</v>
      </c>
      <c r="AX78" s="28">
        <v>242.68319284099451</v>
      </c>
      <c r="AY78" s="28">
        <v>0</v>
      </c>
      <c r="AZ78" s="37">
        <v>0</v>
      </c>
      <c r="BA78" s="31">
        <v>0</v>
      </c>
      <c r="BB78" s="28">
        <v>0</v>
      </c>
      <c r="BC78" s="28">
        <v>0</v>
      </c>
      <c r="BD78" s="28">
        <v>0</v>
      </c>
      <c r="BE78" s="37">
        <v>0</v>
      </c>
      <c r="BF78" s="31">
        <v>0.10619045960081364</v>
      </c>
      <c r="BG78" s="28">
        <v>10.963262318121316</v>
      </c>
      <c r="BH78" s="28">
        <v>0</v>
      </c>
      <c r="BI78" s="28">
        <v>0</v>
      </c>
      <c r="BJ78" s="37">
        <v>0.51859998977694943</v>
      </c>
      <c r="BK78" s="29">
        <f t="shared" si="22"/>
        <v>403.71727349021199</v>
      </c>
    </row>
    <row r="79" spans="1:63" x14ac:dyDescent="0.2">
      <c r="A79" s="23"/>
      <c r="B79" s="30" t="s">
        <v>144</v>
      </c>
      <c r="C79" s="31">
        <v>0</v>
      </c>
      <c r="D79" s="28">
        <v>0</v>
      </c>
      <c r="E79" s="28">
        <v>0</v>
      </c>
      <c r="F79" s="28">
        <v>0</v>
      </c>
      <c r="G79" s="37">
        <v>0</v>
      </c>
      <c r="H79" s="31">
        <v>0</v>
      </c>
      <c r="I79" s="28">
        <v>0</v>
      </c>
      <c r="J79" s="28">
        <v>0</v>
      </c>
      <c r="K79" s="28">
        <v>0</v>
      </c>
      <c r="L79" s="37">
        <v>0</v>
      </c>
      <c r="M79" s="31">
        <v>0</v>
      </c>
      <c r="N79" s="28">
        <v>0</v>
      </c>
      <c r="O79" s="28">
        <v>0</v>
      </c>
      <c r="P79" s="28">
        <v>0</v>
      </c>
      <c r="Q79" s="37">
        <v>0</v>
      </c>
      <c r="R79" s="31">
        <v>0</v>
      </c>
      <c r="S79" s="28">
        <v>0</v>
      </c>
      <c r="T79" s="28">
        <v>0</v>
      </c>
      <c r="U79" s="28">
        <v>0</v>
      </c>
      <c r="V79" s="37">
        <v>0</v>
      </c>
      <c r="W79" s="31">
        <v>0</v>
      </c>
      <c r="X79" s="28">
        <v>0</v>
      </c>
      <c r="Y79" s="28">
        <v>0</v>
      </c>
      <c r="Z79" s="28">
        <v>0</v>
      </c>
      <c r="AA79" s="37">
        <v>0</v>
      </c>
      <c r="AB79" s="31">
        <v>0</v>
      </c>
      <c r="AC79" s="28">
        <v>0</v>
      </c>
      <c r="AD79" s="28">
        <v>0</v>
      </c>
      <c r="AE79" s="28">
        <v>0</v>
      </c>
      <c r="AF79" s="37">
        <v>0</v>
      </c>
      <c r="AG79" s="31">
        <v>0</v>
      </c>
      <c r="AH79" s="28">
        <v>0</v>
      </c>
      <c r="AI79" s="28">
        <v>0</v>
      </c>
      <c r="AJ79" s="28">
        <v>0</v>
      </c>
      <c r="AK79" s="37">
        <v>0</v>
      </c>
      <c r="AL79" s="31">
        <v>0</v>
      </c>
      <c r="AM79" s="28">
        <v>0</v>
      </c>
      <c r="AN79" s="28">
        <v>0</v>
      </c>
      <c r="AO79" s="28">
        <v>0</v>
      </c>
      <c r="AP79" s="37">
        <v>0</v>
      </c>
      <c r="AQ79" s="31">
        <v>0</v>
      </c>
      <c r="AR79" s="28">
        <v>0</v>
      </c>
      <c r="AS79" s="28">
        <v>0</v>
      </c>
      <c r="AT79" s="28">
        <v>0</v>
      </c>
      <c r="AU79" s="37">
        <v>0</v>
      </c>
      <c r="AV79" s="31">
        <v>0.11504877003532667</v>
      </c>
      <c r="AW79" s="28">
        <v>61.213699958013365</v>
      </c>
      <c r="AX79" s="28">
        <v>236.22277649040376</v>
      </c>
      <c r="AY79" s="28">
        <v>0</v>
      </c>
      <c r="AZ79" s="37">
        <v>0</v>
      </c>
      <c r="BA79" s="31">
        <v>0</v>
      </c>
      <c r="BB79" s="28">
        <v>0</v>
      </c>
      <c r="BC79" s="28">
        <v>0</v>
      </c>
      <c r="BD79" s="28">
        <v>0</v>
      </c>
      <c r="BE79" s="37">
        <v>0</v>
      </c>
      <c r="BF79" s="31">
        <v>3.3772619414336215E-2</v>
      </c>
      <c r="BG79" s="28">
        <v>0</v>
      </c>
      <c r="BH79" s="28">
        <v>0</v>
      </c>
      <c r="BI79" s="28">
        <v>0</v>
      </c>
      <c r="BJ79" s="37">
        <v>0</v>
      </c>
      <c r="BK79" s="29">
        <f t="shared" si="22"/>
        <v>297.58529783786679</v>
      </c>
    </row>
    <row r="80" spans="1:63" x14ac:dyDescent="0.2">
      <c r="A80" s="23"/>
      <c r="B80" s="30" t="s">
        <v>145</v>
      </c>
      <c r="C80" s="31">
        <v>0</v>
      </c>
      <c r="D80" s="42">
        <v>0</v>
      </c>
      <c r="E80" s="42">
        <v>0</v>
      </c>
      <c r="F80" s="42">
        <v>0</v>
      </c>
      <c r="G80" s="46">
        <v>0</v>
      </c>
      <c r="H80" s="31">
        <v>0</v>
      </c>
      <c r="I80" s="42">
        <v>0</v>
      </c>
      <c r="J80" s="42">
        <v>0</v>
      </c>
      <c r="K80" s="42">
        <v>0</v>
      </c>
      <c r="L80" s="46">
        <v>0</v>
      </c>
      <c r="M80" s="31">
        <v>0</v>
      </c>
      <c r="N80" s="42">
        <v>0</v>
      </c>
      <c r="O80" s="42">
        <v>0</v>
      </c>
      <c r="P80" s="42">
        <v>0</v>
      </c>
      <c r="Q80" s="46">
        <v>0</v>
      </c>
      <c r="R80" s="31">
        <v>0</v>
      </c>
      <c r="S80" s="42">
        <v>0</v>
      </c>
      <c r="T80" s="42">
        <v>0</v>
      </c>
      <c r="U80" s="42">
        <v>0</v>
      </c>
      <c r="V80" s="46">
        <v>0</v>
      </c>
      <c r="W80" s="31">
        <v>0</v>
      </c>
      <c r="X80" s="42">
        <v>0</v>
      </c>
      <c r="Y80" s="42">
        <v>0</v>
      </c>
      <c r="Z80" s="42">
        <v>0</v>
      </c>
      <c r="AA80" s="46">
        <v>0</v>
      </c>
      <c r="AB80" s="31">
        <v>0</v>
      </c>
      <c r="AC80" s="42">
        <v>0</v>
      </c>
      <c r="AD80" s="42">
        <v>0</v>
      </c>
      <c r="AE80" s="42">
        <v>0</v>
      </c>
      <c r="AF80" s="46">
        <v>0</v>
      </c>
      <c r="AG80" s="31">
        <v>0</v>
      </c>
      <c r="AH80" s="42">
        <v>0</v>
      </c>
      <c r="AI80" s="42">
        <v>0</v>
      </c>
      <c r="AJ80" s="42">
        <v>0</v>
      </c>
      <c r="AK80" s="46">
        <v>0</v>
      </c>
      <c r="AL80" s="31">
        <v>0</v>
      </c>
      <c r="AM80" s="42">
        <v>0</v>
      </c>
      <c r="AN80" s="42">
        <v>0</v>
      </c>
      <c r="AO80" s="42">
        <v>0</v>
      </c>
      <c r="AP80" s="46">
        <v>0</v>
      </c>
      <c r="AQ80" s="31">
        <v>0</v>
      </c>
      <c r="AR80" s="42">
        <v>0</v>
      </c>
      <c r="AS80" s="42">
        <v>0</v>
      </c>
      <c r="AT80" s="42">
        <v>0</v>
      </c>
      <c r="AU80" s="46">
        <v>0</v>
      </c>
      <c r="AV80" s="31">
        <v>0.64344078906841351</v>
      </c>
      <c r="AW80" s="42">
        <v>0.64935028756621294</v>
      </c>
      <c r="AX80" s="42">
        <v>259.05650025983937</v>
      </c>
      <c r="AY80" s="42">
        <v>0</v>
      </c>
      <c r="AZ80" s="46">
        <v>0</v>
      </c>
      <c r="BA80" s="31">
        <v>0</v>
      </c>
      <c r="BB80" s="42">
        <v>0</v>
      </c>
      <c r="BC80" s="42">
        <v>0</v>
      </c>
      <c r="BD80" s="42">
        <v>0</v>
      </c>
      <c r="BE80" s="46">
        <v>0</v>
      </c>
      <c r="BF80" s="31">
        <v>2.0007478000872356</v>
      </c>
      <c r="BG80" s="42">
        <v>1.9487366951898805E-4</v>
      </c>
      <c r="BH80" s="42">
        <v>0</v>
      </c>
      <c r="BI80" s="42">
        <v>0</v>
      </c>
      <c r="BJ80" s="46">
        <v>0</v>
      </c>
      <c r="BK80" s="29">
        <f t="shared" si="22"/>
        <v>262.35023401023074</v>
      </c>
    </row>
    <row r="81" spans="1:63" x14ac:dyDescent="0.2">
      <c r="A81" s="23"/>
      <c r="B81" s="30" t="s">
        <v>88</v>
      </c>
      <c r="C81" s="31">
        <f>SUM(C77:C80)</f>
        <v>0</v>
      </c>
      <c r="D81" s="31">
        <f t="shared" ref="D81:BJ81" si="23">SUM(D77:D80)</f>
        <v>0</v>
      </c>
      <c r="E81" s="31">
        <f t="shared" si="23"/>
        <v>0</v>
      </c>
      <c r="F81" s="31">
        <f t="shared" si="23"/>
        <v>0</v>
      </c>
      <c r="G81" s="31">
        <f t="shared" si="23"/>
        <v>0</v>
      </c>
      <c r="H81" s="31">
        <f t="shared" si="23"/>
        <v>0</v>
      </c>
      <c r="I81" s="31">
        <f t="shared" si="23"/>
        <v>0</v>
      </c>
      <c r="J81" s="31">
        <f t="shared" si="23"/>
        <v>0</v>
      </c>
      <c r="K81" s="31">
        <f t="shared" si="23"/>
        <v>0</v>
      </c>
      <c r="L81" s="31">
        <f t="shared" si="23"/>
        <v>0</v>
      </c>
      <c r="M81" s="31">
        <f t="shared" si="23"/>
        <v>0</v>
      </c>
      <c r="N81" s="31">
        <f t="shared" si="23"/>
        <v>0</v>
      </c>
      <c r="O81" s="31">
        <f t="shared" si="23"/>
        <v>0</v>
      </c>
      <c r="P81" s="31">
        <f t="shared" si="23"/>
        <v>0</v>
      </c>
      <c r="Q81" s="31">
        <f t="shared" si="23"/>
        <v>0</v>
      </c>
      <c r="R81" s="31">
        <f t="shared" si="23"/>
        <v>0</v>
      </c>
      <c r="S81" s="31">
        <f t="shared" si="23"/>
        <v>0</v>
      </c>
      <c r="T81" s="31">
        <f t="shared" si="23"/>
        <v>0</v>
      </c>
      <c r="U81" s="31">
        <f t="shared" si="23"/>
        <v>0</v>
      </c>
      <c r="V81" s="31">
        <f t="shared" si="23"/>
        <v>0</v>
      </c>
      <c r="W81" s="31">
        <f t="shared" si="23"/>
        <v>0</v>
      </c>
      <c r="X81" s="31">
        <f t="shared" si="23"/>
        <v>0</v>
      </c>
      <c r="Y81" s="31">
        <f t="shared" si="23"/>
        <v>0</v>
      </c>
      <c r="Z81" s="31">
        <f t="shared" si="23"/>
        <v>0</v>
      </c>
      <c r="AA81" s="31">
        <f t="shared" si="23"/>
        <v>0</v>
      </c>
      <c r="AB81" s="31">
        <f t="shared" si="23"/>
        <v>0</v>
      </c>
      <c r="AC81" s="31">
        <f t="shared" si="23"/>
        <v>0</v>
      </c>
      <c r="AD81" s="31">
        <f t="shared" si="23"/>
        <v>0</v>
      </c>
      <c r="AE81" s="31">
        <f t="shared" si="23"/>
        <v>0</v>
      </c>
      <c r="AF81" s="31">
        <f t="shared" si="23"/>
        <v>0</v>
      </c>
      <c r="AG81" s="31">
        <f t="shared" si="23"/>
        <v>0</v>
      </c>
      <c r="AH81" s="31">
        <f t="shared" si="23"/>
        <v>0</v>
      </c>
      <c r="AI81" s="31">
        <f t="shared" si="23"/>
        <v>0</v>
      </c>
      <c r="AJ81" s="31">
        <f t="shared" si="23"/>
        <v>0</v>
      </c>
      <c r="AK81" s="31">
        <f t="shared" si="23"/>
        <v>0</v>
      </c>
      <c r="AL81" s="31">
        <f t="shared" si="23"/>
        <v>0</v>
      </c>
      <c r="AM81" s="31">
        <f t="shared" si="23"/>
        <v>0</v>
      </c>
      <c r="AN81" s="31">
        <f t="shared" si="23"/>
        <v>0</v>
      </c>
      <c r="AO81" s="31">
        <f t="shared" si="23"/>
        <v>0</v>
      </c>
      <c r="AP81" s="31">
        <f t="shared" si="23"/>
        <v>0</v>
      </c>
      <c r="AQ81" s="31">
        <f t="shared" si="23"/>
        <v>0</v>
      </c>
      <c r="AR81" s="31">
        <f t="shared" si="23"/>
        <v>0</v>
      </c>
      <c r="AS81" s="31">
        <f t="shared" si="23"/>
        <v>0</v>
      </c>
      <c r="AT81" s="31">
        <f t="shared" si="23"/>
        <v>0</v>
      </c>
      <c r="AU81" s="31">
        <f t="shared" si="23"/>
        <v>0</v>
      </c>
      <c r="AV81" s="31">
        <f t="shared" si="23"/>
        <v>1.5755999185216281</v>
      </c>
      <c r="AW81" s="31">
        <f t="shared" si="23"/>
        <v>279.02565151139078</v>
      </c>
      <c r="AX81" s="31">
        <f t="shared" si="23"/>
        <v>744.1950582831671</v>
      </c>
      <c r="AY81" s="31">
        <f t="shared" si="23"/>
        <v>0</v>
      </c>
      <c r="AZ81" s="31">
        <f t="shared" si="23"/>
        <v>2.4253824397844079</v>
      </c>
      <c r="BA81" s="31">
        <f t="shared" si="23"/>
        <v>0</v>
      </c>
      <c r="BB81" s="31">
        <f t="shared" si="23"/>
        <v>0</v>
      </c>
      <c r="BC81" s="31">
        <f t="shared" si="23"/>
        <v>0</v>
      </c>
      <c r="BD81" s="31">
        <f t="shared" si="23"/>
        <v>0</v>
      </c>
      <c r="BE81" s="31">
        <f t="shared" si="23"/>
        <v>0</v>
      </c>
      <c r="BF81" s="31">
        <f t="shared" si="23"/>
        <v>2.3070479005553355</v>
      </c>
      <c r="BG81" s="31">
        <f t="shared" si="23"/>
        <v>10.963457191790836</v>
      </c>
      <c r="BH81" s="31">
        <f t="shared" si="23"/>
        <v>0</v>
      </c>
      <c r="BI81" s="31">
        <f t="shared" si="23"/>
        <v>0</v>
      </c>
      <c r="BJ81" s="31">
        <f t="shared" si="23"/>
        <v>1.1379813168929886</v>
      </c>
      <c r="BK81" s="29">
        <f t="shared" si="22"/>
        <v>1041.6301785621033</v>
      </c>
    </row>
    <row r="82" spans="1:63" x14ac:dyDescent="0.2">
      <c r="A82" s="23"/>
      <c r="B82" s="33" t="s">
        <v>86</v>
      </c>
      <c r="C82" s="31">
        <f>C75+C81</f>
        <v>0</v>
      </c>
      <c r="D82" s="31">
        <f t="shared" ref="D82:BJ82" si="24">D75+D81</f>
        <v>0</v>
      </c>
      <c r="E82" s="31">
        <f t="shared" si="24"/>
        <v>0</v>
      </c>
      <c r="F82" s="31">
        <f t="shared" si="24"/>
        <v>0</v>
      </c>
      <c r="G82" s="31">
        <f t="shared" si="24"/>
        <v>0</v>
      </c>
      <c r="H82" s="31">
        <f t="shared" si="24"/>
        <v>0</v>
      </c>
      <c r="I82" s="31">
        <f t="shared" si="24"/>
        <v>0</v>
      </c>
      <c r="J82" s="31">
        <f t="shared" si="24"/>
        <v>0</v>
      </c>
      <c r="K82" s="31">
        <f t="shared" si="24"/>
        <v>0</v>
      </c>
      <c r="L82" s="31">
        <f t="shared" si="24"/>
        <v>0</v>
      </c>
      <c r="M82" s="31">
        <f t="shared" si="24"/>
        <v>0</v>
      </c>
      <c r="N82" s="31">
        <f t="shared" si="24"/>
        <v>0</v>
      </c>
      <c r="O82" s="31">
        <f t="shared" si="24"/>
        <v>0</v>
      </c>
      <c r="P82" s="31">
        <f t="shared" si="24"/>
        <v>0</v>
      </c>
      <c r="Q82" s="31">
        <f t="shared" si="24"/>
        <v>0</v>
      </c>
      <c r="R82" s="31">
        <f t="shared" si="24"/>
        <v>0</v>
      </c>
      <c r="S82" s="31">
        <f t="shared" si="24"/>
        <v>0</v>
      </c>
      <c r="T82" s="31">
        <f t="shared" si="24"/>
        <v>0</v>
      </c>
      <c r="U82" s="31">
        <f t="shared" si="24"/>
        <v>0</v>
      </c>
      <c r="V82" s="31">
        <f t="shared" si="24"/>
        <v>0</v>
      </c>
      <c r="W82" s="31">
        <f t="shared" si="24"/>
        <v>0</v>
      </c>
      <c r="X82" s="31">
        <f t="shared" si="24"/>
        <v>0</v>
      </c>
      <c r="Y82" s="31">
        <f t="shared" si="24"/>
        <v>0</v>
      </c>
      <c r="Z82" s="31">
        <f t="shared" si="24"/>
        <v>0</v>
      </c>
      <c r="AA82" s="31">
        <f t="shared" si="24"/>
        <v>0</v>
      </c>
      <c r="AB82" s="31">
        <f t="shared" si="24"/>
        <v>0</v>
      </c>
      <c r="AC82" s="31">
        <f t="shared" si="24"/>
        <v>0</v>
      </c>
      <c r="AD82" s="31">
        <f t="shared" si="24"/>
        <v>0</v>
      </c>
      <c r="AE82" s="31">
        <f t="shared" si="24"/>
        <v>0</v>
      </c>
      <c r="AF82" s="31">
        <f t="shared" si="24"/>
        <v>0</v>
      </c>
      <c r="AG82" s="31">
        <f t="shared" si="24"/>
        <v>0</v>
      </c>
      <c r="AH82" s="31">
        <f t="shared" si="24"/>
        <v>0</v>
      </c>
      <c r="AI82" s="31">
        <f t="shared" si="24"/>
        <v>0</v>
      </c>
      <c r="AJ82" s="31">
        <f t="shared" si="24"/>
        <v>0</v>
      </c>
      <c r="AK82" s="31">
        <f t="shared" si="24"/>
        <v>0</v>
      </c>
      <c r="AL82" s="31">
        <f t="shared" si="24"/>
        <v>0</v>
      </c>
      <c r="AM82" s="31">
        <f t="shared" si="24"/>
        <v>0</v>
      </c>
      <c r="AN82" s="31">
        <f t="shared" si="24"/>
        <v>0</v>
      </c>
      <c r="AO82" s="31">
        <f t="shared" si="24"/>
        <v>0</v>
      </c>
      <c r="AP82" s="31">
        <f t="shared" si="24"/>
        <v>0</v>
      </c>
      <c r="AQ82" s="31">
        <f t="shared" si="24"/>
        <v>0</v>
      </c>
      <c r="AR82" s="31">
        <f t="shared" si="24"/>
        <v>0</v>
      </c>
      <c r="AS82" s="31">
        <f t="shared" si="24"/>
        <v>0</v>
      </c>
      <c r="AT82" s="31">
        <f t="shared" si="24"/>
        <v>0</v>
      </c>
      <c r="AU82" s="31">
        <f t="shared" si="24"/>
        <v>0</v>
      </c>
      <c r="AV82" s="31">
        <f t="shared" si="24"/>
        <v>1.5755999185216281</v>
      </c>
      <c r="AW82" s="31">
        <f t="shared" si="24"/>
        <v>279.02565151139078</v>
      </c>
      <c r="AX82" s="31">
        <f t="shared" si="24"/>
        <v>744.1950582831671</v>
      </c>
      <c r="AY82" s="31">
        <f t="shared" si="24"/>
        <v>0</v>
      </c>
      <c r="AZ82" s="31">
        <f t="shared" si="24"/>
        <v>2.4253824397844079</v>
      </c>
      <c r="BA82" s="31">
        <f t="shared" si="24"/>
        <v>0</v>
      </c>
      <c r="BB82" s="31">
        <f t="shared" si="24"/>
        <v>0</v>
      </c>
      <c r="BC82" s="31">
        <f t="shared" si="24"/>
        <v>0</v>
      </c>
      <c r="BD82" s="31">
        <f t="shared" si="24"/>
        <v>0</v>
      </c>
      <c r="BE82" s="31">
        <f t="shared" si="24"/>
        <v>0</v>
      </c>
      <c r="BF82" s="31">
        <f t="shared" si="24"/>
        <v>2.3070479005553355</v>
      </c>
      <c r="BG82" s="31">
        <f t="shared" si="24"/>
        <v>10.963457191790836</v>
      </c>
      <c r="BH82" s="31">
        <f t="shared" si="24"/>
        <v>0</v>
      </c>
      <c r="BI82" s="31">
        <f t="shared" si="24"/>
        <v>0</v>
      </c>
      <c r="BJ82" s="31">
        <f t="shared" si="24"/>
        <v>1.1379813168929886</v>
      </c>
      <c r="BK82" s="29">
        <f t="shared" si="22"/>
        <v>1041.6301785621033</v>
      </c>
    </row>
    <row r="83" spans="1:63" ht="4.5" customHeight="1" x14ac:dyDescent="0.2">
      <c r="A83" s="23"/>
      <c r="B83" s="26"/>
      <c r="C83" s="47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  <c r="S83" s="48"/>
      <c r="T83" s="48"/>
      <c r="U83" s="48"/>
      <c r="V83" s="48"/>
      <c r="W83" s="48"/>
      <c r="X83" s="48"/>
      <c r="Y83" s="48"/>
      <c r="Z83" s="48"/>
      <c r="AA83" s="48"/>
      <c r="AB83" s="48"/>
      <c r="AC83" s="48"/>
      <c r="AD83" s="48"/>
      <c r="AE83" s="48"/>
      <c r="AF83" s="48"/>
      <c r="AG83" s="48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9"/>
    </row>
    <row r="84" spans="1:63" x14ac:dyDescent="0.2">
      <c r="A84" s="23" t="s">
        <v>21</v>
      </c>
      <c r="B84" s="24" t="s">
        <v>22</v>
      </c>
      <c r="C84" s="47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  <c r="S84" s="48"/>
      <c r="T84" s="48"/>
      <c r="U84" s="48"/>
      <c r="V84" s="48"/>
      <c r="W84" s="48"/>
      <c r="X84" s="48"/>
      <c r="Y84" s="48"/>
      <c r="Z84" s="48"/>
      <c r="AA84" s="48"/>
      <c r="AB84" s="48"/>
      <c r="AC84" s="48"/>
      <c r="AD84" s="48"/>
      <c r="AE84" s="48"/>
      <c r="AF84" s="48"/>
      <c r="AG84" s="48"/>
      <c r="AH84" s="48"/>
      <c r="AI84" s="48"/>
      <c r="AJ84" s="48"/>
      <c r="AK84" s="48"/>
      <c r="AL84" s="48"/>
      <c r="AM84" s="48"/>
      <c r="AN84" s="48"/>
      <c r="AO84" s="48"/>
      <c r="AP84" s="48"/>
      <c r="AQ84" s="48"/>
      <c r="AR84" s="48"/>
      <c r="AS84" s="48"/>
      <c r="AT84" s="48"/>
      <c r="AU84" s="48"/>
      <c r="AV84" s="48"/>
      <c r="AW84" s="48"/>
      <c r="AX84" s="48"/>
      <c r="AY84" s="48"/>
      <c r="AZ84" s="48"/>
      <c r="BA84" s="48"/>
      <c r="BB84" s="48"/>
      <c r="BC84" s="48"/>
      <c r="BD84" s="48"/>
      <c r="BE84" s="48"/>
      <c r="BF84" s="48"/>
      <c r="BG84" s="48"/>
      <c r="BH84" s="48"/>
      <c r="BI84" s="48"/>
      <c r="BJ84" s="48"/>
      <c r="BK84" s="49"/>
    </row>
    <row r="85" spans="1:63" x14ac:dyDescent="0.2">
      <c r="A85" s="23" t="s">
        <v>78</v>
      </c>
      <c r="B85" s="26" t="s">
        <v>23</v>
      </c>
      <c r="C85" s="47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  <c r="S85" s="48"/>
      <c r="T85" s="48"/>
      <c r="U85" s="48"/>
      <c r="V85" s="48"/>
      <c r="W85" s="48"/>
      <c r="X85" s="48"/>
      <c r="Y85" s="48"/>
      <c r="Z85" s="48"/>
      <c r="AA85" s="48"/>
      <c r="AB85" s="48"/>
      <c r="AC85" s="48"/>
      <c r="AD85" s="48"/>
      <c r="AE85" s="48"/>
      <c r="AF85" s="48"/>
      <c r="AG85" s="48"/>
      <c r="AH85" s="48"/>
      <c r="AI85" s="48"/>
      <c r="AJ85" s="48"/>
      <c r="AK85" s="48"/>
      <c r="AL85" s="48"/>
      <c r="AM85" s="48"/>
      <c r="AN85" s="48"/>
      <c r="AO85" s="48"/>
      <c r="AP85" s="48"/>
      <c r="AQ85" s="48"/>
      <c r="AR85" s="48"/>
      <c r="AS85" s="48"/>
      <c r="AT85" s="48"/>
      <c r="AU85" s="48"/>
      <c r="AV85" s="48"/>
      <c r="AW85" s="48"/>
      <c r="AX85" s="48"/>
      <c r="AY85" s="48"/>
      <c r="AZ85" s="48"/>
      <c r="BA85" s="48"/>
      <c r="BB85" s="48"/>
      <c r="BC85" s="48"/>
      <c r="BD85" s="48"/>
      <c r="BE85" s="48"/>
      <c r="BF85" s="48"/>
      <c r="BG85" s="48"/>
      <c r="BH85" s="48"/>
      <c r="BI85" s="48"/>
      <c r="BJ85" s="48"/>
      <c r="BK85" s="49"/>
    </row>
    <row r="86" spans="1:63" x14ac:dyDescent="0.2">
      <c r="A86" s="23"/>
      <c r="B86" s="30" t="s">
        <v>39</v>
      </c>
      <c r="C86" s="31"/>
      <c r="D86" s="28"/>
      <c r="E86" s="28"/>
      <c r="F86" s="28"/>
      <c r="G86" s="37"/>
      <c r="H86" s="31"/>
      <c r="I86" s="28"/>
      <c r="J86" s="28"/>
      <c r="K86" s="28"/>
      <c r="L86" s="37"/>
      <c r="M86" s="31"/>
      <c r="N86" s="28"/>
      <c r="O86" s="28"/>
      <c r="P86" s="28"/>
      <c r="Q86" s="37"/>
      <c r="R86" s="31"/>
      <c r="S86" s="28"/>
      <c r="T86" s="28"/>
      <c r="U86" s="28"/>
      <c r="V86" s="37"/>
      <c r="W86" s="31"/>
      <c r="X86" s="28"/>
      <c r="Y86" s="28"/>
      <c r="Z86" s="28"/>
      <c r="AA86" s="37"/>
      <c r="AB86" s="31"/>
      <c r="AC86" s="28"/>
      <c r="AD86" s="28"/>
      <c r="AE86" s="28"/>
      <c r="AF86" s="37"/>
      <c r="AG86" s="31"/>
      <c r="AH86" s="28"/>
      <c r="AI86" s="28"/>
      <c r="AJ86" s="28"/>
      <c r="AK86" s="37"/>
      <c r="AL86" s="31"/>
      <c r="AM86" s="28"/>
      <c r="AN86" s="28"/>
      <c r="AO86" s="28"/>
      <c r="AP86" s="37"/>
      <c r="AQ86" s="31"/>
      <c r="AR86" s="28"/>
      <c r="AS86" s="28"/>
      <c r="AT86" s="28"/>
      <c r="AU86" s="37"/>
      <c r="AV86" s="31"/>
      <c r="AW86" s="28"/>
      <c r="AX86" s="28"/>
      <c r="AY86" s="28"/>
      <c r="AZ86" s="37"/>
      <c r="BA86" s="31"/>
      <c r="BB86" s="28"/>
      <c r="BC86" s="28"/>
      <c r="BD86" s="28"/>
      <c r="BE86" s="37"/>
      <c r="BF86" s="31"/>
      <c r="BG86" s="28"/>
      <c r="BH86" s="28"/>
      <c r="BI86" s="28"/>
      <c r="BJ86" s="37"/>
      <c r="BK86" s="29"/>
    </row>
    <row r="87" spans="1:63" x14ac:dyDescent="0.2">
      <c r="A87" s="23"/>
      <c r="B87" s="33" t="s">
        <v>85</v>
      </c>
      <c r="C87" s="31">
        <v>0</v>
      </c>
      <c r="D87" s="28">
        <v>0</v>
      </c>
      <c r="E87" s="28">
        <v>0</v>
      </c>
      <c r="F87" s="28">
        <v>0</v>
      </c>
      <c r="G87" s="37">
        <v>0</v>
      </c>
      <c r="H87" s="31">
        <v>0</v>
      </c>
      <c r="I87" s="28">
        <v>0</v>
      </c>
      <c r="J87" s="28">
        <v>0</v>
      </c>
      <c r="K87" s="28">
        <v>0</v>
      </c>
      <c r="L87" s="37">
        <v>0</v>
      </c>
      <c r="M87" s="31">
        <v>0</v>
      </c>
      <c r="N87" s="28">
        <v>0</v>
      </c>
      <c r="O87" s="28">
        <v>0</v>
      </c>
      <c r="P87" s="28">
        <v>0</v>
      </c>
      <c r="Q87" s="37">
        <v>0</v>
      </c>
      <c r="R87" s="31">
        <v>0</v>
      </c>
      <c r="S87" s="28">
        <v>0</v>
      </c>
      <c r="T87" s="28">
        <v>0</v>
      </c>
      <c r="U87" s="28">
        <v>0</v>
      </c>
      <c r="V87" s="37">
        <v>0</v>
      </c>
      <c r="W87" s="31">
        <v>0</v>
      </c>
      <c r="X87" s="28">
        <v>0</v>
      </c>
      <c r="Y87" s="28">
        <v>0</v>
      </c>
      <c r="Z87" s="28">
        <v>0</v>
      </c>
      <c r="AA87" s="37">
        <v>0</v>
      </c>
      <c r="AB87" s="31">
        <v>0</v>
      </c>
      <c r="AC87" s="28">
        <v>0</v>
      </c>
      <c r="AD87" s="28">
        <v>0</v>
      </c>
      <c r="AE87" s="28">
        <v>0</v>
      </c>
      <c r="AF87" s="37">
        <v>0</v>
      </c>
      <c r="AG87" s="31">
        <v>0</v>
      </c>
      <c r="AH87" s="28">
        <v>0</v>
      </c>
      <c r="AI87" s="28">
        <v>0</v>
      </c>
      <c r="AJ87" s="28">
        <v>0</v>
      </c>
      <c r="AK87" s="37">
        <v>0</v>
      </c>
      <c r="AL87" s="31">
        <v>0</v>
      </c>
      <c r="AM87" s="28">
        <v>0</v>
      </c>
      <c r="AN87" s="28">
        <v>0</v>
      </c>
      <c r="AO87" s="28">
        <v>0</v>
      </c>
      <c r="AP87" s="37">
        <v>0</v>
      </c>
      <c r="AQ87" s="31">
        <v>0</v>
      </c>
      <c r="AR87" s="28">
        <v>0</v>
      </c>
      <c r="AS87" s="28">
        <v>0</v>
      </c>
      <c r="AT87" s="28">
        <v>0</v>
      </c>
      <c r="AU87" s="37">
        <v>0</v>
      </c>
      <c r="AV87" s="31">
        <v>0</v>
      </c>
      <c r="AW87" s="28">
        <v>0</v>
      </c>
      <c r="AX87" s="28">
        <v>0</v>
      </c>
      <c r="AY87" s="28">
        <v>0</v>
      </c>
      <c r="AZ87" s="37">
        <v>0</v>
      </c>
      <c r="BA87" s="31">
        <v>0</v>
      </c>
      <c r="BB87" s="28">
        <v>0</v>
      </c>
      <c r="BC87" s="28">
        <v>0</v>
      </c>
      <c r="BD87" s="28">
        <v>0</v>
      </c>
      <c r="BE87" s="37">
        <v>0</v>
      </c>
      <c r="BF87" s="31">
        <v>0</v>
      </c>
      <c r="BG87" s="28">
        <v>0</v>
      </c>
      <c r="BH87" s="28">
        <v>0</v>
      </c>
      <c r="BI87" s="28">
        <v>0</v>
      </c>
      <c r="BJ87" s="37">
        <v>0</v>
      </c>
      <c r="BK87" s="29">
        <f>SUM(C87:BJ87)</f>
        <v>0</v>
      </c>
    </row>
    <row r="88" spans="1:63" ht="4.5" customHeight="1" x14ac:dyDescent="0.2">
      <c r="A88" s="23"/>
      <c r="B88" s="38"/>
      <c r="C88" s="47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  <c r="S88" s="48"/>
      <c r="T88" s="48"/>
      <c r="U88" s="48"/>
      <c r="V88" s="48"/>
      <c r="W88" s="48"/>
      <c r="X88" s="48"/>
      <c r="Y88" s="48"/>
      <c r="Z88" s="48"/>
      <c r="AA88" s="48"/>
      <c r="AB88" s="48"/>
      <c r="AC88" s="48"/>
      <c r="AD88" s="48"/>
      <c r="AE88" s="48"/>
      <c r="AF88" s="48"/>
      <c r="AG88" s="48"/>
      <c r="AH88" s="48"/>
      <c r="AI88" s="48"/>
      <c r="AJ88" s="48"/>
      <c r="AK88" s="48"/>
      <c r="AL88" s="48"/>
      <c r="AM88" s="48"/>
      <c r="AN88" s="48"/>
      <c r="AO88" s="48"/>
      <c r="AP88" s="48"/>
      <c r="AQ88" s="48"/>
      <c r="AR88" s="48"/>
      <c r="AS88" s="48"/>
      <c r="AT88" s="48"/>
      <c r="AU88" s="48"/>
      <c r="AV88" s="48"/>
      <c r="AW88" s="48"/>
      <c r="AX88" s="48"/>
      <c r="AY88" s="48"/>
      <c r="AZ88" s="48"/>
      <c r="BA88" s="48"/>
      <c r="BB88" s="48"/>
      <c r="BC88" s="48"/>
      <c r="BD88" s="48"/>
      <c r="BE88" s="48"/>
      <c r="BF88" s="48"/>
      <c r="BG88" s="48"/>
      <c r="BH88" s="48"/>
      <c r="BI88" s="48"/>
      <c r="BJ88" s="48"/>
      <c r="BK88" s="49"/>
    </row>
    <row r="89" spans="1:63" x14ac:dyDescent="0.2">
      <c r="A89" s="23"/>
      <c r="B89" s="39" t="s">
        <v>101</v>
      </c>
      <c r="C89" s="40">
        <f t="shared" ref="C89:AH89" si="25">C46+C65+C70+C82+C87</f>
        <v>0</v>
      </c>
      <c r="D89" s="40">
        <f t="shared" si="25"/>
        <v>0</v>
      </c>
      <c r="E89" s="40">
        <f t="shared" si="25"/>
        <v>0</v>
      </c>
      <c r="F89" s="40">
        <f t="shared" si="25"/>
        <v>0</v>
      </c>
      <c r="G89" s="40">
        <f t="shared" si="25"/>
        <v>0</v>
      </c>
      <c r="H89" s="40">
        <f t="shared" si="25"/>
        <v>43.333226615453164</v>
      </c>
      <c r="I89" s="40">
        <f t="shared" si="25"/>
        <v>9414.580656776965</v>
      </c>
      <c r="J89" s="40">
        <f t="shared" si="25"/>
        <v>3925.656375210227</v>
      </c>
      <c r="K89" s="40">
        <f t="shared" si="25"/>
        <v>0</v>
      </c>
      <c r="L89" s="40">
        <f t="shared" si="25"/>
        <v>1305.7564732747371</v>
      </c>
      <c r="M89" s="40">
        <f t="shared" si="25"/>
        <v>0</v>
      </c>
      <c r="N89" s="40">
        <f t="shared" si="25"/>
        <v>0</v>
      </c>
      <c r="O89" s="40">
        <f t="shared" si="25"/>
        <v>0</v>
      </c>
      <c r="P89" s="40">
        <f t="shared" si="25"/>
        <v>0</v>
      </c>
      <c r="Q89" s="40">
        <f t="shared" si="25"/>
        <v>0</v>
      </c>
      <c r="R89" s="40">
        <f t="shared" si="25"/>
        <v>57.183152360333615</v>
      </c>
      <c r="S89" s="40">
        <f t="shared" si="25"/>
        <v>603.11113754835469</v>
      </c>
      <c r="T89" s="40">
        <f t="shared" si="25"/>
        <v>1020.6574915025284</v>
      </c>
      <c r="U89" s="40">
        <f t="shared" si="25"/>
        <v>0</v>
      </c>
      <c r="V89" s="40">
        <f t="shared" si="25"/>
        <v>79.529982661234783</v>
      </c>
      <c r="W89" s="40">
        <f t="shared" si="25"/>
        <v>0.97579804725165664</v>
      </c>
      <c r="X89" s="40">
        <f t="shared" si="25"/>
        <v>44.693526788192038</v>
      </c>
      <c r="Y89" s="40">
        <f t="shared" si="25"/>
        <v>0</v>
      </c>
      <c r="Z89" s="40">
        <f t="shared" si="25"/>
        <v>0</v>
      </c>
      <c r="AA89" s="40">
        <f t="shared" si="25"/>
        <v>1.9163035203935239</v>
      </c>
      <c r="AB89" s="40">
        <f t="shared" si="25"/>
        <v>0</v>
      </c>
      <c r="AC89" s="40">
        <f t="shared" si="25"/>
        <v>0</v>
      </c>
      <c r="AD89" s="40">
        <f t="shared" si="25"/>
        <v>0</v>
      </c>
      <c r="AE89" s="40">
        <f t="shared" si="25"/>
        <v>0</v>
      </c>
      <c r="AF89" s="40">
        <f t="shared" si="25"/>
        <v>0</v>
      </c>
      <c r="AG89" s="40">
        <f t="shared" si="25"/>
        <v>7.1802709078692057</v>
      </c>
      <c r="AH89" s="40">
        <f t="shared" si="25"/>
        <v>0.82555372779152381</v>
      </c>
      <c r="AI89" s="40">
        <f t="shared" ref="AI89:BK89" si="26">AI46+AI65+AI70+AI82+AI87</f>
        <v>0</v>
      </c>
      <c r="AJ89" s="40">
        <f t="shared" si="26"/>
        <v>0</v>
      </c>
      <c r="AK89" s="40">
        <f t="shared" si="26"/>
        <v>5.4101507556745432</v>
      </c>
      <c r="AL89" s="40">
        <f t="shared" si="26"/>
        <v>0</v>
      </c>
      <c r="AM89" s="40">
        <f t="shared" si="26"/>
        <v>0</v>
      </c>
      <c r="AN89" s="40">
        <f t="shared" si="26"/>
        <v>0</v>
      </c>
      <c r="AO89" s="40">
        <f t="shared" si="26"/>
        <v>0</v>
      </c>
      <c r="AP89" s="40">
        <f t="shared" si="26"/>
        <v>0</v>
      </c>
      <c r="AQ89" s="40">
        <f t="shared" si="26"/>
        <v>0</v>
      </c>
      <c r="AR89" s="40">
        <f t="shared" si="26"/>
        <v>0</v>
      </c>
      <c r="AS89" s="40">
        <f t="shared" si="26"/>
        <v>0</v>
      </c>
      <c r="AT89" s="40">
        <f t="shared" si="26"/>
        <v>0</v>
      </c>
      <c r="AU89" s="40">
        <f t="shared" si="26"/>
        <v>0</v>
      </c>
      <c r="AV89" s="40">
        <f t="shared" si="26"/>
        <v>534.25587398091341</v>
      </c>
      <c r="AW89" s="40">
        <f t="shared" si="26"/>
        <v>2218.8862064818877</v>
      </c>
      <c r="AX89" s="40">
        <f t="shared" si="26"/>
        <v>919.06502180584187</v>
      </c>
      <c r="AY89" s="40">
        <f t="shared" si="26"/>
        <v>6.4516886592921985</v>
      </c>
      <c r="AZ89" s="40">
        <f t="shared" si="26"/>
        <v>618.35033706778961</v>
      </c>
      <c r="BA89" s="40">
        <f t="shared" si="26"/>
        <v>0</v>
      </c>
      <c r="BB89" s="40">
        <f t="shared" si="26"/>
        <v>0</v>
      </c>
      <c r="BC89" s="40">
        <f t="shared" si="26"/>
        <v>0</v>
      </c>
      <c r="BD89" s="40">
        <f t="shared" si="26"/>
        <v>0</v>
      </c>
      <c r="BE89" s="40">
        <f t="shared" si="26"/>
        <v>0</v>
      </c>
      <c r="BF89" s="40">
        <f t="shared" si="26"/>
        <v>884.88039236551913</v>
      </c>
      <c r="BG89" s="40">
        <f t="shared" si="26"/>
        <v>211.06641113080389</v>
      </c>
      <c r="BH89" s="40">
        <f t="shared" si="26"/>
        <v>188.01674060576045</v>
      </c>
      <c r="BI89" s="40">
        <f t="shared" si="26"/>
        <v>0</v>
      </c>
      <c r="BJ89" s="40">
        <f t="shared" si="26"/>
        <v>326.9882395320252</v>
      </c>
      <c r="BK89" s="40">
        <f t="shared" si="26"/>
        <v>22418.771011326848</v>
      </c>
    </row>
    <row r="90" spans="1:63" ht="4.5" customHeight="1" x14ac:dyDescent="0.2">
      <c r="A90" s="23"/>
      <c r="B90" s="39"/>
      <c r="C90" s="52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  <c r="U90" s="48"/>
      <c r="V90" s="48"/>
      <c r="W90" s="48"/>
      <c r="X90" s="48"/>
      <c r="Y90" s="48"/>
      <c r="Z90" s="48"/>
      <c r="AA90" s="48"/>
      <c r="AB90" s="48"/>
      <c r="AC90" s="48"/>
      <c r="AD90" s="48"/>
      <c r="AE90" s="48"/>
      <c r="AF90" s="48"/>
      <c r="AG90" s="48"/>
      <c r="AH90" s="48"/>
      <c r="AI90" s="48"/>
      <c r="AJ90" s="48"/>
      <c r="AK90" s="48"/>
      <c r="AL90" s="48"/>
      <c r="AM90" s="48"/>
      <c r="AN90" s="48"/>
      <c r="AO90" s="48"/>
      <c r="AP90" s="48"/>
      <c r="AQ90" s="48"/>
      <c r="AR90" s="48"/>
      <c r="AS90" s="48"/>
      <c r="AT90" s="48"/>
      <c r="AU90" s="48"/>
      <c r="AV90" s="48"/>
      <c r="AW90" s="48"/>
      <c r="AX90" s="48"/>
      <c r="AY90" s="48"/>
      <c r="AZ90" s="48"/>
      <c r="BA90" s="48"/>
      <c r="BB90" s="48"/>
      <c r="BC90" s="48"/>
      <c r="BD90" s="48"/>
      <c r="BE90" s="48"/>
      <c r="BF90" s="48"/>
      <c r="BG90" s="48"/>
      <c r="BH90" s="48"/>
      <c r="BI90" s="48"/>
      <c r="BJ90" s="48"/>
      <c r="BK90" s="53"/>
    </row>
    <row r="91" spans="1:63" ht="14.25" customHeight="1" x14ac:dyDescent="0.3">
      <c r="A91" s="23" t="s">
        <v>5</v>
      </c>
      <c r="B91" s="21" t="s">
        <v>25</v>
      </c>
      <c r="C91" s="52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  <c r="U91" s="48"/>
      <c r="V91" s="48"/>
      <c r="W91" s="48"/>
      <c r="X91" s="48"/>
      <c r="Y91" s="48"/>
      <c r="Z91" s="48"/>
      <c r="AA91" s="48"/>
      <c r="AB91" s="48"/>
      <c r="AC91" s="48"/>
      <c r="AD91" s="48"/>
      <c r="AE91" s="48"/>
      <c r="AF91" s="48"/>
      <c r="AG91" s="48"/>
      <c r="AH91" s="48"/>
      <c r="AI91" s="48"/>
      <c r="AJ91" s="48"/>
      <c r="AK91" s="48"/>
      <c r="AL91" s="48"/>
      <c r="AM91" s="48"/>
      <c r="AN91" s="48"/>
      <c r="AO91" s="48"/>
      <c r="AP91" s="48"/>
      <c r="AQ91" s="48"/>
      <c r="AR91" s="48"/>
      <c r="AS91" s="48"/>
      <c r="AT91" s="48"/>
      <c r="AU91" s="48"/>
      <c r="AV91" s="48"/>
      <c r="AW91" s="48"/>
      <c r="AX91" s="48"/>
      <c r="AY91" s="48"/>
      <c r="AZ91" s="48"/>
      <c r="BA91" s="48"/>
      <c r="BB91" s="48"/>
      <c r="BC91" s="48"/>
      <c r="BD91" s="48"/>
      <c r="BE91" s="48"/>
      <c r="BF91" s="48"/>
      <c r="BG91" s="48"/>
      <c r="BH91" s="48"/>
      <c r="BI91" s="48"/>
      <c r="BJ91" s="48"/>
      <c r="BK91" s="53"/>
    </row>
    <row r="92" spans="1:63" x14ac:dyDescent="0.2">
      <c r="A92" s="23"/>
      <c r="B92" s="30" t="s">
        <v>39</v>
      </c>
      <c r="C92" s="28"/>
      <c r="D92" s="28"/>
      <c r="E92" s="28"/>
      <c r="F92" s="28"/>
      <c r="G92" s="41"/>
      <c r="H92" s="31"/>
      <c r="I92" s="28"/>
      <c r="J92" s="28"/>
      <c r="K92" s="28"/>
      <c r="L92" s="41"/>
      <c r="M92" s="31"/>
      <c r="N92" s="28"/>
      <c r="O92" s="28"/>
      <c r="P92" s="28"/>
      <c r="Q92" s="41"/>
      <c r="R92" s="31"/>
      <c r="S92" s="28"/>
      <c r="T92" s="28"/>
      <c r="U92" s="28"/>
      <c r="V92" s="37"/>
      <c r="W92" s="42"/>
      <c r="X92" s="28"/>
      <c r="Y92" s="28"/>
      <c r="Z92" s="28"/>
      <c r="AA92" s="41"/>
      <c r="AB92" s="31"/>
      <c r="AC92" s="28"/>
      <c r="AD92" s="28"/>
      <c r="AE92" s="28"/>
      <c r="AF92" s="41"/>
      <c r="AG92" s="31"/>
      <c r="AH92" s="28"/>
      <c r="AI92" s="28"/>
      <c r="AJ92" s="28"/>
      <c r="AK92" s="41"/>
      <c r="AL92" s="31"/>
      <c r="AM92" s="28"/>
      <c r="AN92" s="28"/>
      <c r="AO92" s="28"/>
      <c r="AP92" s="41"/>
      <c r="AQ92" s="31"/>
      <c r="AR92" s="28"/>
      <c r="AS92" s="28"/>
      <c r="AT92" s="28"/>
      <c r="AU92" s="41"/>
      <c r="AV92" s="31"/>
      <c r="AW92" s="28"/>
      <c r="AX92" s="28"/>
      <c r="AY92" s="28"/>
      <c r="AZ92" s="41"/>
      <c r="BA92" s="31"/>
      <c r="BB92" s="28"/>
      <c r="BC92" s="28"/>
      <c r="BD92" s="28"/>
      <c r="BE92" s="41"/>
      <c r="BF92" s="31"/>
      <c r="BG92" s="28"/>
      <c r="BH92" s="28"/>
      <c r="BI92" s="28"/>
      <c r="BJ92" s="41"/>
      <c r="BK92" s="31"/>
    </row>
    <row r="93" spans="1:63" ht="13.5" thickBot="1" x14ac:dyDescent="0.25">
      <c r="A93" s="43"/>
      <c r="B93" s="33" t="s">
        <v>85</v>
      </c>
      <c r="C93" s="28">
        <v>0</v>
      </c>
      <c r="D93" s="28">
        <v>0</v>
      </c>
      <c r="E93" s="28">
        <v>0</v>
      </c>
      <c r="F93" s="28">
        <v>0</v>
      </c>
      <c r="G93" s="41">
        <v>0</v>
      </c>
      <c r="H93" s="31">
        <v>0</v>
      </c>
      <c r="I93" s="28">
        <v>0</v>
      </c>
      <c r="J93" s="28">
        <v>0</v>
      </c>
      <c r="K93" s="28">
        <v>0</v>
      </c>
      <c r="L93" s="41">
        <v>0</v>
      </c>
      <c r="M93" s="31">
        <v>0</v>
      </c>
      <c r="N93" s="28">
        <v>0</v>
      </c>
      <c r="O93" s="28">
        <v>0</v>
      </c>
      <c r="P93" s="28">
        <v>0</v>
      </c>
      <c r="Q93" s="41">
        <v>0</v>
      </c>
      <c r="R93" s="31">
        <v>0</v>
      </c>
      <c r="S93" s="28">
        <v>0</v>
      </c>
      <c r="T93" s="28">
        <v>0</v>
      </c>
      <c r="U93" s="28">
        <v>0</v>
      </c>
      <c r="V93" s="37">
        <v>0</v>
      </c>
      <c r="W93" s="42">
        <v>0</v>
      </c>
      <c r="X93" s="28">
        <v>0</v>
      </c>
      <c r="Y93" s="28">
        <v>0</v>
      </c>
      <c r="Z93" s="28">
        <v>0</v>
      </c>
      <c r="AA93" s="41">
        <v>0</v>
      </c>
      <c r="AB93" s="31">
        <v>0</v>
      </c>
      <c r="AC93" s="28">
        <v>0</v>
      </c>
      <c r="AD93" s="28">
        <v>0</v>
      </c>
      <c r="AE93" s="28">
        <v>0</v>
      </c>
      <c r="AF93" s="41">
        <v>0</v>
      </c>
      <c r="AG93" s="31">
        <v>0</v>
      </c>
      <c r="AH93" s="28">
        <v>0</v>
      </c>
      <c r="AI93" s="28">
        <v>0</v>
      </c>
      <c r="AJ93" s="28">
        <v>0</v>
      </c>
      <c r="AK93" s="41">
        <v>0</v>
      </c>
      <c r="AL93" s="31">
        <v>0</v>
      </c>
      <c r="AM93" s="28">
        <v>0</v>
      </c>
      <c r="AN93" s="28">
        <v>0</v>
      </c>
      <c r="AO93" s="28">
        <v>0</v>
      </c>
      <c r="AP93" s="41">
        <v>0</v>
      </c>
      <c r="AQ93" s="31">
        <v>0</v>
      </c>
      <c r="AR93" s="28">
        <v>0</v>
      </c>
      <c r="AS93" s="28">
        <v>0</v>
      </c>
      <c r="AT93" s="28">
        <v>0</v>
      </c>
      <c r="AU93" s="41">
        <v>0</v>
      </c>
      <c r="AV93" s="31">
        <v>0</v>
      </c>
      <c r="AW93" s="28">
        <v>0</v>
      </c>
      <c r="AX93" s="28">
        <v>0</v>
      </c>
      <c r="AY93" s="28">
        <v>0</v>
      </c>
      <c r="AZ93" s="41">
        <v>0</v>
      </c>
      <c r="BA93" s="31">
        <v>0</v>
      </c>
      <c r="BB93" s="28">
        <v>0</v>
      </c>
      <c r="BC93" s="28">
        <v>0</v>
      </c>
      <c r="BD93" s="28">
        <v>0</v>
      </c>
      <c r="BE93" s="41">
        <v>0</v>
      </c>
      <c r="BF93" s="31">
        <v>0</v>
      </c>
      <c r="BG93" s="28">
        <v>0</v>
      </c>
      <c r="BH93" s="28">
        <v>0</v>
      </c>
      <c r="BI93" s="28">
        <v>0</v>
      </c>
      <c r="BJ93" s="41">
        <v>0</v>
      </c>
      <c r="BK93" s="29">
        <f>SUM(C93:BJ93)</f>
        <v>0</v>
      </c>
    </row>
    <row r="94" spans="1:63" ht="6" customHeight="1" x14ac:dyDescent="0.2">
      <c r="A94" s="35"/>
      <c r="B94" s="44"/>
    </row>
    <row r="95" spans="1:63" x14ac:dyDescent="0.2">
      <c r="A95" s="35"/>
      <c r="B95" s="35" t="s">
        <v>28</v>
      </c>
      <c r="L95" s="35" t="s">
        <v>40</v>
      </c>
    </row>
    <row r="96" spans="1:63" x14ac:dyDescent="0.2">
      <c r="A96" s="35"/>
      <c r="B96" s="35" t="s">
        <v>29</v>
      </c>
      <c r="L96" s="35" t="s">
        <v>32</v>
      </c>
    </row>
    <row r="97" spans="2:61" x14ac:dyDescent="0.2">
      <c r="L97" s="35" t="s">
        <v>33</v>
      </c>
    </row>
    <row r="98" spans="2:61" x14ac:dyDescent="0.2">
      <c r="B98" s="35" t="s">
        <v>35</v>
      </c>
      <c r="L98" s="35" t="s">
        <v>100</v>
      </c>
      <c r="BI98" s="45"/>
    </row>
    <row r="99" spans="2:61" x14ac:dyDescent="0.2">
      <c r="B99" s="35" t="s">
        <v>36</v>
      </c>
      <c r="L99" s="35" t="s">
        <v>102</v>
      </c>
    </row>
    <row r="100" spans="2:61" x14ac:dyDescent="0.2">
      <c r="B100" s="35"/>
      <c r="L100" s="35" t="s">
        <v>34</v>
      </c>
    </row>
    <row r="102" spans="2:61" x14ac:dyDescent="0.2">
      <c r="B102" s="25" t="s">
        <v>40</v>
      </c>
    </row>
    <row r="103" spans="2:61" x14ac:dyDescent="0.2">
      <c r="B103" s="25" t="s">
        <v>32</v>
      </c>
    </row>
    <row r="104" spans="2:61" x14ac:dyDescent="0.2">
      <c r="B104" s="25" t="s">
        <v>33</v>
      </c>
    </row>
    <row r="105" spans="2:61" x14ac:dyDescent="0.2">
      <c r="B105" s="25" t="s">
        <v>100</v>
      </c>
    </row>
    <row r="106" spans="2:61" x14ac:dyDescent="0.2">
      <c r="B106" s="25" t="s">
        <v>102</v>
      </c>
    </row>
    <row r="107" spans="2:61" x14ac:dyDescent="0.2">
      <c r="B107" s="25" t="s">
        <v>34</v>
      </c>
    </row>
    <row r="108" spans="2:61" x14ac:dyDescent="0.2">
      <c r="B108" s="35"/>
    </row>
  </sheetData>
  <mergeCells count="49">
    <mergeCell ref="BF4:BJ4"/>
    <mergeCell ref="AV4:AZ4"/>
    <mergeCell ref="C4:G4"/>
    <mergeCell ref="M4:Q4"/>
    <mergeCell ref="W4:AA4"/>
    <mergeCell ref="AQ4:AU4"/>
    <mergeCell ref="BA4:BE4"/>
    <mergeCell ref="AB4:AF4"/>
    <mergeCell ref="AL4:AP4"/>
    <mergeCell ref="AG4:AK4"/>
    <mergeCell ref="C1:BK1"/>
    <mergeCell ref="BA3:BJ3"/>
    <mergeCell ref="BK2:BK5"/>
    <mergeCell ref="B1:B5"/>
    <mergeCell ref="C7:BK7"/>
    <mergeCell ref="C6:BK6"/>
    <mergeCell ref="C3:L3"/>
    <mergeCell ref="H4:L4"/>
    <mergeCell ref="R4:V4"/>
    <mergeCell ref="C2:V2"/>
    <mergeCell ref="W2:AP2"/>
    <mergeCell ref="AQ2:BJ2"/>
    <mergeCell ref="M3:V3"/>
    <mergeCell ref="W3:AF3"/>
    <mergeCell ref="AG3:AP3"/>
    <mergeCell ref="AQ3:AZ3"/>
    <mergeCell ref="C67:BK67"/>
    <mergeCell ref="C71:BK71"/>
    <mergeCell ref="C10:BK10"/>
    <mergeCell ref="C13:BK13"/>
    <mergeCell ref="C22:BK22"/>
    <mergeCell ref="C25:BK25"/>
    <mergeCell ref="C28:BK28"/>
    <mergeCell ref="C88:BK88"/>
    <mergeCell ref="A1:A5"/>
    <mergeCell ref="C68:BK68"/>
    <mergeCell ref="C90:BK90"/>
    <mergeCell ref="C91:BK91"/>
    <mergeCell ref="C72:BK72"/>
    <mergeCell ref="C73:BK73"/>
    <mergeCell ref="C76:BK76"/>
    <mergeCell ref="C83:BK83"/>
    <mergeCell ref="C84:BK84"/>
    <mergeCell ref="C48:BK48"/>
    <mergeCell ref="C85:BK85"/>
    <mergeCell ref="C49:BK49"/>
    <mergeCell ref="C47:BK47"/>
    <mergeCell ref="C53:BK53"/>
    <mergeCell ref="C66:BK66"/>
  </mergeCells>
  <pageMargins left="0.7" right="0.7" top="0.37" bottom="0.37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43"/>
  <sheetViews>
    <sheetView workbookViewId="0"/>
  </sheetViews>
  <sheetFormatPr defaultRowHeight="12.75" x14ac:dyDescent="0.2"/>
  <cols>
    <col min="1" max="1" width="2.28515625" customWidth="1"/>
    <col min="3" max="3" width="25.28515625" bestFit="1" customWidth="1"/>
    <col min="4" max="4" width="18.28515625" bestFit="1" customWidth="1"/>
    <col min="5" max="6" width="18.7109375" bestFit="1" customWidth="1"/>
    <col min="7" max="7" width="11.5703125" bestFit="1" customWidth="1"/>
    <col min="8" max="8" width="19.85546875" bestFit="1" customWidth="1"/>
    <col min="9" max="9" width="15.85546875" bestFit="1" customWidth="1"/>
    <col min="10" max="10" width="17" bestFit="1" customWidth="1"/>
    <col min="11" max="11" width="19.85546875" bestFit="1" customWidth="1"/>
  </cols>
  <sheetData>
    <row r="2" spans="2:11" x14ac:dyDescent="0.2">
      <c r="B2" s="80" t="s">
        <v>148</v>
      </c>
      <c r="C2" s="81"/>
      <c r="D2" s="81"/>
      <c r="E2" s="81"/>
      <c r="F2" s="81"/>
      <c r="G2" s="81"/>
      <c r="H2" s="81"/>
      <c r="I2" s="81"/>
      <c r="J2" s="81"/>
      <c r="K2" s="82"/>
    </row>
    <row r="3" spans="2:11" x14ac:dyDescent="0.2">
      <c r="B3" s="83" t="s">
        <v>141</v>
      </c>
      <c r="C3" s="84"/>
      <c r="D3" s="84"/>
      <c r="E3" s="84"/>
      <c r="F3" s="84"/>
      <c r="G3" s="84"/>
      <c r="H3" s="84"/>
      <c r="I3" s="84"/>
      <c r="J3" s="84"/>
      <c r="K3" s="85"/>
    </row>
    <row r="4" spans="2:11" ht="30" x14ac:dyDescent="0.2">
      <c r="B4" s="22" t="s">
        <v>77</v>
      </c>
      <c r="C4" s="4" t="s">
        <v>41</v>
      </c>
      <c r="D4" s="4" t="s">
        <v>89</v>
      </c>
      <c r="E4" s="4" t="s">
        <v>90</v>
      </c>
      <c r="F4" s="4" t="s">
        <v>7</v>
      </c>
      <c r="G4" s="4" t="s">
        <v>8</v>
      </c>
      <c r="H4" s="4" t="s">
        <v>22</v>
      </c>
      <c r="I4" s="4" t="s">
        <v>96</v>
      </c>
      <c r="J4" s="4" t="s">
        <v>97</v>
      </c>
      <c r="K4" s="4" t="s">
        <v>98</v>
      </c>
    </row>
    <row r="5" spans="2:11" x14ac:dyDescent="0.2">
      <c r="B5" s="1">
        <v>1</v>
      </c>
      <c r="C5" s="2" t="s">
        <v>42</v>
      </c>
      <c r="D5" s="7">
        <v>6.4521496967592049E-3</v>
      </c>
      <c r="E5" s="7">
        <v>8.0835613081710663E-3</v>
      </c>
      <c r="F5" s="7">
        <v>0.28822939973952694</v>
      </c>
      <c r="G5" s="7">
        <v>5.4014140577276258E-3</v>
      </c>
      <c r="H5" s="7">
        <v>0</v>
      </c>
      <c r="I5" s="7">
        <v>0</v>
      </c>
      <c r="J5" s="7">
        <v>0</v>
      </c>
      <c r="K5" s="5">
        <v>0</v>
      </c>
    </row>
    <row r="6" spans="2:11" x14ac:dyDescent="0.2">
      <c r="B6" s="1">
        <v>2</v>
      </c>
      <c r="C6" s="3" t="s">
        <v>43</v>
      </c>
      <c r="D6" s="7">
        <v>0.71142268998148495</v>
      </c>
      <c r="E6" s="7">
        <v>3.0626509542538427</v>
      </c>
      <c r="F6" s="7">
        <v>7.8098300420632798</v>
      </c>
      <c r="G6" s="7">
        <v>0.20317421362143248</v>
      </c>
      <c r="H6" s="7">
        <v>0</v>
      </c>
      <c r="I6" s="7">
        <v>0</v>
      </c>
      <c r="J6" s="7">
        <v>8.2944089792378911E-2</v>
      </c>
      <c r="K6" s="5">
        <v>0</v>
      </c>
    </row>
    <row r="7" spans="2:11" x14ac:dyDescent="0.2">
      <c r="B7" s="1">
        <v>3</v>
      </c>
      <c r="C7" s="2" t="s">
        <v>44</v>
      </c>
      <c r="D7" s="7">
        <v>0</v>
      </c>
      <c r="E7" s="7">
        <v>4.505986422339521E-2</v>
      </c>
      <c r="F7" s="7">
        <v>3.2522820795570721E-2</v>
      </c>
      <c r="G7" s="7">
        <v>0</v>
      </c>
      <c r="H7" s="7">
        <v>0</v>
      </c>
      <c r="I7" s="7">
        <v>0</v>
      </c>
      <c r="J7" s="7">
        <v>0</v>
      </c>
      <c r="K7" s="5">
        <v>0</v>
      </c>
    </row>
    <row r="8" spans="2:11" x14ac:dyDescent="0.2">
      <c r="B8" s="1">
        <v>4</v>
      </c>
      <c r="C8" s="3" t="s">
        <v>45</v>
      </c>
      <c r="D8" s="7">
        <v>202.6927176599084</v>
      </c>
      <c r="E8" s="7">
        <v>26.663597472627902</v>
      </c>
      <c r="F8" s="7">
        <v>8.2382636476003466</v>
      </c>
      <c r="G8" s="7">
        <v>0.30940454400459499</v>
      </c>
      <c r="H8" s="7">
        <v>0</v>
      </c>
      <c r="I8" s="7">
        <v>0</v>
      </c>
      <c r="J8" s="7">
        <v>0</v>
      </c>
      <c r="K8" s="5">
        <v>0</v>
      </c>
    </row>
    <row r="9" spans="2:11" x14ac:dyDescent="0.2">
      <c r="B9" s="1">
        <v>5</v>
      </c>
      <c r="C9" s="3" t="s">
        <v>46</v>
      </c>
      <c r="D9" s="7">
        <v>13.61121870390288</v>
      </c>
      <c r="E9" s="7">
        <v>21.42370001659603</v>
      </c>
      <c r="F9" s="7">
        <v>42.825455851686435</v>
      </c>
      <c r="G9" s="7">
        <v>2.0778401259049435</v>
      </c>
      <c r="H9" s="7">
        <v>0</v>
      </c>
      <c r="I9" s="7">
        <v>0</v>
      </c>
      <c r="J9" s="7">
        <v>0.317426539254346</v>
      </c>
      <c r="K9" s="5">
        <v>0</v>
      </c>
    </row>
    <row r="10" spans="2:11" x14ac:dyDescent="0.2">
      <c r="B10" s="1">
        <v>6</v>
      </c>
      <c r="C10" s="3" t="s">
        <v>47</v>
      </c>
      <c r="D10" s="7">
        <v>0.29661297454260488</v>
      </c>
      <c r="E10" s="7">
        <v>1.7256483716620052</v>
      </c>
      <c r="F10" s="7">
        <v>4.2940315851157909</v>
      </c>
      <c r="G10" s="7">
        <v>0.52437604451384801</v>
      </c>
      <c r="H10" s="7">
        <v>0</v>
      </c>
      <c r="I10" s="7">
        <v>0</v>
      </c>
      <c r="J10" s="7">
        <v>2.26062963387103E-3</v>
      </c>
      <c r="K10" s="5">
        <v>0</v>
      </c>
    </row>
    <row r="11" spans="2:11" x14ac:dyDescent="0.2">
      <c r="B11" s="1">
        <v>7</v>
      </c>
      <c r="C11" s="3" t="s">
        <v>48</v>
      </c>
      <c r="D11" s="7">
        <v>2.2255068578334281</v>
      </c>
      <c r="E11" s="7">
        <v>23.145472037942426</v>
      </c>
      <c r="F11" s="7">
        <v>19.971909142424508</v>
      </c>
      <c r="G11" s="7">
        <v>1.0263111353116257</v>
      </c>
      <c r="H11" s="7">
        <v>0</v>
      </c>
      <c r="I11" s="7">
        <v>0</v>
      </c>
      <c r="J11" s="7">
        <v>0</v>
      </c>
      <c r="K11" s="5">
        <v>0</v>
      </c>
    </row>
    <row r="12" spans="2:11" x14ac:dyDescent="0.2">
      <c r="B12" s="1">
        <v>8</v>
      </c>
      <c r="C12" s="2" t="s">
        <v>49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5">
        <v>0</v>
      </c>
    </row>
    <row r="13" spans="2:11" x14ac:dyDescent="0.2">
      <c r="B13" s="1">
        <v>9</v>
      </c>
      <c r="C13" s="2" t="s">
        <v>50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5">
        <v>0</v>
      </c>
    </row>
    <row r="14" spans="2:11" x14ac:dyDescent="0.2">
      <c r="B14" s="1">
        <v>10</v>
      </c>
      <c r="C14" s="3" t="s">
        <v>51</v>
      </c>
      <c r="D14" s="7">
        <v>0.24031591758383686</v>
      </c>
      <c r="E14" s="7">
        <v>152.44015390256891</v>
      </c>
      <c r="F14" s="7">
        <v>12.013169323826007</v>
      </c>
      <c r="G14" s="7">
        <v>0.82064681842614162</v>
      </c>
      <c r="H14" s="7">
        <v>0</v>
      </c>
      <c r="I14" s="7">
        <v>0</v>
      </c>
      <c r="J14" s="7">
        <v>1.6880714785662262E-2</v>
      </c>
      <c r="K14" s="5">
        <v>0</v>
      </c>
    </row>
    <row r="15" spans="2:11" x14ac:dyDescent="0.2">
      <c r="B15" s="1">
        <v>11</v>
      </c>
      <c r="C15" s="3" t="s">
        <v>52</v>
      </c>
      <c r="D15" s="7">
        <v>230.86423937786594</v>
      </c>
      <c r="E15" s="7">
        <v>368.87131006398852</v>
      </c>
      <c r="F15" s="7">
        <v>131.58986734393514</v>
      </c>
      <c r="G15" s="7">
        <v>22.131912489168684</v>
      </c>
      <c r="H15" s="7">
        <v>0</v>
      </c>
      <c r="I15" s="7">
        <v>0</v>
      </c>
      <c r="J15" s="7">
        <v>0.17376959754628668</v>
      </c>
      <c r="K15" s="5">
        <v>0</v>
      </c>
    </row>
    <row r="16" spans="2:11" x14ac:dyDescent="0.2">
      <c r="B16" s="1">
        <v>12</v>
      </c>
      <c r="C16" s="3" t="s">
        <v>53</v>
      </c>
      <c r="D16" s="7">
        <v>381.82535873008101</v>
      </c>
      <c r="E16" s="7">
        <v>262.58412175266375</v>
      </c>
      <c r="F16" s="7">
        <v>7.1342708850351348</v>
      </c>
      <c r="G16" s="7">
        <v>0.48983476736191578</v>
      </c>
      <c r="H16" s="7">
        <v>0</v>
      </c>
      <c r="I16" s="7">
        <v>0</v>
      </c>
      <c r="J16" s="7">
        <v>3.5039973568417711E-2</v>
      </c>
      <c r="K16" s="5">
        <v>0</v>
      </c>
    </row>
    <row r="17" spans="2:11" x14ac:dyDescent="0.2">
      <c r="B17" s="1">
        <v>13</v>
      </c>
      <c r="C17" s="3" t="s">
        <v>54</v>
      </c>
      <c r="D17" s="7">
        <v>0.11521436763382831</v>
      </c>
      <c r="E17" s="7">
        <v>0.24872184823936896</v>
      </c>
      <c r="F17" s="7">
        <v>0.8206180278585673</v>
      </c>
      <c r="G17" s="7">
        <v>5.9910064117606784E-2</v>
      </c>
      <c r="H17" s="7">
        <v>0</v>
      </c>
      <c r="I17" s="7">
        <v>0</v>
      </c>
      <c r="J17" s="7">
        <v>0</v>
      </c>
      <c r="K17" s="5">
        <v>0</v>
      </c>
    </row>
    <row r="18" spans="2:11" x14ac:dyDescent="0.2">
      <c r="B18" s="1">
        <v>14</v>
      </c>
      <c r="C18" s="3" t="s">
        <v>55</v>
      </c>
      <c r="D18" s="7">
        <v>0.19915877257725284</v>
      </c>
      <c r="E18" s="7">
        <v>1.8644480408691237</v>
      </c>
      <c r="F18" s="7">
        <v>4.864028470100445</v>
      </c>
      <c r="G18" s="7">
        <v>0.51531763225292859</v>
      </c>
      <c r="H18" s="7">
        <v>0</v>
      </c>
      <c r="I18" s="7">
        <v>0</v>
      </c>
      <c r="J18" s="7">
        <v>1.2870880922892411E-4</v>
      </c>
      <c r="K18" s="5">
        <v>0</v>
      </c>
    </row>
    <row r="19" spans="2:11" x14ac:dyDescent="0.2">
      <c r="B19" s="1">
        <v>15</v>
      </c>
      <c r="C19" s="3" t="s">
        <v>56</v>
      </c>
      <c r="D19" s="7">
        <v>32.125959535841233</v>
      </c>
      <c r="E19" s="7">
        <v>35.101661088583747</v>
      </c>
      <c r="F19" s="7">
        <v>43.111222919670467</v>
      </c>
      <c r="G19" s="7">
        <v>3.3566820849347501</v>
      </c>
      <c r="H19" s="7">
        <v>0</v>
      </c>
      <c r="I19" s="7">
        <v>0</v>
      </c>
      <c r="J19" s="7">
        <v>0</v>
      </c>
      <c r="K19" s="5">
        <v>0</v>
      </c>
    </row>
    <row r="20" spans="2:11" x14ac:dyDescent="0.2">
      <c r="B20" s="1">
        <v>16</v>
      </c>
      <c r="C20" s="3" t="s">
        <v>57</v>
      </c>
      <c r="D20" s="7">
        <v>730.53209851171039</v>
      </c>
      <c r="E20" s="7">
        <v>409.4410205984866</v>
      </c>
      <c r="F20" s="7">
        <v>118.13132118778269</v>
      </c>
      <c r="G20" s="7">
        <v>9.416394877918318</v>
      </c>
      <c r="H20" s="7">
        <v>0</v>
      </c>
      <c r="I20" s="7">
        <v>0</v>
      </c>
      <c r="J20" s="7">
        <v>12.615024961382623</v>
      </c>
      <c r="K20" s="5">
        <v>0</v>
      </c>
    </row>
    <row r="21" spans="2:11" x14ac:dyDescent="0.2">
      <c r="B21" s="1">
        <v>17</v>
      </c>
      <c r="C21" s="3" t="s">
        <v>58</v>
      </c>
      <c r="D21" s="7">
        <v>60.630937856985256</v>
      </c>
      <c r="E21" s="7">
        <v>40.134510092775223</v>
      </c>
      <c r="F21" s="7">
        <v>68.670549581905931</v>
      </c>
      <c r="G21" s="7">
        <v>3.4005893361343986</v>
      </c>
      <c r="H21" s="7">
        <v>0</v>
      </c>
      <c r="I21" s="7">
        <v>0</v>
      </c>
      <c r="J21" s="7">
        <v>0.22964629498748437</v>
      </c>
      <c r="K21" s="5">
        <v>0</v>
      </c>
    </row>
    <row r="22" spans="2:11" x14ac:dyDescent="0.2">
      <c r="B22" s="1">
        <v>18</v>
      </c>
      <c r="C22" s="2" t="s">
        <v>59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5">
        <v>0</v>
      </c>
    </row>
    <row r="23" spans="2:11" x14ac:dyDescent="0.2">
      <c r="B23" s="1">
        <v>19</v>
      </c>
      <c r="C23" s="3" t="s">
        <v>60</v>
      </c>
      <c r="D23" s="7">
        <v>40.317373734761063</v>
      </c>
      <c r="E23" s="7">
        <v>32.340989465951274</v>
      </c>
      <c r="F23" s="7">
        <v>97.073747996750953</v>
      </c>
      <c r="G23" s="7">
        <v>2.8276866813881596</v>
      </c>
      <c r="H23" s="7">
        <v>0</v>
      </c>
      <c r="I23" s="7">
        <v>0</v>
      </c>
      <c r="J23" s="7">
        <v>0.40829322300599924</v>
      </c>
      <c r="K23" s="5">
        <v>0</v>
      </c>
    </row>
    <row r="24" spans="2:11" x14ac:dyDescent="0.2">
      <c r="B24" s="1">
        <v>20</v>
      </c>
      <c r="C24" s="3" t="s">
        <v>61</v>
      </c>
      <c r="D24" s="7">
        <v>9480.0053522946855</v>
      </c>
      <c r="E24" s="7">
        <v>3187.3766704844279</v>
      </c>
      <c r="F24" s="7">
        <v>410.94673823290924</v>
      </c>
      <c r="G24" s="7">
        <v>27.681353978023065</v>
      </c>
      <c r="H24" s="7">
        <v>0</v>
      </c>
      <c r="I24" s="7">
        <v>0</v>
      </c>
      <c r="J24" s="7">
        <v>1015.1855026617784</v>
      </c>
      <c r="K24" s="5">
        <v>0</v>
      </c>
    </row>
    <row r="25" spans="2:11" x14ac:dyDescent="0.2">
      <c r="B25" s="1">
        <v>21</v>
      </c>
      <c r="C25" s="2" t="s">
        <v>62</v>
      </c>
      <c r="D25" s="7">
        <v>7.4165425638704464E-4</v>
      </c>
      <c r="E25" s="7">
        <v>2.5048606900845191E-2</v>
      </c>
      <c r="F25" s="7">
        <v>7.3085419593737724E-2</v>
      </c>
      <c r="G25" s="7">
        <v>3.7661984556048732E-4</v>
      </c>
      <c r="H25" s="7">
        <v>0</v>
      </c>
      <c r="I25" s="7">
        <v>0</v>
      </c>
      <c r="J25" s="7">
        <v>0</v>
      </c>
      <c r="K25" s="5">
        <v>0</v>
      </c>
    </row>
    <row r="26" spans="2:11" x14ac:dyDescent="0.2">
      <c r="B26" s="1">
        <v>22</v>
      </c>
      <c r="C26" s="3" t="s">
        <v>63</v>
      </c>
      <c r="D26" s="7">
        <v>2.312405260631676E-2</v>
      </c>
      <c r="E26" s="7">
        <v>4.6870599669441848E-2</v>
      </c>
      <c r="F26" s="7">
        <v>0.55875683700294088</v>
      </c>
      <c r="G26" s="7">
        <v>7.9612958498030445E-4</v>
      </c>
      <c r="H26" s="7">
        <v>0</v>
      </c>
      <c r="I26" s="7">
        <v>0</v>
      </c>
      <c r="J26" s="7">
        <v>0</v>
      </c>
      <c r="K26" s="5">
        <v>0</v>
      </c>
    </row>
    <row r="27" spans="2:11" x14ac:dyDescent="0.2">
      <c r="B27" s="1">
        <v>23</v>
      </c>
      <c r="C27" s="2" t="s">
        <v>64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5">
        <v>0</v>
      </c>
    </row>
    <row r="28" spans="2:11" x14ac:dyDescent="0.2">
      <c r="B28" s="1">
        <v>24</v>
      </c>
      <c r="C28" s="2" t="s">
        <v>65</v>
      </c>
      <c r="D28" s="7">
        <v>0</v>
      </c>
      <c r="E28" s="7">
        <v>5.3221318064398337E-2</v>
      </c>
      <c r="F28" s="7">
        <v>4.5353035912318387E-2</v>
      </c>
      <c r="G28" s="7">
        <v>3.1831813473636558E-3</v>
      </c>
      <c r="H28" s="7">
        <v>0</v>
      </c>
      <c r="I28" s="7">
        <v>0</v>
      </c>
      <c r="J28" s="7">
        <v>0</v>
      </c>
      <c r="K28" s="5">
        <v>0</v>
      </c>
    </row>
    <row r="29" spans="2:11" x14ac:dyDescent="0.2">
      <c r="B29" s="1">
        <v>25</v>
      </c>
      <c r="C29" s="3" t="s">
        <v>66</v>
      </c>
      <c r="D29" s="7">
        <v>785.02751700447857</v>
      </c>
      <c r="E29" s="7">
        <v>326.28925531142437</v>
      </c>
      <c r="F29" s="7">
        <v>35.512092238203678</v>
      </c>
      <c r="G29" s="7">
        <v>2.3188101980446487</v>
      </c>
      <c r="H29" s="7">
        <v>0</v>
      </c>
      <c r="I29" s="7">
        <v>0</v>
      </c>
      <c r="J29" s="7">
        <v>0.246956908379976</v>
      </c>
      <c r="K29" s="5">
        <v>0</v>
      </c>
    </row>
    <row r="30" spans="2:11" x14ac:dyDescent="0.2">
      <c r="B30" s="1">
        <v>26</v>
      </c>
      <c r="C30" s="3" t="s">
        <v>67</v>
      </c>
      <c r="D30" s="7">
        <v>1.6853389842831279</v>
      </c>
      <c r="E30" s="7">
        <v>9.9229744958883384</v>
      </c>
      <c r="F30" s="7">
        <v>12.223660359601174</v>
      </c>
      <c r="G30" s="7">
        <v>0.71548343647716961</v>
      </c>
      <c r="H30" s="7">
        <v>0</v>
      </c>
      <c r="I30" s="7">
        <v>0</v>
      </c>
      <c r="J30" s="7">
        <v>2.6130079551129264E-2</v>
      </c>
      <c r="K30" s="5">
        <v>0</v>
      </c>
    </row>
    <row r="31" spans="2:11" x14ac:dyDescent="0.2">
      <c r="B31" s="1">
        <v>27</v>
      </c>
      <c r="C31" s="3" t="s">
        <v>16</v>
      </c>
      <c r="D31" s="7">
        <v>7.1232797269843273E-2</v>
      </c>
      <c r="E31" s="7">
        <v>5.259360100804475</v>
      </c>
      <c r="F31" s="7">
        <v>1.4285350372024006</v>
      </c>
      <c r="G31" s="7">
        <v>2.1212500063705786E-2</v>
      </c>
      <c r="H31" s="7">
        <v>0</v>
      </c>
      <c r="I31" s="7">
        <v>0</v>
      </c>
      <c r="J31" s="7">
        <v>0.90615932672731048</v>
      </c>
      <c r="K31" s="5">
        <v>0</v>
      </c>
    </row>
    <row r="32" spans="2:11" x14ac:dyDescent="0.2">
      <c r="B32" s="1">
        <v>28</v>
      </c>
      <c r="C32" s="3" t="s">
        <v>68</v>
      </c>
      <c r="D32" s="7">
        <v>17.657241093098261</v>
      </c>
      <c r="E32" s="7">
        <v>0.51268609079027005</v>
      </c>
      <c r="F32" s="7">
        <v>1.1718199577972572</v>
      </c>
      <c r="G32" s="7">
        <v>1.2637643942682039E-2</v>
      </c>
      <c r="H32" s="7">
        <v>0</v>
      </c>
      <c r="I32" s="7">
        <v>0</v>
      </c>
      <c r="J32" s="7">
        <v>0</v>
      </c>
      <c r="K32" s="5">
        <v>0</v>
      </c>
    </row>
    <row r="33" spans="2:11" x14ac:dyDescent="0.2">
      <c r="B33" s="1">
        <v>29</v>
      </c>
      <c r="C33" s="3" t="s">
        <v>69</v>
      </c>
      <c r="D33" s="7">
        <v>3.7348471203380846</v>
      </c>
      <c r="E33" s="7">
        <v>26.597474971305758</v>
      </c>
      <c r="F33" s="7">
        <v>26.992034410533012</v>
      </c>
      <c r="G33" s="7">
        <v>1.3005258021888442</v>
      </c>
      <c r="H33" s="7">
        <v>0</v>
      </c>
      <c r="I33" s="7">
        <v>0</v>
      </c>
      <c r="J33" s="7">
        <v>7.7818186435948365E-3</v>
      </c>
      <c r="K33" s="5">
        <v>0</v>
      </c>
    </row>
    <row r="34" spans="2:11" x14ac:dyDescent="0.2">
      <c r="B34" s="1">
        <v>30</v>
      </c>
      <c r="C34" s="3" t="s">
        <v>70</v>
      </c>
      <c r="D34" s="7">
        <v>13.04308700397951</v>
      </c>
      <c r="E34" s="7">
        <v>140.36306678788614</v>
      </c>
      <c r="F34" s="7">
        <v>25.929887539808217</v>
      </c>
      <c r="G34" s="7">
        <v>2.5294635086807622</v>
      </c>
      <c r="H34" s="7">
        <v>0</v>
      </c>
      <c r="I34" s="7">
        <v>0</v>
      </c>
      <c r="J34" s="7">
        <v>0.26640826564785303</v>
      </c>
      <c r="K34" s="5">
        <v>0</v>
      </c>
    </row>
    <row r="35" spans="2:11" x14ac:dyDescent="0.2">
      <c r="B35" s="1">
        <v>31</v>
      </c>
      <c r="C35" s="2" t="s">
        <v>71</v>
      </c>
      <c r="D35" s="7">
        <v>0.60759328093222809</v>
      </c>
      <c r="E35" s="7">
        <v>6.8530608052166223E-2</v>
      </c>
      <c r="F35" s="7">
        <v>0.17988909562071101</v>
      </c>
      <c r="G35" s="7">
        <v>3.5824656458980059E-2</v>
      </c>
      <c r="H35" s="7">
        <v>0</v>
      </c>
      <c r="I35" s="7">
        <v>0</v>
      </c>
      <c r="J35" s="7">
        <v>0</v>
      </c>
      <c r="K35" s="5">
        <v>0</v>
      </c>
    </row>
    <row r="36" spans="2:11" x14ac:dyDescent="0.2">
      <c r="B36" s="1">
        <v>32</v>
      </c>
      <c r="C36" s="3" t="s">
        <v>72</v>
      </c>
      <c r="D36" s="7">
        <v>1519.9290223365717</v>
      </c>
      <c r="E36" s="7">
        <v>69.287127563292785</v>
      </c>
      <c r="F36" s="7">
        <v>39.702953836950968</v>
      </c>
      <c r="G36" s="7">
        <v>2.5640907249134446</v>
      </c>
      <c r="H36" s="7">
        <v>0</v>
      </c>
      <c r="I36" s="7">
        <v>0</v>
      </c>
      <c r="J36" s="7">
        <v>9.6024263781571406</v>
      </c>
      <c r="K36" s="5">
        <v>0</v>
      </c>
    </row>
    <row r="37" spans="2:11" x14ac:dyDescent="0.2">
      <c r="B37" s="1">
        <v>33</v>
      </c>
      <c r="C37" s="3" t="s">
        <v>103</v>
      </c>
      <c r="D37" s="7">
        <v>121.36688354348095</v>
      </c>
      <c r="E37" s="7">
        <v>155.00922909949898</v>
      </c>
      <c r="F37" s="7">
        <v>28.833704243450335</v>
      </c>
      <c r="G37" s="7">
        <v>3.7440878529467034</v>
      </c>
      <c r="H37" s="7">
        <v>0</v>
      </c>
      <c r="I37" s="7">
        <v>0</v>
      </c>
      <c r="J37" s="7">
        <v>0.40743397203108345</v>
      </c>
      <c r="K37" s="5">
        <v>0</v>
      </c>
    </row>
    <row r="38" spans="2:11" x14ac:dyDescent="0.2">
      <c r="B38" s="1">
        <v>34</v>
      </c>
      <c r="C38" s="3" t="s">
        <v>73</v>
      </c>
      <c r="D38" s="7">
        <v>18.14087478285682</v>
      </c>
      <c r="E38" s="7">
        <v>6.8287484909920468E-2</v>
      </c>
      <c r="F38" s="7">
        <v>0.68117825325404735</v>
      </c>
      <c r="G38" s="7">
        <v>7.6291023224155713E-3</v>
      </c>
      <c r="H38" s="7">
        <v>0</v>
      </c>
      <c r="I38" s="7">
        <v>0</v>
      </c>
      <c r="J38" s="7">
        <v>2.2365245032246817E-3</v>
      </c>
      <c r="K38" s="5">
        <v>0</v>
      </c>
    </row>
    <row r="39" spans="2:11" x14ac:dyDescent="0.2">
      <c r="B39" s="1">
        <v>35</v>
      </c>
      <c r="C39" s="3" t="s">
        <v>74</v>
      </c>
      <c r="D39" s="7">
        <v>16.967423325147504</v>
      </c>
      <c r="E39" s="7">
        <v>147.1078897601567</v>
      </c>
      <c r="F39" s="7">
        <v>147.96373375102564</v>
      </c>
      <c r="G39" s="7">
        <v>18.367299962395535</v>
      </c>
      <c r="H39" s="7">
        <v>0</v>
      </c>
      <c r="I39" s="7">
        <v>0</v>
      </c>
      <c r="J39" s="7">
        <v>0.48875891185041376</v>
      </c>
      <c r="K39" s="5">
        <v>0</v>
      </c>
    </row>
    <row r="40" spans="2:11" x14ac:dyDescent="0.2">
      <c r="B40" s="1">
        <v>36</v>
      </c>
      <c r="C40" s="3" t="s">
        <v>75</v>
      </c>
      <c r="D40" s="7">
        <v>0.16575749943462653</v>
      </c>
      <c r="E40" s="7">
        <v>5.6226218846733573</v>
      </c>
      <c r="F40" s="7">
        <v>5.8405264257036684</v>
      </c>
      <c r="G40" s="7">
        <v>0.64712041521237385</v>
      </c>
      <c r="H40" s="7">
        <v>0</v>
      </c>
      <c r="I40" s="7">
        <v>0</v>
      </c>
      <c r="J40" s="7">
        <v>0</v>
      </c>
      <c r="K40" s="5">
        <v>0</v>
      </c>
    </row>
    <row r="41" spans="2:11" x14ac:dyDescent="0.2">
      <c r="B41" s="1">
        <v>37</v>
      </c>
      <c r="C41" s="3" t="s">
        <v>76</v>
      </c>
      <c r="D41" s="7">
        <v>344.8603907535466</v>
      </c>
      <c r="E41" s="7">
        <v>389.1387916741528</v>
      </c>
      <c r="F41" s="7">
        <v>89.109211011460246</v>
      </c>
      <c r="G41" s="7">
        <v>14.431985568337947</v>
      </c>
      <c r="H41" s="7">
        <v>0</v>
      </c>
      <c r="I41" s="7">
        <v>0</v>
      </c>
      <c r="J41" s="7">
        <v>0.60896898206405525</v>
      </c>
      <c r="K41" s="5">
        <v>0</v>
      </c>
    </row>
    <row r="42" spans="2:11" x14ac:dyDescent="0.2">
      <c r="B42" s="1"/>
      <c r="C42" s="3"/>
      <c r="D42" s="6"/>
      <c r="E42" s="6"/>
      <c r="F42" s="6"/>
      <c r="G42" s="6"/>
      <c r="H42" s="5"/>
      <c r="I42" s="5"/>
      <c r="J42" s="5"/>
      <c r="K42" s="5"/>
    </row>
    <row r="43" spans="2:11" x14ac:dyDescent="0.2">
      <c r="B43" t="s">
        <v>91</v>
      </c>
    </row>
  </sheetData>
  <mergeCells count="2">
    <mergeCell ref="B2:K2"/>
    <mergeCell ref="B3:K3"/>
  </mergeCells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Anex A1 Frmt for AUM disclosure</vt:lpstr>
      <vt:lpstr>Anex A2 Frmt AUM stateUT wise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YUGANDHAR</cp:lastModifiedBy>
  <cp:lastPrinted>2014-03-24T10:58:12Z</cp:lastPrinted>
  <dcterms:created xsi:type="dcterms:W3CDTF">2014-01-06T04:43:23Z</dcterms:created>
  <dcterms:modified xsi:type="dcterms:W3CDTF">2017-06-07T05:28:03Z</dcterms:modified>
</cp:coreProperties>
</file>