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93" i="8" l="1"/>
  <c r="BK87" i="8"/>
  <c r="BK80" i="8"/>
  <c r="BK79" i="8"/>
  <c r="BK78" i="8"/>
  <c r="BK77" i="8"/>
  <c r="BK75" i="8"/>
  <c r="BK69" i="8"/>
  <c r="BK63" i="8"/>
  <c r="BK62" i="8"/>
  <c r="BK61" i="8"/>
  <c r="BK60" i="8"/>
  <c r="BK59" i="8"/>
  <c r="BK58" i="8"/>
  <c r="BK57" i="8"/>
  <c r="BK56" i="8"/>
  <c r="BK55" i="8"/>
  <c r="BK54" i="8"/>
  <c r="BK51" i="8"/>
  <c r="BK50" i="8"/>
  <c r="BK44" i="8"/>
  <c r="BK43" i="8"/>
  <c r="BK42" i="8"/>
  <c r="BK41" i="8"/>
  <c r="BK40" i="8"/>
  <c r="BK39" i="8"/>
  <c r="BK38" i="8"/>
  <c r="BK37" i="8"/>
  <c r="BK36" i="8"/>
  <c r="BK35" i="8"/>
  <c r="BK34" i="8"/>
  <c r="BK33" i="8"/>
  <c r="BK32" i="8"/>
  <c r="BK31" i="8"/>
  <c r="BK30" i="8"/>
  <c r="BK29" i="8"/>
  <c r="BK27" i="8"/>
  <c r="BK23" i="8"/>
  <c r="BK20" i="8"/>
  <c r="BK19" i="8"/>
  <c r="BK18" i="8"/>
  <c r="BK17" i="8"/>
  <c r="BK16" i="8"/>
  <c r="BK15" i="8"/>
  <c r="BK14" i="8"/>
  <c r="BK1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Y81" i="8"/>
  <c r="Z81" i="8"/>
  <c r="AA81" i="8"/>
  <c r="AB81" i="8"/>
  <c r="AC81" i="8"/>
  <c r="AD81" i="8"/>
  <c r="AE81" i="8"/>
  <c r="AF81" i="8"/>
  <c r="AG81" i="8"/>
  <c r="AH81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W82" i="8" s="1"/>
  <c r="AX81" i="8"/>
  <c r="AX82" i="8" s="1"/>
  <c r="AY81" i="8"/>
  <c r="AY82" i="8" s="1"/>
  <c r="AZ81" i="8"/>
  <c r="AZ82" i="8" s="1"/>
  <c r="BA81" i="8"/>
  <c r="BA82" i="8" s="1"/>
  <c r="BB81" i="8"/>
  <c r="BB82" i="8" s="1"/>
  <c r="BC81" i="8"/>
  <c r="BC82" i="8" s="1"/>
  <c r="BD81" i="8"/>
  <c r="BD82" i="8" s="1"/>
  <c r="BE81" i="8"/>
  <c r="BE82" i="8" s="1"/>
  <c r="BF81" i="8"/>
  <c r="BF82" i="8" s="1"/>
  <c r="BG81" i="8"/>
  <c r="BG82" i="8" s="1"/>
  <c r="BH81" i="8"/>
  <c r="BH82" i="8" s="1"/>
  <c r="BI81" i="8"/>
  <c r="BI82" i="8" s="1"/>
  <c r="BJ81" i="8"/>
  <c r="BJ82" i="8" s="1"/>
  <c r="C81" i="8"/>
  <c r="C82" i="8" s="1"/>
  <c r="AV82" i="8"/>
  <c r="BK8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AE82" i="8"/>
  <c r="AF82" i="8"/>
  <c r="AG82" i="8"/>
  <c r="AH82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C24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C45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C21" i="8"/>
  <c r="C64" i="8"/>
  <c r="C70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52" i="8"/>
  <c r="BK64" i="8" l="1"/>
  <c r="BI65" i="8"/>
  <c r="BE65" i="8"/>
  <c r="BC65" i="8"/>
  <c r="BA65" i="8"/>
  <c r="AY65" i="8"/>
  <c r="AW65" i="8"/>
  <c r="AU65" i="8"/>
  <c r="AS65" i="8"/>
  <c r="AQ65" i="8"/>
  <c r="AO65" i="8"/>
  <c r="AM65" i="8"/>
  <c r="AK65" i="8"/>
  <c r="AI65" i="8"/>
  <c r="AG65" i="8"/>
  <c r="AE65" i="8"/>
  <c r="AC65" i="8"/>
  <c r="AA65" i="8"/>
  <c r="Y65" i="8"/>
  <c r="W65" i="8"/>
  <c r="U65" i="8"/>
  <c r="S65" i="8"/>
  <c r="Q65" i="8"/>
  <c r="O65" i="8"/>
  <c r="M65" i="8"/>
  <c r="K65" i="8"/>
  <c r="I65" i="8"/>
  <c r="G65" i="8"/>
  <c r="E65" i="8"/>
  <c r="AX65" i="8"/>
  <c r="AV65" i="8"/>
  <c r="AT65" i="8"/>
  <c r="AR65" i="8"/>
  <c r="AP65" i="8"/>
  <c r="AN65" i="8"/>
  <c r="AL65" i="8"/>
  <c r="AJ65" i="8"/>
  <c r="AH65" i="8"/>
  <c r="AF65" i="8"/>
  <c r="AD65" i="8"/>
  <c r="AB65" i="8"/>
  <c r="Z65" i="8"/>
  <c r="X65" i="8"/>
  <c r="V65" i="8"/>
  <c r="T65" i="8"/>
  <c r="R65" i="8"/>
  <c r="P65" i="8"/>
  <c r="N65" i="8"/>
  <c r="L65" i="8"/>
  <c r="J65" i="8"/>
  <c r="H65" i="8"/>
  <c r="F65" i="8"/>
  <c r="D65" i="8"/>
  <c r="BK24" i="8"/>
  <c r="BK70" i="8"/>
  <c r="BG65" i="8"/>
  <c r="BK52" i="8"/>
  <c r="BJ65" i="8"/>
  <c r="BF65" i="8"/>
  <c r="BD65" i="8"/>
  <c r="AZ65" i="8"/>
  <c r="BK9" i="8"/>
  <c r="BK12" i="8"/>
  <c r="BK82" i="8"/>
  <c r="BK81" i="8"/>
  <c r="BB65" i="8"/>
  <c r="BK45" i="8"/>
  <c r="BK21" i="8"/>
  <c r="C65" i="8"/>
  <c r="BH65" i="8"/>
  <c r="BI46" i="8"/>
  <c r="BG46" i="8"/>
  <c r="BG89" i="8" s="1"/>
  <c r="BE46" i="8"/>
  <c r="BE89" i="8" s="1"/>
  <c r="BC46" i="8"/>
  <c r="BC89" i="8" s="1"/>
  <c r="BA46" i="8"/>
  <c r="BA89" i="8" s="1"/>
  <c r="AY46" i="8"/>
  <c r="AY89" i="8" s="1"/>
  <c r="AW46" i="8"/>
  <c r="AW89" i="8" s="1"/>
  <c r="AU46" i="8"/>
  <c r="AU89" i="8" s="1"/>
  <c r="AS46" i="8"/>
  <c r="AS89" i="8" s="1"/>
  <c r="AQ46" i="8"/>
  <c r="AQ89" i="8" s="1"/>
  <c r="AO46" i="8"/>
  <c r="AO89" i="8" s="1"/>
  <c r="AM46" i="8"/>
  <c r="AM89" i="8" s="1"/>
  <c r="AK46" i="8"/>
  <c r="AK89" i="8" s="1"/>
  <c r="AI46" i="8"/>
  <c r="AI89" i="8" s="1"/>
  <c r="AG46" i="8"/>
  <c r="AG89" i="8" s="1"/>
  <c r="AE46" i="8"/>
  <c r="AE89" i="8" s="1"/>
  <c r="AC46" i="8"/>
  <c r="AC89" i="8" s="1"/>
  <c r="AA46" i="8"/>
  <c r="AA89" i="8" s="1"/>
  <c r="Y46" i="8"/>
  <c r="Y89" i="8" s="1"/>
  <c r="W46" i="8"/>
  <c r="W89" i="8" s="1"/>
  <c r="BJ46" i="8"/>
  <c r="BH46" i="8"/>
  <c r="BF46" i="8"/>
  <c r="BD46" i="8"/>
  <c r="BD89" i="8" s="1"/>
  <c r="BB46" i="8"/>
  <c r="AZ46" i="8"/>
  <c r="AX46" i="8"/>
  <c r="AV46" i="8"/>
  <c r="AT46" i="8"/>
  <c r="AR46" i="8"/>
  <c r="AP46" i="8"/>
  <c r="AN46" i="8"/>
  <c r="AL46" i="8"/>
  <c r="AJ46" i="8"/>
  <c r="AH46" i="8"/>
  <c r="AF46" i="8"/>
  <c r="AD46" i="8"/>
  <c r="AB46" i="8"/>
  <c r="Z46" i="8"/>
  <c r="X46" i="8"/>
  <c r="V46" i="8"/>
  <c r="T46" i="8"/>
  <c r="R46" i="8"/>
  <c r="P46" i="8"/>
  <c r="N46" i="8"/>
  <c r="L46" i="8"/>
  <c r="J46" i="8"/>
  <c r="H46" i="8"/>
  <c r="F46" i="8"/>
  <c r="D46" i="8"/>
  <c r="U46" i="8"/>
  <c r="U89" i="8" s="1"/>
  <c r="S46" i="8"/>
  <c r="S89" i="8" s="1"/>
  <c r="Q46" i="8"/>
  <c r="Q89" i="8" s="1"/>
  <c r="O46" i="8"/>
  <c r="O89" i="8" s="1"/>
  <c r="M46" i="8"/>
  <c r="M89" i="8" s="1"/>
  <c r="K46" i="8"/>
  <c r="K89" i="8" s="1"/>
  <c r="I46" i="8"/>
  <c r="I89" i="8" s="1"/>
  <c r="G46" i="8"/>
  <c r="G89" i="8" s="1"/>
  <c r="E46" i="8"/>
  <c r="E89" i="8" s="1"/>
  <c r="C46" i="8"/>
  <c r="BI89" i="8" l="1"/>
  <c r="D89" i="8"/>
  <c r="H89" i="8"/>
  <c r="L89" i="8"/>
  <c r="P89" i="8"/>
  <c r="T89" i="8"/>
  <c r="X89" i="8"/>
  <c r="AB89" i="8"/>
  <c r="AF89" i="8"/>
  <c r="AJ89" i="8"/>
  <c r="AN89" i="8"/>
  <c r="AR89" i="8"/>
  <c r="AV89" i="8"/>
  <c r="F89" i="8"/>
  <c r="J89" i="8"/>
  <c r="N89" i="8"/>
  <c r="R89" i="8"/>
  <c r="V89" i="8"/>
  <c r="Z89" i="8"/>
  <c r="AD89" i="8"/>
  <c r="AH89" i="8"/>
  <c r="AL89" i="8"/>
  <c r="AP89" i="8"/>
  <c r="AT89" i="8"/>
  <c r="AX89" i="8"/>
  <c r="AZ89" i="8"/>
  <c r="BB89" i="8"/>
  <c r="BJ89" i="8"/>
  <c r="BF89" i="8"/>
  <c r="BH89" i="8"/>
  <c r="BK65" i="8"/>
  <c r="C89" i="8"/>
  <c r="BK46" i="8"/>
  <c r="BK89" i="8" l="1"/>
</calcChain>
</file>

<file path=xl/sharedStrings.xml><?xml version="1.0" encoding="utf-8"?>
<sst xmlns="http://schemas.openxmlformats.org/spreadsheetml/2006/main" count="191" uniqueCount="149">
  <si>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</si>
  <si>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</si>
  <si>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</si>
  <si>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</si>
  <si>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</si>
  <si>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</si>
  <si>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</si>
  <si>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</si>
  <si>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</si>
  <si>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</si>
  <si>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</si>
  <si>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</si>
  <si>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</si>
  <si>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</si>
  <si>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</si>
  <si>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</si>
  <si>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</si>
  <si>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</si>
  <si>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</si>
  <si>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</si>
  <si>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</si>
  <si>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</si>
  <si>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</si>
  <si>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</si>
  <si>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</si>
  <si>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</si>
  <si>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</si>
  <si>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</si>
  <si>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</si>
  <si>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</si>
  <si>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</si>
  <si>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</si>
  <si>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</si>
  <si>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</si>
  <si>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</si>
  <si>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</si>
  <si>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</si>
  <si>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</si>
  <si>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</si>
  <si>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</si>
  <si>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</si>
  <si>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</si>
  <si>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</si>
  <si>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</si>
  <si>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</si>
  <si>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</si>
  <si>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</si>
  <si>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</si>
  <si>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</si>
  <si>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</si>
  <si>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</si>
  <si>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</si>
  <si>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</si>
  <si>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</si>
  <si>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</si>
  <si>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</si>
  <si>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</si>
  <si>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</si>
  <si>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</si>
  <si>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</si>
  <si>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</si>
  <si>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</si>
  <si>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</si>
  <si>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</si>
  <si>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</si>
  <si>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</si>
  <si>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</si>
  <si>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</si>
  <si>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</si>
  <si>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</si>
  <si>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</si>
  <si>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</si>
  <si>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</si>
  <si>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</si>
  <si>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</si>
  <si>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</si>
  <si>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</si>
  <si>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</si>
  <si>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</si>
  <si>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</si>
  <si>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</si>
  <si>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</si>
  <si>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</si>
  <si>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</si>
  <si>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</si>
  <si>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</si>
  <si>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</si>
  <si>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</si>
  <si>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</si>
  <si>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</si>
  <si>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</si>
  <si>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</si>
  <si>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</si>
  <si>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</si>
  <si>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</si>
  <si>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</si>
  <si>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</si>
  <si>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</si>
  <si>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</si>
  <si>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</si>
  <si>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</si>
  <si>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</si>
  <si>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</si>
  <si>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</si>
  <si>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</si>
  <si>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</si>
  <si>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</si>
  <si>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</si>
  <si>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</si>
  <si>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</si>
  <si>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</si>
  <si>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</si>
  <si>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</si>
  <si>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</si>
  <si>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</si>
  <si>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</si>
  <si>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</si>
  <si>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</si>
  <si>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</si>
  <si>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</si>
  <si>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</si>
  <si>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</si>
  <si>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</si>
  <si>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</si>
  <si>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</si>
  <si>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</si>
  <si>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</si>
  <si>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</si>
  <si>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</si>
  <si>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</si>
  <si>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</si>
  <si>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</si>
  <si>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</si>
  <si>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</si>
  <si>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</si>
  <si>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</si>
  <si>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</si>
  <si>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</si>
  <si>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</si>
  <si>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</si>
  <si>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</si>
  <si>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</si>
  <si>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</si>
  <si>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</si>
  <si>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</si>
  <si>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</si>
  <si>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</si>
  <si>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30/04/2017 (All figures in Rs. Crore)</t>
  </si>
  <si>
    <t>Table showing State wise /Union Territory wise contribution to AAUM of category of schemes as on 30.04.2017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</si>
</sst>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8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 x14ac:dyDescent="0.35">
      <c r="A1" s="73" t="s">
        <v>77</v>
      </c>
      <c r="B1" s="62" t="s">
        <v>31</v>
      </c>
      <c r="C1" s="53" t="s">
        <v>147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6.6770143035842811</v>
      </c>
      <c r="I8" s="28">
        <v>8109.301390313487</v>
      </c>
      <c r="J8" s="28">
        <v>3074.8934937105359</v>
      </c>
      <c r="K8" s="28">
        <v>0</v>
      </c>
      <c r="L8" s="28">
        <v>126.79740238228891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4.5837535088883765</v>
      </c>
      <c r="S8" s="28">
        <v>411.15900418295013</v>
      </c>
      <c r="T8" s="28">
        <v>494.64626961650447</v>
      </c>
      <c r="U8" s="28">
        <v>0</v>
      </c>
      <c r="V8" s="28">
        <v>19.585955169870811</v>
      </c>
      <c r="W8" s="28">
        <v>3.0615970413512949E-3</v>
      </c>
      <c r="X8" s="28">
        <v>59.419162432660805</v>
      </c>
      <c r="Y8" s="28">
        <v>0</v>
      </c>
      <c r="Z8" s="28">
        <v>0</v>
      </c>
      <c r="AA8" s="28">
        <v>0.33631377721548117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0.29616526084033445</v>
      </c>
      <c r="AH8" s="28">
        <v>0.15278879226546199</v>
      </c>
      <c r="AI8" s="28">
        <v>0</v>
      </c>
      <c r="AJ8" s="28">
        <v>0</v>
      </c>
      <c r="AK8" s="28">
        <v>1.5925127506332415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20.980575518788577</v>
      </c>
      <c r="AW8" s="28">
        <v>1210.6634195670697</v>
      </c>
      <c r="AX8" s="28">
        <v>100.63115512785296</v>
      </c>
      <c r="AY8" s="28">
        <v>0</v>
      </c>
      <c r="AZ8" s="28">
        <v>75.833308615199229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13.734646439003804</v>
      </c>
      <c r="BG8" s="28">
        <v>32.628561566822569</v>
      </c>
      <c r="BH8" s="28">
        <v>59.21116943368903</v>
      </c>
      <c r="BI8" s="28">
        <v>0</v>
      </c>
      <c r="BJ8" s="28">
        <v>26.282999312451508</v>
      </c>
      <c r="BK8" s="29">
        <f>SUM(C8:BJ8)</f>
        <v>13849.410123379645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6.6770143035842811</v>
      </c>
      <c r="I9" s="31">
        <f t="shared" si="0"/>
        <v>8109.301390313487</v>
      </c>
      <c r="J9" s="31">
        <f t="shared" si="0"/>
        <v>3074.8934937105359</v>
      </c>
      <c r="K9" s="31">
        <f t="shared" si="0"/>
        <v>0</v>
      </c>
      <c r="L9" s="31">
        <f t="shared" si="0"/>
        <v>126.79740238228891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4.5837535088883765</v>
      </c>
      <c r="S9" s="31">
        <f t="shared" si="0"/>
        <v>411.15900418295013</v>
      </c>
      <c r="T9" s="31">
        <f t="shared" si="0"/>
        <v>494.64626961650447</v>
      </c>
      <c r="U9" s="31">
        <f t="shared" si="0"/>
        <v>0</v>
      </c>
      <c r="V9" s="31">
        <f t="shared" si="0"/>
        <v>19.585955169870811</v>
      </c>
      <c r="W9" s="31">
        <f t="shared" si="0"/>
        <v>3.0615970413512949E-3</v>
      </c>
      <c r="X9" s="31">
        <f t="shared" si="0"/>
        <v>59.419162432660805</v>
      </c>
      <c r="Y9" s="31">
        <f t="shared" si="0"/>
        <v>0</v>
      </c>
      <c r="Z9" s="31">
        <f t="shared" si="0"/>
        <v>0</v>
      </c>
      <c r="AA9" s="31">
        <f t="shared" si="0"/>
        <v>0.33631377721548117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0.29616526084033445</v>
      </c>
      <c r="AH9" s="31">
        <f t="shared" si="0"/>
        <v>0.15278879226546199</v>
      </c>
      <c r="AI9" s="31">
        <f t="shared" si="0"/>
        <v>0</v>
      </c>
      <c r="AJ9" s="31">
        <f t="shared" si="0"/>
        <v>0</v>
      </c>
      <c r="AK9" s="31">
        <f t="shared" si="0"/>
        <v>1.5925127506332415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20.980575518788577</v>
      </c>
      <c r="AW9" s="31">
        <f t="shared" si="0"/>
        <v>1210.6634195670697</v>
      </c>
      <c r="AX9" s="31">
        <f t="shared" si="0"/>
        <v>100.63115512785296</v>
      </c>
      <c r="AY9" s="31">
        <f t="shared" si="0"/>
        <v>0</v>
      </c>
      <c r="AZ9" s="31">
        <f t="shared" si="0"/>
        <v>75.833308615199229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13.734646439003804</v>
      </c>
      <c r="BG9" s="31">
        <f t="shared" si="0"/>
        <v>32.628561566822569</v>
      </c>
      <c r="BH9" s="31">
        <f t="shared" si="0"/>
        <v>59.21116943368903</v>
      </c>
      <c r="BI9" s="31">
        <f t="shared" si="0"/>
        <v>0</v>
      </c>
      <c r="BJ9" s="31">
        <f t="shared" si="0"/>
        <v>26.282999312451508</v>
      </c>
      <c r="BK9" s="29">
        <f>SUM(C9:BJ9)</f>
        <v>13849.410123379645</v>
      </c>
    </row>
    <row r="10" spans="1:107" x14ac:dyDescent="0.2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0.59415167973025174</v>
      </c>
      <c r="I11" s="28">
        <v>2.3307524870199416</v>
      </c>
      <c r="J11" s="28">
        <v>10.366056830401375</v>
      </c>
      <c r="K11" s="28">
        <v>0</v>
      </c>
      <c r="L11" s="28">
        <v>0.75991663540580623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0.84730590277642093</v>
      </c>
      <c r="S11" s="28">
        <v>0.43214661662219411</v>
      </c>
      <c r="T11" s="28">
        <v>8.6307247979452537</v>
      </c>
      <c r="U11" s="28">
        <v>0</v>
      </c>
      <c r="V11" s="28">
        <v>1.2767771812987678</v>
      </c>
      <c r="W11" s="28">
        <v>0</v>
      </c>
      <c r="X11" s="28">
        <v>0</v>
      </c>
      <c r="Y11" s="28">
        <v>0</v>
      </c>
      <c r="Z11" s="28">
        <v>0</v>
      </c>
      <c r="AA11" s="28">
        <v>3.0660764424231358E-2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6.3717668181053996E-2</v>
      </c>
      <c r="AH11" s="28">
        <v>0</v>
      </c>
      <c r="AI11" s="28">
        <v>0</v>
      </c>
      <c r="AJ11" s="28">
        <v>0</v>
      </c>
      <c r="AK11" s="28">
        <v>6.7899098279817244E-2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3.2239507792714259</v>
      </c>
      <c r="AW11" s="28">
        <v>10.919971710793209</v>
      </c>
      <c r="AX11" s="28">
        <v>8.1010433472038255</v>
      </c>
      <c r="AY11" s="28">
        <v>0</v>
      </c>
      <c r="AZ11" s="28">
        <v>3.3258611911979807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4.0745743806594366</v>
      </c>
      <c r="BG11" s="28">
        <v>15.662222750396026</v>
      </c>
      <c r="BH11" s="28">
        <v>0.47383663102645157</v>
      </c>
      <c r="BI11" s="28">
        <v>0</v>
      </c>
      <c r="BJ11" s="28">
        <v>3.6014302273331924</v>
      </c>
      <c r="BK11" s="29">
        <f t="shared" ref="BK11:BK12" si="1">SUM(C11:BJ11)</f>
        <v>74.783000679966676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0.59415167973025174</v>
      </c>
      <c r="I12" s="31">
        <f t="shared" si="2"/>
        <v>2.3307524870199416</v>
      </c>
      <c r="J12" s="31">
        <f t="shared" si="2"/>
        <v>10.366056830401375</v>
      </c>
      <c r="K12" s="31">
        <f t="shared" si="2"/>
        <v>0</v>
      </c>
      <c r="L12" s="31">
        <f t="shared" si="2"/>
        <v>0.75991663540580623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0.84730590277642093</v>
      </c>
      <c r="S12" s="31">
        <f t="shared" si="2"/>
        <v>0.43214661662219411</v>
      </c>
      <c r="T12" s="31">
        <f t="shared" si="2"/>
        <v>8.6307247979452537</v>
      </c>
      <c r="U12" s="31">
        <f t="shared" si="2"/>
        <v>0</v>
      </c>
      <c r="V12" s="31">
        <f t="shared" si="2"/>
        <v>1.2767771812987678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3.0660764424231358E-2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6.3717668181053996E-2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6.7899098279817244E-2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3.2239507792714259</v>
      </c>
      <c r="AW12" s="31">
        <f t="shared" si="2"/>
        <v>10.919971710793209</v>
      </c>
      <c r="AX12" s="31">
        <f t="shared" si="2"/>
        <v>8.1010433472038255</v>
      </c>
      <c r="AY12" s="31">
        <f t="shared" si="2"/>
        <v>0</v>
      </c>
      <c r="AZ12" s="31">
        <f t="shared" si="2"/>
        <v>3.3258611911979807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4.0745743806594366</v>
      </c>
      <c r="BG12" s="31">
        <f t="shared" si="2"/>
        <v>15.662222750396026</v>
      </c>
      <c r="BH12" s="31">
        <f t="shared" si="2"/>
        <v>0.47383663102645157</v>
      </c>
      <c r="BI12" s="31">
        <f t="shared" si="2"/>
        <v>0</v>
      </c>
      <c r="BJ12" s="31">
        <f t="shared" si="2"/>
        <v>3.6014302273331924</v>
      </c>
      <c r="BK12" s="29">
        <f t="shared" si="1"/>
        <v>74.783000679966676</v>
      </c>
    </row>
    <row r="13" spans="1:107" x14ac:dyDescent="0.2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0.36832380746654503</v>
      </c>
      <c r="I14" s="28">
        <v>1.6528165333333023</v>
      </c>
      <c r="J14" s="28">
        <v>0</v>
      </c>
      <c r="K14" s="28">
        <v>0</v>
      </c>
      <c r="L14" s="28">
        <v>4.6412359653336681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2.6699343999903265E-2</v>
      </c>
      <c r="S14" s="28">
        <v>0</v>
      </c>
      <c r="T14" s="28">
        <v>0</v>
      </c>
      <c r="U14" s="28">
        <v>0</v>
      </c>
      <c r="V14" s="28">
        <v>0.38650478933324728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0.534361182799444</v>
      </c>
      <c r="AW14" s="28">
        <v>6.3633171466670246</v>
      </c>
      <c r="AX14" s="28">
        <v>0</v>
      </c>
      <c r="AY14" s="28">
        <v>0</v>
      </c>
      <c r="AZ14" s="28">
        <v>2.848135591599835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0.13515277446651114</v>
      </c>
      <c r="BG14" s="28">
        <v>0</v>
      </c>
      <c r="BH14" s="28">
        <v>0</v>
      </c>
      <c r="BI14" s="28">
        <v>0</v>
      </c>
      <c r="BJ14" s="28">
        <v>7.0549546666671814</v>
      </c>
      <c r="BK14" s="29">
        <f t="shared" ref="BK14:BK21" si="3">SUM(C14:BJ14)</f>
        <v>24.011501801666665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0.16194252616645477</v>
      </c>
      <c r="I15" s="28">
        <v>0.63179466666681372</v>
      </c>
      <c r="J15" s="28">
        <v>0.31589733333340686</v>
      </c>
      <c r="K15" s="28">
        <v>0</v>
      </c>
      <c r="L15" s="28">
        <v>0.71415061770004151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1.197162816650405E-2</v>
      </c>
      <c r="S15" s="28">
        <v>0.63179466666681372</v>
      </c>
      <c r="T15" s="28">
        <v>0.12635893333334275</v>
      </c>
      <c r="U15" s="28">
        <v>0</v>
      </c>
      <c r="V15" s="28">
        <v>6.3179466666621373E-2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3.7831419999902888E-2</v>
      </c>
      <c r="AW15" s="28">
        <v>2.5220946666667925</v>
      </c>
      <c r="AX15" s="28">
        <v>0</v>
      </c>
      <c r="AY15" s="28">
        <v>0</v>
      </c>
      <c r="AZ15" s="28">
        <v>3.7511052879666864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5.8913609299804492E-2</v>
      </c>
      <c r="BG15" s="28">
        <v>1.4502044333334108</v>
      </c>
      <c r="BH15" s="28">
        <v>0</v>
      </c>
      <c r="BI15" s="28">
        <v>0</v>
      </c>
      <c r="BJ15" s="28">
        <v>1.2988787533333992</v>
      </c>
      <c r="BK15" s="29">
        <f t="shared" si="3"/>
        <v>11.776118009299996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0.17427188016650436</v>
      </c>
      <c r="I16" s="28">
        <v>36.198276346667413</v>
      </c>
      <c r="J16" s="28">
        <v>0</v>
      </c>
      <c r="K16" s="28">
        <v>0</v>
      </c>
      <c r="L16" s="28">
        <v>4.3885485373331097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0.60170811726641504</v>
      </c>
      <c r="S16" s="28">
        <v>0.11346117800000284</v>
      </c>
      <c r="T16" s="28">
        <v>0.63019283333331566</v>
      </c>
      <c r="U16" s="28">
        <v>0</v>
      </c>
      <c r="V16" s="28">
        <v>5.864042624233246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1.345677735199768</v>
      </c>
      <c r="AW16" s="28">
        <v>2.7963135000001413</v>
      </c>
      <c r="AX16" s="28">
        <v>0</v>
      </c>
      <c r="AY16" s="28">
        <v>0</v>
      </c>
      <c r="AZ16" s="28">
        <v>14.158332100933817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0.59400783089953013</v>
      </c>
      <c r="BG16" s="28">
        <v>0.21003421400001065</v>
      </c>
      <c r="BH16" s="28">
        <v>0</v>
      </c>
      <c r="BI16" s="28">
        <v>0</v>
      </c>
      <c r="BJ16" s="28">
        <v>1.3360164500000675</v>
      </c>
      <c r="BK16" s="29">
        <f t="shared" si="3"/>
        <v>68.410883348033337</v>
      </c>
    </row>
    <row r="17" spans="1:63" x14ac:dyDescent="0.2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8.597216899980098E-2</v>
      </c>
      <c r="I17" s="28">
        <v>31.350616666666962</v>
      </c>
      <c r="J17" s="28">
        <v>0</v>
      </c>
      <c r="K17" s="28">
        <v>0</v>
      </c>
      <c r="L17" s="28">
        <v>0.43696873869990505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2.0858130900000244E-2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0.18455219093310604</v>
      </c>
      <c r="AW17" s="28">
        <v>2.5031506666666843</v>
      </c>
      <c r="AX17" s="28">
        <v>0</v>
      </c>
      <c r="AY17" s="28">
        <v>0</v>
      </c>
      <c r="AZ17" s="28">
        <v>8.6826062825663932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0.11287018006650379</v>
      </c>
      <c r="BG17" s="28">
        <v>22.856207819333967</v>
      </c>
      <c r="BH17" s="28">
        <v>0</v>
      </c>
      <c r="BI17" s="28">
        <v>0</v>
      </c>
      <c r="BJ17" s="28">
        <v>2.5719998257666865</v>
      </c>
      <c r="BK17" s="29">
        <f t="shared" si="3"/>
        <v>68.805802670600002</v>
      </c>
    </row>
    <row r="18" spans="1:63" x14ac:dyDescent="0.2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0.26179948159980548</v>
      </c>
      <c r="I18" s="28">
        <v>20.910668761666937</v>
      </c>
      <c r="J18" s="28">
        <v>0</v>
      </c>
      <c r="K18" s="28">
        <v>0</v>
      </c>
      <c r="L18" s="28">
        <v>1.7092061317998359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0.10436856349990217</v>
      </c>
      <c r="S18" s="28">
        <v>19.922498122233716</v>
      </c>
      <c r="T18" s="28">
        <v>0</v>
      </c>
      <c r="U18" s="28">
        <v>0</v>
      </c>
      <c r="V18" s="28">
        <v>0.18772077489980393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0.60051462343281847</v>
      </c>
      <c r="AW18" s="28">
        <v>5.6694579972009294</v>
      </c>
      <c r="AX18" s="28">
        <v>0</v>
      </c>
      <c r="AY18" s="28">
        <v>0</v>
      </c>
      <c r="AZ18" s="28">
        <v>6.1767713208671315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0.56240353849911107</v>
      </c>
      <c r="BG18" s="28">
        <v>0</v>
      </c>
      <c r="BH18" s="28">
        <v>0.67678123333343487</v>
      </c>
      <c r="BI18" s="28">
        <v>0</v>
      </c>
      <c r="BJ18" s="28">
        <v>0.68154946473323585</v>
      </c>
      <c r="BK18" s="29">
        <f t="shared" si="3"/>
        <v>57.46374001376666</v>
      </c>
    </row>
    <row r="19" spans="1:63" x14ac:dyDescent="0.2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0.11500519686653426</v>
      </c>
      <c r="I19" s="28">
        <v>18.406405000000163</v>
      </c>
      <c r="J19" s="28">
        <v>0</v>
      </c>
      <c r="K19" s="28">
        <v>0</v>
      </c>
      <c r="L19" s="28">
        <v>0.76079807333330685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7.7613674633300697E-2</v>
      </c>
      <c r="S19" s="28">
        <v>18.406405000000163</v>
      </c>
      <c r="T19" s="28">
        <v>0</v>
      </c>
      <c r="U19" s="28">
        <v>0</v>
      </c>
      <c r="V19" s="28">
        <v>8.7123650333200797E-2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1.1050827970327681</v>
      </c>
      <c r="AW19" s="28">
        <v>10.960000553334428</v>
      </c>
      <c r="AX19" s="28">
        <v>0</v>
      </c>
      <c r="AY19" s="28">
        <v>0</v>
      </c>
      <c r="AZ19" s="28">
        <v>4.8860032215335476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0.13260638529916993</v>
      </c>
      <c r="BG19" s="28">
        <v>0</v>
      </c>
      <c r="BH19" s="28">
        <v>0</v>
      </c>
      <c r="BI19" s="28">
        <v>0</v>
      </c>
      <c r="BJ19" s="28">
        <v>4.9671159935667566</v>
      </c>
      <c r="BK19" s="29">
        <f t="shared" si="3"/>
        <v>59.904159545933339</v>
      </c>
    </row>
    <row r="20" spans="1:63" x14ac:dyDescent="0.2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0.16037728046662056</v>
      </c>
      <c r="I20" s="28">
        <v>6.2717295433340041</v>
      </c>
      <c r="J20" s="28">
        <v>0</v>
      </c>
      <c r="K20" s="28">
        <v>0</v>
      </c>
      <c r="L20" s="28">
        <v>0.70825438066659085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0.2169205598663278</v>
      </c>
      <c r="S20" s="28">
        <v>6.1367216666607875E-2</v>
      </c>
      <c r="T20" s="28">
        <v>0</v>
      </c>
      <c r="U20" s="28">
        <v>0</v>
      </c>
      <c r="V20" s="28">
        <v>1.4384923763331845</v>
      </c>
      <c r="W20" s="28">
        <v>0</v>
      </c>
      <c r="X20" s="28">
        <v>0.84688800000007347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1.3913161000001209E-3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0.88649755706637656</v>
      </c>
      <c r="AW20" s="28">
        <v>1.1481042021333998</v>
      </c>
      <c r="AX20" s="28">
        <v>0.60492000000005253</v>
      </c>
      <c r="AY20" s="28">
        <v>0</v>
      </c>
      <c r="AZ20" s="28">
        <v>4.2440945232003688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0.99645861083288589</v>
      </c>
      <c r="BG20" s="28">
        <v>6.049200000000525E-2</v>
      </c>
      <c r="BH20" s="28">
        <v>0.84688800000007347</v>
      </c>
      <c r="BI20" s="28">
        <v>0</v>
      </c>
      <c r="BJ20" s="28">
        <v>1.6548929519334437</v>
      </c>
      <c r="BK20" s="29">
        <f t="shared" si="3"/>
        <v>20.147768518600014</v>
      </c>
    </row>
    <row r="21" spans="1:63" x14ac:dyDescent="0.2">
      <c r="A21" s="23"/>
      <c r="B21" s="30" t="s">
        <v>95</v>
      </c>
      <c r="C21" s="31">
        <f t="shared" ref="C21:AH21" si="4">SUM(C14:C20)</f>
        <v>0</v>
      </c>
      <c r="D21" s="31">
        <f t="shared" si="4"/>
        <v>0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1.3276923417322655</v>
      </c>
      <c r="I21" s="31">
        <f t="shared" si="4"/>
        <v>115.4223075183356</v>
      </c>
      <c r="J21" s="31">
        <f t="shared" si="4"/>
        <v>0.31589733333340686</v>
      </c>
      <c r="K21" s="31">
        <f t="shared" si="4"/>
        <v>0</v>
      </c>
      <c r="L21" s="31">
        <f t="shared" si="4"/>
        <v>13.359162444866456</v>
      </c>
      <c r="M21" s="31">
        <f t="shared" si="4"/>
        <v>0</v>
      </c>
      <c r="N21" s="31">
        <f t="shared" si="4"/>
        <v>0</v>
      </c>
      <c r="O21" s="31">
        <f t="shared" si="4"/>
        <v>0</v>
      </c>
      <c r="P21" s="31">
        <f t="shared" si="4"/>
        <v>0</v>
      </c>
      <c r="Q21" s="31">
        <f t="shared" si="4"/>
        <v>0</v>
      </c>
      <c r="R21" s="31">
        <f t="shared" si="4"/>
        <v>1.0601400183323533</v>
      </c>
      <c r="S21" s="31">
        <f t="shared" si="4"/>
        <v>39.135526183567308</v>
      </c>
      <c r="T21" s="31">
        <f t="shared" si="4"/>
        <v>0.75655176666665835</v>
      </c>
      <c r="U21" s="31">
        <f t="shared" si="4"/>
        <v>0</v>
      </c>
      <c r="V21" s="31">
        <f t="shared" si="4"/>
        <v>8.0270636817993033</v>
      </c>
      <c r="W21" s="31">
        <f t="shared" si="4"/>
        <v>0</v>
      </c>
      <c r="X21" s="31">
        <f t="shared" si="4"/>
        <v>0.84688800000007347</v>
      </c>
      <c r="Y21" s="31">
        <f t="shared" si="4"/>
        <v>0</v>
      </c>
      <c r="Z21" s="31">
        <f t="shared" si="4"/>
        <v>0</v>
      </c>
      <c r="AA21" s="31">
        <f t="shared" si="4"/>
        <v>0</v>
      </c>
      <c r="AB21" s="31">
        <f t="shared" si="4"/>
        <v>0</v>
      </c>
      <c r="AC21" s="31">
        <f t="shared" si="4"/>
        <v>0</v>
      </c>
      <c r="AD21" s="31">
        <f t="shared" si="4"/>
        <v>0</v>
      </c>
      <c r="AE21" s="31">
        <f t="shared" si="4"/>
        <v>0</v>
      </c>
      <c r="AF21" s="31">
        <f t="shared" si="4"/>
        <v>0</v>
      </c>
      <c r="AG21" s="31">
        <f t="shared" si="4"/>
        <v>1.3913161000001209E-3</v>
      </c>
      <c r="AH21" s="31">
        <f t="shared" si="4"/>
        <v>0</v>
      </c>
      <c r="AI21" s="31">
        <f t="shared" ref="AI21:BJ21" si="5">SUM(AI14:AI20)</f>
        <v>0</v>
      </c>
      <c r="AJ21" s="31">
        <f t="shared" si="5"/>
        <v>0</v>
      </c>
      <c r="AK21" s="31">
        <f t="shared" si="5"/>
        <v>0</v>
      </c>
      <c r="AL21" s="31">
        <f t="shared" si="5"/>
        <v>0</v>
      </c>
      <c r="AM21" s="31">
        <f t="shared" si="5"/>
        <v>0</v>
      </c>
      <c r="AN21" s="31">
        <f t="shared" si="5"/>
        <v>0</v>
      </c>
      <c r="AO21" s="31">
        <f t="shared" si="5"/>
        <v>0</v>
      </c>
      <c r="AP21" s="31">
        <f t="shared" si="5"/>
        <v>0</v>
      </c>
      <c r="AQ21" s="31">
        <f t="shared" si="5"/>
        <v>0</v>
      </c>
      <c r="AR21" s="31">
        <f t="shared" si="5"/>
        <v>0</v>
      </c>
      <c r="AS21" s="31">
        <f t="shared" si="5"/>
        <v>0</v>
      </c>
      <c r="AT21" s="31">
        <f t="shared" si="5"/>
        <v>0</v>
      </c>
      <c r="AU21" s="31">
        <f t="shared" si="5"/>
        <v>0</v>
      </c>
      <c r="AV21" s="31">
        <f t="shared" si="5"/>
        <v>4.6945175064641838</v>
      </c>
      <c r="AW21" s="31">
        <f t="shared" si="5"/>
        <v>31.962438732669401</v>
      </c>
      <c r="AX21" s="31">
        <f t="shared" si="5"/>
        <v>0.60492000000005253</v>
      </c>
      <c r="AY21" s="31">
        <f t="shared" si="5"/>
        <v>0</v>
      </c>
      <c r="AZ21" s="31">
        <f t="shared" si="5"/>
        <v>44.74704832866778</v>
      </c>
      <c r="BA21" s="31">
        <f t="shared" si="5"/>
        <v>0</v>
      </c>
      <c r="BB21" s="31">
        <f t="shared" si="5"/>
        <v>0</v>
      </c>
      <c r="BC21" s="31">
        <f t="shared" si="5"/>
        <v>0</v>
      </c>
      <c r="BD21" s="31">
        <f t="shared" si="5"/>
        <v>0</v>
      </c>
      <c r="BE21" s="31">
        <f t="shared" si="5"/>
        <v>0</v>
      </c>
      <c r="BF21" s="31">
        <f t="shared" si="5"/>
        <v>2.5924129293635163</v>
      </c>
      <c r="BG21" s="31">
        <f t="shared" si="5"/>
        <v>24.576938466667393</v>
      </c>
      <c r="BH21" s="31">
        <f t="shared" si="5"/>
        <v>1.5236692333335085</v>
      </c>
      <c r="BI21" s="31">
        <f t="shared" si="5"/>
        <v>0</v>
      </c>
      <c r="BJ21" s="31">
        <f t="shared" si="5"/>
        <v>19.565408106000771</v>
      </c>
      <c r="BK21" s="29">
        <f t="shared" si="3"/>
        <v>310.51997390790001</v>
      </c>
    </row>
    <row r="22" spans="1:63" x14ac:dyDescent="0.2">
      <c r="A22" s="23" t="s">
        <v>81</v>
      </c>
      <c r="B22" s="26" t="s">
        <v>14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30" t="s">
        <v>39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 t="shared" ref="BK23:BK24" si="6">SUM(C23:BJ23)</f>
        <v>0</v>
      </c>
    </row>
    <row r="24" spans="1:63" x14ac:dyDescent="0.2">
      <c r="A24" s="23"/>
      <c r="B24" s="30" t="s">
        <v>94</v>
      </c>
      <c r="C24" s="31">
        <f>SUM(C23)</f>
        <v>0</v>
      </c>
      <c r="D24" s="31">
        <f t="shared" ref="D24:BJ24" si="7">SUM(D23)</f>
        <v>0</v>
      </c>
      <c r="E24" s="31">
        <f t="shared" si="7"/>
        <v>0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31">
        <f t="shared" si="7"/>
        <v>0</v>
      </c>
      <c r="Q24" s="31">
        <f t="shared" si="7"/>
        <v>0</v>
      </c>
      <c r="R24" s="31">
        <f t="shared" si="7"/>
        <v>0</v>
      </c>
      <c r="S24" s="31">
        <f t="shared" si="7"/>
        <v>0</v>
      </c>
      <c r="T24" s="31">
        <f t="shared" si="7"/>
        <v>0</v>
      </c>
      <c r="U24" s="31">
        <f t="shared" si="7"/>
        <v>0</v>
      </c>
      <c r="V24" s="31">
        <f t="shared" si="7"/>
        <v>0</v>
      </c>
      <c r="W24" s="31">
        <f t="shared" si="7"/>
        <v>0</v>
      </c>
      <c r="X24" s="31">
        <f t="shared" si="7"/>
        <v>0</v>
      </c>
      <c r="Y24" s="31">
        <f t="shared" si="7"/>
        <v>0</v>
      </c>
      <c r="Z24" s="31">
        <f t="shared" si="7"/>
        <v>0</v>
      </c>
      <c r="AA24" s="31">
        <f t="shared" si="7"/>
        <v>0</v>
      </c>
      <c r="AB24" s="31">
        <f t="shared" si="7"/>
        <v>0</v>
      </c>
      <c r="AC24" s="31">
        <f t="shared" si="7"/>
        <v>0</v>
      </c>
      <c r="AD24" s="31">
        <f t="shared" si="7"/>
        <v>0</v>
      </c>
      <c r="AE24" s="31">
        <f t="shared" si="7"/>
        <v>0</v>
      </c>
      <c r="AF24" s="31">
        <f t="shared" si="7"/>
        <v>0</v>
      </c>
      <c r="AG24" s="31">
        <f t="shared" si="7"/>
        <v>0</v>
      </c>
      <c r="AH24" s="31">
        <f t="shared" si="7"/>
        <v>0</v>
      </c>
      <c r="AI24" s="31">
        <f t="shared" si="7"/>
        <v>0</v>
      </c>
      <c r="AJ24" s="31">
        <f t="shared" si="7"/>
        <v>0</v>
      </c>
      <c r="AK24" s="31">
        <f t="shared" si="7"/>
        <v>0</v>
      </c>
      <c r="AL24" s="31">
        <f t="shared" si="7"/>
        <v>0</v>
      </c>
      <c r="AM24" s="31">
        <f t="shared" si="7"/>
        <v>0</v>
      </c>
      <c r="AN24" s="31">
        <f t="shared" si="7"/>
        <v>0</v>
      </c>
      <c r="AO24" s="31">
        <f t="shared" si="7"/>
        <v>0</v>
      </c>
      <c r="AP24" s="31">
        <f t="shared" si="7"/>
        <v>0</v>
      </c>
      <c r="AQ24" s="31">
        <f t="shared" si="7"/>
        <v>0</v>
      </c>
      <c r="AR24" s="31">
        <f t="shared" si="7"/>
        <v>0</v>
      </c>
      <c r="AS24" s="31">
        <f t="shared" si="7"/>
        <v>0</v>
      </c>
      <c r="AT24" s="31">
        <f t="shared" si="7"/>
        <v>0</v>
      </c>
      <c r="AU24" s="31">
        <f t="shared" si="7"/>
        <v>0</v>
      </c>
      <c r="AV24" s="31">
        <f t="shared" si="7"/>
        <v>0</v>
      </c>
      <c r="AW24" s="31">
        <f t="shared" si="7"/>
        <v>0</v>
      </c>
      <c r="AX24" s="31">
        <f t="shared" si="7"/>
        <v>0</v>
      </c>
      <c r="AY24" s="31">
        <f t="shared" si="7"/>
        <v>0</v>
      </c>
      <c r="AZ24" s="31">
        <f t="shared" si="7"/>
        <v>0</v>
      </c>
      <c r="BA24" s="31">
        <f t="shared" si="7"/>
        <v>0</v>
      </c>
      <c r="BB24" s="31">
        <f t="shared" si="7"/>
        <v>0</v>
      </c>
      <c r="BC24" s="31">
        <f t="shared" si="7"/>
        <v>0</v>
      </c>
      <c r="BD24" s="31">
        <f t="shared" si="7"/>
        <v>0</v>
      </c>
      <c r="BE24" s="31">
        <f t="shared" si="7"/>
        <v>0</v>
      </c>
      <c r="BF24" s="31">
        <f t="shared" si="7"/>
        <v>0</v>
      </c>
      <c r="BG24" s="31">
        <f t="shared" si="7"/>
        <v>0</v>
      </c>
      <c r="BH24" s="31">
        <f t="shared" si="7"/>
        <v>0</v>
      </c>
      <c r="BI24" s="31">
        <f t="shared" si="7"/>
        <v>0</v>
      </c>
      <c r="BJ24" s="31">
        <f t="shared" si="7"/>
        <v>0</v>
      </c>
      <c r="BK24" s="29">
        <f t="shared" si="6"/>
        <v>0</v>
      </c>
    </row>
    <row r="25" spans="1:63" x14ac:dyDescent="0.2">
      <c r="A25" s="23" t="s">
        <v>83</v>
      </c>
      <c r="B25" s="26" t="s">
        <v>99</v>
      </c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2"/>
    </row>
    <row r="26" spans="1:63" x14ac:dyDescent="0.2">
      <c r="A26" s="23"/>
      <c r="B26" s="32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</row>
    <row r="27" spans="1:63" x14ac:dyDescent="0.2">
      <c r="A27" s="23"/>
      <c r="B27" s="30" t="s">
        <v>93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29">
        <f>SUM(C27:BJ27)</f>
        <v>0</v>
      </c>
    </row>
    <row r="28" spans="1:63" x14ac:dyDescent="0.2">
      <c r="A28" s="23" t="s">
        <v>84</v>
      </c>
      <c r="B28" s="26" t="s">
        <v>15</v>
      </c>
      <c r="C28" s="70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2"/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1.2405209898323408</v>
      </c>
      <c r="I29" s="28">
        <v>64.652693537558804</v>
      </c>
      <c r="J29" s="28">
        <v>2.269224588531868</v>
      </c>
      <c r="K29" s="28">
        <v>0</v>
      </c>
      <c r="L29" s="28">
        <v>18.485874539521436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1.2622843009986657</v>
      </c>
      <c r="S29" s="28">
        <v>7.3371538405617702</v>
      </c>
      <c r="T29" s="28">
        <v>0.75984845849942051</v>
      </c>
      <c r="U29" s="28">
        <v>0</v>
      </c>
      <c r="V29" s="28">
        <v>6.0601775386290768</v>
      </c>
      <c r="W29" s="28">
        <v>1.3968773132888423E-2</v>
      </c>
      <c r="X29" s="28">
        <v>1.1776724717070319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0.14309939699629873</v>
      </c>
      <c r="AH29" s="28">
        <v>0</v>
      </c>
      <c r="AI29" s="28">
        <v>0</v>
      </c>
      <c r="AJ29" s="28">
        <v>0</v>
      </c>
      <c r="AK29" s="28">
        <v>7.0534715631726724E-2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23.585052804897327</v>
      </c>
      <c r="AW29" s="28">
        <v>113.26050953549554</v>
      </c>
      <c r="AX29" s="28">
        <v>4.8983953763573407</v>
      </c>
      <c r="AY29" s="28">
        <v>0</v>
      </c>
      <c r="AZ29" s="28">
        <v>112.70191494637976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22.92231941645505</v>
      </c>
      <c r="BG29" s="28">
        <v>2.9849069383980069</v>
      </c>
      <c r="BH29" s="28">
        <v>11.980275320099178</v>
      </c>
      <c r="BI29" s="28">
        <v>0</v>
      </c>
      <c r="BJ29" s="28">
        <v>9.2777962452165283</v>
      </c>
      <c r="BK29" s="29">
        <f t="shared" ref="BK29:BK46" si="8">SUM(C29:BJ29)</f>
        <v>405.08422373490004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6.9506726333277452E-2</v>
      </c>
      <c r="I30" s="28">
        <v>0</v>
      </c>
      <c r="J30" s="28">
        <v>0</v>
      </c>
      <c r="K30" s="28">
        <v>0</v>
      </c>
      <c r="L30" s="28">
        <v>6.5251166666672716E-2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5.1859162099857789E-2</v>
      </c>
      <c r="S30" s="28">
        <v>0</v>
      </c>
      <c r="T30" s="28">
        <v>0</v>
      </c>
      <c r="U30" s="28">
        <v>0</v>
      </c>
      <c r="V30" s="28">
        <v>0.17226308000019197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2.1783029833303012E-2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3.3318423354993292</v>
      </c>
      <c r="AW30" s="28">
        <v>2.6019497423668629</v>
      </c>
      <c r="AX30" s="28">
        <v>3.8522190000005327E-2</v>
      </c>
      <c r="AY30" s="28">
        <v>0</v>
      </c>
      <c r="AZ30" s="28">
        <v>10.932010741634555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1.216834471465966</v>
      </c>
      <c r="BG30" s="28">
        <v>0</v>
      </c>
      <c r="BH30" s="28">
        <v>0</v>
      </c>
      <c r="BI30" s="28">
        <v>0</v>
      </c>
      <c r="BJ30" s="28">
        <v>0.30101208196664164</v>
      </c>
      <c r="BK30" s="29">
        <f t="shared" si="8"/>
        <v>18.802834727866664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8.4193417999785219E-2</v>
      </c>
      <c r="I31" s="28">
        <v>0.11225892000009217</v>
      </c>
      <c r="J31" s="28">
        <v>0</v>
      </c>
      <c r="K31" s="28">
        <v>0</v>
      </c>
      <c r="L31" s="28">
        <v>0.53327204680043783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0.43759224543297093</v>
      </c>
      <c r="S31" s="28">
        <v>2.4946426666620485E-2</v>
      </c>
      <c r="T31" s="28">
        <v>0</v>
      </c>
      <c r="U31" s="28">
        <v>0</v>
      </c>
      <c r="V31" s="28">
        <v>0.3985075085334272</v>
      </c>
      <c r="W31" s="28">
        <v>4.9165573333339339E-2</v>
      </c>
      <c r="X31" s="28">
        <v>0</v>
      </c>
      <c r="Y31" s="28">
        <v>0</v>
      </c>
      <c r="Z31" s="28">
        <v>0</v>
      </c>
      <c r="AA31" s="28">
        <v>6.1456966666649175E-2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0.25357144469980292</v>
      </c>
      <c r="AH31" s="28">
        <v>0.12291393333339835</v>
      </c>
      <c r="AI31" s="28">
        <v>0</v>
      </c>
      <c r="AJ31" s="28">
        <v>0</v>
      </c>
      <c r="AK31" s="28">
        <v>6.1456966666649175E-2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13.456768581500897</v>
      </c>
      <c r="AW31" s="28">
        <v>3.5572693524360632</v>
      </c>
      <c r="AX31" s="28">
        <v>0</v>
      </c>
      <c r="AY31" s="28">
        <v>0</v>
      </c>
      <c r="AZ31" s="28">
        <v>9.2957818021388299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8.5057747727564621</v>
      </c>
      <c r="BG31" s="28">
        <v>0.15855897400002689</v>
      </c>
      <c r="BH31" s="28">
        <v>0.61456966666709179</v>
      </c>
      <c r="BI31" s="28">
        <v>0</v>
      </c>
      <c r="BJ31" s="28">
        <v>3.2959927289341491</v>
      </c>
      <c r="BK31" s="29">
        <f t="shared" si="8"/>
        <v>41.024051328566699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0.27789211069973824</v>
      </c>
      <c r="I32" s="28">
        <v>0</v>
      </c>
      <c r="J32" s="28">
        <v>0</v>
      </c>
      <c r="K32" s="28">
        <v>0</v>
      </c>
      <c r="L32" s="28">
        <v>0.62290884683350989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0.50607031899975174</v>
      </c>
      <c r="S32" s="28">
        <v>0</v>
      </c>
      <c r="T32" s="28">
        <v>0</v>
      </c>
      <c r="U32" s="28">
        <v>0</v>
      </c>
      <c r="V32" s="28">
        <v>1.2700870000003319</v>
      </c>
      <c r="W32" s="28">
        <v>8.427820899966465E-3</v>
      </c>
      <c r="X32" s="28">
        <v>3.2242893299871712E-2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0.36926786789853072</v>
      </c>
      <c r="AH32" s="28">
        <v>3.6041999999856592E-2</v>
      </c>
      <c r="AI32" s="28">
        <v>0</v>
      </c>
      <c r="AJ32" s="28">
        <v>0</v>
      </c>
      <c r="AK32" s="28">
        <v>0.20030651699920299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11.274045962591705</v>
      </c>
      <c r="AW32" s="28">
        <v>1.557217742860304</v>
      </c>
      <c r="AX32" s="28">
        <v>3.6041999999856592E-2</v>
      </c>
      <c r="AY32" s="28">
        <v>0</v>
      </c>
      <c r="AZ32" s="28">
        <v>8.8462316868678279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11.818120588448783</v>
      </c>
      <c r="BG32" s="28">
        <v>3.3323964114531406</v>
      </c>
      <c r="BH32" s="28">
        <v>0.54062999999784889</v>
      </c>
      <c r="BI32" s="28">
        <v>0</v>
      </c>
      <c r="BJ32" s="28">
        <v>4.3036335533497674</v>
      </c>
      <c r="BK32" s="29">
        <f t="shared" si="8"/>
        <v>45.03156332119999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0.20411629033324075</v>
      </c>
      <c r="I33" s="28">
        <v>0.12506540733332555</v>
      </c>
      <c r="J33" s="28">
        <v>0</v>
      </c>
      <c r="K33" s="28">
        <v>0</v>
      </c>
      <c r="L33" s="28">
        <v>4.4321843127007048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0.3352516930328685</v>
      </c>
      <c r="S33" s="28">
        <v>0</v>
      </c>
      <c r="T33" s="28">
        <v>7.4629930000015249E-2</v>
      </c>
      <c r="U33" s="28">
        <v>0</v>
      </c>
      <c r="V33" s="28">
        <v>0.86981296033317768</v>
      </c>
      <c r="W33" s="28">
        <v>1.2914836000122634E-2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0.22336371350212095</v>
      </c>
      <c r="AH33" s="28">
        <v>0</v>
      </c>
      <c r="AI33" s="28">
        <v>0</v>
      </c>
      <c r="AJ33" s="28">
        <v>0</v>
      </c>
      <c r="AK33" s="28">
        <v>0.1613180424015318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4.6740482307402198</v>
      </c>
      <c r="AW33" s="28">
        <v>1.1788132100771564</v>
      </c>
      <c r="AX33" s="28">
        <v>0.62226028000590861</v>
      </c>
      <c r="AY33" s="28">
        <v>0</v>
      </c>
      <c r="AZ33" s="28">
        <v>5.8915240074527429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6.5730222240238092</v>
      </c>
      <c r="BG33" s="28">
        <v>3.0057205175280033</v>
      </c>
      <c r="BH33" s="28">
        <v>0.35222280000334455</v>
      </c>
      <c r="BI33" s="28">
        <v>0</v>
      </c>
      <c r="BJ33" s="28">
        <v>3.7247912405650405</v>
      </c>
      <c r="BK33" s="29">
        <f t="shared" si="8"/>
        <v>32.461059696033338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0.38683367726644713</v>
      </c>
      <c r="I34" s="28">
        <v>5.9845562800053702E-2</v>
      </c>
      <c r="J34" s="28">
        <v>0</v>
      </c>
      <c r="K34" s="28">
        <v>0</v>
      </c>
      <c r="L34" s="28">
        <v>0.63331132566706827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0.46445352129981676</v>
      </c>
      <c r="S34" s="28">
        <v>0</v>
      </c>
      <c r="T34" s="28">
        <v>0</v>
      </c>
      <c r="U34" s="28">
        <v>0</v>
      </c>
      <c r="V34" s="28">
        <v>0.20122131453328057</v>
      </c>
      <c r="W34" s="28">
        <v>1.8874545338452117E-3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4.1730593445154333E-2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4.0774965242816297</v>
      </c>
      <c r="AW34" s="28">
        <v>1.8104541171629698E-2</v>
      </c>
      <c r="AX34" s="28">
        <v>0</v>
      </c>
      <c r="AY34" s="28">
        <v>0</v>
      </c>
      <c r="AZ34" s="28">
        <v>1.4081991922059738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6.2549094657669064</v>
      </c>
      <c r="BG34" s="28">
        <v>1.4969953470724235E-2</v>
      </c>
      <c r="BH34" s="28">
        <v>0</v>
      </c>
      <c r="BI34" s="28">
        <v>0</v>
      </c>
      <c r="BJ34" s="28">
        <v>1.125988096324154</v>
      </c>
      <c r="BK34" s="29">
        <f t="shared" si="8"/>
        <v>14.688951222766681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0.4566323505331249</v>
      </c>
      <c r="I35" s="28">
        <v>0.31090923000003362</v>
      </c>
      <c r="J35" s="28">
        <v>0.11515156666664947</v>
      </c>
      <c r="K35" s="28">
        <v>0</v>
      </c>
      <c r="L35" s="28">
        <v>1.2305345684669289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0.93564074623319482</v>
      </c>
      <c r="S35" s="28">
        <v>0.23841328693330247</v>
      </c>
      <c r="T35" s="28">
        <v>0</v>
      </c>
      <c r="U35" s="28">
        <v>0</v>
      </c>
      <c r="V35" s="28">
        <v>1.3362172781667625</v>
      </c>
      <c r="W35" s="28">
        <v>5.6402883333228349E-3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0.18409184576703638</v>
      </c>
      <c r="AH35" s="28">
        <v>0</v>
      </c>
      <c r="AI35" s="28">
        <v>0</v>
      </c>
      <c r="AJ35" s="28">
        <v>0</v>
      </c>
      <c r="AK35" s="28">
        <v>2.2561153333091337E-3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6.0926407139141512</v>
      </c>
      <c r="AW35" s="28">
        <v>4.769478577185609</v>
      </c>
      <c r="AX35" s="28">
        <v>2.2561153333391339E-2</v>
      </c>
      <c r="AY35" s="28">
        <v>0</v>
      </c>
      <c r="AZ35" s="28">
        <v>6.8875792038247958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9.5372350687529472</v>
      </c>
      <c r="BG35" s="28">
        <v>0.2820144166677418</v>
      </c>
      <c r="BH35" s="28">
        <v>0.28201441666774174</v>
      </c>
      <c r="BI35" s="28">
        <v>0</v>
      </c>
      <c r="BJ35" s="28">
        <v>5.5498715786199684</v>
      </c>
      <c r="BK35" s="29">
        <f t="shared" si="8"/>
        <v>38.238882405400012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0.6106804233332338</v>
      </c>
      <c r="I36" s="28">
        <v>0.3447202000001332</v>
      </c>
      <c r="J36" s="28">
        <v>0</v>
      </c>
      <c r="K36" s="28">
        <v>0</v>
      </c>
      <c r="L36" s="28">
        <v>0.25987159263330045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0.4795683190328805</v>
      </c>
      <c r="S36" s="28">
        <v>1.1490673333336441</v>
      </c>
      <c r="T36" s="28">
        <v>0</v>
      </c>
      <c r="U36" s="28">
        <v>0</v>
      </c>
      <c r="V36" s="28">
        <v>1.0588655476668092</v>
      </c>
      <c r="W36" s="28">
        <v>3.3895050000007838E-3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0.16993011029993926</v>
      </c>
      <c r="AH36" s="28">
        <v>0</v>
      </c>
      <c r="AI36" s="28">
        <v>0</v>
      </c>
      <c r="AJ36" s="28">
        <v>0</v>
      </c>
      <c r="AK36" s="28">
        <v>1.9804075500004577E-2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4.4510614968324811</v>
      </c>
      <c r="AW36" s="28">
        <v>0.39544225000009137</v>
      </c>
      <c r="AX36" s="28">
        <v>0</v>
      </c>
      <c r="AY36" s="28">
        <v>0</v>
      </c>
      <c r="AZ36" s="28">
        <v>6.2451641587352134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5.646831955731356</v>
      </c>
      <c r="BG36" s="28">
        <v>0.39205274500009063</v>
      </c>
      <c r="BH36" s="28">
        <v>0.62140925000014358</v>
      </c>
      <c r="BI36" s="28">
        <v>0</v>
      </c>
      <c r="BJ36" s="28">
        <v>3.6648476414340023</v>
      </c>
      <c r="BK36" s="29">
        <f t="shared" si="8"/>
        <v>25.512706604533321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0.29017108690002624</v>
      </c>
      <c r="I37" s="28">
        <v>1.1557320000001092E-2</v>
      </c>
      <c r="J37" s="28">
        <v>0</v>
      </c>
      <c r="K37" s="28">
        <v>0</v>
      </c>
      <c r="L37" s="28">
        <v>0.76295723220007217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0.45596819183314308</v>
      </c>
      <c r="S37" s="28">
        <v>0.80901240000007657</v>
      </c>
      <c r="T37" s="28">
        <v>0</v>
      </c>
      <c r="U37" s="28">
        <v>0</v>
      </c>
      <c r="V37" s="28">
        <v>0.14441034170001366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7.5579242766588478E-2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3.4564645339988287</v>
      </c>
      <c r="AW37" s="28">
        <v>0.33012246666698647</v>
      </c>
      <c r="AX37" s="28">
        <v>0</v>
      </c>
      <c r="AY37" s="28">
        <v>0</v>
      </c>
      <c r="AZ37" s="28">
        <v>4.1185295494701215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3.8870821889950937</v>
      </c>
      <c r="BG37" s="28">
        <v>0.28031910190022818</v>
      </c>
      <c r="BH37" s="28">
        <v>0.68301200000069973</v>
      </c>
      <c r="BI37" s="28">
        <v>0</v>
      </c>
      <c r="BJ37" s="28">
        <v>2.4250645775014394</v>
      </c>
      <c r="BK37" s="29">
        <f t="shared" si="8"/>
        <v>17.730250233933319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0.82276084598969212</v>
      </c>
      <c r="I38" s="28">
        <v>8.9161748787925514</v>
      </c>
      <c r="J38" s="28">
        <v>249.62906600745464</v>
      </c>
      <c r="K38" s="28">
        <v>0</v>
      </c>
      <c r="L38" s="28">
        <v>7.2462057728775724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0.90866865694291232</v>
      </c>
      <c r="S38" s="28">
        <v>0.8837634628225377</v>
      </c>
      <c r="T38" s="28">
        <v>0.77528914839064655</v>
      </c>
      <c r="U38" s="28">
        <v>0</v>
      </c>
      <c r="V38" s="28">
        <v>2.4744909001292079</v>
      </c>
      <c r="W38" s="28">
        <v>3.1847712642638637E-3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2.9291328418084257E-2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12.642954538081508</v>
      </c>
      <c r="AW38" s="28">
        <v>30.237515283239457</v>
      </c>
      <c r="AX38" s="28">
        <v>0.4175888066932974</v>
      </c>
      <c r="AY38" s="28">
        <v>0</v>
      </c>
      <c r="AZ38" s="28">
        <v>39.043011284739038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15.36148005603693</v>
      </c>
      <c r="BG38" s="28">
        <v>8.2519135515180011</v>
      </c>
      <c r="BH38" s="28">
        <v>14.035261843457302</v>
      </c>
      <c r="BI38" s="28">
        <v>0</v>
      </c>
      <c r="BJ38" s="28">
        <v>5.4554743167521336</v>
      </c>
      <c r="BK38" s="29">
        <f t="shared" si="8"/>
        <v>397.13409545359974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7.0729868466669232E-2</v>
      </c>
      <c r="I39" s="28">
        <v>2.5501899233666956</v>
      </c>
      <c r="J39" s="28">
        <v>0</v>
      </c>
      <c r="K39" s="28">
        <v>0</v>
      </c>
      <c r="L39" s="28">
        <v>1.4780680533300552E-2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0.87151803666474337</v>
      </c>
      <c r="AW39" s="28">
        <v>0.68136101907199209</v>
      </c>
      <c r="AX39" s="28">
        <v>0</v>
      </c>
      <c r="AY39" s="28">
        <v>0</v>
      </c>
      <c r="AZ39" s="28">
        <v>1.9713713951118566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0.75282507073737537</v>
      </c>
      <c r="BG39" s="28">
        <v>8.1460833296675405E-5</v>
      </c>
      <c r="BH39" s="28">
        <v>8.8155713663002164E-2</v>
      </c>
      <c r="BI39" s="28">
        <v>0</v>
      </c>
      <c r="BJ39" s="28">
        <v>0.44153514081773448</v>
      </c>
      <c r="BK39" s="29">
        <f t="shared" si="8"/>
        <v>7.442548309266666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0.20369391791247071</v>
      </c>
      <c r="I40" s="28">
        <v>0.30064604676668227</v>
      </c>
      <c r="J40" s="28">
        <v>0.1234575126666338</v>
      </c>
      <c r="K40" s="28">
        <v>0</v>
      </c>
      <c r="L40" s="28">
        <v>2.0724075310954753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0.38538730000114951</v>
      </c>
      <c r="S40" s="28">
        <v>0</v>
      </c>
      <c r="T40" s="28">
        <v>0</v>
      </c>
      <c r="U40" s="28">
        <v>0</v>
      </c>
      <c r="V40" s="28">
        <v>0.20386664065758631</v>
      </c>
      <c r="W40" s="28">
        <v>4.855199999825311E-6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4.0555021261686426E-2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2.6198031656098362</v>
      </c>
      <c r="AW40" s="28">
        <v>2.5394940456167117</v>
      </c>
      <c r="AX40" s="28">
        <v>0</v>
      </c>
      <c r="AY40" s="28">
        <v>0</v>
      </c>
      <c r="AZ40" s="28">
        <v>4.6751556363834341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3.5317692892951444</v>
      </c>
      <c r="BG40" s="28">
        <v>0.240961422417382</v>
      </c>
      <c r="BH40" s="28">
        <v>0</v>
      </c>
      <c r="BI40" s="28">
        <v>0</v>
      </c>
      <c r="BJ40" s="28">
        <v>1.3407454003158086</v>
      </c>
      <c r="BK40" s="29">
        <f t="shared" si="8"/>
        <v>18.277947785199999</v>
      </c>
    </row>
    <row r="41" spans="1:63" x14ac:dyDescent="0.2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3.7570212733261735E-2</v>
      </c>
      <c r="I41" s="28">
        <v>0</v>
      </c>
      <c r="J41" s="28">
        <v>0</v>
      </c>
      <c r="K41" s="28">
        <v>0</v>
      </c>
      <c r="L41" s="28">
        <v>1.431300020002352E-2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0.15742102813340875</v>
      </c>
      <c r="S41" s="28">
        <v>0</v>
      </c>
      <c r="T41" s="28">
        <v>0</v>
      </c>
      <c r="U41" s="28">
        <v>0</v>
      </c>
      <c r="V41" s="28">
        <v>6.4471416433305936E-2</v>
      </c>
      <c r="W41" s="28">
        <v>1.354612714909248E-2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7.7309981066681688E-2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0.56921019292620323</v>
      </c>
      <c r="AW41" s="28">
        <v>0</v>
      </c>
      <c r="AX41" s="28">
        <v>0</v>
      </c>
      <c r="AY41" s="28">
        <v>0</v>
      </c>
      <c r="AZ41" s="28">
        <v>0.62435367792747531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1.3585696868780437</v>
      </c>
      <c r="BG41" s="28">
        <v>0.35340920700017492</v>
      </c>
      <c r="BH41" s="28">
        <v>0</v>
      </c>
      <c r="BI41" s="28">
        <v>0</v>
      </c>
      <c r="BJ41" s="28">
        <v>0.60405678111899452</v>
      </c>
      <c r="BK41" s="29">
        <f t="shared" si="8"/>
        <v>3.8742313115666658</v>
      </c>
    </row>
    <row r="42" spans="1:63" x14ac:dyDescent="0.2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7.9732281833193419E-2</v>
      </c>
      <c r="I42" s="28">
        <v>0.31675079186694682</v>
      </c>
      <c r="J42" s="28">
        <v>0</v>
      </c>
      <c r="K42" s="28">
        <v>0</v>
      </c>
      <c r="L42" s="28">
        <v>6.0477809033266217E-2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0.28660304309992657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7.5070353070928204E-3</v>
      </c>
      <c r="AH42" s="28">
        <v>0</v>
      </c>
      <c r="AI42" s="28">
        <v>0</v>
      </c>
      <c r="AJ42" s="28">
        <v>0</v>
      </c>
      <c r="AK42" s="28">
        <v>1.4613641380407306E-2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0.58001875895278832</v>
      </c>
      <c r="AW42" s="28">
        <v>4.679053121080877E-2</v>
      </c>
      <c r="AX42" s="28">
        <v>0</v>
      </c>
      <c r="AY42" s="28">
        <v>0</v>
      </c>
      <c r="AZ42" s="28">
        <v>0.58492688965467077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1.7134915410343761</v>
      </c>
      <c r="BG42" s="28">
        <v>0.99475836363977055</v>
      </c>
      <c r="BH42" s="28">
        <v>0.31196420609475101</v>
      </c>
      <c r="BI42" s="28">
        <v>0</v>
      </c>
      <c r="BJ42" s="28">
        <v>1.5985813949253376</v>
      </c>
      <c r="BK42" s="29">
        <f t="shared" si="8"/>
        <v>6.5962162880333359</v>
      </c>
    </row>
    <row r="43" spans="1:63" x14ac:dyDescent="0.2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0.40138485377255456</v>
      </c>
      <c r="I43" s="28">
        <v>0.57915276801192683</v>
      </c>
      <c r="J43" s="28">
        <v>0</v>
      </c>
      <c r="K43" s="28">
        <v>0</v>
      </c>
      <c r="L43" s="28">
        <v>1.0058103161500194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1.0364498387516297</v>
      </c>
      <c r="S43" s="28">
        <v>3.1218458505213817</v>
      </c>
      <c r="T43" s="28">
        <v>0</v>
      </c>
      <c r="U43" s="28">
        <v>0</v>
      </c>
      <c r="V43" s="28">
        <v>2.0956326616924859</v>
      </c>
      <c r="W43" s="28">
        <v>3.0954608752266428E-2</v>
      </c>
      <c r="X43" s="28">
        <v>0.13872329068194766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4.1566525990507627E-2</v>
      </c>
      <c r="AH43" s="28">
        <v>0</v>
      </c>
      <c r="AI43" s="28">
        <v>0</v>
      </c>
      <c r="AJ43" s="28">
        <v>0</v>
      </c>
      <c r="AK43" s="28">
        <v>0.16980001180359716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26.068867624844778</v>
      </c>
      <c r="AW43" s="28">
        <v>1.1824530024428612</v>
      </c>
      <c r="AX43" s="28">
        <v>3.7979040606696227E-2</v>
      </c>
      <c r="AY43" s="28">
        <v>0</v>
      </c>
      <c r="AZ43" s="28">
        <v>11.636281737530071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37.302895560856584</v>
      </c>
      <c r="BG43" s="28">
        <v>2.6850570914438938</v>
      </c>
      <c r="BH43" s="28">
        <v>3.1185743718600474</v>
      </c>
      <c r="BI43" s="28">
        <v>0</v>
      </c>
      <c r="BJ43" s="28">
        <v>25.689965281053393</v>
      </c>
      <c r="BK43" s="29">
        <f t="shared" si="8"/>
        <v>116.34339443676664</v>
      </c>
    </row>
    <row r="44" spans="1:63" x14ac:dyDescent="0.2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9.4782573172544691</v>
      </c>
      <c r="I44" s="28">
        <v>1826.1796201943803</v>
      </c>
      <c r="J44" s="28">
        <v>490.8422023030779</v>
      </c>
      <c r="K44" s="28">
        <v>0</v>
      </c>
      <c r="L44" s="28">
        <v>86.155676123942129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18.910209768791109</v>
      </c>
      <c r="S44" s="28">
        <v>217.22073378356032</v>
      </c>
      <c r="T44" s="28">
        <v>65.451608525855022</v>
      </c>
      <c r="U44" s="28">
        <v>0</v>
      </c>
      <c r="V44" s="28">
        <v>22.092769464071718</v>
      </c>
      <c r="W44" s="28">
        <v>0.1224221540340535</v>
      </c>
      <c r="X44" s="28">
        <v>0</v>
      </c>
      <c r="Y44" s="28">
        <v>0</v>
      </c>
      <c r="Z44" s="28">
        <v>0</v>
      </c>
      <c r="AA44" s="28">
        <v>1.377578109894694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0.57055748868173806</v>
      </c>
      <c r="AH44" s="28">
        <v>0.53061862634946455</v>
      </c>
      <c r="AI44" s="28">
        <v>0</v>
      </c>
      <c r="AJ44" s="28">
        <v>0</v>
      </c>
      <c r="AK44" s="28">
        <v>1.999692985872104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47.208922940317741</v>
      </c>
      <c r="AW44" s="28">
        <v>452.90033032125484</v>
      </c>
      <c r="AX44" s="28">
        <v>6.6775500172037122E-2</v>
      </c>
      <c r="AY44" s="28">
        <v>0</v>
      </c>
      <c r="AZ44" s="28">
        <v>178.40918761403321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106.09283666693058</v>
      </c>
      <c r="BG44" s="28">
        <v>74.238139743649072</v>
      </c>
      <c r="BH44" s="28">
        <v>72.947083212798219</v>
      </c>
      <c r="BI44" s="28">
        <v>0</v>
      </c>
      <c r="BJ44" s="28">
        <v>114.73632805517927</v>
      </c>
      <c r="BK44" s="29">
        <f t="shared" si="8"/>
        <v>3787.5315509000998</v>
      </c>
    </row>
    <row r="45" spans="1:63" x14ac:dyDescent="0.2">
      <c r="A45" s="23"/>
      <c r="B45" s="30" t="s">
        <v>92</v>
      </c>
      <c r="C45" s="31">
        <f t="shared" ref="C45:AH45" si="9">SUM(C29:C44)</f>
        <v>0</v>
      </c>
      <c r="D45" s="31">
        <f t="shared" si="9"/>
        <v>0</v>
      </c>
      <c r="E45" s="31">
        <f t="shared" si="9"/>
        <v>0</v>
      </c>
      <c r="F45" s="31">
        <f t="shared" si="9"/>
        <v>0</v>
      </c>
      <c r="G45" s="31">
        <f t="shared" si="9"/>
        <v>0</v>
      </c>
      <c r="H45" s="31">
        <f t="shared" si="9"/>
        <v>14.714676371193525</v>
      </c>
      <c r="I45" s="31">
        <f t="shared" si="9"/>
        <v>1904.4595847808775</v>
      </c>
      <c r="J45" s="31">
        <f t="shared" si="9"/>
        <v>742.97910197839769</v>
      </c>
      <c r="K45" s="31">
        <f t="shared" si="9"/>
        <v>0</v>
      </c>
      <c r="L45" s="31">
        <f t="shared" si="9"/>
        <v>123.59583686532191</v>
      </c>
      <c r="M45" s="31">
        <f t="shared" si="9"/>
        <v>0</v>
      </c>
      <c r="N45" s="31">
        <f t="shared" si="9"/>
        <v>0</v>
      </c>
      <c r="O45" s="31">
        <f t="shared" si="9"/>
        <v>0</v>
      </c>
      <c r="P45" s="31">
        <f t="shared" si="9"/>
        <v>0</v>
      </c>
      <c r="Q45" s="31">
        <f t="shared" si="9"/>
        <v>0</v>
      </c>
      <c r="R45" s="31">
        <f t="shared" si="9"/>
        <v>26.613428134683286</v>
      </c>
      <c r="S45" s="31">
        <f t="shared" si="9"/>
        <v>230.78493638439966</v>
      </c>
      <c r="T45" s="31">
        <f t="shared" si="9"/>
        <v>67.061376062745097</v>
      </c>
      <c r="U45" s="31">
        <f t="shared" si="9"/>
        <v>0</v>
      </c>
      <c r="V45" s="31">
        <f t="shared" si="9"/>
        <v>38.44279365254738</v>
      </c>
      <c r="W45" s="31">
        <f t="shared" si="9"/>
        <v>0.26550676763316178</v>
      </c>
      <c r="X45" s="31">
        <f t="shared" si="9"/>
        <v>1.3486386556888514</v>
      </c>
      <c r="Y45" s="31">
        <f t="shared" si="9"/>
        <v>0</v>
      </c>
      <c r="Z45" s="31">
        <f t="shared" si="9"/>
        <v>0</v>
      </c>
      <c r="AA45" s="31">
        <f t="shared" si="9"/>
        <v>1.4390350765613431</v>
      </c>
      <c r="AB45" s="31">
        <f t="shared" si="9"/>
        <v>0</v>
      </c>
      <c r="AC45" s="31">
        <f t="shared" si="9"/>
        <v>0</v>
      </c>
      <c r="AD45" s="31">
        <f t="shared" si="9"/>
        <v>0</v>
      </c>
      <c r="AE45" s="31">
        <f t="shared" si="9"/>
        <v>0</v>
      </c>
      <c r="AF45" s="31">
        <f t="shared" si="9"/>
        <v>0</v>
      </c>
      <c r="AG45" s="31">
        <f t="shared" si="9"/>
        <v>2.2492046259345657</v>
      </c>
      <c r="AH45" s="31">
        <f t="shared" si="9"/>
        <v>0.68957455968271952</v>
      </c>
      <c r="AI45" s="31">
        <f t="shared" ref="AI45:BJ45" si="10">SUM(AI29:AI44)</f>
        <v>0</v>
      </c>
      <c r="AJ45" s="31">
        <f t="shared" si="10"/>
        <v>0</v>
      </c>
      <c r="AK45" s="31">
        <f t="shared" si="10"/>
        <v>2.6997830715885329</v>
      </c>
      <c r="AL45" s="31">
        <f t="shared" si="10"/>
        <v>0</v>
      </c>
      <c r="AM45" s="31">
        <f t="shared" si="10"/>
        <v>0</v>
      </c>
      <c r="AN45" s="31">
        <f t="shared" si="10"/>
        <v>0</v>
      </c>
      <c r="AO45" s="31">
        <f t="shared" si="10"/>
        <v>0</v>
      </c>
      <c r="AP45" s="31">
        <f t="shared" si="10"/>
        <v>0</v>
      </c>
      <c r="AQ45" s="31">
        <f t="shared" si="10"/>
        <v>0</v>
      </c>
      <c r="AR45" s="31">
        <f t="shared" si="10"/>
        <v>0</v>
      </c>
      <c r="AS45" s="31">
        <f t="shared" si="10"/>
        <v>0</v>
      </c>
      <c r="AT45" s="31">
        <f t="shared" si="10"/>
        <v>0</v>
      </c>
      <c r="AU45" s="31">
        <f t="shared" si="10"/>
        <v>0</v>
      </c>
      <c r="AV45" s="31">
        <f t="shared" si="10"/>
        <v>164.96071644165417</v>
      </c>
      <c r="AW45" s="31">
        <f t="shared" si="10"/>
        <v>615.25685162109698</v>
      </c>
      <c r="AX45" s="31">
        <f t="shared" si="10"/>
        <v>6.1401243471685332</v>
      </c>
      <c r="AY45" s="31">
        <f t="shared" si="10"/>
        <v>0</v>
      </c>
      <c r="AZ45" s="31">
        <f t="shared" si="10"/>
        <v>403.27122352408958</v>
      </c>
      <c r="BA45" s="31">
        <f t="shared" si="10"/>
        <v>0</v>
      </c>
      <c r="BB45" s="31">
        <f t="shared" si="10"/>
        <v>0</v>
      </c>
      <c r="BC45" s="31">
        <f t="shared" si="10"/>
        <v>0</v>
      </c>
      <c r="BD45" s="31">
        <f t="shared" si="10"/>
        <v>0</v>
      </c>
      <c r="BE45" s="31">
        <f t="shared" si="10"/>
        <v>0</v>
      </c>
      <c r="BF45" s="31">
        <f t="shared" si="10"/>
        <v>242.47599802416539</v>
      </c>
      <c r="BG45" s="31">
        <f t="shared" si="10"/>
        <v>97.215259898919555</v>
      </c>
      <c r="BH45" s="31">
        <f t="shared" si="10"/>
        <v>105.57517280130938</v>
      </c>
      <c r="BI45" s="31">
        <f t="shared" si="10"/>
        <v>0</v>
      </c>
      <c r="BJ45" s="31">
        <f t="shared" si="10"/>
        <v>183.53568411407434</v>
      </c>
      <c r="BK45" s="29">
        <f t="shared" si="8"/>
        <v>4975.7745077597328</v>
      </c>
    </row>
    <row r="46" spans="1:63" x14ac:dyDescent="0.2">
      <c r="A46" s="23"/>
      <c r="B46" s="33" t="s">
        <v>82</v>
      </c>
      <c r="C46" s="28">
        <f t="shared" ref="C46:AH46" si="11">C9+C12+C21+C24+C27+C45</f>
        <v>0</v>
      </c>
      <c r="D46" s="28">
        <f t="shared" si="11"/>
        <v>0</v>
      </c>
      <c r="E46" s="28">
        <f t="shared" si="11"/>
        <v>0</v>
      </c>
      <c r="F46" s="28">
        <f t="shared" si="11"/>
        <v>0</v>
      </c>
      <c r="G46" s="28">
        <f t="shared" si="11"/>
        <v>0</v>
      </c>
      <c r="H46" s="28">
        <f t="shared" si="11"/>
        <v>23.313534696240325</v>
      </c>
      <c r="I46" s="28">
        <f t="shared" si="11"/>
        <v>10131.514035099721</v>
      </c>
      <c r="J46" s="28">
        <f t="shared" si="11"/>
        <v>3828.5545498526681</v>
      </c>
      <c r="K46" s="28">
        <f t="shared" si="11"/>
        <v>0</v>
      </c>
      <c r="L46" s="28">
        <f t="shared" si="11"/>
        <v>264.51231832788307</v>
      </c>
      <c r="M46" s="28">
        <f t="shared" si="11"/>
        <v>0</v>
      </c>
      <c r="N46" s="28">
        <f t="shared" si="11"/>
        <v>0</v>
      </c>
      <c r="O46" s="28">
        <f t="shared" si="11"/>
        <v>0</v>
      </c>
      <c r="P46" s="28">
        <f t="shared" si="11"/>
        <v>0</v>
      </c>
      <c r="Q46" s="28">
        <f t="shared" si="11"/>
        <v>0</v>
      </c>
      <c r="R46" s="28">
        <f t="shared" si="11"/>
        <v>33.104627564680435</v>
      </c>
      <c r="S46" s="28">
        <f t="shared" si="11"/>
        <v>681.51161336753933</v>
      </c>
      <c r="T46" s="28">
        <f t="shared" si="11"/>
        <v>571.09492224386145</v>
      </c>
      <c r="U46" s="28">
        <f t="shared" si="11"/>
        <v>0</v>
      </c>
      <c r="V46" s="28">
        <f t="shared" si="11"/>
        <v>67.332589685516268</v>
      </c>
      <c r="W46" s="28">
        <f t="shared" si="11"/>
        <v>0.26856836467451306</v>
      </c>
      <c r="X46" s="28">
        <f t="shared" si="11"/>
        <v>61.614689088349728</v>
      </c>
      <c r="Y46" s="28">
        <f t="shared" si="11"/>
        <v>0</v>
      </c>
      <c r="Z46" s="28">
        <f t="shared" si="11"/>
        <v>0</v>
      </c>
      <c r="AA46" s="28">
        <f t="shared" si="11"/>
        <v>1.8060096182010557</v>
      </c>
      <c r="AB46" s="28">
        <f t="shared" si="11"/>
        <v>0</v>
      </c>
      <c r="AC46" s="28">
        <f t="shared" si="11"/>
        <v>0</v>
      </c>
      <c r="AD46" s="28">
        <f t="shared" si="11"/>
        <v>0</v>
      </c>
      <c r="AE46" s="28">
        <f t="shared" si="11"/>
        <v>0</v>
      </c>
      <c r="AF46" s="28">
        <f t="shared" si="11"/>
        <v>0</v>
      </c>
      <c r="AG46" s="28">
        <f t="shared" si="11"/>
        <v>2.6104788710559541</v>
      </c>
      <c r="AH46" s="28">
        <f t="shared" si="11"/>
        <v>0.84236335194818146</v>
      </c>
      <c r="AI46" s="28">
        <f t="shared" ref="AI46:BJ46" si="12">AI9+AI12+AI21+AI24+AI27+AI45</f>
        <v>0</v>
      </c>
      <c r="AJ46" s="28">
        <f t="shared" si="12"/>
        <v>0</v>
      </c>
      <c r="AK46" s="28">
        <f t="shared" si="12"/>
        <v>4.3601949205015913</v>
      </c>
      <c r="AL46" s="28">
        <f t="shared" si="12"/>
        <v>0</v>
      </c>
      <c r="AM46" s="28">
        <f t="shared" si="12"/>
        <v>0</v>
      </c>
      <c r="AN46" s="28">
        <f t="shared" si="12"/>
        <v>0</v>
      </c>
      <c r="AO46" s="28">
        <f t="shared" si="12"/>
        <v>0</v>
      </c>
      <c r="AP46" s="28">
        <f t="shared" si="12"/>
        <v>0</v>
      </c>
      <c r="AQ46" s="28">
        <f t="shared" si="12"/>
        <v>0</v>
      </c>
      <c r="AR46" s="28">
        <f t="shared" si="12"/>
        <v>0</v>
      </c>
      <c r="AS46" s="28">
        <f t="shared" si="12"/>
        <v>0</v>
      </c>
      <c r="AT46" s="28">
        <f t="shared" si="12"/>
        <v>0</v>
      </c>
      <c r="AU46" s="28">
        <f t="shared" si="12"/>
        <v>0</v>
      </c>
      <c r="AV46" s="28">
        <f t="shared" si="12"/>
        <v>193.85976024617835</v>
      </c>
      <c r="AW46" s="28">
        <f t="shared" si="12"/>
        <v>1868.8026816316292</v>
      </c>
      <c r="AX46" s="28">
        <f t="shared" si="12"/>
        <v>115.47724282222538</v>
      </c>
      <c r="AY46" s="28">
        <f t="shared" si="12"/>
        <v>0</v>
      </c>
      <c r="AZ46" s="28">
        <f t="shared" si="12"/>
        <v>527.17744165915451</v>
      </c>
      <c r="BA46" s="28">
        <f t="shared" si="12"/>
        <v>0</v>
      </c>
      <c r="BB46" s="28">
        <f t="shared" si="12"/>
        <v>0</v>
      </c>
      <c r="BC46" s="28">
        <f t="shared" si="12"/>
        <v>0</v>
      </c>
      <c r="BD46" s="28">
        <f t="shared" si="12"/>
        <v>0</v>
      </c>
      <c r="BE46" s="28">
        <f t="shared" si="12"/>
        <v>0</v>
      </c>
      <c r="BF46" s="28">
        <f t="shared" si="12"/>
        <v>262.87763177319215</v>
      </c>
      <c r="BG46" s="28">
        <f t="shared" si="12"/>
        <v>170.08298268280555</v>
      </c>
      <c r="BH46" s="28">
        <f t="shared" si="12"/>
        <v>166.78384809935835</v>
      </c>
      <c r="BI46" s="28">
        <f t="shared" si="12"/>
        <v>0</v>
      </c>
      <c r="BJ46" s="28">
        <f t="shared" si="12"/>
        <v>232.98552175985981</v>
      </c>
      <c r="BK46" s="29">
        <f t="shared" si="8"/>
        <v>19210.487605727249</v>
      </c>
    </row>
    <row r="47" spans="1:63" ht="3.75" customHeight="1" x14ac:dyDescent="0.2">
      <c r="A47" s="23"/>
      <c r="B47" s="34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2"/>
    </row>
    <row r="48" spans="1:63" x14ac:dyDescent="0.2">
      <c r="A48" s="23" t="s">
        <v>1</v>
      </c>
      <c r="B48" s="24" t="s">
        <v>7</v>
      </c>
      <c r="C48" s="70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2"/>
    </row>
    <row r="49" spans="1:63" s="35" customFormat="1" x14ac:dyDescent="0.2">
      <c r="A49" s="23" t="s">
        <v>78</v>
      </c>
      <c r="B49" s="26" t="s">
        <v>2</v>
      </c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9"/>
    </row>
    <row r="50" spans="1:63" s="35" customFormat="1" x14ac:dyDescent="0.2">
      <c r="A50" s="23"/>
      <c r="B50" s="27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1.9120294718856718</v>
      </c>
      <c r="I50" s="28">
        <v>0.42197277851503923</v>
      </c>
      <c r="J50" s="28">
        <v>0</v>
      </c>
      <c r="K50" s="28">
        <v>0</v>
      </c>
      <c r="L50" s="28">
        <v>0.39491532368131094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2.6539155494713875</v>
      </c>
      <c r="S50" s="28">
        <v>0</v>
      </c>
      <c r="T50" s="28">
        <v>0</v>
      </c>
      <c r="U50" s="28">
        <v>0</v>
      </c>
      <c r="V50" s="28">
        <v>0.29205439531325805</v>
      </c>
      <c r="W50" s="28">
        <v>0.15621374262263854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0.60411373905855525</v>
      </c>
      <c r="AH50" s="28">
        <v>0</v>
      </c>
      <c r="AI50" s="28">
        <v>0</v>
      </c>
      <c r="AJ50" s="28">
        <v>0</v>
      </c>
      <c r="AK50" s="28">
        <v>9.6104300726976261E-2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26.381723918426488</v>
      </c>
      <c r="AW50" s="28">
        <v>0.47878649326140116</v>
      </c>
      <c r="AX50" s="28">
        <v>0</v>
      </c>
      <c r="AY50" s="28">
        <v>0</v>
      </c>
      <c r="AZ50" s="28">
        <v>4.0453377383750322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54.304686063379826</v>
      </c>
      <c r="BG50" s="28">
        <v>0.80707526551291342</v>
      </c>
      <c r="BH50" s="28">
        <v>0</v>
      </c>
      <c r="BI50" s="28">
        <v>0</v>
      </c>
      <c r="BJ50" s="28">
        <v>6.7678945443694918</v>
      </c>
      <c r="BK50" s="29">
        <f t="shared" ref="BK50:BK51" si="13">SUM(C50:BJ50)</f>
        <v>99.31682332459998</v>
      </c>
    </row>
    <row r="51" spans="1:63" s="35" customFormat="1" x14ac:dyDescent="0.2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1.3819316754634303</v>
      </c>
      <c r="I51" s="28">
        <v>0.55444872316679794</v>
      </c>
      <c r="J51" s="28">
        <v>0</v>
      </c>
      <c r="K51" s="28">
        <v>0</v>
      </c>
      <c r="L51" s="28">
        <v>7.6466521000283609E-3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2.1927334187030945</v>
      </c>
      <c r="S51" s="28">
        <v>0</v>
      </c>
      <c r="T51" s="28">
        <v>0</v>
      </c>
      <c r="U51" s="28">
        <v>0</v>
      </c>
      <c r="V51" s="28">
        <v>2.1453975633315626E-2</v>
      </c>
      <c r="W51" s="28">
        <v>5.8846690267706447E-2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0.14186839409937557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80.68537515836411</v>
      </c>
      <c r="AW51" s="28">
        <v>0</v>
      </c>
      <c r="AX51" s="28">
        <v>0</v>
      </c>
      <c r="AY51" s="28">
        <v>0</v>
      </c>
      <c r="AZ51" s="28">
        <v>4.9891895424707773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129.43755113916487</v>
      </c>
      <c r="BG51" s="28">
        <v>0</v>
      </c>
      <c r="BH51" s="28">
        <v>0</v>
      </c>
      <c r="BI51" s="28">
        <v>0</v>
      </c>
      <c r="BJ51" s="28">
        <v>1.0484044884999917</v>
      </c>
      <c r="BK51" s="29">
        <f t="shared" si="13"/>
        <v>220.51944985793349</v>
      </c>
    </row>
    <row r="52" spans="1:63" s="35" customFormat="1" x14ac:dyDescent="0.2">
      <c r="A52" s="23"/>
      <c r="B52" s="30" t="s">
        <v>87</v>
      </c>
      <c r="C52" s="36">
        <f>SUM(C50:C51)</f>
        <v>0</v>
      </c>
      <c r="D52" s="36">
        <f t="shared" ref="D52:BK52" si="14">SUM(D50:D51)</f>
        <v>0</v>
      </c>
      <c r="E52" s="36">
        <f t="shared" si="14"/>
        <v>0</v>
      </c>
      <c r="F52" s="36">
        <f t="shared" si="14"/>
        <v>0</v>
      </c>
      <c r="G52" s="36">
        <f t="shared" si="14"/>
        <v>0</v>
      </c>
      <c r="H52" s="36">
        <f t="shared" si="14"/>
        <v>3.2939611473491022</v>
      </c>
      <c r="I52" s="36">
        <f t="shared" si="14"/>
        <v>0.97642150168183717</v>
      </c>
      <c r="J52" s="36">
        <f t="shared" si="14"/>
        <v>0</v>
      </c>
      <c r="K52" s="36">
        <f t="shared" si="14"/>
        <v>0</v>
      </c>
      <c r="L52" s="36">
        <f t="shared" si="14"/>
        <v>0.40256197578133929</v>
      </c>
      <c r="M52" s="36">
        <f t="shared" si="14"/>
        <v>0</v>
      </c>
      <c r="N52" s="36">
        <f t="shared" si="14"/>
        <v>0</v>
      </c>
      <c r="O52" s="36">
        <f t="shared" si="14"/>
        <v>0</v>
      </c>
      <c r="P52" s="36">
        <f t="shared" si="14"/>
        <v>0</v>
      </c>
      <c r="Q52" s="36">
        <f t="shared" si="14"/>
        <v>0</v>
      </c>
      <c r="R52" s="36">
        <f t="shared" si="14"/>
        <v>4.846648968174482</v>
      </c>
      <c r="S52" s="36">
        <f t="shared" si="14"/>
        <v>0</v>
      </c>
      <c r="T52" s="36">
        <f t="shared" si="14"/>
        <v>0</v>
      </c>
      <c r="U52" s="36">
        <f t="shared" si="14"/>
        <v>0</v>
      </c>
      <c r="V52" s="36">
        <f t="shared" si="14"/>
        <v>0.31350837094657369</v>
      </c>
      <c r="W52" s="36">
        <f t="shared" si="14"/>
        <v>0.21506043289034499</v>
      </c>
      <c r="X52" s="36">
        <f t="shared" si="14"/>
        <v>0</v>
      </c>
      <c r="Y52" s="36">
        <f t="shared" si="14"/>
        <v>0</v>
      </c>
      <c r="Z52" s="36">
        <f t="shared" si="14"/>
        <v>0</v>
      </c>
      <c r="AA52" s="36">
        <f t="shared" si="14"/>
        <v>0</v>
      </c>
      <c r="AB52" s="36">
        <f t="shared" si="14"/>
        <v>0</v>
      </c>
      <c r="AC52" s="36">
        <f t="shared" si="14"/>
        <v>0</v>
      </c>
      <c r="AD52" s="36">
        <f t="shared" si="14"/>
        <v>0</v>
      </c>
      <c r="AE52" s="36">
        <f t="shared" si="14"/>
        <v>0</v>
      </c>
      <c r="AF52" s="36">
        <f t="shared" si="14"/>
        <v>0</v>
      </c>
      <c r="AG52" s="36">
        <f t="shared" si="14"/>
        <v>0.74598213315793083</v>
      </c>
      <c r="AH52" s="36">
        <f t="shared" si="14"/>
        <v>0</v>
      </c>
      <c r="AI52" s="36">
        <f t="shared" si="14"/>
        <v>0</v>
      </c>
      <c r="AJ52" s="36">
        <f t="shared" si="14"/>
        <v>0</v>
      </c>
      <c r="AK52" s="36">
        <f t="shared" si="14"/>
        <v>9.6104300726976261E-2</v>
      </c>
      <c r="AL52" s="36">
        <f t="shared" si="14"/>
        <v>0</v>
      </c>
      <c r="AM52" s="36">
        <f t="shared" si="14"/>
        <v>0</v>
      </c>
      <c r="AN52" s="36">
        <f t="shared" si="14"/>
        <v>0</v>
      </c>
      <c r="AO52" s="36">
        <f t="shared" si="14"/>
        <v>0</v>
      </c>
      <c r="AP52" s="36">
        <f t="shared" si="14"/>
        <v>0</v>
      </c>
      <c r="AQ52" s="36">
        <f t="shared" si="14"/>
        <v>0</v>
      </c>
      <c r="AR52" s="36">
        <f t="shared" si="14"/>
        <v>0</v>
      </c>
      <c r="AS52" s="36">
        <f t="shared" si="14"/>
        <v>0</v>
      </c>
      <c r="AT52" s="36">
        <f t="shared" si="14"/>
        <v>0</v>
      </c>
      <c r="AU52" s="36">
        <f t="shared" si="14"/>
        <v>0</v>
      </c>
      <c r="AV52" s="36">
        <f t="shared" si="14"/>
        <v>107.0670990767906</v>
      </c>
      <c r="AW52" s="36">
        <f t="shared" si="14"/>
        <v>0.47878649326140116</v>
      </c>
      <c r="AX52" s="36">
        <f t="shared" si="14"/>
        <v>0</v>
      </c>
      <c r="AY52" s="36">
        <f t="shared" si="14"/>
        <v>0</v>
      </c>
      <c r="AZ52" s="36">
        <f t="shared" si="14"/>
        <v>9.0345272808458095</v>
      </c>
      <c r="BA52" s="36">
        <f t="shared" si="14"/>
        <v>0</v>
      </c>
      <c r="BB52" s="36">
        <f t="shared" si="14"/>
        <v>0</v>
      </c>
      <c r="BC52" s="36">
        <f t="shared" si="14"/>
        <v>0</v>
      </c>
      <c r="BD52" s="36">
        <f t="shared" si="14"/>
        <v>0</v>
      </c>
      <c r="BE52" s="36">
        <f t="shared" si="14"/>
        <v>0</v>
      </c>
      <c r="BF52" s="36">
        <f t="shared" si="14"/>
        <v>183.74223720254469</v>
      </c>
      <c r="BG52" s="36">
        <f t="shared" si="14"/>
        <v>0.80707526551291342</v>
      </c>
      <c r="BH52" s="36">
        <f t="shared" si="14"/>
        <v>0</v>
      </c>
      <c r="BI52" s="36">
        <f t="shared" si="14"/>
        <v>0</v>
      </c>
      <c r="BJ52" s="36">
        <f t="shared" si="14"/>
        <v>7.8162990328694839</v>
      </c>
      <c r="BK52" s="36">
        <f t="shared" si="14"/>
        <v>319.83627318253349</v>
      </c>
    </row>
    <row r="53" spans="1:63" x14ac:dyDescent="0.2">
      <c r="A53" s="23" t="s">
        <v>79</v>
      </c>
      <c r="B53" s="26" t="s">
        <v>16</v>
      </c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2"/>
    </row>
    <row r="54" spans="1:63" x14ac:dyDescent="0.2">
      <c r="A54" s="23"/>
      <c r="B54" s="27" t="s">
        <v>146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1.747859511386479</v>
      </c>
      <c r="I54" s="28">
        <v>1.9501212498889959</v>
      </c>
      <c r="J54" s="28">
        <v>0</v>
      </c>
      <c r="K54" s="28">
        <v>0</v>
      </c>
      <c r="L54" s="28">
        <v>0.84127397144728744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1.789559823429091</v>
      </c>
      <c r="S54" s="28">
        <v>0.51576779955478247</v>
      </c>
      <c r="T54" s="28">
        <v>0</v>
      </c>
      <c r="U54" s="28">
        <v>0</v>
      </c>
      <c r="V54" s="28">
        <v>2.057202208893365</v>
      </c>
      <c r="W54" s="28">
        <v>3.1529457131071047E-2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0.28898677468365308</v>
      </c>
      <c r="AH54" s="28">
        <v>7.9565943328936919E-2</v>
      </c>
      <c r="AI54" s="28">
        <v>0</v>
      </c>
      <c r="AJ54" s="28">
        <v>0</v>
      </c>
      <c r="AK54" s="28">
        <v>0.46437592964113539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10.909613158657899</v>
      </c>
      <c r="AW54" s="28">
        <v>2.0743357522460522</v>
      </c>
      <c r="AX54" s="28">
        <v>0</v>
      </c>
      <c r="AY54" s="28">
        <v>0</v>
      </c>
      <c r="AZ54" s="28">
        <v>13.609040698356992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19.687918840015517</v>
      </c>
      <c r="BG54" s="28">
        <v>0.61972248060747004</v>
      </c>
      <c r="BH54" s="28">
        <v>0.28416408331771753</v>
      </c>
      <c r="BI54" s="28">
        <v>0</v>
      </c>
      <c r="BJ54" s="28">
        <v>7.3146906566802459</v>
      </c>
      <c r="BK54" s="29">
        <f t="shared" ref="BK54:BK65" si="15">SUM(C54:BJ54)</f>
        <v>64.265728339266701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0.47666745599996663</v>
      </c>
      <c r="I55" s="28">
        <v>0.55524183333363386</v>
      </c>
      <c r="J55" s="28">
        <v>0</v>
      </c>
      <c r="K55" s="28">
        <v>0</v>
      </c>
      <c r="L55" s="28">
        <v>0.49260755626679625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0.83622286976643989</v>
      </c>
      <c r="S55" s="28">
        <v>0.22209673333343355</v>
      </c>
      <c r="T55" s="28">
        <v>0</v>
      </c>
      <c r="U55" s="28">
        <v>0</v>
      </c>
      <c r="V55" s="28">
        <v>0.40202824183306252</v>
      </c>
      <c r="W55" s="28">
        <v>1.6618048299978361E-2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0.4789604762660109</v>
      </c>
      <c r="AH55" s="28">
        <v>0</v>
      </c>
      <c r="AI55" s="28">
        <v>0</v>
      </c>
      <c r="AJ55" s="28">
        <v>0</v>
      </c>
      <c r="AK55" s="28">
        <v>0.16166829769978949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9.2066872486169036</v>
      </c>
      <c r="AW55" s="28">
        <v>0.5841861932992598</v>
      </c>
      <c r="AX55" s="28">
        <v>0</v>
      </c>
      <c r="AY55" s="28">
        <v>0</v>
      </c>
      <c r="AZ55" s="28">
        <v>4.849698358727748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19.507437031899421</v>
      </c>
      <c r="BG55" s="28">
        <v>0.66219374583233781</v>
      </c>
      <c r="BH55" s="28">
        <v>0</v>
      </c>
      <c r="BI55" s="28">
        <v>0</v>
      </c>
      <c r="BJ55" s="28">
        <v>7.107566595325209</v>
      </c>
      <c r="BK55" s="29">
        <f t="shared" si="15"/>
        <v>45.559880686499994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0.58293070680010628</v>
      </c>
      <c r="I56" s="28">
        <v>0</v>
      </c>
      <c r="J56" s="28">
        <v>0</v>
      </c>
      <c r="K56" s="28">
        <v>0</v>
      </c>
      <c r="L56" s="28">
        <v>0.54019715960013759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0.36179132503302747</v>
      </c>
      <c r="S56" s="28">
        <v>2.1105100000007475E-2</v>
      </c>
      <c r="T56" s="28">
        <v>0</v>
      </c>
      <c r="U56" s="28">
        <v>0</v>
      </c>
      <c r="V56" s="28">
        <v>0.3442769436667219</v>
      </c>
      <c r="W56" s="28">
        <v>3.128694499902929E-3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6.848421823320186E-2</v>
      </c>
      <c r="AH56" s="28">
        <v>0</v>
      </c>
      <c r="AI56" s="28">
        <v>0</v>
      </c>
      <c r="AJ56" s="28">
        <v>0</v>
      </c>
      <c r="AK56" s="28">
        <v>3.1134728766546851E-2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5.2902609158970337</v>
      </c>
      <c r="AW56" s="28">
        <v>0.41793926196722886</v>
      </c>
      <c r="AX56" s="28">
        <v>0</v>
      </c>
      <c r="AY56" s="28">
        <v>0</v>
      </c>
      <c r="AZ56" s="28">
        <v>5.0422143175063479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10.881323310859647</v>
      </c>
      <c r="BG56" s="28">
        <v>0.41886899283383028</v>
      </c>
      <c r="BH56" s="28">
        <v>0</v>
      </c>
      <c r="BI56" s="28">
        <v>0</v>
      </c>
      <c r="BJ56" s="28">
        <v>3.3153793512695979</v>
      </c>
      <c r="BK56" s="29">
        <f t="shared" si="15"/>
        <v>27.319035026933335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2.0675766114180809</v>
      </c>
      <c r="I57" s="28">
        <v>11.839095658251615</v>
      </c>
      <c r="J57" s="28">
        <v>0</v>
      </c>
      <c r="K57" s="28">
        <v>0</v>
      </c>
      <c r="L57" s="28">
        <v>0.64716678445024578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2.0942904805782772</v>
      </c>
      <c r="S57" s="28">
        <v>0.20104129066749213</v>
      </c>
      <c r="T57" s="28">
        <v>0</v>
      </c>
      <c r="U57" s="28">
        <v>0</v>
      </c>
      <c r="V57" s="28">
        <v>0.41899642423429045</v>
      </c>
      <c r="W57" s="28">
        <v>8.428038467273985E-2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0.46610297674824686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89.964872827519656</v>
      </c>
      <c r="AW57" s="28">
        <v>4.4044445172811795</v>
      </c>
      <c r="AX57" s="28">
        <v>0</v>
      </c>
      <c r="AY57" s="28">
        <v>0</v>
      </c>
      <c r="AZ57" s="28">
        <v>9.8421282575540125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155.91810285840606</v>
      </c>
      <c r="BG57" s="28">
        <v>1.7548410387162641</v>
      </c>
      <c r="BH57" s="28">
        <v>1.0964767133133392E-2</v>
      </c>
      <c r="BI57" s="28">
        <v>0</v>
      </c>
      <c r="BJ57" s="28">
        <v>6.6947723399357866</v>
      </c>
      <c r="BK57" s="29">
        <f t="shared" si="15"/>
        <v>286.40867721756712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3.6605521103228336</v>
      </c>
      <c r="I58" s="28">
        <v>5.1145314866356477</v>
      </c>
      <c r="J58" s="28">
        <v>0</v>
      </c>
      <c r="K58" s="28">
        <v>0</v>
      </c>
      <c r="L58" s="28">
        <v>0.90540189331749055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4.9166319064018529</v>
      </c>
      <c r="S58" s="28">
        <v>44.739085526873048</v>
      </c>
      <c r="T58" s="28">
        <v>0</v>
      </c>
      <c r="U58" s="28">
        <v>0</v>
      </c>
      <c r="V58" s="28">
        <v>2.1220342718157976</v>
      </c>
      <c r="W58" s="28">
        <v>0.10907839766134128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0.90138392279383073</v>
      </c>
      <c r="AH58" s="28">
        <v>0</v>
      </c>
      <c r="AI58" s="28">
        <v>0</v>
      </c>
      <c r="AJ58" s="28">
        <v>0</v>
      </c>
      <c r="AK58" s="28">
        <v>7.5178289188020914E-2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34.761123078448179</v>
      </c>
      <c r="AW58" s="28">
        <v>2.6805889210716063</v>
      </c>
      <c r="AX58" s="28">
        <v>0</v>
      </c>
      <c r="AY58" s="28">
        <v>0</v>
      </c>
      <c r="AZ58" s="28">
        <v>5.4897843446478491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79.621443199679277</v>
      </c>
      <c r="BG58" s="28">
        <v>2.0823564665025227</v>
      </c>
      <c r="BH58" s="28">
        <v>6.41477539926898E-3</v>
      </c>
      <c r="BI58" s="28">
        <v>0</v>
      </c>
      <c r="BJ58" s="28">
        <v>10.111812135241195</v>
      </c>
      <c r="BK58" s="29">
        <f t="shared" si="15"/>
        <v>197.29740072599975</v>
      </c>
    </row>
    <row r="59" spans="1:63" x14ac:dyDescent="0.2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0.9311232736909123</v>
      </c>
      <c r="I59" s="28">
        <v>0.22042869745021379</v>
      </c>
      <c r="J59" s="28">
        <v>0</v>
      </c>
      <c r="K59" s="28">
        <v>0</v>
      </c>
      <c r="L59" s="28">
        <v>1.1856277614515922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0.78348232144099605</v>
      </c>
      <c r="S59" s="28">
        <v>2.7225291958463673</v>
      </c>
      <c r="T59" s="28">
        <v>0</v>
      </c>
      <c r="U59" s="28">
        <v>0</v>
      </c>
      <c r="V59" s="28">
        <v>0.74341082771992206</v>
      </c>
      <c r="W59" s="28">
        <v>8.4963031850940618E-3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6.9161945143356926E-2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3.9203660938551605</v>
      </c>
      <c r="AW59" s="28">
        <v>0.11585987019306154</v>
      </c>
      <c r="AX59" s="28">
        <v>0</v>
      </c>
      <c r="AY59" s="28">
        <v>0</v>
      </c>
      <c r="AZ59" s="28">
        <v>1.4168666585217924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4.9619730762270713</v>
      </c>
      <c r="BG59" s="28">
        <v>0.10607009004264688</v>
      </c>
      <c r="BH59" s="28">
        <v>0</v>
      </c>
      <c r="BI59" s="28">
        <v>0</v>
      </c>
      <c r="BJ59" s="28">
        <v>0.72154243759848136</v>
      </c>
      <c r="BK59" s="29">
        <f t="shared" si="15"/>
        <v>17.906938552366668</v>
      </c>
    </row>
    <row r="60" spans="1:63" x14ac:dyDescent="0.2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0.89406802047536948</v>
      </c>
      <c r="I60" s="28">
        <v>0.19576584890977308</v>
      </c>
      <c r="J60" s="28">
        <v>0</v>
      </c>
      <c r="K60" s="28">
        <v>0</v>
      </c>
      <c r="L60" s="28">
        <v>9.2410547687648573E-2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0.5526240644938849</v>
      </c>
      <c r="S60" s="28">
        <v>0.27569603446494784</v>
      </c>
      <c r="T60" s="28">
        <v>0</v>
      </c>
      <c r="U60" s="28">
        <v>0</v>
      </c>
      <c r="V60" s="28">
        <v>0.13840626653504412</v>
      </c>
      <c r="W60" s="28">
        <v>1.1746443187288668E-2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1.5011939201859899E-2</v>
      </c>
      <c r="AH60" s="28">
        <v>0</v>
      </c>
      <c r="AI60" s="28">
        <v>0</v>
      </c>
      <c r="AJ60" s="28">
        <v>0</v>
      </c>
      <c r="AK60" s="28">
        <v>3.1638423180266182E-4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5.2997329236899642</v>
      </c>
      <c r="AW60" s="28">
        <v>0.34882820148727611</v>
      </c>
      <c r="AX60" s="28">
        <v>0</v>
      </c>
      <c r="AY60" s="28">
        <v>0</v>
      </c>
      <c r="AZ60" s="28">
        <v>0.63327738577858428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5.4612288580055335</v>
      </c>
      <c r="BG60" s="28">
        <v>0.26229569662030405</v>
      </c>
      <c r="BH60" s="28">
        <v>0</v>
      </c>
      <c r="BI60" s="28">
        <v>0</v>
      </c>
      <c r="BJ60" s="28">
        <v>0.69548249886405411</v>
      </c>
      <c r="BK60" s="29">
        <f t="shared" si="15"/>
        <v>14.876891113633336</v>
      </c>
    </row>
    <row r="61" spans="1:63" x14ac:dyDescent="0.2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0.40883463112916807</v>
      </c>
      <c r="I61" s="28">
        <v>0.56322596247657264</v>
      </c>
      <c r="J61" s="28">
        <v>0</v>
      </c>
      <c r="K61" s="28">
        <v>0</v>
      </c>
      <c r="L61" s="28">
        <v>5.9151764770901429E-2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0.80149558629323225</v>
      </c>
      <c r="S61" s="28">
        <v>0</v>
      </c>
      <c r="T61" s="28">
        <v>0</v>
      </c>
      <c r="U61" s="28">
        <v>0</v>
      </c>
      <c r="V61" s="28">
        <v>0.83461858989679194</v>
      </c>
      <c r="W61" s="28">
        <v>9.0960217450700459E-2</v>
      </c>
      <c r="X61" s="28">
        <v>5.2556599990719165E-3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0.1655719341705621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16.888237202001246</v>
      </c>
      <c r="AW61" s="28">
        <v>0.6634267916839105</v>
      </c>
      <c r="AX61" s="28">
        <v>0</v>
      </c>
      <c r="AY61" s="28">
        <v>0</v>
      </c>
      <c r="AZ61" s="28">
        <v>0.92009695110839329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31.826999721264443</v>
      </c>
      <c r="BG61" s="28">
        <v>0.36483879587560653</v>
      </c>
      <c r="BH61" s="28">
        <v>0</v>
      </c>
      <c r="BI61" s="28">
        <v>0</v>
      </c>
      <c r="BJ61" s="28">
        <v>1.372032416579184</v>
      </c>
      <c r="BK61" s="29">
        <f t="shared" si="15"/>
        <v>54.96474622469978</v>
      </c>
    </row>
    <row r="62" spans="1:63" x14ac:dyDescent="0.2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2.8380917772194114</v>
      </c>
      <c r="I62" s="28">
        <v>0.84945420573576746</v>
      </c>
      <c r="J62" s="28">
        <v>6.5767566659122441</v>
      </c>
      <c r="K62" s="28">
        <v>0</v>
      </c>
      <c r="L62" s="28">
        <v>1.3698669793396165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3.8659994340358383</v>
      </c>
      <c r="S62" s="28">
        <v>1.428690672102729</v>
      </c>
      <c r="T62" s="28">
        <v>0</v>
      </c>
      <c r="U62" s="28">
        <v>0</v>
      </c>
      <c r="V62" s="28">
        <v>1.2968927549543805</v>
      </c>
      <c r="W62" s="28">
        <v>8.9649676964280917E-2</v>
      </c>
      <c r="X62" s="28">
        <v>0</v>
      </c>
      <c r="Y62" s="28">
        <v>0</v>
      </c>
      <c r="Z62" s="28">
        <v>0</v>
      </c>
      <c r="AA62" s="28">
        <v>5.6516864332468435E-2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0.7183978321213359</v>
      </c>
      <c r="AH62" s="28">
        <v>0</v>
      </c>
      <c r="AI62" s="28">
        <v>0</v>
      </c>
      <c r="AJ62" s="28">
        <v>0</v>
      </c>
      <c r="AK62" s="28">
        <v>0.23189593426308797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20.516183686454855</v>
      </c>
      <c r="AW62" s="28">
        <v>2.8775950190400224</v>
      </c>
      <c r="AX62" s="28">
        <v>0</v>
      </c>
      <c r="AY62" s="28">
        <v>0</v>
      </c>
      <c r="AZ62" s="28">
        <v>15.185069044225321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45.335415615230083</v>
      </c>
      <c r="BG62" s="28">
        <v>1.2129581966674459</v>
      </c>
      <c r="BH62" s="28">
        <v>0</v>
      </c>
      <c r="BI62" s="28">
        <v>0</v>
      </c>
      <c r="BJ62" s="28">
        <v>16.820592696434446</v>
      </c>
      <c r="BK62" s="29">
        <f t="shared" si="15"/>
        <v>121.27002705503334</v>
      </c>
    </row>
    <row r="63" spans="1:63" x14ac:dyDescent="0.2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0.84018860523351391</v>
      </c>
      <c r="I63" s="28">
        <v>0</v>
      </c>
      <c r="J63" s="28">
        <v>0</v>
      </c>
      <c r="K63" s="28">
        <v>0</v>
      </c>
      <c r="L63" s="28">
        <v>0.20662686533318425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0.74377848536657842</v>
      </c>
      <c r="S63" s="28">
        <v>0</v>
      </c>
      <c r="T63" s="28">
        <v>0</v>
      </c>
      <c r="U63" s="28">
        <v>0</v>
      </c>
      <c r="V63" s="28">
        <v>9.4442955333390352E-2</v>
      </c>
      <c r="W63" s="28">
        <v>3.2858299366620276E-2</v>
      </c>
      <c r="X63" s="28">
        <v>0</v>
      </c>
      <c r="Y63" s="28">
        <v>0</v>
      </c>
      <c r="Z63" s="28">
        <v>0</v>
      </c>
      <c r="AA63" s="28">
        <v>5.213943333357153E-3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0.3046883565361399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6.370126917013363</v>
      </c>
      <c r="AW63" s="28">
        <v>0.22005447830231217</v>
      </c>
      <c r="AX63" s="28">
        <v>0</v>
      </c>
      <c r="AY63" s="28">
        <v>0</v>
      </c>
      <c r="AZ63" s="28">
        <v>1.12894366370934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14.268208676848536</v>
      </c>
      <c r="BG63" s="28">
        <v>0.47300893920508497</v>
      </c>
      <c r="BH63" s="28">
        <v>0</v>
      </c>
      <c r="BI63" s="28">
        <v>0</v>
      </c>
      <c r="BJ63" s="28">
        <v>2.0285392762186412</v>
      </c>
      <c r="BK63" s="29">
        <f t="shared" si="15"/>
        <v>26.716679461800062</v>
      </c>
    </row>
    <row r="64" spans="1:63" x14ac:dyDescent="0.2">
      <c r="A64" s="23"/>
      <c r="B64" s="30" t="s">
        <v>88</v>
      </c>
      <c r="C64" s="28">
        <f t="shared" ref="C64:AH64" si="16">SUM(C54:C63)</f>
        <v>0</v>
      </c>
      <c r="D64" s="28">
        <f t="shared" si="16"/>
        <v>0</v>
      </c>
      <c r="E64" s="28">
        <f t="shared" si="16"/>
        <v>0</v>
      </c>
      <c r="F64" s="28">
        <f t="shared" si="16"/>
        <v>0</v>
      </c>
      <c r="G64" s="28">
        <f t="shared" si="16"/>
        <v>0</v>
      </c>
      <c r="H64" s="28">
        <f t="shared" si="16"/>
        <v>14.447892703675842</v>
      </c>
      <c r="I64" s="28">
        <f t="shared" si="16"/>
        <v>21.287864942682219</v>
      </c>
      <c r="J64" s="28">
        <f t="shared" si="16"/>
        <v>6.5767566659122441</v>
      </c>
      <c r="K64" s="28">
        <f t="shared" si="16"/>
        <v>0</v>
      </c>
      <c r="L64" s="28">
        <f t="shared" si="16"/>
        <v>6.3403312836649013</v>
      </c>
      <c r="M64" s="28">
        <f t="shared" si="16"/>
        <v>0</v>
      </c>
      <c r="N64" s="28">
        <f t="shared" si="16"/>
        <v>0</v>
      </c>
      <c r="O64" s="28">
        <f t="shared" si="16"/>
        <v>0</v>
      </c>
      <c r="P64" s="28">
        <f t="shared" si="16"/>
        <v>0</v>
      </c>
      <c r="Q64" s="28">
        <f t="shared" si="16"/>
        <v>0</v>
      </c>
      <c r="R64" s="28">
        <f t="shared" si="16"/>
        <v>16.745876296839217</v>
      </c>
      <c r="S64" s="28">
        <f t="shared" si="16"/>
        <v>50.126012352842814</v>
      </c>
      <c r="T64" s="28">
        <f t="shared" si="16"/>
        <v>0</v>
      </c>
      <c r="U64" s="28">
        <f t="shared" si="16"/>
        <v>0</v>
      </c>
      <c r="V64" s="28">
        <f t="shared" si="16"/>
        <v>8.4523094848827665</v>
      </c>
      <c r="W64" s="28">
        <f t="shared" si="16"/>
        <v>0.47834592241901791</v>
      </c>
      <c r="X64" s="28">
        <f t="shared" si="16"/>
        <v>5.2556599990719165E-3</v>
      </c>
      <c r="Y64" s="28">
        <f t="shared" si="16"/>
        <v>0</v>
      </c>
      <c r="Z64" s="28">
        <f t="shared" si="16"/>
        <v>0</v>
      </c>
      <c r="AA64" s="28">
        <f t="shared" si="16"/>
        <v>6.1730807665825588E-2</v>
      </c>
      <c r="AB64" s="28">
        <f t="shared" si="16"/>
        <v>0</v>
      </c>
      <c r="AC64" s="28">
        <f t="shared" si="16"/>
        <v>0</v>
      </c>
      <c r="AD64" s="28">
        <f t="shared" si="16"/>
        <v>0</v>
      </c>
      <c r="AE64" s="28">
        <f t="shared" si="16"/>
        <v>0</v>
      </c>
      <c r="AF64" s="28">
        <f t="shared" si="16"/>
        <v>0</v>
      </c>
      <c r="AG64" s="28">
        <f t="shared" si="16"/>
        <v>3.4767503758981975</v>
      </c>
      <c r="AH64" s="28">
        <f t="shared" si="16"/>
        <v>7.9565943328936919E-2</v>
      </c>
      <c r="AI64" s="28">
        <f t="shared" ref="AI64:BJ64" si="17">SUM(AI54:AI63)</f>
        <v>0</v>
      </c>
      <c r="AJ64" s="28">
        <f t="shared" si="17"/>
        <v>0</v>
      </c>
      <c r="AK64" s="28">
        <f t="shared" si="17"/>
        <v>0.96456956379038339</v>
      </c>
      <c r="AL64" s="28">
        <f t="shared" si="17"/>
        <v>0</v>
      </c>
      <c r="AM64" s="28">
        <f t="shared" si="17"/>
        <v>0</v>
      </c>
      <c r="AN64" s="28">
        <f t="shared" si="17"/>
        <v>0</v>
      </c>
      <c r="AO64" s="28">
        <f t="shared" si="17"/>
        <v>0</v>
      </c>
      <c r="AP64" s="28">
        <f t="shared" si="17"/>
        <v>0</v>
      </c>
      <c r="AQ64" s="28">
        <f t="shared" si="17"/>
        <v>0</v>
      </c>
      <c r="AR64" s="28">
        <f t="shared" si="17"/>
        <v>0</v>
      </c>
      <c r="AS64" s="28">
        <f t="shared" si="17"/>
        <v>0</v>
      </c>
      <c r="AT64" s="28">
        <f t="shared" si="17"/>
        <v>0</v>
      </c>
      <c r="AU64" s="28">
        <f t="shared" si="17"/>
        <v>0</v>
      </c>
      <c r="AV64" s="28">
        <f t="shared" si="17"/>
        <v>203.12720405215427</v>
      </c>
      <c r="AW64" s="28">
        <f t="shared" si="17"/>
        <v>14.387259006571909</v>
      </c>
      <c r="AX64" s="28">
        <f t="shared" si="17"/>
        <v>0</v>
      </c>
      <c r="AY64" s="28">
        <f t="shared" si="17"/>
        <v>0</v>
      </c>
      <c r="AZ64" s="28">
        <f t="shared" si="17"/>
        <v>58.117119680136383</v>
      </c>
      <c r="BA64" s="28">
        <f t="shared" si="17"/>
        <v>0</v>
      </c>
      <c r="BB64" s="28">
        <f t="shared" si="17"/>
        <v>0</v>
      </c>
      <c r="BC64" s="28">
        <f t="shared" si="17"/>
        <v>0</v>
      </c>
      <c r="BD64" s="28">
        <f t="shared" si="17"/>
        <v>0</v>
      </c>
      <c r="BE64" s="28">
        <f t="shared" si="17"/>
        <v>0</v>
      </c>
      <c r="BF64" s="28">
        <f t="shared" si="17"/>
        <v>387.4700511884356</v>
      </c>
      <c r="BG64" s="28">
        <f t="shared" si="17"/>
        <v>7.9571544429035121</v>
      </c>
      <c r="BH64" s="28">
        <f t="shared" si="17"/>
        <v>0.3015436258501199</v>
      </c>
      <c r="BI64" s="28">
        <f t="shared" si="17"/>
        <v>0</v>
      </c>
      <c r="BJ64" s="28">
        <f t="shared" si="17"/>
        <v>56.182410404146836</v>
      </c>
      <c r="BK64" s="29">
        <f t="shared" si="15"/>
        <v>856.58600440380008</v>
      </c>
    </row>
    <row r="65" spans="1:63" x14ac:dyDescent="0.2">
      <c r="A65" s="23"/>
      <c r="B65" s="33" t="s">
        <v>86</v>
      </c>
      <c r="C65" s="31">
        <f t="shared" ref="C65:AH65" si="18">C52+C64</f>
        <v>0</v>
      </c>
      <c r="D65" s="31">
        <f t="shared" si="18"/>
        <v>0</v>
      </c>
      <c r="E65" s="31">
        <f t="shared" si="18"/>
        <v>0</v>
      </c>
      <c r="F65" s="31">
        <f t="shared" si="18"/>
        <v>0</v>
      </c>
      <c r="G65" s="31">
        <f t="shared" si="18"/>
        <v>0</v>
      </c>
      <c r="H65" s="31">
        <f t="shared" si="18"/>
        <v>17.741853851024945</v>
      </c>
      <c r="I65" s="31">
        <f t="shared" si="18"/>
        <v>22.264286444364057</v>
      </c>
      <c r="J65" s="31">
        <f t="shared" si="18"/>
        <v>6.5767566659122441</v>
      </c>
      <c r="K65" s="31">
        <f t="shared" si="18"/>
        <v>0</v>
      </c>
      <c r="L65" s="31">
        <f t="shared" si="18"/>
        <v>6.742893259446241</v>
      </c>
      <c r="M65" s="31">
        <f t="shared" si="18"/>
        <v>0</v>
      </c>
      <c r="N65" s="31">
        <f t="shared" si="18"/>
        <v>0</v>
      </c>
      <c r="O65" s="31">
        <f t="shared" si="18"/>
        <v>0</v>
      </c>
      <c r="P65" s="31">
        <f t="shared" si="18"/>
        <v>0</v>
      </c>
      <c r="Q65" s="31">
        <f t="shared" si="18"/>
        <v>0</v>
      </c>
      <c r="R65" s="31">
        <f t="shared" si="18"/>
        <v>21.592525265013698</v>
      </c>
      <c r="S65" s="31">
        <f t="shared" si="18"/>
        <v>50.126012352842814</v>
      </c>
      <c r="T65" s="31">
        <f t="shared" si="18"/>
        <v>0</v>
      </c>
      <c r="U65" s="31">
        <f t="shared" si="18"/>
        <v>0</v>
      </c>
      <c r="V65" s="31">
        <f t="shared" si="18"/>
        <v>8.76581785582934</v>
      </c>
      <c r="W65" s="31">
        <f t="shared" si="18"/>
        <v>0.6934063553093629</v>
      </c>
      <c r="X65" s="31">
        <f t="shared" si="18"/>
        <v>5.2556599990719165E-3</v>
      </c>
      <c r="Y65" s="31">
        <f t="shared" si="18"/>
        <v>0</v>
      </c>
      <c r="Z65" s="31">
        <f t="shared" si="18"/>
        <v>0</v>
      </c>
      <c r="AA65" s="31">
        <f t="shared" si="18"/>
        <v>6.1730807665825588E-2</v>
      </c>
      <c r="AB65" s="31">
        <f t="shared" si="18"/>
        <v>0</v>
      </c>
      <c r="AC65" s="31">
        <f t="shared" si="18"/>
        <v>0</v>
      </c>
      <c r="AD65" s="31">
        <f t="shared" si="18"/>
        <v>0</v>
      </c>
      <c r="AE65" s="31">
        <f t="shared" si="18"/>
        <v>0</v>
      </c>
      <c r="AF65" s="31">
        <f t="shared" si="18"/>
        <v>0</v>
      </c>
      <c r="AG65" s="31">
        <f t="shared" si="18"/>
        <v>4.2227325090561285</v>
      </c>
      <c r="AH65" s="31">
        <f t="shared" si="18"/>
        <v>7.9565943328936919E-2</v>
      </c>
      <c r="AI65" s="31">
        <f t="shared" ref="AI65:BJ65" si="19">AI52+AI64</f>
        <v>0</v>
      </c>
      <c r="AJ65" s="31">
        <f t="shared" si="19"/>
        <v>0</v>
      </c>
      <c r="AK65" s="31">
        <f t="shared" si="19"/>
        <v>1.0606738645173597</v>
      </c>
      <c r="AL65" s="31">
        <f t="shared" si="19"/>
        <v>0</v>
      </c>
      <c r="AM65" s="31">
        <f t="shared" si="19"/>
        <v>0</v>
      </c>
      <c r="AN65" s="31">
        <f t="shared" si="19"/>
        <v>0</v>
      </c>
      <c r="AO65" s="31">
        <f t="shared" si="19"/>
        <v>0</v>
      </c>
      <c r="AP65" s="31">
        <f t="shared" si="19"/>
        <v>0</v>
      </c>
      <c r="AQ65" s="31">
        <f t="shared" si="19"/>
        <v>0</v>
      </c>
      <c r="AR65" s="31">
        <f t="shared" si="19"/>
        <v>0</v>
      </c>
      <c r="AS65" s="31">
        <f t="shared" si="19"/>
        <v>0</v>
      </c>
      <c r="AT65" s="31">
        <f t="shared" si="19"/>
        <v>0</v>
      </c>
      <c r="AU65" s="31">
        <f t="shared" si="19"/>
        <v>0</v>
      </c>
      <c r="AV65" s="31">
        <f t="shared" si="19"/>
        <v>310.19430312894485</v>
      </c>
      <c r="AW65" s="31">
        <f t="shared" si="19"/>
        <v>14.86604549983331</v>
      </c>
      <c r="AX65" s="31">
        <f t="shared" si="19"/>
        <v>0</v>
      </c>
      <c r="AY65" s="31">
        <f t="shared" si="19"/>
        <v>0</v>
      </c>
      <c r="AZ65" s="31">
        <f t="shared" si="19"/>
        <v>67.151646960982191</v>
      </c>
      <c r="BA65" s="31">
        <f t="shared" si="19"/>
        <v>0</v>
      </c>
      <c r="BB65" s="31">
        <f t="shared" si="19"/>
        <v>0</v>
      </c>
      <c r="BC65" s="31">
        <f t="shared" si="19"/>
        <v>0</v>
      </c>
      <c r="BD65" s="31">
        <f t="shared" si="19"/>
        <v>0</v>
      </c>
      <c r="BE65" s="31">
        <f t="shared" si="19"/>
        <v>0</v>
      </c>
      <c r="BF65" s="31">
        <f t="shared" si="19"/>
        <v>571.21228839098035</v>
      </c>
      <c r="BG65" s="31">
        <f t="shared" si="19"/>
        <v>8.7642297084164262</v>
      </c>
      <c r="BH65" s="31">
        <f t="shared" si="19"/>
        <v>0.3015436258501199</v>
      </c>
      <c r="BI65" s="31">
        <f t="shared" si="19"/>
        <v>0</v>
      </c>
      <c r="BJ65" s="31">
        <f t="shared" si="19"/>
        <v>63.998709437016316</v>
      </c>
      <c r="BK65" s="29">
        <f t="shared" si="15"/>
        <v>1176.4222775863336</v>
      </c>
    </row>
    <row r="66" spans="1:63" ht="3" customHeight="1" x14ac:dyDescent="0.2">
      <c r="A66" s="23"/>
      <c r="B66" s="26"/>
      <c r="C66" s="70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2"/>
    </row>
    <row r="67" spans="1:63" x14ac:dyDescent="0.2">
      <c r="A67" s="23" t="s">
        <v>17</v>
      </c>
      <c r="B67" s="24" t="s">
        <v>8</v>
      </c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78</v>
      </c>
      <c r="B68" s="26" t="s">
        <v>18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/>
      <c r="B69" s="27" t="s">
        <v>140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1.2520101574153211</v>
      </c>
      <c r="I69" s="28">
        <v>1.6769659597822419</v>
      </c>
      <c r="J69" s="28">
        <v>0</v>
      </c>
      <c r="K69" s="28">
        <v>0</v>
      </c>
      <c r="L69" s="28">
        <v>1.3123228313804047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1.6587797637008319</v>
      </c>
      <c r="S69" s="28">
        <v>0.51708797825999109</v>
      </c>
      <c r="T69" s="28">
        <v>0</v>
      </c>
      <c r="U69" s="28">
        <v>0</v>
      </c>
      <c r="V69" s="28">
        <v>1.0027597526278758</v>
      </c>
      <c r="W69" s="28">
        <v>1.1420104066838854E-2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0.27221896239855037</v>
      </c>
      <c r="AH69" s="28">
        <v>0</v>
      </c>
      <c r="AI69" s="28">
        <v>0</v>
      </c>
      <c r="AJ69" s="28">
        <v>0</v>
      </c>
      <c r="AK69" s="28">
        <v>0.22308539026416696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19.073212290903626</v>
      </c>
      <c r="AW69" s="28">
        <v>4.1181999661019066</v>
      </c>
      <c r="AX69" s="28">
        <v>0</v>
      </c>
      <c r="AY69" s="28">
        <v>0</v>
      </c>
      <c r="AZ69" s="28">
        <v>15.734678258200066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30.1545288559489</v>
      </c>
      <c r="BG69" s="28">
        <v>1.628408821448379</v>
      </c>
      <c r="BH69" s="28">
        <v>4.3492992164031081</v>
      </c>
      <c r="BI69" s="28">
        <v>0</v>
      </c>
      <c r="BJ69" s="28">
        <v>21.296200201031077</v>
      </c>
      <c r="BK69" s="29">
        <f t="shared" ref="BK69:BK70" si="20">SUM(C69:BJ69)</f>
        <v>104.28117850993328</v>
      </c>
    </row>
    <row r="70" spans="1:63" x14ac:dyDescent="0.2">
      <c r="A70" s="23"/>
      <c r="B70" s="33" t="s">
        <v>85</v>
      </c>
      <c r="C70" s="31">
        <f>SUM(C69)</f>
        <v>0</v>
      </c>
      <c r="D70" s="31">
        <f t="shared" ref="D70:BJ70" si="21">SUM(D69)</f>
        <v>0</v>
      </c>
      <c r="E70" s="31">
        <f t="shared" si="21"/>
        <v>0</v>
      </c>
      <c r="F70" s="31">
        <f t="shared" si="21"/>
        <v>0</v>
      </c>
      <c r="G70" s="31">
        <f t="shared" si="21"/>
        <v>0</v>
      </c>
      <c r="H70" s="31">
        <f t="shared" si="21"/>
        <v>1.2520101574153211</v>
      </c>
      <c r="I70" s="31">
        <f t="shared" si="21"/>
        <v>1.6769659597822419</v>
      </c>
      <c r="J70" s="31">
        <f t="shared" si="21"/>
        <v>0</v>
      </c>
      <c r="K70" s="31">
        <f t="shared" si="21"/>
        <v>0</v>
      </c>
      <c r="L70" s="31">
        <f t="shared" si="21"/>
        <v>1.3123228313804047</v>
      </c>
      <c r="M70" s="31">
        <f t="shared" si="21"/>
        <v>0</v>
      </c>
      <c r="N70" s="31">
        <f t="shared" si="21"/>
        <v>0</v>
      </c>
      <c r="O70" s="31">
        <f t="shared" si="21"/>
        <v>0</v>
      </c>
      <c r="P70" s="31">
        <f t="shared" si="21"/>
        <v>0</v>
      </c>
      <c r="Q70" s="31">
        <f t="shared" si="21"/>
        <v>0</v>
      </c>
      <c r="R70" s="31">
        <f t="shared" si="21"/>
        <v>1.6587797637008319</v>
      </c>
      <c r="S70" s="31">
        <f t="shared" si="21"/>
        <v>0.51708797825999109</v>
      </c>
      <c r="T70" s="31">
        <f t="shared" si="21"/>
        <v>0</v>
      </c>
      <c r="U70" s="31">
        <f t="shared" si="21"/>
        <v>0</v>
      </c>
      <c r="V70" s="31">
        <f t="shared" si="21"/>
        <v>1.0027597526278758</v>
      </c>
      <c r="W70" s="31">
        <f t="shared" si="21"/>
        <v>1.1420104066838854E-2</v>
      </c>
      <c r="X70" s="31">
        <f t="shared" si="21"/>
        <v>0</v>
      </c>
      <c r="Y70" s="31">
        <f t="shared" si="21"/>
        <v>0</v>
      </c>
      <c r="Z70" s="31">
        <f t="shared" si="21"/>
        <v>0</v>
      </c>
      <c r="AA70" s="31">
        <f t="shared" si="21"/>
        <v>0</v>
      </c>
      <c r="AB70" s="31">
        <f t="shared" si="21"/>
        <v>0</v>
      </c>
      <c r="AC70" s="31">
        <f t="shared" si="21"/>
        <v>0</v>
      </c>
      <c r="AD70" s="31">
        <f t="shared" si="21"/>
        <v>0</v>
      </c>
      <c r="AE70" s="31">
        <f t="shared" si="21"/>
        <v>0</v>
      </c>
      <c r="AF70" s="31">
        <f t="shared" si="21"/>
        <v>0</v>
      </c>
      <c r="AG70" s="31">
        <f t="shared" si="21"/>
        <v>0.27221896239855037</v>
      </c>
      <c r="AH70" s="31">
        <f t="shared" si="21"/>
        <v>0</v>
      </c>
      <c r="AI70" s="31">
        <f t="shared" si="21"/>
        <v>0</v>
      </c>
      <c r="AJ70" s="31">
        <f t="shared" si="21"/>
        <v>0</v>
      </c>
      <c r="AK70" s="31">
        <f t="shared" si="21"/>
        <v>0.22308539026416696</v>
      </c>
      <c r="AL70" s="31">
        <f t="shared" si="21"/>
        <v>0</v>
      </c>
      <c r="AM70" s="31">
        <f t="shared" si="21"/>
        <v>0</v>
      </c>
      <c r="AN70" s="31">
        <f t="shared" si="21"/>
        <v>0</v>
      </c>
      <c r="AO70" s="31">
        <f t="shared" si="21"/>
        <v>0</v>
      </c>
      <c r="AP70" s="31">
        <f t="shared" si="21"/>
        <v>0</v>
      </c>
      <c r="AQ70" s="31">
        <f t="shared" si="21"/>
        <v>0</v>
      </c>
      <c r="AR70" s="31">
        <f t="shared" si="21"/>
        <v>0</v>
      </c>
      <c r="AS70" s="31">
        <f t="shared" si="21"/>
        <v>0</v>
      </c>
      <c r="AT70" s="31">
        <f t="shared" si="21"/>
        <v>0</v>
      </c>
      <c r="AU70" s="31">
        <f t="shared" si="21"/>
        <v>0</v>
      </c>
      <c r="AV70" s="31">
        <f t="shared" si="21"/>
        <v>19.073212290903626</v>
      </c>
      <c r="AW70" s="31">
        <f t="shared" si="21"/>
        <v>4.1181999661019066</v>
      </c>
      <c r="AX70" s="31">
        <f t="shared" si="21"/>
        <v>0</v>
      </c>
      <c r="AY70" s="31">
        <f t="shared" si="21"/>
        <v>0</v>
      </c>
      <c r="AZ70" s="31">
        <f t="shared" si="21"/>
        <v>15.734678258200066</v>
      </c>
      <c r="BA70" s="31">
        <f t="shared" si="21"/>
        <v>0</v>
      </c>
      <c r="BB70" s="31">
        <f t="shared" si="21"/>
        <v>0</v>
      </c>
      <c r="BC70" s="31">
        <f t="shared" si="21"/>
        <v>0</v>
      </c>
      <c r="BD70" s="31">
        <f t="shared" si="21"/>
        <v>0</v>
      </c>
      <c r="BE70" s="31">
        <f t="shared" si="21"/>
        <v>0</v>
      </c>
      <c r="BF70" s="31">
        <f t="shared" si="21"/>
        <v>30.1545288559489</v>
      </c>
      <c r="BG70" s="31">
        <f t="shared" si="21"/>
        <v>1.628408821448379</v>
      </c>
      <c r="BH70" s="31">
        <f t="shared" si="21"/>
        <v>4.3492992164031081</v>
      </c>
      <c r="BI70" s="31">
        <f t="shared" si="21"/>
        <v>0</v>
      </c>
      <c r="BJ70" s="31">
        <f t="shared" si="21"/>
        <v>21.296200201031077</v>
      </c>
      <c r="BK70" s="29">
        <f t="shared" si="20"/>
        <v>104.28117850993328</v>
      </c>
    </row>
    <row r="71" spans="1:63" ht="2.25" customHeight="1" x14ac:dyDescent="0.2">
      <c r="A71" s="23"/>
      <c r="B71" s="26"/>
      <c r="C71" s="70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2"/>
    </row>
    <row r="72" spans="1:63" x14ac:dyDescent="0.2">
      <c r="A72" s="23" t="s">
        <v>4</v>
      </c>
      <c r="B72" s="24" t="s">
        <v>9</v>
      </c>
      <c r="C72" s="70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2"/>
    </row>
    <row r="73" spans="1:63" x14ac:dyDescent="0.2">
      <c r="A73" s="23" t="s">
        <v>78</v>
      </c>
      <c r="B73" s="26" t="s">
        <v>19</v>
      </c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2"/>
    </row>
    <row r="74" spans="1:63" x14ac:dyDescent="0.2">
      <c r="A74" s="23"/>
      <c r="B74" s="30" t="s">
        <v>39</v>
      </c>
      <c r="C74" s="31"/>
      <c r="D74" s="28"/>
      <c r="E74" s="28"/>
      <c r="F74" s="28"/>
      <c r="G74" s="37"/>
      <c r="H74" s="31"/>
      <c r="I74" s="28"/>
      <c r="J74" s="28"/>
      <c r="K74" s="28"/>
      <c r="L74" s="37"/>
      <c r="M74" s="31"/>
      <c r="N74" s="28"/>
      <c r="O74" s="28"/>
      <c r="P74" s="28"/>
      <c r="Q74" s="37"/>
      <c r="R74" s="31"/>
      <c r="S74" s="28"/>
      <c r="T74" s="28"/>
      <c r="U74" s="28"/>
      <c r="V74" s="37"/>
      <c r="W74" s="31"/>
      <c r="X74" s="28"/>
      <c r="Y74" s="28"/>
      <c r="Z74" s="28"/>
      <c r="AA74" s="37"/>
      <c r="AB74" s="31"/>
      <c r="AC74" s="28"/>
      <c r="AD74" s="28"/>
      <c r="AE74" s="28"/>
      <c r="AF74" s="37"/>
      <c r="AG74" s="31"/>
      <c r="AH74" s="28"/>
      <c r="AI74" s="28"/>
      <c r="AJ74" s="28"/>
      <c r="AK74" s="37"/>
      <c r="AL74" s="31"/>
      <c r="AM74" s="28"/>
      <c r="AN74" s="28"/>
      <c r="AO74" s="28"/>
      <c r="AP74" s="37"/>
      <c r="AQ74" s="31"/>
      <c r="AR74" s="28"/>
      <c r="AS74" s="28"/>
      <c r="AT74" s="28"/>
      <c r="AU74" s="37"/>
      <c r="AV74" s="31"/>
      <c r="AW74" s="28"/>
      <c r="AX74" s="28"/>
      <c r="AY74" s="28"/>
      <c r="AZ74" s="37"/>
      <c r="BA74" s="31"/>
      <c r="BB74" s="28"/>
      <c r="BC74" s="28"/>
      <c r="BD74" s="28"/>
      <c r="BE74" s="37"/>
      <c r="BF74" s="31"/>
      <c r="BG74" s="28"/>
      <c r="BH74" s="28"/>
      <c r="BI74" s="28"/>
      <c r="BJ74" s="37"/>
      <c r="BK74" s="29"/>
    </row>
    <row r="75" spans="1:63" x14ac:dyDescent="0.2">
      <c r="A75" s="23"/>
      <c r="B75" s="30" t="s">
        <v>87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  <c r="BK75" s="29">
        <f>SUM(C75:BJ75)</f>
        <v>0</v>
      </c>
    </row>
    <row r="76" spans="1:63" x14ac:dyDescent="0.2">
      <c r="A76" s="23" t="s">
        <v>79</v>
      </c>
      <c r="B76" s="26" t="s">
        <v>20</v>
      </c>
      <c r="C76" s="70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2"/>
    </row>
    <row r="77" spans="1:63" x14ac:dyDescent="0.2">
      <c r="A77" s="23"/>
      <c r="B77" s="30" t="s">
        <v>142</v>
      </c>
      <c r="C77" s="31">
        <v>0</v>
      </c>
      <c r="D77" s="28">
        <v>0</v>
      </c>
      <c r="E77" s="28">
        <v>0</v>
      </c>
      <c r="F77" s="28">
        <v>0</v>
      </c>
      <c r="G77" s="37">
        <v>0</v>
      </c>
      <c r="H77" s="31">
        <v>0</v>
      </c>
      <c r="I77" s="28">
        <v>0</v>
      </c>
      <c r="J77" s="28">
        <v>0</v>
      </c>
      <c r="K77" s="28">
        <v>0</v>
      </c>
      <c r="L77" s="37">
        <v>0</v>
      </c>
      <c r="M77" s="31">
        <v>0</v>
      </c>
      <c r="N77" s="28">
        <v>0</v>
      </c>
      <c r="O77" s="28">
        <v>0</v>
      </c>
      <c r="P77" s="28">
        <v>0</v>
      </c>
      <c r="Q77" s="37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31">
        <v>0</v>
      </c>
      <c r="X77" s="28">
        <v>0</v>
      </c>
      <c r="Y77" s="28">
        <v>0</v>
      </c>
      <c r="Z77" s="28">
        <v>0</v>
      </c>
      <c r="AA77" s="37">
        <v>0</v>
      </c>
      <c r="AB77" s="31">
        <v>0</v>
      </c>
      <c r="AC77" s="28">
        <v>0</v>
      </c>
      <c r="AD77" s="28">
        <v>0</v>
      </c>
      <c r="AE77" s="28">
        <v>0</v>
      </c>
      <c r="AF77" s="37">
        <v>0</v>
      </c>
      <c r="AG77" s="31">
        <v>0</v>
      </c>
      <c r="AH77" s="28">
        <v>0</v>
      </c>
      <c r="AI77" s="28">
        <v>0</v>
      </c>
      <c r="AJ77" s="28">
        <v>0</v>
      </c>
      <c r="AK77" s="37">
        <v>0</v>
      </c>
      <c r="AL77" s="31">
        <v>0</v>
      </c>
      <c r="AM77" s="28">
        <v>0</v>
      </c>
      <c r="AN77" s="28">
        <v>0</v>
      </c>
      <c r="AO77" s="28">
        <v>0</v>
      </c>
      <c r="AP77" s="37">
        <v>0</v>
      </c>
      <c r="AQ77" s="31">
        <v>0</v>
      </c>
      <c r="AR77" s="28">
        <v>0</v>
      </c>
      <c r="AS77" s="28">
        <v>0</v>
      </c>
      <c r="AT77" s="28">
        <v>0</v>
      </c>
      <c r="AU77" s="37">
        <v>0</v>
      </c>
      <c r="AV77" s="31">
        <v>0.68999231728428478</v>
      </c>
      <c r="AW77" s="28">
        <v>1.327239132894489</v>
      </c>
      <c r="AX77" s="28">
        <v>6.1870098323902605</v>
      </c>
      <c r="AY77" s="28">
        <v>0</v>
      </c>
      <c r="AZ77" s="37">
        <v>2.4694501322612514</v>
      </c>
      <c r="BA77" s="31">
        <v>0</v>
      </c>
      <c r="BB77" s="28">
        <v>0</v>
      </c>
      <c r="BC77" s="28">
        <v>0</v>
      </c>
      <c r="BD77" s="28">
        <v>0</v>
      </c>
      <c r="BE77" s="37">
        <v>0</v>
      </c>
      <c r="BF77" s="31">
        <v>0.19122888451381059</v>
      </c>
      <c r="BG77" s="28">
        <v>9.5096601770614788E-4</v>
      </c>
      <c r="BH77" s="28">
        <v>0</v>
      </c>
      <c r="BI77" s="28">
        <v>0</v>
      </c>
      <c r="BJ77" s="37">
        <v>0.64826274660617933</v>
      </c>
      <c r="BK77" s="29">
        <f t="shared" ref="BK77:BK82" si="22">SUM(C77:BJ77)</f>
        <v>11.514134011967981</v>
      </c>
    </row>
    <row r="78" spans="1:63" x14ac:dyDescent="0.2">
      <c r="A78" s="23"/>
      <c r="B78" s="30" t="s">
        <v>143</v>
      </c>
      <c r="C78" s="31">
        <v>0</v>
      </c>
      <c r="D78" s="28">
        <v>0</v>
      </c>
      <c r="E78" s="28">
        <v>0</v>
      </c>
      <c r="F78" s="28">
        <v>0</v>
      </c>
      <c r="G78" s="37">
        <v>0</v>
      </c>
      <c r="H78" s="31">
        <v>0</v>
      </c>
      <c r="I78" s="28">
        <v>0</v>
      </c>
      <c r="J78" s="28">
        <v>0</v>
      </c>
      <c r="K78" s="28">
        <v>0</v>
      </c>
      <c r="L78" s="37">
        <v>0</v>
      </c>
      <c r="M78" s="31">
        <v>0</v>
      </c>
      <c r="N78" s="28">
        <v>0</v>
      </c>
      <c r="O78" s="28">
        <v>0</v>
      </c>
      <c r="P78" s="28">
        <v>0</v>
      </c>
      <c r="Q78" s="37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31">
        <v>0</v>
      </c>
      <c r="X78" s="28">
        <v>0</v>
      </c>
      <c r="Y78" s="28">
        <v>0</v>
      </c>
      <c r="Z78" s="28">
        <v>0</v>
      </c>
      <c r="AA78" s="37">
        <v>0</v>
      </c>
      <c r="AB78" s="31">
        <v>0</v>
      </c>
      <c r="AC78" s="28">
        <v>0</v>
      </c>
      <c r="AD78" s="28">
        <v>0</v>
      </c>
      <c r="AE78" s="28">
        <v>0</v>
      </c>
      <c r="AF78" s="37">
        <v>0</v>
      </c>
      <c r="AG78" s="31">
        <v>0</v>
      </c>
      <c r="AH78" s="28">
        <v>0</v>
      </c>
      <c r="AI78" s="28">
        <v>0</v>
      </c>
      <c r="AJ78" s="28">
        <v>0</v>
      </c>
      <c r="AK78" s="37">
        <v>0</v>
      </c>
      <c r="AL78" s="31">
        <v>0</v>
      </c>
      <c r="AM78" s="28">
        <v>0</v>
      </c>
      <c r="AN78" s="28">
        <v>0</v>
      </c>
      <c r="AO78" s="28">
        <v>0</v>
      </c>
      <c r="AP78" s="37">
        <v>0</v>
      </c>
      <c r="AQ78" s="31">
        <v>0</v>
      </c>
      <c r="AR78" s="28">
        <v>0</v>
      </c>
      <c r="AS78" s="28">
        <v>0</v>
      </c>
      <c r="AT78" s="28">
        <v>0</v>
      </c>
      <c r="AU78" s="37">
        <v>0</v>
      </c>
      <c r="AV78" s="31">
        <v>0.1261203858200681</v>
      </c>
      <c r="AW78" s="28">
        <v>143.38082815796128</v>
      </c>
      <c r="AX78" s="28">
        <v>237.00927795773381</v>
      </c>
      <c r="AY78" s="28">
        <v>0</v>
      </c>
      <c r="AZ78" s="37">
        <v>0</v>
      </c>
      <c r="BA78" s="31">
        <v>0</v>
      </c>
      <c r="BB78" s="28">
        <v>0</v>
      </c>
      <c r="BC78" s="28">
        <v>0</v>
      </c>
      <c r="BD78" s="28">
        <v>0</v>
      </c>
      <c r="BE78" s="37">
        <v>0</v>
      </c>
      <c r="BF78" s="31">
        <v>0.10356503274642072</v>
      </c>
      <c r="BG78" s="28">
        <v>12.101315009553382</v>
      </c>
      <c r="BH78" s="28">
        <v>0</v>
      </c>
      <c r="BI78" s="28">
        <v>0</v>
      </c>
      <c r="BJ78" s="37">
        <v>0.50647516101141488</v>
      </c>
      <c r="BK78" s="29">
        <f t="shared" si="22"/>
        <v>393.22758170482632</v>
      </c>
    </row>
    <row r="79" spans="1:63" x14ac:dyDescent="0.2">
      <c r="A79" s="23"/>
      <c r="B79" s="30" t="s">
        <v>144</v>
      </c>
      <c r="C79" s="31">
        <v>0</v>
      </c>
      <c r="D79" s="28">
        <v>0</v>
      </c>
      <c r="E79" s="28">
        <v>0</v>
      </c>
      <c r="F79" s="28">
        <v>0</v>
      </c>
      <c r="G79" s="37">
        <v>0</v>
      </c>
      <c r="H79" s="31">
        <v>0</v>
      </c>
      <c r="I79" s="28">
        <v>0</v>
      </c>
      <c r="J79" s="28">
        <v>0</v>
      </c>
      <c r="K79" s="28">
        <v>0</v>
      </c>
      <c r="L79" s="37">
        <v>0</v>
      </c>
      <c r="M79" s="31">
        <v>0</v>
      </c>
      <c r="N79" s="28">
        <v>0</v>
      </c>
      <c r="O79" s="28">
        <v>0</v>
      </c>
      <c r="P79" s="28">
        <v>0</v>
      </c>
      <c r="Q79" s="37">
        <v>0</v>
      </c>
      <c r="R79" s="31">
        <v>0</v>
      </c>
      <c r="S79" s="28">
        <v>0</v>
      </c>
      <c r="T79" s="28">
        <v>0</v>
      </c>
      <c r="U79" s="28">
        <v>0</v>
      </c>
      <c r="V79" s="37">
        <v>0</v>
      </c>
      <c r="W79" s="31">
        <v>0</v>
      </c>
      <c r="X79" s="28">
        <v>0</v>
      </c>
      <c r="Y79" s="28">
        <v>0</v>
      </c>
      <c r="Z79" s="28">
        <v>0</v>
      </c>
      <c r="AA79" s="37">
        <v>0</v>
      </c>
      <c r="AB79" s="31">
        <v>0</v>
      </c>
      <c r="AC79" s="28">
        <v>0</v>
      </c>
      <c r="AD79" s="28">
        <v>0</v>
      </c>
      <c r="AE79" s="28">
        <v>0</v>
      </c>
      <c r="AF79" s="37">
        <v>0</v>
      </c>
      <c r="AG79" s="31">
        <v>0</v>
      </c>
      <c r="AH79" s="28">
        <v>0</v>
      </c>
      <c r="AI79" s="28">
        <v>0</v>
      </c>
      <c r="AJ79" s="28">
        <v>0</v>
      </c>
      <c r="AK79" s="37">
        <v>0</v>
      </c>
      <c r="AL79" s="31">
        <v>0</v>
      </c>
      <c r="AM79" s="28">
        <v>0</v>
      </c>
      <c r="AN79" s="28">
        <v>0</v>
      </c>
      <c r="AO79" s="28">
        <v>0</v>
      </c>
      <c r="AP79" s="37">
        <v>0</v>
      </c>
      <c r="AQ79" s="31">
        <v>0</v>
      </c>
      <c r="AR79" s="28">
        <v>0</v>
      </c>
      <c r="AS79" s="28">
        <v>0</v>
      </c>
      <c r="AT79" s="28">
        <v>0</v>
      </c>
      <c r="AU79" s="37">
        <v>0</v>
      </c>
      <c r="AV79" s="31">
        <v>0.11301811260724219</v>
      </c>
      <c r="AW79" s="28">
        <v>58.24819746990029</v>
      </c>
      <c r="AX79" s="28">
        <v>230.59914933428462</v>
      </c>
      <c r="AY79" s="28">
        <v>0</v>
      </c>
      <c r="AZ79" s="37">
        <v>0</v>
      </c>
      <c r="BA79" s="31">
        <v>0</v>
      </c>
      <c r="BB79" s="28">
        <v>0</v>
      </c>
      <c r="BC79" s="28">
        <v>0</v>
      </c>
      <c r="BD79" s="28">
        <v>0</v>
      </c>
      <c r="BE79" s="37">
        <v>0</v>
      </c>
      <c r="BF79" s="31">
        <v>3.3189244718646406E-2</v>
      </c>
      <c r="BG79" s="28">
        <v>0</v>
      </c>
      <c r="BH79" s="28">
        <v>0</v>
      </c>
      <c r="BI79" s="28">
        <v>0</v>
      </c>
      <c r="BJ79" s="37">
        <v>0</v>
      </c>
      <c r="BK79" s="29">
        <f t="shared" si="22"/>
        <v>288.99355416151081</v>
      </c>
    </row>
    <row r="80" spans="1:63" x14ac:dyDescent="0.2">
      <c r="A80" s="23"/>
      <c r="B80" s="30" t="s">
        <v>145</v>
      </c>
      <c r="C80" s="31">
        <v>0</v>
      </c>
      <c r="D80" s="42">
        <v>0</v>
      </c>
      <c r="E80" s="42">
        <v>0</v>
      </c>
      <c r="F80" s="42">
        <v>0</v>
      </c>
      <c r="G80" s="46">
        <v>0</v>
      </c>
      <c r="H80" s="31">
        <v>0</v>
      </c>
      <c r="I80" s="42">
        <v>0</v>
      </c>
      <c r="J80" s="42">
        <v>0</v>
      </c>
      <c r="K80" s="42">
        <v>0</v>
      </c>
      <c r="L80" s="46">
        <v>0</v>
      </c>
      <c r="M80" s="31">
        <v>0</v>
      </c>
      <c r="N80" s="42">
        <v>0</v>
      </c>
      <c r="O80" s="42">
        <v>0</v>
      </c>
      <c r="P80" s="42">
        <v>0</v>
      </c>
      <c r="Q80" s="46">
        <v>0</v>
      </c>
      <c r="R80" s="31">
        <v>0</v>
      </c>
      <c r="S80" s="42">
        <v>0</v>
      </c>
      <c r="T80" s="42">
        <v>0</v>
      </c>
      <c r="U80" s="42">
        <v>0</v>
      </c>
      <c r="V80" s="46">
        <v>0</v>
      </c>
      <c r="W80" s="31">
        <v>0</v>
      </c>
      <c r="X80" s="42">
        <v>0</v>
      </c>
      <c r="Y80" s="42">
        <v>0</v>
      </c>
      <c r="Z80" s="42">
        <v>0</v>
      </c>
      <c r="AA80" s="46">
        <v>0</v>
      </c>
      <c r="AB80" s="31">
        <v>0</v>
      </c>
      <c r="AC80" s="42">
        <v>0</v>
      </c>
      <c r="AD80" s="42">
        <v>0</v>
      </c>
      <c r="AE80" s="42">
        <v>0</v>
      </c>
      <c r="AF80" s="46">
        <v>0</v>
      </c>
      <c r="AG80" s="31">
        <v>0</v>
      </c>
      <c r="AH80" s="42">
        <v>0</v>
      </c>
      <c r="AI80" s="42">
        <v>0</v>
      </c>
      <c r="AJ80" s="42">
        <v>0</v>
      </c>
      <c r="AK80" s="46">
        <v>0</v>
      </c>
      <c r="AL80" s="31">
        <v>0</v>
      </c>
      <c r="AM80" s="42">
        <v>0</v>
      </c>
      <c r="AN80" s="42">
        <v>0</v>
      </c>
      <c r="AO80" s="42">
        <v>0</v>
      </c>
      <c r="AP80" s="46">
        <v>0</v>
      </c>
      <c r="AQ80" s="31">
        <v>0</v>
      </c>
      <c r="AR80" s="42">
        <v>0</v>
      </c>
      <c r="AS80" s="42">
        <v>0</v>
      </c>
      <c r="AT80" s="42">
        <v>0</v>
      </c>
      <c r="AU80" s="46">
        <v>0</v>
      </c>
      <c r="AV80" s="31">
        <v>0.62319127262839025</v>
      </c>
      <c r="AW80" s="42">
        <v>0.63429991730754531</v>
      </c>
      <c r="AX80" s="42">
        <v>253.12642188272264</v>
      </c>
      <c r="AY80" s="42">
        <v>0</v>
      </c>
      <c r="AZ80" s="46">
        <v>0</v>
      </c>
      <c r="BA80" s="31">
        <v>0</v>
      </c>
      <c r="BB80" s="42">
        <v>0</v>
      </c>
      <c r="BC80" s="42">
        <v>0</v>
      </c>
      <c r="BD80" s="42">
        <v>0</v>
      </c>
      <c r="BE80" s="46">
        <v>0</v>
      </c>
      <c r="BF80" s="31">
        <v>1.9602146662505526</v>
      </c>
      <c r="BG80" s="42">
        <v>6.3078369753135927E-4</v>
      </c>
      <c r="BH80" s="42">
        <v>0</v>
      </c>
      <c r="BI80" s="42">
        <v>0</v>
      </c>
      <c r="BJ80" s="46">
        <v>0</v>
      </c>
      <c r="BK80" s="29">
        <f t="shared" si="22"/>
        <v>256.3447585226067</v>
      </c>
    </row>
    <row r="81" spans="1:63" x14ac:dyDescent="0.2">
      <c r="A81" s="23"/>
      <c r="B81" s="30" t="s">
        <v>88</v>
      </c>
      <c r="C81" s="31">
        <f>SUM(C77:C80)</f>
        <v>0</v>
      </c>
      <c r="D81" s="31">
        <f t="shared" ref="D81:BJ81" si="23">SUM(D77:D80)</f>
        <v>0</v>
      </c>
      <c r="E81" s="31">
        <f t="shared" si="23"/>
        <v>0</v>
      </c>
      <c r="F81" s="31">
        <f t="shared" si="23"/>
        <v>0</v>
      </c>
      <c r="G81" s="31">
        <f t="shared" si="23"/>
        <v>0</v>
      </c>
      <c r="H81" s="31">
        <f t="shared" si="23"/>
        <v>0</v>
      </c>
      <c r="I81" s="31">
        <f t="shared" si="23"/>
        <v>0</v>
      </c>
      <c r="J81" s="31">
        <f t="shared" si="23"/>
        <v>0</v>
      </c>
      <c r="K81" s="31">
        <f t="shared" si="23"/>
        <v>0</v>
      </c>
      <c r="L81" s="31">
        <f t="shared" si="23"/>
        <v>0</v>
      </c>
      <c r="M81" s="31">
        <f t="shared" si="23"/>
        <v>0</v>
      </c>
      <c r="N81" s="31">
        <f t="shared" si="23"/>
        <v>0</v>
      </c>
      <c r="O81" s="31">
        <f t="shared" si="23"/>
        <v>0</v>
      </c>
      <c r="P81" s="31">
        <f t="shared" si="23"/>
        <v>0</v>
      </c>
      <c r="Q81" s="31">
        <f t="shared" si="23"/>
        <v>0</v>
      </c>
      <c r="R81" s="31">
        <f t="shared" si="23"/>
        <v>0</v>
      </c>
      <c r="S81" s="31">
        <f t="shared" si="23"/>
        <v>0</v>
      </c>
      <c r="T81" s="31">
        <f t="shared" si="23"/>
        <v>0</v>
      </c>
      <c r="U81" s="31">
        <f t="shared" si="23"/>
        <v>0</v>
      </c>
      <c r="V81" s="31">
        <f t="shared" si="23"/>
        <v>0</v>
      </c>
      <c r="W81" s="31">
        <f t="shared" si="23"/>
        <v>0</v>
      </c>
      <c r="X81" s="31">
        <f t="shared" si="23"/>
        <v>0</v>
      </c>
      <c r="Y81" s="31">
        <f t="shared" si="23"/>
        <v>0</v>
      </c>
      <c r="Z81" s="31">
        <f t="shared" si="23"/>
        <v>0</v>
      </c>
      <c r="AA81" s="31">
        <f t="shared" si="23"/>
        <v>0</v>
      </c>
      <c r="AB81" s="31">
        <f t="shared" si="23"/>
        <v>0</v>
      </c>
      <c r="AC81" s="31">
        <f t="shared" si="23"/>
        <v>0</v>
      </c>
      <c r="AD81" s="31">
        <f t="shared" si="23"/>
        <v>0</v>
      </c>
      <c r="AE81" s="31">
        <f t="shared" si="23"/>
        <v>0</v>
      </c>
      <c r="AF81" s="31">
        <f t="shared" si="23"/>
        <v>0</v>
      </c>
      <c r="AG81" s="31">
        <f t="shared" si="23"/>
        <v>0</v>
      </c>
      <c r="AH81" s="31">
        <f t="shared" si="23"/>
        <v>0</v>
      </c>
      <c r="AI81" s="31">
        <f t="shared" si="23"/>
        <v>0</v>
      </c>
      <c r="AJ81" s="31">
        <f t="shared" si="23"/>
        <v>0</v>
      </c>
      <c r="AK81" s="31">
        <f t="shared" si="23"/>
        <v>0</v>
      </c>
      <c r="AL81" s="31">
        <f t="shared" si="23"/>
        <v>0</v>
      </c>
      <c r="AM81" s="31">
        <f t="shared" si="23"/>
        <v>0</v>
      </c>
      <c r="AN81" s="31">
        <f t="shared" si="23"/>
        <v>0</v>
      </c>
      <c r="AO81" s="31">
        <f t="shared" si="23"/>
        <v>0</v>
      </c>
      <c r="AP81" s="31">
        <f t="shared" si="23"/>
        <v>0</v>
      </c>
      <c r="AQ81" s="31">
        <f t="shared" si="23"/>
        <v>0</v>
      </c>
      <c r="AR81" s="31">
        <f t="shared" si="23"/>
        <v>0</v>
      </c>
      <c r="AS81" s="31">
        <f t="shared" si="23"/>
        <v>0</v>
      </c>
      <c r="AT81" s="31">
        <f t="shared" si="23"/>
        <v>0</v>
      </c>
      <c r="AU81" s="31">
        <f t="shared" si="23"/>
        <v>0</v>
      </c>
      <c r="AV81" s="31">
        <f t="shared" si="23"/>
        <v>1.5523220883399853</v>
      </c>
      <c r="AW81" s="31">
        <f t="shared" si="23"/>
        <v>203.59056467806357</v>
      </c>
      <c r="AX81" s="31">
        <f t="shared" si="23"/>
        <v>726.92185900713139</v>
      </c>
      <c r="AY81" s="31">
        <f t="shared" si="23"/>
        <v>0</v>
      </c>
      <c r="AZ81" s="31">
        <f t="shared" si="23"/>
        <v>2.4694501322612514</v>
      </c>
      <c r="BA81" s="31">
        <f t="shared" si="23"/>
        <v>0</v>
      </c>
      <c r="BB81" s="31">
        <f t="shared" si="23"/>
        <v>0</v>
      </c>
      <c r="BC81" s="31">
        <f t="shared" si="23"/>
        <v>0</v>
      </c>
      <c r="BD81" s="31">
        <f t="shared" si="23"/>
        <v>0</v>
      </c>
      <c r="BE81" s="31">
        <f t="shared" si="23"/>
        <v>0</v>
      </c>
      <c r="BF81" s="31">
        <f t="shared" si="23"/>
        <v>2.2881978282294302</v>
      </c>
      <c r="BG81" s="31">
        <f t="shared" si="23"/>
        <v>12.102896759268619</v>
      </c>
      <c r="BH81" s="31">
        <f t="shared" si="23"/>
        <v>0</v>
      </c>
      <c r="BI81" s="31">
        <f t="shared" si="23"/>
        <v>0</v>
      </c>
      <c r="BJ81" s="31">
        <f t="shared" si="23"/>
        <v>1.1547379076175943</v>
      </c>
      <c r="BK81" s="29">
        <f t="shared" si="22"/>
        <v>950.08002840091183</v>
      </c>
    </row>
    <row r="82" spans="1:63" x14ac:dyDescent="0.2">
      <c r="A82" s="23"/>
      <c r="B82" s="33" t="s">
        <v>86</v>
      </c>
      <c r="C82" s="31">
        <f>C75+C81</f>
        <v>0</v>
      </c>
      <c r="D82" s="31">
        <f t="shared" ref="D82:BJ82" si="24">D75+D81</f>
        <v>0</v>
      </c>
      <c r="E82" s="31">
        <f t="shared" si="24"/>
        <v>0</v>
      </c>
      <c r="F82" s="31">
        <f t="shared" si="24"/>
        <v>0</v>
      </c>
      <c r="G82" s="31">
        <f t="shared" si="24"/>
        <v>0</v>
      </c>
      <c r="H82" s="31">
        <f t="shared" si="24"/>
        <v>0</v>
      </c>
      <c r="I82" s="31">
        <f t="shared" si="24"/>
        <v>0</v>
      </c>
      <c r="J82" s="31">
        <f t="shared" si="24"/>
        <v>0</v>
      </c>
      <c r="K82" s="31">
        <f t="shared" si="24"/>
        <v>0</v>
      </c>
      <c r="L82" s="31">
        <f t="shared" si="24"/>
        <v>0</v>
      </c>
      <c r="M82" s="31">
        <f t="shared" si="24"/>
        <v>0</v>
      </c>
      <c r="N82" s="31">
        <f t="shared" si="24"/>
        <v>0</v>
      </c>
      <c r="O82" s="31">
        <f t="shared" si="24"/>
        <v>0</v>
      </c>
      <c r="P82" s="31">
        <f t="shared" si="24"/>
        <v>0</v>
      </c>
      <c r="Q82" s="31">
        <f t="shared" si="24"/>
        <v>0</v>
      </c>
      <c r="R82" s="31">
        <f t="shared" si="24"/>
        <v>0</v>
      </c>
      <c r="S82" s="31">
        <f t="shared" si="24"/>
        <v>0</v>
      </c>
      <c r="T82" s="31">
        <f t="shared" si="24"/>
        <v>0</v>
      </c>
      <c r="U82" s="31">
        <f t="shared" si="24"/>
        <v>0</v>
      </c>
      <c r="V82" s="31">
        <f t="shared" si="24"/>
        <v>0</v>
      </c>
      <c r="W82" s="31">
        <f t="shared" si="24"/>
        <v>0</v>
      </c>
      <c r="X82" s="31">
        <f t="shared" si="24"/>
        <v>0</v>
      </c>
      <c r="Y82" s="31">
        <f t="shared" si="24"/>
        <v>0</v>
      </c>
      <c r="Z82" s="31">
        <f t="shared" si="24"/>
        <v>0</v>
      </c>
      <c r="AA82" s="31">
        <f t="shared" si="24"/>
        <v>0</v>
      </c>
      <c r="AB82" s="31">
        <f t="shared" si="24"/>
        <v>0</v>
      </c>
      <c r="AC82" s="31">
        <f t="shared" si="24"/>
        <v>0</v>
      </c>
      <c r="AD82" s="31">
        <f t="shared" si="24"/>
        <v>0</v>
      </c>
      <c r="AE82" s="31">
        <f t="shared" si="24"/>
        <v>0</v>
      </c>
      <c r="AF82" s="31">
        <f t="shared" si="24"/>
        <v>0</v>
      </c>
      <c r="AG82" s="31">
        <f t="shared" si="24"/>
        <v>0</v>
      </c>
      <c r="AH82" s="31">
        <f t="shared" si="24"/>
        <v>0</v>
      </c>
      <c r="AI82" s="31">
        <f t="shared" si="24"/>
        <v>0</v>
      </c>
      <c r="AJ82" s="31">
        <f t="shared" si="24"/>
        <v>0</v>
      </c>
      <c r="AK82" s="31">
        <f t="shared" si="24"/>
        <v>0</v>
      </c>
      <c r="AL82" s="31">
        <f t="shared" si="24"/>
        <v>0</v>
      </c>
      <c r="AM82" s="31">
        <f t="shared" si="24"/>
        <v>0</v>
      </c>
      <c r="AN82" s="31">
        <f t="shared" si="24"/>
        <v>0</v>
      </c>
      <c r="AO82" s="31">
        <f t="shared" si="24"/>
        <v>0</v>
      </c>
      <c r="AP82" s="31">
        <f t="shared" si="24"/>
        <v>0</v>
      </c>
      <c r="AQ82" s="31">
        <f t="shared" si="24"/>
        <v>0</v>
      </c>
      <c r="AR82" s="31">
        <f t="shared" si="24"/>
        <v>0</v>
      </c>
      <c r="AS82" s="31">
        <f t="shared" si="24"/>
        <v>0</v>
      </c>
      <c r="AT82" s="31">
        <f t="shared" si="24"/>
        <v>0</v>
      </c>
      <c r="AU82" s="31">
        <f t="shared" si="24"/>
        <v>0</v>
      </c>
      <c r="AV82" s="31">
        <f t="shared" si="24"/>
        <v>1.5523220883399853</v>
      </c>
      <c r="AW82" s="31">
        <f t="shared" si="24"/>
        <v>203.59056467806357</v>
      </c>
      <c r="AX82" s="31">
        <f t="shared" si="24"/>
        <v>726.92185900713139</v>
      </c>
      <c r="AY82" s="31">
        <f t="shared" si="24"/>
        <v>0</v>
      </c>
      <c r="AZ82" s="31">
        <f t="shared" si="24"/>
        <v>2.4694501322612514</v>
      </c>
      <c r="BA82" s="31">
        <f t="shared" si="24"/>
        <v>0</v>
      </c>
      <c r="BB82" s="31">
        <f t="shared" si="24"/>
        <v>0</v>
      </c>
      <c r="BC82" s="31">
        <f t="shared" si="24"/>
        <v>0</v>
      </c>
      <c r="BD82" s="31">
        <f t="shared" si="24"/>
        <v>0</v>
      </c>
      <c r="BE82" s="31">
        <f t="shared" si="24"/>
        <v>0</v>
      </c>
      <c r="BF82" s="31">
        <f t="shared" si="24"/>
        <v>2.2881978282294302</v>
      </c>
      <c r="BG82" s="31">
        <f t="shared" si="24"/>
        <v>12.102896759268619</v>
      </c>
      <c r="BH82" s="31">
        <f t="shared" si="24"/>
        <v>0</v>
      </c>
      <c r="BI82" s="31">
        <f t="shared" si="24"/>
        <v>0</v>
      </c>
      <c r="BJ82" s="31">
        <f t="shared" si="24"/>
        <v>1.1547379076175943</v>
      </c>
      <c r="BK82" s="29">
        <f t="shared" si="22"/>
        <v>950.08002840091183</v>
      </c>
    </row>
    <row r="83" spans="1:63" ht="4.5" customHeight="1" x14ac:dyDescent="0.2">
      <c r="A83" s="23"/>
      <c r="B83" s="26"/>
      <c r="C83" s="70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2"/>
    </row>
    <row r="84" spans="1:63" x14ac:dyDescent="0.2">
      <c r="A84" s="23" t="s">
        <v>21</v>
      </c>
      <c r="B84" s="24" t="s">
        <v>22</v>
      </c>
      <c r="C84" s="70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2"/>
    </row>
    <row r="85" spans="1:63" x14ac:dyDescent="0.2">
      <c r="A85" s="23" t="s">
        <v>78</v>
      </c>
      <c r="B85" s="26" t="s">
        <v>23</v>
      </c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2"/>
    </row>
    <row r="86" spans="1:63" x14ac:dyDescent="0.2">
      <c r="A86" s="23"/>
      <c r="B86" s="30" t="s">
        <v>39</v>
      </c>
      <c r="C86" s="31"/>
      <c r="D86" s="28"/>
      <c r="E86" s="28"/>
      <c r="F86" s="28"/>
      <c r="G86" s="37"/>
      <c r="H86" s="31"/>
      <c r="I86" s="28"/>
      <c r="J86" s="28"/>
      <c r="K86" s="28"/>
      <c r="L86" s="37"/>
      <c r="M86" s="31"/>
      <c r="N86" s="28"/>
      <c r="O86" s="28"/>
      <c r="P86" s="28"/>
      <c r="Q86" s="37"/>
      <c r="R86" s="31"/>
      <c r="S86" s="28"/>
      <c r="T86" s="28"/>
      <c r="U86" s="28"/>
      <c r="V86" s="37"/>
      <c r="W86" s="31"/>
      <c r="X86" s="28"/>
      <c r="Y86" s="28"/>
      <c r="Z86" s="28"/>
      <c r="AA86" s="37"/>
      <c r="AB86" s="31"/>
      <c r="AC86" s="28"/>
      <c r="AD86" s="28"/>
      <c r="AE86" s="28"/>
      <c r="AF86" s="37"/>
      <c r="AG86" s="31"/>
      <c r="AH86" s="28"/>
      <c r="AI86" s="28"/>
      <c r="AJ86" s="28"/>
      <c r="AK86" s="37"/>
      <c r="AL86" s="31"/>
      <c r="AM86" s="28"/>
      <c r="AN86" s="28"/>
      <c r="AO86" s="28"/>
      <c r="AP86" s="37"/>
      <c r="AQ86" s="31"/>
      <c r="AR86" s="28"/>
      <c r="AS86" s="28"/>
      <c r="AT86" s="28"/>
      <c r="AU86" s="37"/>
      <c r="AV86" s="31"/>
      <c r="AW86" s="28"/>
      <c r="AX86" s="28"/>
      <c r="AY86" s="28"/>
      <c r="AZ86" s="37"/>
      <c r="BA86" s="31"/>
      <c r="BB86" s="28"/>
      <c r="BC86" s="28"/>
      <c r="BD86" s="28"/>
      <c r="BE86" s="37"/>
      <c r="BF86" s="31"/>
      <c r="BG86" s="28"/>
      <c r="BH86" s="28"/>
      <c r="BI86" s="28"/>
      <c r="BJ86" s="37"/>
      <c r="BK86" s="29"/>
    </row>
    <row r="87" spans="1:63" x14ac:dyDescent="0.2">
      <c r="A87" s="23"/>
      <c r="B87" s="33" t="s">
        <v>85</v>
      </c>
      <c r="C87" s="31">
        <v>0</v>
      </c>
      <c r="D87" s="28">
        <v>0</v>
      </c>
      <c r="E87" s="28">
        <v>0</v>
      </c>
      <c r="F87" s="28">
        <v>0</v>
      </c>
      <c r="G87" s="37">
        <v>0</v>
      </c>
      <c r="H87" s="31">
        <v>0</v>
      </c>
      <c r="I87" s="28">
        <v>0</v>
      </c>
      <c r="J87" s="28">
        <v>0</v>
      </c>
      <c r="K87" s="28">
        <v>0</v>
      </c>
      <c r="L87" s="37">
        <v>0</v>
      </c>
      <c r="M87" s="31">
        <v>0</v>
      </c>
      <c r="N87" s="28">
        <v>0</v>
      </c>
      <c r="O87" s="28">
        <v>0</v>
      </c>
      <c r="P87" s="28">
        <v>0</v>
      </c>
      <c r="Q87" s="37">
        <v>0</v>
      </c>
      <c r="R87" s="31">
        <v>0</v>
      </c>
      <c r="S87" s="28">
        <v>0</v>
      </c>
      <c r="T87" s="28">
        <v>0</v>
      </c>
      <c r="U87" s="28">
        <v>0</v>
      </c>
      <c r="V87" s="37">
        <v>0</v>
      </c>
      <c r="W87" s="31">
        <v>0</v>
      </c>
      <c r="X87" s="28">
        <v>0</v>
      </c>
      <c r="Y87" s="28">
        <v>0</v>
      </c>
      <c r="Z87" s="28">
        <v>0</v>
      </c>
      <c r="AA87" s="37">
        <v>0</v>
      </c>
      <c r="AB87" s="31">
        <v>0</v>
      </c>
      <c r="AC87" s="28">
        <v>0</v>
      </c>
      <c r="AD87" s="28">
        <v>0</v>
      </c>
      <c r="AE87" s="28">
        <v>0</v>
      </c>
      <c r="AF87" s="37">
        <v>0</v>
      </c>
      <c r="AG87" s="31">
        <v>0</v>
      </c>
      <c r="AH87" s="28">
        <v>0</v>
      </c>
      <c r="AI87" s="28">
        <v>0</v>
      </c>
      <c r="AJ87" s="28">
        <v>0</v>
      </c>
      <c r="AK87" s="37">
        <v>0</v>
      </c>
      <c r="AL87" s="31">
        <v>0</v>
      </c>
      <c r="AM87" s="28">
        <v>0</v>
      </c>
      <c r="AN87" s="28">
        <v>0</v>
      </c>
      <c r="AO87" s="28">
        <v>0</v>
      </c>
      <c r="AP87" s="37">
        <v>0</v>
      </c>
      <c r="AQ87" s="31">
        <v>0</v>
      </c>
      <c r="AR87" s="28">
        <v>0</v>
      </c>
      <c r="AS87" s="28">
        <v>0</v>
      </c>
      <c r="AT87" s="28">
        <v>0</v>
      </c>
      <c r="AU87" s="37">
        <v>0</v>
      </c>
      <c r="AV87" s="31">
        <v>0</v>
      </c>
      <c r="AW87" s="28">
        <v>0</v>
      </c>
      <c r="AX87" s="28">
        <v>0</v>
      </c>
      <c r="AY87" s="28">
        <v>0</v>
      </c>
      <c r="AZ87" s="37">
        <v>0</v>
      </c>
      <c r="BA87" s="31">
        <v>0</v>
      </c>
      <c r="BB87" s="28">
        <v>0</v>
      </c>
      <c r="BC87" s="28">
        <v>0</v>
      </c>
      <c r="BD87" s="28">
        <v>0</v>
      </c>
      <c r="BE87" s="37">
        <v>0</v>
      </c>
      <c r="BF87" s="31">
        <v>0</v>
      </c>
      <c r="BG87" s="28">
        <v>0</v>
      </c>
      <c r="BH87" s="28">
        <v>0</v>
      </c>
      <c r="BI87" s="28">
        <v>0</v>
      </c>
      <c r="BJ87" s="37">
        <v>0</v>
      </c>
      <c r="BK87" s="29">
        <f>SUM(C87:BJ87)</f>
        <v>0</v>
      </c>
    </row>
    <row r="88" spans="1:63" ht="4.5" customHeight="1" x14ac:dyDescent="0.2">
      <c r="A88" s="23"/>
      <c r="B88" s="38"/>
      <c r="C88" s="70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2"/>
    </row>
    <row r="89" spans="1:63" x14ac:dyDescent="0.2">
      <c r="A89" s="23"/>
      <c r="B89" s="39" t="s">
        <v>101</v>
      </c>
      <c r="C89" s="40">
        <f t="shared" ref="C89:AH89" si="25">C46+C65+C70+C82+C87</f>
        <v>0</v>
      </c>
      <c r="D89" s="40">
        <f t="shared" si="25"/>
        <v>0</v>
      </c>
      <c r="E89" s="40">
        <f t="shared" si="25"/>
        <v>0</v>
      </c>
      <c r="F89" s="40">
        <f t="shared" si="25"/>
        <v>0</v>
      </c>
      <c r="G89" s="40">
        <f t="shared" si="25"/>
        <v>0</v>
      </c>
      <c r="H89" s="40">
        <f t="shared" si="25"/>
        <v>42.307398704680587</v>
      </c>
      <c r="I89" s="40">
        <f t="shared" si="25"/>
        <v>10155.455287503868</v>
      </c>
      <c r="J89" s="40">
        <f t="shared" si="25"/>
        <v>3835.1313065185805</v>
      </c>
      <c r="K89" s="40">
        <f t="shared" si="25"/>
        <v>0</v>
      </c>
      <c r="L89" s="40">
        <f t="shared" si="25"/>
        <v>272.56753441870973</v>
      </c>
      <c r="M89" s="40">
        <f t="shared" si="25"/>
        <v>0</v>
      </c>
      <c r="N89" s="40">
        <f t="shared" si="25"/>
        <v>0</v>
      </c>
      <c r="O89" s="40">
        <f t="shared" si="25"/>
        <v>0</v>
      </c>
      <c r="P89" s="40">
        <f t="shared" si="25"/>
        <v>0</v>
      </c>
      <c r="Q89" s="40">
        <f t="shared" si="25"/>
        <v>0</v>
      </c>
      <c r="R89" s="40">
        <f t="shared" si="25"/>
        <v>56.355932593394968</v>
      </c>
      <c r="S89" s="40">
        <f t="shared" si="25"/>
        <v>732.15471369864213</v>
      </c>
      <c r="T89" s="40">
        <f t="shared" si="25"/>
        <v>571.09492224386145</v>
      </c>
      <c r="U89" s="40">
        <f t="shared" si="25"/>
        <v>0</v>
      </c>
      <c r="V89" s="40">
        <f t="shared" si="25"/>
        <v>77.101167293973489</v>
      </c>
      <c r="W89" s="40">
        <f t="shared" si="25"/>
        <v>0.97339482405071487</v>
      </c>
      <c r="X89" s="40">
        <f t="shared" si="25"/>
        <v>61.6199447483488</v>
      </c>
      <c r="Y89" s="40">
        <f t="shared" si="25"/>
        <v>0</v>
      </c>
      <c r="Z89" s="40">
        <f t="shared" si="25"/>
        <v>0</v>
      </c>
      <c r="AA89" s="40">
        <f t="shared" si="25"/>
        <v>1.8677404258668813</v>
      </c>
      <c r="AB89" s="40">
        <f t="shared" si="25"/>
        <v>0</v>
      </c>
      <c r="AC89" s="40">
        <f t="shared" si="25"/>
        <v>0</v>
      </c>
      <c r="AD89" s="40">
        <f t="shared" si="25"/>
        <v>0</v>
      </c>
      <c r="AE89" s="40">
        <f t="shared" si="25"/>
        <v>0</v>
      </c>
      <c r="AF89" s="40">
        <f t="shared" si="25"/>
        <v>0</v>
      </c>
      <c r="AG89" s="40">
        <f t="shared" si="25"/>
        <v>7.1054303425106333</v>
      </c>
      <c r="AH89" s="40">
        <f t="shared" si="25"/>
        <v>0.92192929527711842</v>
      </c>
      <c r="AI89" s="40">
        <f t="shared" ref="AI89:BK89" si="26">AI46+AI65+AI70+AI82+AI87</f>
        <v>0</v>
      </c>
      <c r="AJ89" s="40">
        <f t="shared" si="26"/>
        <v>0</v>
      </c>
      <c r="AK89" s="40">
        <f t="shared" si="26"/>
        <v>5.6439541752831177</v>
      </c>
      <c r="AL89" s="40">
        <f t="shared" si="26"/>
        <v>0</v>
      </c>
      <c r="AM89" s="40">
        <f t="shared" si="26"/>
        <v>0</v>
      </c>
      <c r="AN89" s="40">
        <f t="shared" si="26"/>
        <v>0</v>
      </c>
      <c r="AO89" s="40">
        <f t="shared" si="26"/>
        <v>0</v>
      </c>
      <c r="AP89" s="40">
        <f t="shared" si="26"/>
        <v>0</v>
      </c>
      <c r="AQ89" s="40">
        <f t="shared" si="26"/>
        <v>0</v>
      </c>
      <c r="AR89" s="40">
        <f t="shared" si="26"/>
        <v>0</v>
      </c>
      <c r="AS89" s="40">
        <f t="shared" si="26"/>
        <v>0</v>
      </c>
      <c r="AT89" s="40">
        <f t="shared" si="26"/>
        <v>0</v>
      </c>
      <c r="AU89" s="40">
        <f t="shared" si="26"/>
        <v>0</v>
      </c>
      <c r="AV89" s="40">
        <f t="shared" si="26"/>
        <v>524.6795977543668</v>
      </c>
      <c r="AW89" s="40">
        <f t="shared" si="26"/>
        <v>2091.3774917756277</v>
      </c>
      <c r="AX89" s="40">
        <f t="shared" si="26"/>
        <v>842.39910182935682</v>
      </c>
      <c r="AY89" s="40">
        <f t="shared" si="26"/>
        <v>0</v>
      </c>
      <c r="AZ89" s="40">
        <f t="shared" si="26"/>
        <v>612.53321701059804</v>
      </c>
      <c r="BA89" s="40">
        <f t="shared" si="26"/>
        <v>0</v>
      </c>
      <c r="BB89" s="40">
        <f t="shared" si="26"/>
        <v>0</v>
      </c>
      <c r="BC89" s="40">
        <f t="shared" si="26"/>
        <v>0</v>
      </c>
      <c r="BD89" s="40">
        <f t="shared" si="26"/>
        <v>0</v>
      </c>
      <c r="BE89" s="40">
        <f t="shared" si="26"/>
        <v>0</v>
      </c>
      <c r="BF89" s="40">
        <f t="shared" si="26"/>
        <v>866.53264684835085</v>
      </c>
      <c r="BG89" s="40">
        <f t="shared" si="26"/>
        <v>192.57851797193896</v>
      </c>
      <c r="BH89" s="40">
        <f t="shared" si="26"/>
        <v>171.43469094161156</v>
      </c>
      <c r="BI89" s="40">
        <f t="shared" si="26"/>
        <v>0</v>
      </c>
      <c r="BJ89" s="40">
        <f t="shared" si="26"/>
        <v>319.43516930552477</v>
      </c>
      <c r="BK89" s="40">
        <f t="shared" si="26"/>
        <v>21441.271090224429</v>
      </c>
    </row>
    <row r="90" spans="1:63" ht="4.5" customHeight="1" x14ac:dyDescent="0.2">
      <c r="A90" s="23"/>
      <c r="B90" s="39"/>
      <c r="C90" s="75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6"/>
    </row>
    <row r="91" spans="1:63" ht="14.25" customHeight="1" x14ac:dyDescent="0.3">
      <c r="A91" s="23" t="s">
        <v>5</v>
      </c>
      <c r="B91" s="21" t="s">
        <v>25</v>
      </c>
      <c r="C91" s="75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6"/>
    </row>
    <row r="92" spans="1:63" x14ac:dyDescent="0.2">
      <c r="A92" s="23"/>
      <c r="B92" s="30" t="s">
        <v>39</v>
      </c>
      <c r="C92" s="28"/>
      <c r="D92" s="28"/>
      <c r="E92" s="28"/>
      <c r="F92" s="28"/>
      <c r="G92" s="41"/>
      <c r="H92" s="31"/>
      <c r="I92" s="28"/>
      <c r="J92" s="28"/>
      <c r="K92" s="28"/>
      <c r="L92" s="41"/>
      <c r="M92" s="31"/>
      <c r="N92" s="28"/>
      <c r="O92" s="28"/>
      <c r="P92" s="28"/>
      <c r="Q92" s="41"/>
      <c r="R92" s="31"/>
      <c r="S92" s="28"/>
      <c r="T92" s="28"/>
      <c r="U92" s="28"/>
      <c r="V92" s="37"/>
      <c r="W92" s="42"/>
      <c r="X92" s="28"/>
      <c r="Y92" s="28"/>
      <c r="Z92" s="28"/>
      <c r="AA92" s="41"/>
      <c r="AB92" s="31"/>
      <c r="AC92" s="28"/>
      <c r="AD92" s="28"/>
      <c r="AE92" s="28"/>
      <c r="AF92" s="41"/>
      <c r="AG92" s="31"/>
      <c r="AH92" s="28"/>
      <c r="AI92" s="28"/>
      <c r="AJ92" s="28"/>
      <c r="AK92" s="41"/>
      <c r="AL92" s="31"/>
      <c r="AM92" s="28"/>
      <c r="AN92" s="28"/>
      <c r="AO92" s="28"/>
      <c r="AP92" s="41"/>
      <c r="AQ92" s="31"/>
      <c r="AR92" s="28"/>
      <c r="AS92" s="28"/>
      <c r="AT92" s="28"/>
      <c r="AU92" s="41"/>
      <c r="AV92" s="31"/>
      <c r="AW92" s="28"/>
      <c r="AX92" s="28"/>
      <c r="AY92" s="28"/>
      <c r="AZ92" s="41"/>
      <c r="BA92" s="31"/>
      <c r="BB92" s="28"/>
      <c r="BC92" s="28"/>
      <c r="BD92" s="28"/>
      <c r="BE92" s="41"/>
      <c r="BF92" s="31"/>
      <c r="BG92" s="28"/>
      <c r="BH92" s="28"/>
      <c r="BI92" s="28"/>
      <c r="BJ92" s="41"/>
      <c r="BK92" s="31"/>
    </row>
    <row r="93" spans="1:63" ht="13.5" thickBot="1" x14ac:dyDescent="0.25">
      <c r="A93" s="43"/>
      <c r="B93" s="33" t="s">
        <v>85</v>
      </c>
      <c r="C93" s="28">
        <v>0</v>
      </c>
      <c r="D93" s="28">
        <v>0</v>
      </c>
      <c r="E93" s="28">
        <v>0</v>
      </c>
      <c r="F93" s="28">
        <v>0</v>
      </c>
      <c r="G93" s="41">
        <v>0</v>
      </c>
      <c r="H93" s="31">
        <v>0</v>
      </c>
      <c r="I93" s="28">
        <v>0</v>
      </c>
      <c r="J93" s="28">
        <v>0</v>
      </c>
      <c r="K93" s="28">
        <v>0</v>
      </c>
      <c r="L93" s="41">
        <v>0</v>
      </c>
      <c r="M93" s="31">
        <v>0</v>
      </c>
      <c r="N93" s="28">
        <v>0</v>
      </c>
      <c r="O93" s="28">
        <v>0</v>
      </c>
      <c r="P93" s="28">
        <v>0</v>
      </c>
      <c r="Q93" s="41">
        <v>0</v>
      </c>
      <c r="R93" s="31">
        <v>0</v>
      </c>
      <c r="S93" s="28">
        <v>0</v>
      </c>
      <c r="T93" s="28">
        <v>0</v>
      </c>
      <c r="U93" s="28">
        <v>0</v>
      </c>
      <c r="V93" s="37">
        <v>0</v>
      </c>
      <c r="W93" s="42">
        <v>0</v>
      </c>
      <c r="X93" s="28">
        <v>0</v>
      </c>
      <c r="Y93" s="28">
        <v>0</v>
      </c>
      <c r="Z93" s="28">
        <v>0</v>
      </c>
      <c r="AA93" s="41">
        <v>0</v>
      </c>
      <c r="AB93" s="31">
        <v>0</v>
      </c>
      <c r="AC93" s="28">
        <v>0</v>
      </c>
      <c r="AD93" s="28">
        <v>0</v>
      </c>
      <c r="AE93" s="28">
        <v>0</v>
      </c>
      <c r="AF93" s="41">
        <v>0</v>
      </c>
      <c r="AG93" s="31">
        <v>0</v>
      </c>
      <c r="AH93" s="28">
        <v>0</v>
      </c>
      <c r="AI93" s="28">
        <v>0</v>
      </c>
      <c r="AJ93" s="28">
        <v>0</v>
      </c>
      <c r="AK93" s="41">
        <v>0</v>
      </c>
      <c r="AL93" s="31">
        <v>0</v>
      </c>
      <c r="AM93" s="28">
        <v>0</v>
      </c>
      <c r="AN93" s="28">
        <v>0</v>
      </c>
      <c r="AO93" s="28">
        <v>0</v>
      </c>
      <c r="AP93" s="41">
        <v>0</v>
      </c>
      <c r="AQ93" s="31">
        <v>0</v>
      </c>
      <c r="AR93" s="28">
        <v>0</v>
      </c>
      <c r="AS93" s="28">
        <v>0</v>
      </c>
      <c r="AT93" s="28">
        <v>0</v>
      </c>
      <c r="AU93" s="41">
        <v>0</v>
      </c>
      <c r="AV93" s="31">
        <v>0</v>
      </c>
      <c r="AW93" s="28">
        <v>0</v>
      </c>
      <c r="AX93" s="28">
        <v>0</v>
      </c>
      <c r="AY93" s="28">
        <v>0</v>
      </c>
      <c r="AZ93" s="41">
        <v>0</v>
      </c>
      <c r="BA93" s="31">
        <v>0</v>
      </c>
      <c r="BB93" s="28">
        <v>0</v>
      </c>
      <c r="BC93" s="28">
        <v>0</v>
      </c>
      <c r="BD93" s="28">
        <v>0</v>
      </c>
      <c r="BE93" s="41">
        <v>0</v>
      </c>
      <c r="BF93" s="31">
        <v>0</v>
      </c>
      <c r="BG93" s="28">
        <v>0</v>
      </c>
      <c r="BH93" s="28">
        <v>0</v>
      </c>
      <c r="BI93" s="28">
        <v>0</v>
      </c>
      <c r="BJ93" s="41">
        <v>0</v>
      </c>
      <c r="BK93" s="29">
        <f>SUM(C93:BJ93)</f>
        <v>0</v>
      </c>
    </row>
    <row r="94" spans="1:63" ht="6" customHeight="1" x14ac:dyDescent="0.2">
      <c r="A94" s="35"/>
      <c r="B94" s="44"/>
    </row>
    <row r="95" spans="1:63" x14ac:dyDescent="0.2">
      <c r="A95" s="35"/>
      <c r="B95" s="35" t="s">
        <v>28</v>
      </c>
      <c r="L95" s="35" t="s">
        <v>40</v>
      </c>
    </row>
    <row r="96" spans="1:63" x14ac:dyDescent="0.2">
      <c r="A96" s="35"/>
      <c r="B96" s="35" t="s">
        <v>29</v>
      </c>
      <c r="L96" s="35" t="s">
        <v>32</v>
      </c>
    </row>
    <row r="97" spans="2:61" x14ac:dyDescent="0.2">
      <c r="L97" s="35" t="s">
        <v>33</v>
      </c>
    </row>
    <row r="98" spans="2:61" x14ac:dyDescent="0.2">
      <c r="B98" s="35" t="s">
        <v>35</v>
      </c>
      <c r="L98" s="35" t="s">
        <v>100</v>
      </c>
      <c r="BI98" s="45"/>
    </row>
    <row r="99" spans="2:61" x14ac:dyDescent="0.2">
      <c r="B99" s="35" t="s">
        <v>36</v>
      </c>
      <c r="L99" s="35" t="s">
        <v>102</v>
      </c>
    </row>
    <row r="100" spans="2:61" x14ac:dyDescent="0.2">
      <c r="B100" s="35"/>
      <c r="L100" s="35" t="s">
        <v>34</v>
      </c>
    </row>
    <row r="102" spans="2:61" x14ac:dyDescent="0.2">
      <c r="B102" s="25" t="s">
        <v>40</v>
      </c>
    </row>
    <row r="103" spans="2:61" x14ac:dyDescent="0.2">
      <c r="B103" s="25" t="s">
        <v>32</v>
      </c>
    </row>
    <row r="104" spans="2:61" x14ac:dyDescent="0.2">
      <c r="B104" s="25" t="s">
        <v>33</v>
      </c>
    </row>
    <row r="105" spans="2:61" x14ac:dyDescent="0.2">
      <c r="B105" s="25" t="s">
        <v>100</v>
      </c>
    </row>
    <row r="106" spans="2:61" x14ac:dyDescent="0.2">
      <c r="B106" s="25" t="s">
        <v>102</v>
      </c>
    </row>
    <row r="107" spans="2:61" x14ac:dyDescent="0.2">
      <c r="B107" s="25" t="s">
        <v>34</v>
      </c>
    </row>
    <row r="108" spans="2:61" x14ac:dyDescent="0.2">
      <c r="B108" s="35"/>
    </row>
  </sheetData>
  <mergeCells count="49">
    <mergeCell ref="C88:BK88"/>
    <mergeCell ref="A1:A5"/>
    <mergeCell ref="C68:BK68"/>
    <mergeCell ref="C90:BK90"/>
    <mergeCell ref="C91:BK91"/>
    <mergeCell ref="C72:BK72"/>
    <mergeCell ref="C73:BK73"/>
    <mergeCell ref="C76:BK76"/>
    <mergeCell ref="C83:BK83"/>
    <mergeCell ref="C84:BK84"/>
    <mergeCell ref="C48:BK48"/>
    <mergeCell ref="C85:BK85"/>
    <mergeCell ref="C49:BK49"/>
    <mergeCell ref="C47:BK47"/>
    <mergeCell ref="C53:BK53"/>
    <mergeCell ref="C66:BK66"/>
    <mergeCell ref="C67:BK67"/>
    <mergeCell ref="C71:BK71"/>
    <mergeCell ref="C10:BK10"/>
    <mergeCell ref="C13:BK13"/>
    <mergeCell ref="C22:BK22"/>
    <mergeCell ref="C25:BK25"/>
    <mergeCell ref="C28:BK28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148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141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5.3498175582217498E-3</v>
      </c>
      <c r="E5" s="7">
        <v>9.107342242136364E-3</v>
      </c>
      <c r="F5" s="7">
        <v>0.28914667381412884</v>
      </c>
      <c r="G5" s="7">
        <v>5.3545561451532366E-3</v>
      </c>
      <c r="H5" s="7">
        <v>0</v>
      </c>
      <c r="I5" s="7">
        <v>0</v>
      </c>
      <c r="J5" s="7">
        <v>0</v>
      </c>
      <c r="K5" s="5">
        <v>0</v>
      </c>
    </row>
    <row r="6" spans="2:11" x14ac:dyDescent="0.2">
      <c r="B6" s="1">
        <v>2</v>
      </c>
      <c r="C6" s="3" t="s">
        <v>43</v>
      </c>
      <c r="D6" s="7">
        <v>0.74698047741089124</v>
      </c>
      <c r="E6" s="7">
        <v>3.3909921976676292</v>
      </c>
      <c r="F6" s="7">
        <v>7.6485853241608712</v>
      </c>
      <c r="G6" s="7">
        <v>0.19765632221642646</v>
      </c>
      <c r="H6" s="7">
        <v>0</v>
      </c>
      <c r="I6" s="7">
        <v>0</v>
      </c>
      <c r="J6" s="7">
        <v>8.1047138482429837E-2</v>
      </c>
      <c r="K6" s="5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4.5882380881815218E-2</v>
      </c>
      <c r="F7" s="7">
        <v>3.1974056941714263E-2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 x14ac:dyDescent="0.2">
      <c r="B8" s="1">
        <v>4</v>
      </c>
      <c r="C8" s="3" t="s">
        <v>45</v>
      </c>
      <c r="D8" s="7">
        <v>138.90331550532198</v>
      </c>
      <c r="E8" s="7">
        <v>26.274607742807007</v>
      </c>
      <c r="F8" s="7">
        <v>8.0617842502627735</v>
      </c>
      <c r="G8" s="7">
        <v>0.30950164016326781</v>
      </c>
      <c r="H8" s="7">
        <v>0</v>
      </c>
      <c r="I8" s="7">
        <v>0</v>
      </c>
      <c r="J8" s="7">
        <v>0</v>
      </c>
      <c r="K8" s="5">
        <v>0</v>
      </c>
    </row>
    <row r="9" spans="2:11" x14ac:dyDescent="0.2">
      <c r="B9" s="1">
        <v>5</v>
      </c>
      <c r="C9" s="3" t="s">
        <v>46</v>
      </c>
      <c r="D9" s="7">
        <v>23.933108701598258</v>
      </c>
      <c r="E9" s="7">
        <v>43.646391214935591</v>
      </c>
      <c r="F9" s="7">
        <v>42.205764909147739</v>
      </c>
      <c r="G9" s="7">
        <v>1.8619472998588671</v>
      </c>
      <c r="H9" s="7">
        <v>0</v>
      </c>
      <c r="I9" s="7">
        <v>0</v>
      </c>
      <c r="J9" s="7">
        <v>0.29897738636234716</v>
      </c>
      <c r="K9" s="5">
        <v>0</v>
      </c>
    </row>
    <row r="10" spans="2:11" x14ac:dyDescent="0.2">
      <c r="B10" s="1">
        <v>6</v>
      </c>
      <c r="C10" s="3" t="s">
        <v>47</v>
      </c>
      <c r="D10" s="7">
        <v>0.3902787595021181</v>
      </c>
      <c r="E10" s="7">
        <v>1.8492867104159807</v>
      </c>
      <c r="F10" s="7">
        <v>4.1302527875923962</v>
      </c>
      <c r="G10" s="7">
        <v>0.42121667573095944</v>
      </c>
      <c r="H10" s="7">
        <v>0</v>
      </c>
      <c r="I10" s="7">
        <v>0</v>
      </c>
      <c r="J10" s="7">
        <v>5.4954310808843828E-3</v>
      </c>
      <c r="K10" s="5">
        <v>0</v>
      </c>
    </row>
    <row r="11" spans="2:11" x14ac:dyDescent="0.2">
      <c r="B11" s="1">
        <v>7</v>
      </c>
      <c r="C11" s="3" t="s">
        <v>48</v>
      </c>
      <c r="D11" s="7">
        <v>2.2391123646145128</v>
      </c>
      <c r="E11" s="7">
        <v>23.295354281215001</v>
      </c>
      <c r="F11" s="7">
        <v>19.670448691446911</v>
      </c>
      <c r="G11" s="7">
        <v>1.0615263829509012</v>
      </c>
      <c r="H11" s="7">
        <v>0</v>
      </c>
      <c r="I11" s="7">
        <v>0</v>
      </c>
      <c r="J11" s="7">
        <v>0</v>
      </c>
      <c r="K11" s="5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 x14ac:dyDescent="0.2">
      <c r="B14" s="1">
        <v>10</v>
      </c>
      <c r="C14" s="3" t="s">
        <v>51</v>
      </c>
      <c r="D14" s="7">
        <v>0.24225276870832357</v>
      </c>
      <c r="E14" s="7">
        <v>150.76999054631298</v>
      </c>
      <c r="F14" s="7">
        <v>11.661618769574343</v>
      </c>
      <c r="G14" s="7">
        <v>0.80911192831233081</v>
      </c>
      <c r="H14" s="7">
        <v>0</v>
      </c>
      <c r="I14" s="7">
        <v>0</v>
      </c>
      <c r="J14" s="7">
        <v>1.6533871403666973E-2</v>
      </c>
      <c r="K14" s="5">
        <v>0</v>
      </c>
    </row>
    <row r="15" spans="2:11" x14ac:dyDescent="0.2">
      <c r="B15" s="1">
        <v>11</v>
      </c>
      <c r="C15" s="3" t="s">
        <v>52</v>
      </c>
      <c r="D15" s="7">
        <v>156.66214993785522</v>
      </c>
      <c r="E15" s="7">
        <v>382.8703046708747</v>
      </c>
      <c r="F15" s="7">
        <v>127.26954862813922</v>
      </c>
      <c r="G15" s="7">
        <v>19.266944929736681</v>
      </c>
      <c r="H15" s="7">
        <v>0</v>
      </c>
      <c r="I15" s="7">
        <v>0</v>
      </c>
      <c r="J15" s="7">
        <v>0.15711844878107173</v>
      </c>
      <c r="K15" s="5">
        <v>0</v>
      </c>
    </row>
    <row r="16" spans="2:11" x14ac:dyDescent="0.2">
      <c r="B16" s="1">
        <v>12</v>
      </c>
      <c r="C16" s="3" t="s">
        <v>53</v>
      </c>
      <c r="D16" s="7">
        <v>376.21776336489472</v>
      </c>
      <c r="E16" s="7">
        <v>221.70269035746915</v>
      </c>
      <c r="F16" s="7">
        <v>7.1008685515163412</v>
      </c>
      <c r="G16" s="7">
        <v>0.4858673221714403</v>
      </c>
      <c r="H16" s="7">
        <v>0</v>
      </c>
      <c r="I16" s="7">
        <v>0</v>
      </c>
      <c r="J16" s="7">
        <v>3.28855816619796E-2</v>
      </c>
      <c r="K16" s="5">
        <v>0</v>
      </c>
    </row>
    <row r="17" spans="2:11" x14ac:dyDescent="0.2">
      <c r="B17" s="1">
        <v>13</v>
      </c>
      <c r="C17" s="3" t="s">
        <v>54</v>
      </c>
      <c r="D17" s="7">
        <v>0.11441274137437937</v>
      </c>
      <c r="E17" s="7">
        <v>0.24611445595963644</v>
      </c>
      <c r="F17" s="7">
        <v>0.80519939833591692</v>
      </c>
      <c r="G17" s="7">
        <v>5.912630801455146E-2</v>
      </c>
      <c r="H17" s="7">
        <v>0</v>
      </c>
      <c r="I17" s="7">
        <v>0</v>
      </c>
      <c r="J17" s="7">
        <v>8.8448588661997943E-4</v>
      </c>
      <c r="K17" s="5">
        <v>0</v>
      </c>
    </row>
    <row r="18" spans="2:11" x14ac:dyDescent="0.2">
      <c r="B18" s="1">
        <v>14</v>
      </c>
      <c r="C18" s="3" t="s">
        <v>55</v>
      </c>
      <c r="D18" s="7">
        <v>0.19417266812805259</v>
      </c>
      <c r="E18" s="7">
        <v>1.7214192453473833</v>
      </c>
      <c r="F18" s="7">
        <v>4.7566341750386965</v>
      </c>
      <c r="G18" s="7">
        <v>0.48438829664314242</v>
      </c>
      <c r="H18" s="7">
        <v>0</v>
      </c>
      <c r="I18" s="7">
        <v>0</v>
      </c>
      <c r="J18" s="7">
        <v>1.2776738292560215E-4</v>
      </c>
      <c r="K18" s="5">
        <v>0</v>
      </c>
    </row>
    <row r="19" spans="2:11" x14ac:dyDescent="0.2">
      <c r="B19" s="1">
        <v>15</v>
      </c>
      <c r="C19" s="3" t="s">
        <v>56</v>
      </c>
      <c r="D19" s="7">
        <v>25.976065154063107</v>
      </c>
      <c r="E19" s="7">
        <v>34.520992926826253</v>
      </c>
      <c r="F19" s="7">
        <v>41.27924646177776</v>
      </c>
      <c r="G19" s="7">
        <v>3.1090407597206826</v>
      </c>
      <c r="H19" s="7">
        <v>0</v>
      </c>
      <c r="I19" s="7">
        <v>0</v>
      </c>
      <c r="J19" s="7">
        <v>0</v>
      </c>
      <c r="K19" s="5">
        <v>0</v>
      </c>
    </row>
    <row r="20" spans="2:11" x14ac:dyDescent="0.2">
      <c r="B20" s="1">
        <v>16</v>
      </c>
      <c r="C20" s="3" t="s">
        <v>57</v>
      </c>
      <c r="D20" s="7">
        <v>794.52846592046762</v>
      </c>
      <c r="E20" s="7">
        <v>378.98912355949579</v>
      </c>
      <c r="F20" s="7">
        <v>116.1899395420328</v>
      </c>
      <c r="G20" s="7">
        <v>6.1259408422260924</v>
      </c>
      <c r="H20" s="7">
        <v>0</v>
      </c>
      <c r="I20" s="7">
        <v>0</v>
      </c>
      <c r="J20" s="7">
        <v>13.713471802738463</v>
      </c>
      <c r="K20" s="5">
        <v>0</v>
      </c>
    </row>
    <row r="21" spans="2:11" x14ac:dyDescent="0.2">
      <c r="B21" s="1">
        <v>17</v>
      </c>
      <c r="C21" s="3" t="s">
        <v>58</v>
      </c>
      <c r="D21" s="7">
        <v>41.245119313107509</v>
      </c>
      <c r="E21" s="7">
        <v>39.911760492253421</v>
      </c>
      <c r="F21" s="7">
        <v>67.39488957860668</v>
      </c>
      <c r="G21" s="7">
        <v>3.1929961068467092</v>
      </c>
      <c r="H21" s="7">
        <v>0</v>
      </c>
      <c r="I21" s="7">
        <v>0</v>
      </c>
      <c r="J21" s="7">
        <v>0.25917915065091901</v>
      </c>
      <c r="K21" s="5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 x14ac:dyDescent="0.2">
      <c r="B23" s="1">
        <v>19</v>
      </c>
      <c r="C23" s="3" t="s">
        <v>60</v>
      </c>
      <c r="D23" s="7">
        <v>35.456370885167772</v>
      </c>
      <c r="E23" s="7">
        <v>32.350693515066226</v>
      </c>
      <c r="F23" s="7">
        <v>94.499565762632216</v>
      </c>
      <c r="G23" s="7">
        <v>2.7249290845211105</v>
      </c>
      <c r="H23" s="7">
        <v>0</v>
      </c>
      <c r="I23" s="7">
        <v>0</v>
      </c>
      <c r="J23" s="7">
        <v>0.40372236890962271</v>
      </c>
      <c r="K23" s="5">
        <v>0</v>
      </c>
    </row>
    <row r="24" spans="2:11" x14ac:dyDescent="0.2">
      <c r="B24" s="1">
        <v>20</v>
      </c>
      <c r="C24" s="3" t="s">
        <v>61</v>
      </c>
      <c r="D24" s="7">
        <v>9541.5589476203986</v>
      </c>
      <c r="E24" s="7">
        <v>2766.6403511261337</v>
      </c>
      <c r="F24" s="7">
        <v>215.58493953531519</v>
      </c>
      <c r="G24" s="7">
        <v>23.718537675866806</v>
      </c>
      <c r="H24" s="7">
        <v>0</v>
      </c>
      <c r="I24" s="7">
        <v>0</v>
      </c>
      <c r="J24" s="7">
        <v>922.78159087607344</v>
      </c>
      <c r="K24" s="5">
        <v>0</v>
      </c>
    </row>
    <row r="25" spans="2:11" x14ac:dyDescent="0.2">
      <c r="B25" s="1">
        <v>21</v>
      </c>
      <c r="C25" s="2" t="s">
        <v>62</v>
      </c>
      <c r="D25" s="7">
        <v>1.7383483920736436E-5</v>
      </c>
      <c r="E25" s="7">
        <v>2.5319979061008607E-2</v>
      </c>
      <c r="F25" s="7">
        <v>7.0745194099398001E-2</v>
      </c>
      <c r="G25" s="7">
        <v>2.7734594464239504E-4</v>
      </c>
      <c r="H25" s="7">
        <v>0</v>
      </c>
      <c r="I25" s="7">
        <v>0</v>
      </c>
      <c r="J25" s="7">
        <v>0</v>
      </c>
      <c r="K25" s="5">
        <v>0</v>
      </c>
    </row>
    <row r="26" spans="2:11" x14ac:dyDescent="0.2">
      <c r="B26" s="1">
        <v>22</v>
      </c>
      <c r="C26" s="3" t="s">
        <v>63</v>
      </c>
      <c r="D26" s="7">
        <v>2.3000588243325511E-2</v>
      </c>
      <c r="E26" s="7">
        <v>4.4775308976301047E-2</v>
      </c>
      <c r="F26" s="7">
        <v>0.54229043218783968</v>
      </c>
      <c r="G26" s="7">
        <v>6.0701707198328354E-4</v>
      </c>
      <c r="H26" s="7">
        <v>0</v>
      </c>
      <c r="I26" s="7">
        <v>0</v>
      </c>
      <c r="J26" s="7">
        <v>0</v>
      </c>
      <c r="K26" s="5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5.2748755101269668E-2</v>
      </c>
      <c r="F28" s="7">
        <v>4.364879975931394E-2</v>
      </c>
      <c r="G28" s="7">
        <v>3.1555667693946056E-3</v>
      </c>
      <c r="H28" s="7">
        <v>0</v>
      </c>
      <c r="I28" s="7">
        <v>0</v>
      </c>
      <c r="J28" s="7">
        <v>0</v>
      </c>
      <c r="K28" s="5">
        <v>0</v>
      </c>
    </row>
    <row r="29" spans="2:11" x14ac:dyDescent="0.2">
      <c r="B29" s="1">
        <v>25</v>
      </c>
      <c r="C29" s="3" t="s">
        <v>66</v>
      </c>
      <c r="D29" s="7">
        <v>947.36497845180077</v>
      </c>
      <c r="E29" s="7">
        <v>426.49970740234357</v>
      </c>
      <c r="F29" s="7">
        <v>34.683759957256115</v>
      </c>
      <c r="G29" s="7">
        <v>2.2369008616809158</v>
      </c>
      <c r="H29" s="7">
        <v>0</v>
      </c>
      <c r="I29" s="7">
        <v>0</v>
      </c>
      <c r="J29" s="7">
        <v>0.24670462689735648</v>
      </c>
      <c r="K29" s="5">
        <v>0</v>
      </c>
    </row>
    <row r="30" spans="2:11" x14ac:dyDescent="0.2">
      <c r="B30" s="1">
        <v>26</v>
      </c>
      <c r="C30" s="3" t="s">
        <v>67</v>
      </c>
      <c r="D30" s="7">
        <v>1.8627935103629036</v>
      </c>
      <c r="E30" s="7">
        <v>10.039541940310793</v>
      </c>
      <c r="F30" s="7">
        <v>12.013662358056489</v>
      </c>
      <c r="G30" s="7">
        <v>0.64619061788920551</v>
      </c>
      <c r="H30" s="7">
        <v>0</v>
      </c>
      <c r="I30" s="7">
        <v>0</v>
      </c>
      <c r="J30" s="7">
        <v>2.5547972768510376E-2</v>
      </c>
      <c r="K30" s="5">
        <v>0</v>
      </c>
    </row>
    <row r="31" spans="2:11" x14ac:dyDescent="0.2">
      <c r="B31" s="1">
        <v>27</v>
      </c>
      <c r="C31" s="3" t="s">
        <v>16</v>
      </c>
      <c r="D31" s="7">
        <v>7.0943283946074465E-2</v>
      </c>
      <c r="E31" s="7">
        <v>5.364911109376143</v>
      </c>
      <c r="F31" s="7">
        <v>1.431196177122414</v>
      </c>
      <c r="G31" s="7">
        <v>2.0815068251157184E-2</v>
      </c>
      <c r="H31" s="7">
        <v>0</v>
      </c>
      <c r="I31" s="7">
        <v>0</v>
      </c>
      <c r="J31" s="7">
        <v>0.92025599046274342</v>
      </c>
      <c r="K31" s="5">
        <v>0</v>
      </c>
    </row>
    <row r="32" spans="2:11" x14ac:dyDescent="0.2">
      <c r="B32" s="1">
        <v>28</v>
      </c>
      <c r="C32" s="3" t="s">
        <v>68</v>
      </c>
      <c r="D32" s="7">
        <v>10.784115788174237</v>
      </c>
      <c r="E32" s="7">
        <v>0.51450683865543578</v>
      </c>
      <c r="F32" s="7">
        <v>1.1411410296469053</v>
      </c>
      <c r="G32" s="7">
        <v>4.3683922024922621E-3</v>
      </c>
      <c r="H32" s="7">
        <v>0</v>
      </c>
      <c r="I32" s="7">
        <v>0</v>
      </c>
      <c r="J32" s="7">
        <v>0</v>
      </c>
      <c r="K32" s="5">
        <v>0</v>
      </c>
    </row>
    <row r="33" spans="2:11" x14ac:dyDescent="0.2">
      <c r="B33" s="1">
        <v>29</v>
      </c>
      <c r="C33" s="3" t="s">
        <v>69</v>
      </c>
      <c r="D33" s="7">
        <v>1.6286868208873098</v>
      </c>
      <c r="E33" s="7">
        <v>30.948212140797548</v>
      </c>
      <c r="F33" s="7">
        <v>26.289511392866423</v>
      </c>
      <c r="G33" s="7">
        <v>1.2005633818838155</v>
      </c>
      <c r="H33" s="7">
        <v>0</v>
      </c>
      <c r="I33" s="7">
        <v>0</v>
      </c>
      <c r="J33" s="7">
        <v>6.2016150871958102E-3</v>
      </c>
      <c r="K33" s="5">
        <v>0</v>
      </c>
    </row>
    <row r="34" spans="2:11" x14ac:dyDescent="0.2">
      <c r="B34" s="1">
        <v>30</v>
      </c>
      <c r="C34" s="3" t="s">
        <v>70</v>
      </c>
      <c r="D34" s="7">
        <v>16.321625768934176</v>
      </c>
      <c r="E34" s="7">
        <v>107.09673162228705</v>
      </c>
      <c r="F34" s="7">
        <v>25.507843090711717</v>
      </c>
      <c r="G34" s="7">
        <v>2.262646664629147</v>
      </c>
      <c r="H34" s="7">
        <v>0</v>
      </c>
      <c r="I34" s="7">
        <v>0</v>
      </c>
      <c r="J34" s="7">
        <v>0.25499899763285444</v>
      </c>
      <c r="K34" s="5">
        <v>0</v>
      </c>
    </row>
    <row r="35" spans="2:11" x14ac:dyDescent="0.2">
      <c r="B35" s="1">
        <v>31</v>
      </c>
      <c r="C35" s="2" t="s">
        <v>71</v>
      </c>
      <c r="D35" s="7">
        <v>2.6726977106322387</v>
      </c>
      <c r="E35" s="7">
        <v>7.2176561313955764E-2</v>
      </c>
      <c r="F35" s="7">
        <v>0.17280815938729574</v>
      </c>
      <c r="G35" s="7">
        <v>0.13680892292826499</v>
      </c>
      <c r="H35" s="7">
        <v>0</v>
      </c>
      <c r="I35" s="7">
        <v>0</v>
      </c>
      <c r="J35" s="7">
        <v>0</v>
      </c>
      <c r="K35" s="5">
        <v>0</v>
      </c>
    </row>
    <row r="36" spans="2:11" x14ac:dyDescent="0.2">
      <c r="B36" s="1">
        <v>32</v>
      </c>
      <c r="C36" s="3" t="s">
        <v>72</v>
      </c>
      <c r="D36" s="7">
        <v>1169.7359721442785</v>
      </c>
      <c r="E36" s="7">
        <v>87.548255817744135</v>
      </c>
      <c r="F36" s="7">
        <v>38.922214507787075</v>
      </c>
      <c r="G36" s="7">
        <v>2.1349178625460099</v>
      </c>
      <c r="H36" s="7">
        <v>0</v>
      </c>
      <c r="I36" s="7">
        <v>0</v>
      </c>
      <c r="J36" s="7">
        <v>9.377697118710703</v>
      </c>
      <c r="K36" s="5">
        <v>0</v>
      </c>
    </row>
    <row r="37" spans="2:11" x14ac:dyDescent="0.2">
      <c r="B37" s="1">
        <v>33</v>
      </c>
      <c r="C37" s="3" t="s">
        <v>103</v>
      </c>
      <c r="D37" s="7">
        <v>206.49037994919877</v>
      </c>
      <c r="E37" s="7">
        <v>75.192737562552736</v>
      </c>
      <c r="F37" s="7">
        <v>27.531444229673017</v>
      </c>
      <c r="G37" s="7">
        <v>3.1978224243716626</v>
      </c>
      <c r="H37" s="7">
        <v>0</v>
      </c>
      <c r="I37" s="7">
        <v>0</v>
      </c>
      <c r="J37" s="7">
        <v>0.40327049313510765</v>
      </c>
      <c r="K37" s="5">
        <v>0</v>
      </c>
    </row>
    <row r="38" spans="2:11" x14ac:dyDescent="0.2">
      <c r="B38" s="1">
        <v>34</v>
      </c>
      <c r="C38" s="3" t="s">
        <v>73</v>
      </c>
      <c r="D38" s="7">
        <v>3.2733650093840549E-2</v>
      </c>
      <c r="E38" s="7">
        <v>6.9188427505857464E-2</v>
      </c>
      <c r="F38" s="7">
        <v>0.66938404544388153</v>
      </c>
      <c r="G38" s="7">
        <v>7.5629235280313539E-3</v>
      </c>
      <c r="H38" s="7">
        <v>0</v>
      </c>
      <c r="I38" s="7">
        <v>0</v>
      </c>
      <c r="J38" s="7">
        <v>2.2201689016334855E-3</v>
      </c>
      <c r="K38" s="5">
        <v>0</v>
      </c>
    </row>
    <row r="39" spans="2:11" x14ac:dyDescent="0.2">
      <c r="B39" s="1">
        <v>35</v>
      </c>
      <c r="C39" s="3" t="s">
        <v>74</v>
      </c>
      <c r="D39" s="7">
        <v>21.017410193302062</v>
      </c>
      <c r="E39" s="7">
        <v>149.13967282573509</v>
      </c>
      <c r="F39" s="7">
        <v>144.65776796309225</v>
      </c>
      <c r="G39" s="7">
        <v>16.172838173896974</v>
      </c>
      <c r="H39" s="7">
        <v>0</v>
      </c>
      <c r="I39" s="7">
        <v>0</v>
      </c>
      <c r="J39" s="7">
        <v>0.47792796102806651</v>
      </c>
      <c r="K39" s="5">
        <v>0</v>
      </c>
    </row>
    <row r="40" spans="2:11" x14ac:dyDescent="0.2">
      <c r="B40" s="1">
        <v>36</v>
      </c>
      <c r="C40" s="3" t="s">
        <v>75</v>
      </c>
      <c r="D40" s="7">
        <v>0.141823695432955</v>
      </c>
      <c r="E40" s="7">
        <v>5.7203672838325268</v>
      </c>
      <c r="F40" s="7">
        <v>5.8934041157076598</v>
      </c>
      <c r="G40" s="7">
        <v>0.63937888282558031</v>
      </c>
      <c r="H40" s="7">
        <v>0</v>
      </c>
      <c r="I40" s="7">
        <v>0</v>
      </c>
      <c r="J40" s="7">
        <v>0</v>
      </c>
      <c r="K40" s="5">
        <v>0</v>
      </c>
    </row>
    <row r="41" spans="2:11" x14ac:dyDescent="0.2">
      <c r="B41" s="1">
        <v>37</v>
      </c>
      <c r="C41" s="3" t="s">
        <v>76</v>
      </c>
      <c r="D41" s="7">
        <v>332.84907844070165</v>
      </c>
      <c r="E41" s="7">
        <v>354.51356600610251</v>
      </c>
      <c r="F41" s="7">
        <v>88.271049037199617</v>
      </c>
      <c r="G41" s="7">
        <v>11.782238272388884</v>
      </c>
      <c r="H41" s="7">
        <v>0</v>
      </c>
      <c r="I41" s="7">
        <v>0</v>
      </c>
      <c r="J41" s="7">
        <v>0.61416914687629343</v>
      </c>
      <c r="K41" s="5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2017-05-08T04:26:13Z</dcterms:modified>
</cp:coreProperties>
</file>