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'!$B$4:$K$41</definedName>
  </definedNames>
  <calcPr calcId="144525"/>
</workbook>
</file>

<file path=xl/calcChain.xml><?xml version="1.0" encoding="utf-8"?>
<calcChain xmlns="http://schemas.openxmlformats.org/spreadsheetml/2006/main">
  <c r="BK94" i="8" l="1"/>
  <c r="BK88" i="8"/>
  <c r="BK81" i="8"/>
  <c r="BK80" i="8"/>
  <c r="BK79" i="8"/>
  <c r="BK78" i="8"/>
  <c r="BK76" i="8"/>
  <c r="BK70" i="8"/>
  <c r="BK64" i="8"/>
  <c r="BK63" i="8"/>
  <c r="BK62" i="8"/>
  <c r="BK61" i="8"/>
  <c r="BK60" i="8"/>
  <c r="BK59" i="8"/>
  <c r="BK58" i="8"/>
  <c r="BK57" i="8"/>
  <c r="BK56" i="8"/>
  <c r="BK55" i="8"/>
  <c r="BK54" i="8"/>
  <c r="BK51" i="8"/>
  <c r="BK50" i="8"/>
  <c r="BK44" i="8"/>
  <c r="BK43" i="8"/>
  <c r="BK42" i="8"/>
  <c r="BK41" i="8"/>
  <c r="BK40" i="8"/>
  <c r="BK39" i="8"/>
  <c r="BK38" i="8"/>
  <c r="BK37" i="8"/>
  <c r="BK36" i="8"/>
  <c r="BK35" i="8"/>
  <c r="BK34" i="8"/>
  <c r="BK33" i="8"/>
  <c r="BK32" i="8"/>
  <c r="BK31" i="8"/>
  <c r="BK30" i="8"/>
  <c r="BK29" i="8"/>
  <c r="BK27" i="8"/>
  <c r="BK23" i="8"/>
  <c r="BK20" i="8"/>
  <c r="BK19" i="8"/>
  <c r="BK18" i="8"/>
  <c r="BK17" i="8"/>
  <c r="BK16" i="8"/>
  <c r="BK15" i="8"/>
  <c r="BK14" i="8"/>
  <c r="BK11" i="8"/>
  <c r="D82" i="8"/>
  <c r="E82" i="8"/>
  <c r="F82" i="8"/>
  <c r="G82" i="8"/>
  <c r="H82" i="8"/>
  <c r="I82" i="8"/>
  <c r="J82" i="8"/>
  <c r="K82" i="8"/>
  <c r="L82" i="8"/>
  <c r="M82" i="8"/>
  <c r="N82" i="8"/>
  <c r="O82" i="8"/>
  <c r="P82" i="8"/>
  <c r="Q82" i="8"/>
  <c r="R82" i="8"/>
  <c r="S82" i="8"/>
  <c r="T82" i="8"/>
  <c r="U82" i="8"/>
  <c r="V82" i="8"/>
  <c r="W82" i="8"/>
  <c r="X82" i="8"/>
  <c r="Y82" i="8"/>
  <c r="Z82" i="8"/>
  <c r="AA82" i="8"/>
  <c r="AB82" i="8"/>
  <c r="AC82" i="8"/>
  <c r="AD82" i="8"/>
  <c r="AE82" i="8"/>
  <c r="AF82" i="8"/>
  <c r="AG82" i="8"/>
  <c r="AH82" i="8"/>
  <c r="AI82" i="8"/>
  <c r="AJ82" i="8"/>
  <c r="AK82" i="8"/>
  <c r="AL82" i="8"/>
  <c r="AM82" i="8"/>
  <c r="AN82" i="8"/>
  <c r="AO82" i="8"/>
  <c r="AP82" i="8"/>
  <c r="AQ82" i="8"/>
  <c r="AR82" i="8"/>
  <c r="AS82" i="8"/>
  <c r="AT82" i="8"/>
  <c r="AU82" i="8"/>
  <c r="AV82" i="8"/>
  <c r="AW82" i="8"/>
  <c r="AW83" i="8" s="1"/>
  <c r="AX82" i="8"/>
  <c r="AX83" i="8" s="1"/>
  <c r="AY82" i="8"/>
  <c r="AY83" i="8" s="1"/>
  <c r="AZ82" i="8"/>
  <c r="AZ83" i="8" s="1"/>
  <c r="BA82" i="8"/>
  <c r="BA83" i="8" s="1"/>
  <c r="BB82" i="8"/>
  <c r="BB83" i="8" s="1"/>
  <c r="BC82" i="8"/>
  <c r="BC83" i="8" s="1"/>
  <c r="BD82" i="8"/>
  <c r="BD83" i="8" s="1"/>
  <c r="BE82" i="8"/>
  <c r="BE83" i="8" s="1"/>
  <c r="BF82" i="8"/>
  <c r="BF83" i="8" s="1"/>
  <c r="BG82" i="8"/>
  <c r="BG83" i="8" s="1"/>
  <c r="BH82" i="8"/>
  <c r="BH83" i="8" s="1"/>
  <c r="BI82" i="8"/>
  <c r="BI83" i="8" s="1"/>
  <c r="BJ82" i="8"/>
  <c r="BJ83" i="8" s="1"/>
  <c r="C82" i="8"/>
  <c r="C83" i="8" s="1"/>
  <c r="AV83" i="8"/>
  <c r="BK8" i="8"/>
  <c r="D83" i="8"/>
  <c r="E83" i="8"/>
  <c r="F83" i="8"/>
  <c r="G83" i="8"/>
  <c r="H83" i="8"/>
  <c r="I83" i="8"/>
  <c r="J83" i="8"/>
  <c r="K83" i="8"/>
  <c r="L83" i="8"/>
  <c r="M83" i="8"/>
  <c r="N83" i="8"/>
  <c r="O83" i="8"/>
  <c r="P83" i="8"/>
  <c r="Q83" i="8"/>
  <c r="R83" i="8"/>
  <c r="S83" i="8"/>
  <c r="T83" i="8"/>
  <c r="U83" i="8"/>
  <c r="V83" i="8"/>
  <c r="W83" i="8"/>
  <c r="X83" i="8"/>
  <c r="Y83" i="8"/>
  <c r="Z83" i="8"/>
  <c r="AA83" i="8"/>
  <c r="AB83" i="8"/>
  <c r="AC83" i="8"/>
  <c r="AD83" i="8"/>
  <c r="AE83" i="8"/>
  <c r="AF83" i="8"/>
  <c r="AG83" i="8"/>
  <c r="AH83" i="8"/>
  <c r="AI83" i="8"/>
  <c r="AJ83" i="8"/>
  <c r="AK83" i="8"/>
  <c r="AL83" i="8"/>
  <c r="AM83" i="8"/>
  <c r="AN83" i="8"/>
  <c r="AO83" i="8"/>
  <c r="AP83" i="8"/>
  <c r="AQ83" i="8"/>
  <c r="AR83" i="8"/>
  <c r="AS83" i="8"/>
  <c r="AT83" i="8"/>
  <c r="AU83" i="8"/>
  <c r="D71" i="8"/>
  <c r="E71" i="8"/>
  <c r="F71" i="8"/>
  <c r="G71" i="8"/>
  <c r="H71" i="8"/>
  <c r="I71" i="8"/>
  <c r="J71" i="8"/>
  <c r="K71" i="8"/>
  <c r="L71" i="8"/>
  <c r="M71" i="8"/>
  <c r="N71" i="8"/>
  <c r="O71" i="8"/>
  <c r="P71" i="8"/>
  <c r="Q71" i="8"/>
  <c r="R71" i="8"/>
  <c r="S71" i="8"/>
  <c r="T71" i="8"/>
  <c r="U71" i="8"/>
  <c r="V71" i="8"/>
  <c r="W71" i="8"/>
  <c r="X71" i="8"/>
  <c r="Y71" i="8"/>
  <c r="Z71" i="8"/>
  <c r="AA71" i="8"/>
  <c r="AB71" i="8"/>
  <c r="AC71" i="8"/>
  <c r="AD71" i="8"/>
  <c r="AE71" i="8"/>
  <c r="AF71" i="8"/>
  <c r="AG71" i="8"/>
  <c r="AH71" i="8"/>
  <c r="AI71" i="8"/>
  <c r="AJ71" i="8"/>
  <c r="AK71" i="8"/>
  <c r="AL71" i="8"/>
  <c r="AM71" i="8"/>
  <c r="AN71" i="8"/>
  <c r="AO71" i="8"/>
  <c r="AP71" i="8"/>
  <c r="AQ71" i="8"/>
  <c r="AR71" i="8"/>
  <c r="AS71" i="8"/>
  <c r="AT71" i="8"/>
  <c r="AU71" i="8"/>
  <c r="AV71" i="8"/>
  <c r="AW71" i="8"/>
  <c r="AX71" i="8"/>
  <c r="AY71" i="8"/>
  <c r="AZ71" i="8"/>
  <c r="BA71" i="8"/>
  <c r="BB71" i="8"/>
  <c r="BC71" i="8"/>
  <c r="BD71" i="8"/>
  <c r="BE71" i="8"/>
  <c r="BF71" i="8"/>
  <c r="BG71" i="8"/>
  <c r="BH71" i="8"/>
  <c r="BI71" i="8"/>
  <c r="BJ71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V65" i="8"/>
  <c r="W65" i="8"/>
  <c r="X65" i="8"/>
  <c r="Y65" i="8"/>
  <c r="Z65" i="8"/>
  <c r="AA65" i="8"/>
  <c r="AB65" i="8"/>
  <c r="AC65" i="8"/>
  <c r="AD65" i="8"/>
  <c r="AE65" i="8"/>
  <c r="AF65" i="8"/>
  <c r="AG65" i="8"/>
  <c r="AH65" i="8"/>
  <c r="AI65" i="8"/>
  <c r="AJ65" i="8"/>
  <c r="AK65" i="8"/>
  <c r="AL65" i="8"/>
  <c r="AM65" i="8"/>
  <c r="AN65" i="8"/>
  <c r="AO65" i="8"/>
  <c r="AP65" i="8"/>
  <c r="AQ65" i="8"/>
  <c r="AR65" i="8"/>
  <c r="AS65" i="8"/>
  <c r="AT65" i="8"/>
  <c r="AU65" i="8"/>
  <c r="AV65" i="8"/>
  <c r="AW65" i="8"/>
  <c r="AX65" i="8"/>
  <c r="AY65" i="8"/>
  <c r="AZ65" i="8"/>
  <c r="BA65" i="8"/>
  <c r="BB65" i="8"/>
  <c r="BC65" i="8"/>
  <c r="BD65" i="8"/>
  <c r="BE65" i="8"/>
  <c r="BF65" i="8"/>
  <c r="BG65" i="8"/>
  <c r="BH65" i="8"/>
  <c r="BI65" i="8"/>
  <c r="BJ65" i="8"/>
  <c r="D52" i="8"/>
  <c r="E52" i="8"/>
  <c r="F52" i="8"/>
  <c r="G52" i="8"/>
  <c r="H52" i="8"/>
  <c r="I52" i="8"/>
  <c r="J52" i="8"/>
  <c r="K52" i="8"/>
  <c r="L52" i="8"/>
  <c r="M52" i="8"/>
  <c r="N52" i="8"/>
  <c r="O52" i="8"/>
  <c r="P52" i="8"/>
  <c r="Q52" i="8"/>
  <c r="R52" i="8"/>
  <c r="S52" i="8"/>
  <c r="T52" i="8"/>
  <c r="U52" i="8"/>
  <c r="V52" i="8"/>
  <c r="W52" i="8"/>
  <c r="X52" i="8"/>
  <c r="Y52" i="8"/>
  <c r="Z52" i="8"/>
  <c r="AA52" i="8"/>
  <c r="AB52" i="8"/>
  <c r="AC52" i="8"/>
  <c r="AD52" i="8"/>
  <c r="AE52" i="8"/>
  <c r="AF52" i="8"/>
  <c r="AG52" i="8"/>
  <c r="AH52" i="8"/>
  <c r="AI52" i="8"/>
  <c r="AJ52" i="8"/>
  <c r="AK52" i="8"/>
  <c r="AL52" i="8"/>
  <c r="AM52" i="8"/>
  <c r="AN52" i="8"/>
  <c r="AO52" i="8"/>
  <c r="AP52" i="8"/>
  <c r="AQ52" i="8"/>
  <c r="AR52" i="8"/>
  <c r="AS52" i="8"/>
  <c r="AT52" i="8"/>
  <c r="AU52" i="8"/>
  <c r="AV52" i="8"/>
  <c r="AW52" i="8"/>
  <c r="AX52" i="8"/>
  <c r="AY52" i="8"/>
  <c r="AZ52" i="8"/>
  <c r="BA52" i="8"/>
  <c r="BB52" i="8"/>
  <c r="BC52" i="8"/>
  <c r="BD52" i="8"/>
  <c r="BE52" i="8"/>
  <c r="BF52" i="8"/>
  <c r="BG52" i="8"/>
  <c r="BH52" i="8"/>
  <c r="BI52" i="8"/>
  <c r="BJ52" i="8"/>
  <c r="D24" i="8"/>
  <c r="E24" i="8"/>
  <c r="F24" i="8"/>
  <c r="G24" i="8"/>
  <c r="H24" i="8"/>
  <c r="I24" i="8"/>
  <c r="J24" i="8"/>
  <c r="K24" i="8"/>
  <c r="L24" i="8"/>
  <c r="M24" i="8"/>
  <c r="N24" i="8"/>
  <c r="O24" i="8"/>
  <c r="P24" i="8"/>
  <c r="Q24" i="8"/>
  <c r="R24" i="8"/>
  <c r="S24" i="8"/>
  <c r="T24" i="8"/>
  <c r="U24" i="8"/>
  <c r="V24" i="8"/>
  <c r="W24" i="8"/>
  <c r="X24" i="8"/>
  <c r="Y24" i="8"/>
  <c r="Z24" i="8"/>
  <c r="AA24" i="8"/>
  <c r="AB24" i="8"/>
  <c r="AC24" i="8"/>
  <c r="AD24" i="8"/>
  <c r="AE24" i="8"/>
  <c r="AF24" i="8"/>
  <c r="AG24" i="8"/>
  <c r="AH24" i="8"/>
  <c r="AI24" i="8"/>
  <c r="AJ24" i="8"/>
  <c r="AK24" i="8"/>
  <c r="AL24" i="8"/>
  <c r="AM24" i="8"/>
  <c r="AN24" i="8"/>
  <c r="AO24" i="8"/>
  <c r="AP24" i="8"/>
  <c r="AQ24" i="8"/>
  <c r="AR24" i="8"/>
  <c r="AS24" i="8"/>
  <c r="AT24" i="8"/>
  <c r="AU24" i="8"/>
  <c r="AV24" i="8"/>
  <c r="AW24" i="8"/>
  <c r="AX24" i="8"/>
  <c r="AY24" i="8"/>
  <c r="AZ24" i="8"/>
  <c r="BA24" i="8"/>
  <c r="BB24" i="8"/>
  <c r="BC24" i="8"/>
  <c r="BD24" i="8"/>
  <c r="BE24" i="8"/>
  <c r="BF24" i="8"/>
  <c r="BG24" i="8"/>
  <c r="BH24" i="8"/>
  <c r="BI24" i="8"/>
  <c r="BJ24" i="8"/>
  <c r="C24" i="8"/>
  <c r="D45" i="8"/>
  <c r="E45" i="8"/>
  <c r="F45" i="8"/>
  <c r="G45" i="8"/>
  <c r="H45" i="8"/>
  <c r="I45" i="8"/>
  <c r="J45" i="8"/>
  <c r="K45" i="8"/>
  <c r="L45" i="8"/>
  <c r="M45" i="8"/>
  <c r="N45" i="8"/>
  <c r="O45" i="8"/>
  <c r="P45" i="8"/>
  <c r="Q45" i="8"/>
  <c r="R45" i="8"/>
  <c r="S45" i="8"/>
  <c r="T45" i="8"/>
  <c r="U45" i="8"/>
  <c r="V45" i="8"/>
  <c r="W45" i="8"/>
  <c r="X45" i="8"/>
  <c r="Y45" i="8"/>
  <c r="Z45" i="8"/>
  <c r="AA45" i="8"/>
  <c r="AB45" i="8"/>
  <c r="AC45" i="8"/>
  <c r="AD45" i="8"/>
  <c r="AE45" i="8"/>
  <c r="AF45" i="8"/>
  <c r="AG45" i="8"/>
  <c r="AH45" i="8"/>
  <c r="AI45" i="8"/>
  <c r="AJ45" i="8"/>
  <c r="AK45" i="8"/>
  <c r="AL45" i="8"/>
  <c r="AM45" i="8"/>
  <c r="AN45" i="8"/>
  <c r="AO45" i="8"/>
  <c r="AP45" i="8"/>
  <c r="AQ45" i="8"/>
  <c r="AR45" i="8"/>
  <c r="AS45" i="8"/>
  <c r="AT45" i="8"/>
  <c r="AU45" i="8"/>
  <c r="AV45" i="8"/>
  <c r="AW45" i="8"/>
  <c r="AX45" i="8"/>
  <c r="AY45" i="8"/>
  <c r="AZ45" i="8"/>
  <c r="BA45" i="8"/>
  <c r="BB45" i="8"/>
  <c r="BC45" i="8"/>
  <c r="BD45" i="8"/>
  <c r="BE45" i="8"/>
  <c r="BF45" i="8"/>
  <c r="BG45" i="8"/>
  <c r="BH45" i="8"/>
  <c r="BI45" i="8"/>
  <c r="BJ45" i="8"/>
  <c r="C45" i="8"/>
  <c r="D21" i="8"/>
  <c r="E21" i="8"/>
  <c r="F21" i="8"/>
  <c r="G21" i="8"/>
  <c r="H21" i="8"/>
  <c r="I21" i="8"/>
  <c r="J21" i="8"/>
  <c r="K21" i="8"/>
  <c r="L21" i="8"/>
  <c r="M21" i="8"/>
  <c r="N21" i="8"/>
  <c r="O21" i="8"/>
  <c r="P21" i="8"/>
  <c r="Q21" i="8"/>
  <c r="R21" i="8"/>
  <c r="S21" i="8"/>
  <c r="T21" i="8"/>
  <c r="U21" i="8"/>
  <c r="V21" i="8"/>
  <c r="W21" i="8"/>
  <c r="X21" i="8"/>
  <c r="Y21" i="8"/>
  <c r="Z21" i="8"/>
  <c r="AA21" i="8"/>
  <c r="AB21" i="8"/>
  <c r="AC21" i="8"/>
  <c r="AD21" i="8"/>
  <c r="AE21" i="8"/>
  <c r="AF21" i="8"/>
  <c r="AG21" i="8"/>
  <c r="AH21" i="8"/>
  <c r="AI21" i="8"/>
  <c r="AJ21" i="8"/>
  <c r="AK21" i="8"/>
  <c r="AL21" i="8"/>
  <c r="AM21" i="8"/>
  <c r="AN21" i="8"/>
  <c r="AO21" i="8"/>
  <c r="AP21" i="8"/>
  <c r="AQ21" i="8"/>
  <c r="AR21" i="8"/>
  <c r="AS21" i="8"/>
  <c r="AT21" i="8"/>
  <c r="AU21" i="8"/>
  <c r="AV21" i="8"/>
  <c r="AW21" i="8"/>
  <c r="AX21" i="8"/>
  <c r="AY21" i="8"/>
  <c r="AZ21" i="8"/>
  <c r="BA21" i="8"/>
  <c r="BB21" i="8"/>
  <c r="BC21" i="8"/>
  <c r="BD21" i="8"/>
  <c r="BE21" i="8"/>
  <c r="BF21" i="8"/>
  <c r="BG21" i="8"/>
  <c r="BH21" i="8"/>
  <c r="BI21" i="8"/>
  <c r="BJ21" i="8"/>
  <c r="C21" i="8"/>
  <c r="C65" i="8"/>
  <c r="C71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52" i="8"/>
  <c r="BK65" i="8" l="1"/>
  <c r="BI66" i="8"/>
  <c r="BE66" i="8"/>
  <c r="BC66" i="8"/>
  <c r="BA66" i="8"/>
  <c r="AY66" i="8"/>
  <c r="AW66" i="8"/>
  <c r="AU66" i="8"/>
  <c r="AS66" i="8"/>
  <c r="AQ66" i="8"/>
  <c r="AO66" i="8"/>
  <c r="AM66" i="8"/>
  <c r="AK66" i="8"/>
  <c r="AI66" i="8"/>
  <c r="AG66" i="8"/>
  <c r="AE66" i="8"/>
  <c r="AC66" i="8"/>
  <c r="AA66" i="8"/>
  <c r="Y66" i="8"/>
  <c r="W66" i="8"/>
  <c r="U66" i="8"/>
  <c r="S66" i="8"/>
  <c r="Q66" i="8"/>
  <c r="O66" i="8"/>
  <c r="M66" i="8"/>
  <c r="K66" i="8"/>
  <c r="I66" i="8"/>
  <c r="G66" i="8"/>
  <c r="E66" i="8"/>
  <c r="AX66" i="8"/>
  <c r="AV66" i="8"/>
  <c r="AT66" i="8"/>
  <c r="AR66" i="8"/>
  <c r="AP66" i="8"/>
  <c r="AN66" i="8"/>
  <c r="AL66" i="8"/>
  <c r="AJ66" i="8"/>
  <c r="AH66" i="8"/>
  <c r="AF66" i="8"/>
  <c r="AD66" i="8"/>
  <c r="AB66" i="8"/>
  <c r="Z66" i="8"/>
  <c r="X66" i="8"/>
  <c r="V66" i="8"/>
  <c r="T66" i="8"/>
  <c r="R66" i="8"/>
  <c r="P66" i="8"/>
  <c r="N66" i="8"/>
  <c r="L66" i="8"/>
  <c r="J66" i="8"/>
  <c r="H66" i="8"/>
  <c r="F66" i="8"/>
  <c r="D66" i="8"/>
  <c r="BK24" i="8"/>
  <c r="BK71" i="8"/>
  <c r="BG66" i="8"/>
  <c r="BK52" i="8"/>
  <c r="BJ66" i="8"/>
  <c r="BF66" i="8"/>
  <c r="BD66" i="8"/>
  <c r="AZ66" i="8"/>
  <c r="BK9" i="8"/>
  <c r="BK12" i="8"/>
  <c r="BK83" i="8"/>
  <c r="BK82" i="8"/>
  <c r="BB66" i="8"/>
  <c r="BK45" i="8"/>
  <c r="BK21" i="8"/>
  <c r="C66" i="8"/>
  <c r="BH66" i="8"/>
  <c r="BI46" i="8"/>
  <c r="BI90" i="8" s="1"/>
  <c r="BG46" i="8"/>
  <c r="BG90" i="8" s="1"/>
  <c r="BE46" i="8"/>
  <c r="BE90" i="8" s="1"/>
  <c r="BC46" i="8"/>
  <c r="BC90" i="8" s="1"/>
  <c r="BA46" i="8"/>
  <c r="BA90" i="8" s="1"/>
  <c r="AY46" i="8"/>
  <c r="AY90" i="8" s="1"/>
  <c r="AW46" i="8"/>
  <c r="AW90" i="8" s="1"/>
  <c r="AU46" i="8"/>
  <c r="AU90" i="8" s="1"/>
  <c r="AS46" i="8"/>
  <c r="AS90" i="8" s="1"/>
  <c r="AQ46" i="8"/>
  <c r="AQ90" i="8" s="1"/>
  <c r="AO46" i="8"/>
  <c r="AO90" i="8" s="1"/>
  <c r="AM46" i="8"/>
  <c r="AM90" i="8" s="1"/>
  <c r="AK46" i="8"/>
  <c r="AK90" i="8" s="1"/>
  <c r="AI46" i="8"/>
  <c r="AI90" i="8" s="1"/>
  <c r="AG46" i="8"/>
  <c r="AE46" i="8"/>
  <c r="AE90" i="8" s="1"/>
  <c r="AC46" i="8"/>
  <c r="AC90" i="8" s="1"/>
  <c r="AA46" i="8"/>
  <c r="AA90" i="8" s="1"/>
  <c r="Y46" i="8"/>
  <c r="Y90" i="8" s="1"/>
  <c r="W46" i="8"/>
  <c r="W90" i="8" s="1"/>
  <c r="BJ46" i="8"/>
  <c r="BH46" i="8"/>
  <c r="BF46" i="8"/>
  <c r="BD46" i="8"/>
  <c r="BD90" i="8" s="1"/>
  <c r="BB46" i="8"/>
  <c r="AZ46" i="8"/>
  <c r="AX46" i="8"/>
  <c r="AV46" i="8"/>
  <c r="AV90" i="8" s="1"/>
  <c r="AT46" i="8"/>
  <c r="AR46" i="8"/>
  <c r="AR90" i="8" s="1"/>
  <c r="AP46" i="8"/>
  <c r="AN46" i="8"/>
  <c r="AN90" i="8" s="1"/>
  <c r="AL46" i="8"/>
  <c r="AJ46" i="8"/>
  <c r="AJ90" i="8" s="1"/>
  <c r="AH46" i="8"/>
  <c r="AF46" i="8"/>
  <c r="AF90" i="8" s="1"/>
  <c r="AD46" i="8"/>
  <c r="AB46" i="8"/>
  <c r="AB90" i="8" s="1"/>
  <c r="Z46" i="8"/>
  <c r="X46" i="8"/>
  <c r="X90" i="8" s="1"/>
  <c r="V46" i="8"/>
  <c r="T46" i="8"/>
  <c r="T90" i="8" s="1"/>
  <c r="R46" i="8"/>
  <c r="P46" i="8"/>
  <c r="P90" i="8" s="1"/>
  <c r="N46" i="8"/>
  <c r="L46" i="8"/>
  <c r="L90" i="8" s="1"/>
  <c r="J46" i="8"/>
  <c r="H46" i="8"/>
  <c r="H90" i="8" s="1"/>
  <c r="F46" i="8"/>
  <c r="D46" i="8"/>
  <c r="D90" i="8" s="1"/>
  <c r="U46" i="8"/>
  <c r="U90" i="8" s="1"/>
  <c r="S46" i="8"/>
  <c r="S90" i="8" s="1"/>
  <c r="Q46" i="8"/>
  <c r="Q90" i="8" s="1"/>
  <c r="O46" i="8"/>
  <c r="O90" i="8" s="1"/>
  <c r="M46" i="8"/>
  <c r="M90" i="8" s="1"/>
  <c r="K46" i="8"/>
  <c r="K90" i="8" s="1"/>
  <c r="I46" i="8"/>
  <c r="I90" i="8" s="1"/>
  <c r="G46" i="8"/>
  <c r="G90" i="8" s="1"/>
  <c r="E46" i="8"/>
  <c r="E90" i="8" s="1"/>
  <c r="AG90" i="8"/>
  <c r="C46" i="8"/>
  <c r="F90" i="8" l="1"/>
  <c r="J90" i="8"/>
  <c r="N90" i="8"/>
  <c r="R90" i="8"/>
  <c r="V90" i="8"/>
  <c r="Z90" i="8"/>
  <c r="AD90" i="8"/>
  <c r="AH90" i="8"/>
  <c r="AL90" i="8"/>
  <c r="AP90" i="8"/>
  <c r="AT90" i="8"/>
  <c r="AX90" i="8"/>
  <c r="AZ90" i="8"/>
  <c r="BB90" i="8"/>
  <c r="BJ90" i="8"/>
  <c r="BF90" i="8"/>
  <c r="BH90" i="8"/>
  <c r="BK66" i="8"/>
  <c r="C90" i="8"/>
  <c r="BK46" i="8"/>
  <c r="BK90" i="8" l="1"/>
</calcChain>
</file>

<file path=xl/sharedStrings.xml><?xml version="1.0" encoding="utf-8"?>
<sst xmlns="http://schemas.openxmlformats.org/spreadsheetml/2006/main" count="192" uniqueCount="150">
  <si>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</si>
  <si>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</si>
  <si>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</si>
  <si>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</si>
  <si>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</si>
  <si>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</si>
  <si>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</si>
  <si>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</si>
  <si>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</si>
  <si>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</si>
  <si>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</si>
  <si>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T15</t>
  </si>
  <si>
    <t>B15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</si>
  <si>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</si>
  <si>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</si>
  <si>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</si>
  <si>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</si>
  <si>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</si>
  <si>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</si>
  <si>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</si>
  <si>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</si>
  <si>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</si>
  <si>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</si>
  <si>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</si>
  <si>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</si>
  <si>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</si>
  <si>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</si>
  <si>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</si>
  <si>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</si>
  <si>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</si>
  <si>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</si>
  <si>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</si>
  <si>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</si>
  <si>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</si>
  <si>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</si>
  <si>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</si>
  <si>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</si>
  <si>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</si>
  <si>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</si>
  <si>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</si>
  <si>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</si>
  <si>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</si>
  <si>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</si>
  <si>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</si>
  <si>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</si>
  <si>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</si>
  <si>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</si>
  <si>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</si>
  <si>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</si>
  <si>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</si>
  <si>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</si>
  <si>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</si>
  <si>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</si>
  <si>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</si>
  <si>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</si>
  <si>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</si>
  <si>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</si>
  <si>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</si>
  <si>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</si>
  <si>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</si>
  <si>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</si>
  <si>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</si>
  <si>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</si>
  <si>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</si>
  <si>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</si>
  <si>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</si>
  <si>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</si>
  <si>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</si>
  <si>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</si>
  <si>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</si>
  <si>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</si>
  <si>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</si>
  <si>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</si>
  <si>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</si>
  <si>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</si>
  <si>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</si>
  <si>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</si>
  <si>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</si>
  <si>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</si>
  <si>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</si>
  <si>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</si>
  <si>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</si>
  <si>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</si>
  <si>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</si>
  <si>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</si>
  <si>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</si>
  <si>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</si>
  <si>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</si>
  <si>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</si>
  <si>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</si>
  <si>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</si>
  <si>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</si>
  <si>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</si>
  <si>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</si>
  <si>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</si>
  <si>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</si>
  <si>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</si>
  <si>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</si>
  <si>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</si>
  <si>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</si>
  <si>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</si>
  <si>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</si>
  <si>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</si>
  <si>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</si>
  <si>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</si>
  <si>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</si>
  <si>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FMP SERIES 82</t>
  </si>
  <si>
    <t>LIC MF FMP SERIES 83</t>
  </si>
  <si>
    <t>LIC MF FMP SERIES 85</t>
  </si>
  <si>
    <t>LIC MF FMP SERIES 86</t>
  </si>
  <si>
    <t>LIC MF FMP SERIES 89</t>
  </si>
  <si>
    <t>LIC MF FMP SERIES 90</t>
  </si>
  <si>
    <t>LIC MF FMP SERIES 92</t>
  </si>
  <si>
    <t>LIC MF BOND FUND</t>
  </si>
  <si>
    <t>LIC MF CAPITAL PROTECTION ORIENTED FUND - Series 2</t>
  </si>
  <si>
    <t>LIC MF CAPITAL PROTECTION ORIENTED FUND - Series 3</t>
  </si>
  <si>
    <t>LIC MF CAPITAL PROTECTION ORIENTED FUND - Series 4</t>
  </si>
  <si>
    <t>LIC MF CAPITAL PROTECTION ORIENTED FUND - Series 5</t>
  </si>
  <si>
    <t>LIC MF CHILDREN'S FUND</t>
  </si>
  <si>
    <t>LIC MF DUAL ADVANTAGE FIXED TERM PLAN-SERIES 1</t>
  </si>
  <si>
    <t>LIC MF DUAL ADVANTAGE FIXED TERM PLAN-SERIES 2</t>
  </si>
  <si>
    <t>LIC MF DUAL ADVANTAGE FIXED TERM PLAN-SERIES 3</t>
  </si>
  <si>
    <t>LIC MF INCOME PLUS FUND</t>
  </si>
  <si>
    <t>LIC MF INTERVAL FUND - SERIES 1 ANNUALLY</t>
  </si>
  <si>
    <t>LIC MF INTERVAL FUND - SERIES 1 MONTHLY</t>
  </si>
  <si>
    <t>LIC MF INTERVAL FUND - SERIES 1 QUARTERLY</t>
  </si>
  <si>
    <t>LIC MF INTERVAL FUND-QUARTERLY PLAN-SERIES 2</t>
  </si>
  <si>
    <t>LIC MF MONTHLY INCOME PLAN</t>
  </si>
  <si>
    <t>LIC MF SAVINGS PLUS FUND</t>
  </si>
  <si>
    <t>LIC MF TAX PLAN</t>
  </si>
  <si>
    <t>LIC MF Unit Linked Insurance Scheme</t>
  </si>
  <si>
    <t>LIC MF DIVERSIFIED EQUITY FUND – SERIES 1</t>
  </si>
  <si>
    <t>LIC MF DIVERSIFIED EQUITY FUND – SERIES 2</t>
  </si>
  <si>
    <t>LIC MF EQUITY FUND</t>
  </si>
  <si>
    <t>LIC MF GROWTH FUND</t>
  </si>
  <si>
    <t>LIC MF INDEX FUND NIFTY</t>
  </si>
  <si>
    <t>LIC MF INDEX FUND SENSEX</t>
  </si>
  <si>
    <t>LIC MF INFRASTRUCTURE FUND</t>
  </si>
  <si>
    <t>LIC MF MIDCAP FUND</t>
  </si>
  <si>
    <t>LIC MF RGESS FUND-SERIES 2</t>
  </si>
  <si>
    <t>LIC MF RGESS FUND-SERIES 3</t>
  </si>
  <si>
    <t>LIC MF BALANCE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</si>
  <si>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</si>
  <si>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</si>
  <si>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</si>
  <si>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</si>
  <si>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</si>
  <si>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MF BANKING &amp; FINANCIAL SERVICES FUND</t>
  </si>
  <si>
    <t>LIC Mutual Fund: Net Average Assets Under Management (AAUM) as on 31/03/2017 (All figures in Rs. Crore)</t>
  </si>
  <si>
    <t>Table showing State wise /Union Territory wise contribution to AAUM of category of schemes as on 31.03.2017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</si>
</sst>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13" fillId="0" borderId="22" xfId="0" applyNumberFormat="1" applyFont="1" applyFill="1" applyBorder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109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B6" sqref="B6"/>
    </sheetView>
  </sheetViews>
  <sheetFormatPr defaultColWidth="9.140625" defaultRowHeight="12.75" x14ac:dyDescent="0.2"/>
  <cols>
    <col min="1" max="1" width="5" style="25" customWidth="1"/>
    <col min="2" max="2" width="68.7109375" style="25" customWidth="1"/>
    <col min="3" max="7" width="6.42578125" style="25" bestFit="1" customWidth="1"/>
    <col min="8" max="8" width="6.28515625" style="25" bestFit="1" customWidth="1"/>
    <col min="9" max="10" width="9" style="25" bestFit="1" customWidth="1"/>
    <col min="11" max="11" width="6.28515625" style="25" bestFit="1" customWidth="1"/>
    <col min="12" max="12" width="7.85546875" style="25" bestFit="1" customWidth="1"/>
    <col min="13" max="17" width="6.42578125" style="25" bestFit="1" customWidth="1"/>
    <col min="18" max="18" width="6.140625" style="25" bestFit="1" customWidth="1"/>
    <col min="19" max="20" width="7.140625" style="25" bestFit="1" customWidth="1"/>
    <col min="21" max="21" width="6" style="25" bestFit="1" customWidth="1"/>
    <col min="22" max="22" width="6.140625" style="25" bestFit="1" customWidth="1"/>
    <col min="23" max="23" width="6.42578125" style="25" bestFit="1" customWidth="1"/>
    <col min="24" max="24" width="7.5703125" style="25" bestFit="1" customWidth="1"/>
    <col min="25" max="27" width="6.42578125" style="25" bestFit="1" customWidth="1"/>
    <col min="28" max="28" width="6.140625" style="25" bestFit="1" customWidth="1"/>
    <col min="29" max="29" width="7.140625" style="25" bestFit="1" customWidth="1"/>
    <col min="30" max="47" width="6.7109375" style="25" bestFit="1" customWidth="1"/>
    <col min="48" max="48" width="8" style="25" bestFit="1" customWidth="1"/>
    <col min="49" max="50" width="9" style="25" bestFit="1" customWidth="1"/>
    <col min="51" max="51" width="6.7109375" style="25" bestFit="1" customWidth="1"/>
    <col min="52" max="52" width="7.85546875" style="25" bestFit="1" customWidth="1"/>
    <col min="53" max="57" width="6.7109375" style="25" bestFit="1" customWidth="1"/>
    <col min="58" max="58" width="9" style="25" bestFit="1" customWidth="1"/>
    <col min="59" max="60" width="7.85546875" style="25" bestFit="1" customWidth="1"/>
    <col min="61" max="61" width="10.85546875" style="25" bestFit="1" customWidth="1"/>
    <col min="62" max="62" width="7.85546875" style="25" bestFit="1" customWidth="1"/>
    <col min="63" max="63" width="11.28515625" style="25" customWidth="1"/>
    <col min="64" max="16384" width="9.140625" style="25"/>
  </cols>
  <sheetData>
    <row r="1" spans="1:107" s="12" customFormat="1" ht="19.5" thickBot="1" x14ac:dyDescent="0.35">
      <c r="A1" s="73" t="s">
        <v>77</v>
      </c>
      <c r="B1" s="62" t="s">
        <v>31</v>
      </c>
      <c r="C1" s="53" t="s">
        <v>148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5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 x14ac:dyDescent="0.4">
      <c r="A2" s="74"/>
      <c r="B2" s="63"/>
      <c r="C2" s="67" t="s">
        <v>30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9"/>
      <c r="W2" s="67" t="s">
        <v>26</v>
      </c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9"/>
      <c r="AQ2" s="67" t="s">
        <v>27</v>
      </c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9"/>
      <c r="BK2" s="59" t="s">
        <v>24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 x14ac:dyDescent="0.4">
      <c r="A3" s="74"/>
      <c r="B3" s="63"/>
      <c r="C3" s="56" t="s">
        <v>11</v>
      </c>
      <c r="D3" s="57"/>
      <c r="E3" s="57"/>
      <c r="F3" s="57"/>
      <c r="G3" s="57"/>
      <c r="H3" s="57"/>
      <c r="I3" s="57"/>
      <c r="J3" s="57"/>
      <c r="K3" s="57"/>
      <c r="L3" s="58"/>
      <c r="M3" s="56" t="s">
        <v>12</v>
      </c>
      <c r="N3" s="57"/>
      <c r="O3" s="57"/>
      <c r="P3" s="57"/>
      <c r="Q3" s="57"/>
      <c r="R3" s="57"/>
      <c r="S3" s="57"/>
      <c r="T3" s="57"/>
      <c r="U3" s="57"/>
      <c r="V3" s="58"/>
      <c r="W3" s="56" t="s">
        <v>11</v>
      </c>
      <c r="X3" s="57"/>
      <c r="Y3" s="57"/>
      <c r="Z3" s="57"/>
      <c r="AA3" s="57"/>
      <c r="AB3" s="57"/>
      <c r="AC3" s="57"/>
      <c r="AD3" s="57"/>
      <c r="AE3" s="57"/>
      <c r="AF3" s="58"/>
      <c r="AG3" s="56" t="s">
        <v>12</v>
      </c>
      <c r="AH3" s="57"/>
      <c r="AI3" s="57"/>
      <c r="AJ3" s="57"/>
      <c r="AK3" s="57"/>
      <c r="AL3" s="57"/>
      <c r="AM3" s="57"/>
      <c r="AN3" s="57"/>
      <c r="AO3" s="57"/>
      <c r="AP3" s="58"/>
      <c r="AQ3" s="56" t="s">
        <v>11</v>
      </c>
      <c r="AR3" s="57"/>
      <c r="AS3" s="57"/>
      <c r="AT3" s="57"/>
      <c r="AU3" s="57"/>
      <c r="AV3" s="57"/>
      <c r="AW3" s="57"/>
      <c r="AX3" s="57"/>
      <c r="AY3" s="57"/>
      <c r="AZ3" s="58"/>
      <c r="BA3" s="56" t="s">
        <v>12</v>
      </c>
      <c r="BB3" s="57"/>
      <c r="BC3" s="57"/>
      <c r="BD3" s="57"/>
      <c r="BE3" s="57"/>
      <c r="BF3" s="57"/>
      <c r="BG3" s="57"/>
      <c r="BH3" s="57"/>
      <c r="BI3" s="57"/>
      <c r="BJ3" s="58"/>
      <c r="BK3" s="60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 x14ac:dyDescent="0.35">
      <c r="A4" s="74"/>
      <c r="B4" s="63"/>
      <c r="C4" s="50" t="s">
        <v>37</v>
      </c>
      <c r="D4" s="51"/>
      <c r="E4" s="51"/>
      <c r="F4" s="51"/>
      <c r="G4" s="52"/>
      <c r="H4" s="47" t="s">
        <v>38</v>
      </c>
      <c r="I4" s="48"/>
      <c r="J4" s="48"/>
      <c r="K4" s="48"/>
      <c r="L4" s="49"/>
      <c r="M4" s="50" t="s">
        <v>37</v>
      </c>
      <c r="N4" s="51"/>
      <c r="O4" s="51"/>
      <c r="P4" s="51"/>
      <c r="Q4" s="52"/>
      <c r="R4" s="47" t="s">
        <v>38</v>
      </c>
      <c r="S4" s="48"/>
      <c r="T4" s="48"/>
      <c r="U4" s="48"/>
      <c r="V4" s="49"/>
      <c r="W4" s="50" t="s">
        <v>37</v>
      </c>
      <c r="X4" s="51"/>
      <c r="Y4" s="51"/>
      <c r="Z4" s="51"/>
      <c r="AA4" s="52"/>
      <c r="AB4" s="47" t="s">
        <v>38</v>
      </c>
      <c r="AC4" s="48"/>
      <c r="AD4" s="48"/>
      <c r="AE4" s="48"/>
      <c r="AF4" s="49"/>
      <c r="AG4" s="50" t="s">
        <v>37</v>
      </c>
      <c r="AH4" s="51"/>
      <c r="AI4" s="51"/>
      <c r="AJ4" s="51"/>
      <c r="AK4" s="52"/>
      <c r="AL4" s="47" t="s">
        <v>38</v>
      </c>
      <c r="AM4" s="48"/>
      <c r="AN4" s="48"/>
      <c r="AO4" s="48"/>
      <c r="AP4" s="49"/>
      <c r="AQ4" s="50" t="s">
        <v>37</v>
      </c>
      <c r="AR4" s="51"/>
      <c r="AS4" s="51"/>
      <c r="AT4" s="51"/>
      <c r="AU4" s="52"/>
      <c r="AV4" s="47" t="s">
        <v>38</v>
      </c>
      <c r="AW4" s="48"/>
      <c r="AX4" s="48"/>
      <c r="AY4" s="48"/>
      <c r="AZ4" s="49"/>
      <c r="BA4" s="50" t="s">
        <v>37</v>
      </c>
      <c r="BB4" s="51"/>
      <c r="BC4" s="51"/>
      <c r="BD4" s="51"/>
      <c r="BE4" s="52"/>
      <c r="BF4" s="47" t="s">
        <v>38</v>
      </c>
      <c r="BG4" s="48"/>
      <c r="BH4" s="48"/>
      <c r="BI4" s="48"/>
      <c r="BJ4" s="49"/>
      <c r="BK4" s="60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 x14ac:dyDescent="0.3">
      <c r="A5" s="74"/>
      <c r="B5" s="63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1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 x14ac:dyDescent="0.2">
      <c r="A6" s="23" t="s">
        <v>0</v>
      </c>
      <c r="B6" s="24" t="s">
        <v>6</v>
      </c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6"/>
    </row>
    <row r="7" spans="1:107" x14ac:dyDescent="0.2">
      <c r="A7" s="23" t="s">
        <v>78</v>
      </c>
      <c r="B7" s="26" t="s">
        <v>13</v>
      </c>
      <c r="C7" s="64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6"/>
    </row>
    <row r="8" spans="1:107" x14ac:dyDescent="0.2">
      <c r="A8" s="23"/>
      <c r="B8" s="27" t="s">
        <v>104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6.0370671652554737</v>
      </c>
      <c r="I8" s="28">
        <v>8005.1579302613927</v>
      </c>
      <c r="J8" s="28">
        <v>3068.9885068798785</v>
      </c>
      <c r="K8" s="28">
        <v>0</v>
      </c>
      <c r="L8" s="28">
        <v>346.16976219875698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4.7769486932169709</v>
      </c>
      <c r="S8" s="28">
        <v>354.11300188122686</v>
      </c>
      <c r="T8" s="28">
        <v>277.85545189495639</v>
      </c>
      <c r="U8" s="28">
        <v>0</v>
      </c>
      <c r="V8" s="28">
        <v>14.590929827964816</v>
      </c>
      <c r="W8" s="28">
        <v>2.5674315282516618E-3</v>
      </c>
      <c r="X8" s="28">
        <v>123.59046762768169</v>
      </c>
      <c r="Y8" s="28">
        <v>0</v>
      </c>
      <c r="Z8" s="28">
        <v>0</v>
      </c>
      <c r="AA8" s="28">
        <v>0.38062892075997978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0.32799097366444091</v>
      </c>
      <c r="AH8" s="28">
        <v>0.21532627853104269</v>
      </c>
      <c r="AI8" s="28">
        <v>0</v>
      </c>
      <c r="AJ8" s="28">
        <v>0</v>
      </c>
      <c r="AK8" s="28">
        <v>1.7706337424905689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20.951018861711777</v>
      </c>
      <c r="AW8" s="28">
        <v>1160.9159184140706</v>
      </c>
      <c r="AX8" s="28">
        <v>82.649476109226811</v>
      </c>
      <c r="AY8" s="28">
        <v>0</v>
      </c>
      <c r="AZ8" s="28">
        <v>171.14865146196365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14.011980551035203</v>
      </c>
      <c r="BG8" s="28">
        <v>29.195277683239112</v>
      </c>
      <c r="BH8" s="28">
        <v>64.294241461294831</v>
      </c>
      <c r="BI8" s="28">
        <v>0</v>
      </c>
      <c r="BJ8" s="28">
        <v>25.719767959414984</v>
      </c>
      <c r="BK8" s="29">
        <f>SUM(C8:BJ8)</f>
        <v>13772.863546279259</v>
      </c>
    </row>
    <row r="9" spans="1:107" x14ac:dyDescent="0.2">
      <c r="A9" s="23"/>
      <c r="B9" s="30" t="s">
        <v>87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6.0370671652554737</v>
      </c>
      <c r="I9" s="31">
        <f t="shared" si="0"/>
        <v>8005.1579302613927</v>
      </c>
      <c r="J9" s="31">
        <f t="shared" si="0"/>
        <v>3068.9885068798785</v>
      </c>
      <c r="K9" s="31">
        <f t="shared" si="0"/>
        <v>0</v>
      </c>
      <c r="L9" s="31">
        <f t="shared" si="0"/>
        <v>346.16976219875698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4.7769486932169709</v>
      </c>
      <c r="S9" s="31">
        <f t="shared" si="0"/>
        <v>354.11300188122686</v>
      </c>
      <c r="T9" s="31">
        <f t="shared" si="0"/>
        <v>277.85545189495639</v>
      </c>
      <c r="U9" s="31">
        <f t="shared" si="0"/>
        <v>0</v>
      </c>
      <c r="V9" s="31">
        <f t="shared" si="0"/>
        <v>14.590929827964816</v>
      </c>
      <c r="W9" s="31">
        <f t="shared" si="0"/>
        <v>2.5674315282516618E-3</v>
      </c>
      <c r="X9" s="31">
        <f t="shared" si="0"/>
        <v>123.59046762768169</v>
      </c>
      <c r="Y9" s="31">
        <f t="shared" si="0"/>
        <v>0</v>
      </c>
      <c r="Z9" s="31">
        <f t="shared" si="0"/>
        <v>0</v>
      </c>
      <c r="AA9" s="31">
        <f t="shared" si="0"/>
        <v>0.38062892075997978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0.32799097366444091</v>
      </c>
      <c r="AH9" s="31">
        <f t="shared" si="0"/>
        <v>0.21532627853104269</v>
      </c>
      <c r="AI9" s="31">
        <f t="shared" si="0"/>
        <v>0</v>
      </c>
      <c r="AJ9" s="31">
        <f t="shared" si="0"/>
        <v>0</v>
      </c>
      <c r="AK9" s="31">
        <f t="shared" si="0"/>
        <v>1.7706337424905689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20.951018861711777</v>
      </c>
      <c r="AW9" s="31">
        <f t="shared" si="0"/>
        <v>1160.9159184140706</v>
      </c>
      <c r="AX9" s="31">
        <f t="shared" si="0"/>
        <v>82.649476109226811</v>
      </c>
      <c r="AY9" s="31">
        <f t="shared" si="0"/>
        <v>0</v>
      </c>
      <c r="AZ9" s="31">
        <f t="shared" si="0"/>
        <v>171.14865146196365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14.011980551035203</v>
      </c>
      <c r="BG9" s="31">
        <f t="shared" si="0"/>
        <v>29.195277683239112</v>
      </c>
      <c r="BH9" s="31">
        <f t="shared" si="0"/>
        <v>64.294241461294831</v>
      </c>
      <c r="BI9" s="31">
        <f t="shared" si="0"/>
        <v>0</v>
      </c>
      <c r="BJ9" s="31">
        <f t="shared" si="0"/>
        <v>25.719767959414984</v>
      </c>
      <c r="BK9" s="29">
        <f>SUM(C9:BJ9)</f>
        <v>13772.863546279259</v>
      </c>
    </row>
    <row r="10" spans="1:107" x14ac:dyDescent="0.2">
      <c r="A10" s="23" t="s">
        <v>79</v>
      </c>
      <c r="B10" s="26" t="s">
        <v>3</v>
      </c>
      <c r="C10" s="70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2"/>
    </row>
    <row r="11" spans="1:107" x14ac:dyDescent="0.2">
      <c r="A11" s="23"/>
      <c r="B11" s="27" t="s">
        <v>105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0.63589920972337421</v>
      </c>
      <c r="I11" s="28">
        <v>2.3107457193411429</v>
      </c>
      <c r="J11" s="28">
        <v>12.116486249332471</v>
      </c>
      <c r="K11" s="28">
        <v>0</v>
      </c>
      <c r="L11" s="28">
        <v>33.282483775252309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0.99339624092429868</v>
      </c>
      <c r="S11" s="28">
        <v>1.0212318498610025</v>
      </c>
      <c r="T11" s="28">
        <v>18.416609395213907</v>
      </c>
      <c r="U11" s="28">
        <v>0</v>
      </c>
      <c r="V11" s="28">
        <v>1.3303002525450429</v>
      </c>
      <c r="W11" s="28">
        <v>0</v>
      </c>
      <c r="X11" s="28">
        <v>0</v>
      </c>
      <c r="Y11" s="28">
        <v>0</v>
      </c>
      <c r="Z11" s="28">
        <v>0</v>
      </c>
      <c r="AA11" s="28">
        <v>3.0424864092272054E-2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6.3338201571281949E-2</v>
      </c>
      <c r="AH11" s="28">
        <v>0</v>
      </c>
      <c r="AI11" s="28">
        <v>0</v>
      </c>
      <c r="AJ11" s="28">
        <v>0</v>
      </c>
      <c r="AK11" s="28">
        <v>0.23217246864341035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3.5106824833165446</v>
      </c>
      <c r="AW11" s="28">
        <v>10.45991977811882</v>
      </c>
      <c r="AX11" s="28">
        <v>8.0387148786364691</v>
      </c>
      <c r="AY11" s="28">
        <v>0</v>
      </c>
      <c r="AZ11" s="28">
        <v>11.702266631512455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4.5752968154958991</v>
      </c>
      <c r="BG11" s="28">
        <v>19.738347773837468</v>
      </c>
      <c r="BH11" s="28">
        <v>9.457584327010272</v>
      </c>
      <c r="BI11" s="28">
        <v>0</v>
      </c>
      <c r="BJ11" s="28">
        <v>5.363745815829577</v>
      </c>
      <c r="BK11" s="29">
        <f t="shared" ref="BK11:BK12" si="1">SUM(C11:BJ11)</f>
        <v>143.27964673025804</v>
      </c>
    </row>
    <row r="12" spans="1:107" x14ac:dyDescent="0.2">
      <c r="A12" s="23"/>
      <c r="B12" s="30" t="s">
        <v>88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0.63589920972337421</v>
      </c>
      <c r="I12" s="31">
        <f t="shared" si="2"/>
        <v>2.3107457193411429</v>
      </c>
      <c r="J12" s="31">
        <f t="shared" si="2"/>
        <v>12.116486249332471</v>
      </c>
      <c r="K12" s="31">
        <f t="shared" si="2"/>
        <v>0</v>
      </c>
      <c r="L12" s="31">
        <f t="shared" si="2"/>
        <v>33.282483775252309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0.99339624092429868</v>
      </c>
      <c r="S12" s="31">
        <f t="shared" si="2"/>
        <v>1.0212318498610025</v>
      </c>
      <c r="T12" s="31">
        <f t="shared" si="2"/>
        <v>18.416609395213907</v>
      </c>
      <c r="U12" s="31">
        <f t="shared" si="2"/>
        <v>0</v>
      </c>
      <c r="V12" s="31">
        <f t="shared" si="2"/>
        <v>1.3303002525450429</v>
      </c>
      <c r="W12" s="31">
        <f t="shared" si="2"/>
        <v>0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3.0424864092272054E-2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6.3338201571281949E-2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0.23217246864341035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3.5106824833165446</v>
      </c>
      <c r="AW12" s="31">
        <f t="shared" si="2"/>
        <v>10.45991977811882</v>
      </c>
      <c r="AX12" s="31">
        <f t="shared" si="2"/>
        <v>8.0387148786364691</v>
      </c>
      <c r="AY12" s="31">
        <f t="shared" si="2"/>
        <v>0</v>
      </c>
      <c r="AZ12" s="31">
        <f t="shared" si="2"/>
        <v>11.702266631512455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4.5752968154958991</v>
      </c>
      <c r="BG12" s="31">
        <f t="shared" si="2"/>
        <v>19.738347773837468</v>
      </c>
      <c r="BH12" s="31">
        <f t="shared" si="2"/>
        <v>9.457584327010272</v>
      </c>
      <c r="BI12" s="31">
        <f t="shared" si="2"/>
        <v>0</v>
      </c>
      <c r="BJ12" s="31">
        <f t="shared" si="2"/>
        <v>5.363745815829577</v>
      </c>
      <c r="BK12" s="29">
        <f t="shared" si="1"/>
        <v>143.27964673025804</v>
      </c>
    </row>
    <row r="13" spans="1:107" x14ac:dyDescent="0.2">
      <c r="A13" s="23" t="s">
        <v>80</v>
      </c>
      <c r="B13" s="26" t="s">
        <v>10</v>
      </c>
      <c r="C13" s="70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2"/>
    </row>
    <row r="14" spans="1:107" x14ac:dyDescent="0.2">
      <c r="A14" s="23"/>
      <c r="B14" s="27" t="s">
        <v>106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0.36626004696756076</v>
      </c>
      <c r="I14" s="28">
        <v>1.6435556129032727</v>
      </c>
      <c r="J14" s="28">
        <v>0</v>
      </c>
      <c r="K14" s="28">
        <v>0</v>
      </c>
      <c r="L14" s="28">
        <v>4.6152305883874662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2.6549744516004409E-2</v>
      </c>
      <c r="S14" s="28">
        <v>0</v>
      </c>
      <c r="T14" s="28">
        <v>0</v>
      </c>
      <c r="U14" s="28">
        <v>0</v>
      </c>
      <c r="V14" s="28">
        <v>0.38433915870956381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0.52523409945086119</v>
      </c>
      <c r="AW14" s="28">
        <v>6.329238647097438</v>
      </c>
      <c r="AX14" s="28">
        <v>0</v>
      </c>
      <c r="AY14" s="28">
        <v>0</v>
      </c>
      <c r="AZ14" s="28">
        <v>2.8328825104514301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0.14069430083831641</v>
      </c>
      <c r="BG14" s="28">
        <v>0</v>
      </c>
      <c r="BH14" s="28">
        <v>0</v>
      </c>
      <c r="BI14" s="28">
        <v>0</v>
      </c>
      <c r="BJ14" s="28">
        <v>7.0171721290329181</v>
      </c>
      <c r="BK14" s="29">
        <f t="shared" ref="BK14:BK21" si="3">SUM(C14:BJ14)</f>
        <v>23.88115683835483</v>
      </c>
    </row>
    <row r="15" spans="1:107" x14ac:dyDescent="0.2">
      <c r="A15" s="23"/>
      <c r="B15" s="27" t="s">
        <v>107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0.17030194993524544</v>
      </c>
      <c r="I15" s="28">
        <v>0.62825806451626776</v>
      </c>
      <c r="J15" s="28">
        <v>0.31412903225808386</v>
      </c>
      <c r="K15" s="28">
        <v>0</v>
      </c>
      <c r="L15" s="28">
        <v>0.7101530111612897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2.6386838709007046E-3</v>
      </c>
      <c r="S15" s="28">
        <v>0.62825806451626776</v>
      </c>
      <c r="T15" s="28">
        <v>0.12565161290323354</v>
      </c>
      <c r="U15" s="28">
        <v>0</v>
      </c>
      <c r="V15" s="28">
        <v>6.282580645161677E-2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3.7621800000000621E-2</v>
      </c>
      <c r="AW15" s="28">
        <v>2.5081200000000412</v>
      </c>
      <c r="AX15" s="28">
        <v>0</v>
      </c>
      <c r="AY15" s="28">
        <v>0</v>
      </c>
      <c r="AZ15" s="28">
        <v>3.730320800193561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5.8587174999900959E-2</v>
      </c>
      <c r="BG15" s="28">
        <v>1.4421690000000236</v>
      </c>
      <c r="BH15" s="28">
        <v>0</v>
      </c>
      <c r="BI15" s="28">
        <v>0</v>
      </c>
      <c r="BJ15" s="28">
        <v>1.2916818000000212</v>
      </c>
      <c r="BK15" s="29">
        <f t="shared" si="3"/>
        <v>11.710716800806454</v>
      </c>
    </row>
    <row r="16" spans="1:107" x14ac:dyDescent="0.2">
      <c r="A16" s="23"/>
      <c r="B16" s="27" t="s">
        <v>108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0.1733516096451013</v>
      </c>
      <c r="I16" s="28">
        <v>36.007125600000272</v>
      </c>
      <c r="J16" s="28">
        <v>0</v>
      </c>
      <c r="K16" s="28">
        <v>0</v>
      </c>
      <c r="L16" s="28">
        <v>4.3653741104515325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0.59853070200000458</v>
      </c>
      <c r="S16" s="28">
        <v>0.11286202825800085</v>
      </c>
      <c r="T16" s="28">
        <v>0.62686500000000467</v>
      </c>
      <c r="U16" s="28">
        <v>0</v>
      </c>
      <c r="V16" s="28">
        <v>5.8330766159031437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1.3391047385468819</v>
      </c>
      <c r="AW16" s="28">
        <v>2.7826548387103935</v>
      </c>
      <c r="AX16" s="28">
        <v>0</v>
      </c>
      <c r="AY16" s="28">
        <v>0</v>
      </c>
      <c r="AZ16" s="28">
        <v>13.990255095357393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0.59110638412766869</v>
      </c>
      <c r="BG16" s="28">
        <v>0.20900829677405963</v>
      </c>
      <c r="BH16" s="28">
        <v>0</v>
      </c>
      <c r="BI16" s="28">
        <v>0</v>
      </c>
      <c r="BJ16" s="28">
        <v>1.4284109327739074</v>
      </c>
      <c r="BK16" s="29">
        <f t="shared" si="3"/>
        <v>68.057725952548367</v>
      </c>
    </row>
    <row r="17" spans="1:63" x14ac:dyDescent="0.2">
      <c r="A17" s="23"/>
      <c r="B17" s="27" t="s">
        <v>109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8.5481445483600801E-2</v>
      </c>
      <c r="I17" s="28">
        <v>31.17166935483899</v>
      </c>
      <c r="J17" s="28">
        <v>0</v>
      </c>
      <c r="K17" s="28">
        <v>0</v>
      </c>
      <c r="L17" s="28">
        <v>31.606143903838895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2.073907403210019E-2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28">
        <v>0</v>
      </c>
      <c r="AJ17" s="28">
        <v>0</v>
      </c>
      <c r="AK17" s="28">
        <v>0</v>
      </c>
      <c r="AL17" s="28">
        <v>0</v>
      </c>
      <c r="AM17" s="28">
        <v>0</v>
      </c>
      <c r="AN17" s="28">
        <v>0</v>
      </c>
      <c r="AO17" s="28">
        <v>0</v>
      </c>
      <c r="AP17" s="28">
        <v>0</v>
      </c>
      <c r="AQ17" s="28">
        <v>0</v>
      </c>
      <c r="AR17" s="28">
        <v>0</v>
      </c>
      <c r="AS17" s="28">
        <v>0</v>
      </c>
      <c r="AT17" s="28">
        <v>0</v>
      </c>
      <c r="AU17" s="28">
        <v>0</v>
      </c>
      <c r="AV17" s="28">
        <v>0.18350956009622704</v>
      </c>
      <c r="AW17" s="28">
        <v>2.4890090322581071</v>
      </c>
      <c r="AX17" s="28">
        <v>0</v>
      </c>
      <c r="AY17" s="28">
        <v>0</v>
      </c>
      <c r="AZ17" s="28">
        <v>8.6335536043545709</v>
      </c>
      <c r="BA17" s="28">
        <v>0</v>
      </c>
      <c r="BB17" s="28">
        <v>0</v>
      </c>
      <c r="BC17" s="28">
        <v>0</v>
      </c>
      <c r="BD17" s="28">
        <v>0</v>
      </c>
      <c r="BE17" s="28">
        <v>0</v>
      </c>
      <c r="BF17" s="28">
        <v>0.11223251609650484</v>
      </c>
      <c r="BG17" s="28">
        <v>22.72708089974288</v>
      </c>
      <c r="BH17" s="28">
        <v>0</v>
      </c>
      <c r="BI17" s="28">
        <v>0</v>
      </c>
      <c r="BJ17" s="28">
        <v>2.5574692256130103</v>
      </c>
      <c r="BK17" s="29">
        <f t="shared" si="3"/>
        <v>99.586888616354884</v>
      </c>
    </row>
    <row r="18" spans="1:63" x14ac:dyDescent="0.2">
      <c r="A18" s="23"/>
      <c r="B18" s="27" t="s">
        <v>110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0.26027822790300409</v>
      </c>
      <c r="I18" s="28">
        <v>20.789161925806631</v>
      </c>
      <c r="J18" s="28">
        <v>0</v>
      </c>
      <c r="K18" s="28">
        <v>0</v>
      </c>
      <c r="L18" s="28">
        <v>31.389240800161598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0.10376210299970162</v>
      </c>
      <c r="S18" s="28">
        <v>19.806733306871216</v>
      </c>
      <c r="T18" s="28">
        <v>0</v>
      </c>
      <c r="U18" s="28">
        <v>0</v>
      </c>
      <c r="V18" s="28">
        <v>0.18662997490300295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0.59723872241870057</v>
      </c>
      <c r="AW18" s="28">
        <v>5.6385302545496003</v>
      </c>
      <c r="AX18" s="28">
        <v>0</v>
      </c>
      <c r="AY18" s="28">
        <v>0</v>
      </c>
      <c r="AZ18" s="28">
        <v>6.1504189002265282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0.55933554041828071</v>
      </c>
      <c r="BG18" s="28">
        <v>0</v>
      </c>
      <c r="BH18" s="28">
        <v>0.67308929032266718</v>
      </c>
      <c r="BI18" s="28">
        <v>0</v>
      </c>
      <c r="BJ18" s="28">
        <v>0.67048871803196652</v>
      </c>
      <c r="BK18" s="29">
        <f t="shared" si="3"/>
        <v>86.82490776461286</v>
      </c>
    </row>
    <row r="19" spans="1:63" x14ac:dyDescent="0.2">
      <c r="A19" s="23"/>
      <c r="B19" s="27" t="s">
        <v>111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0.11433548558028231</v>
      </c>
      <c r="I19" s="28">
        <v>18.299216129032501</v>
      </c>
      <c r="J19" s="28">
        <v>0</v>
      </c>
      <c r="K19" s="28">
        <v>0</v>
      </c>
      <c r="L19" s="28">
        <v>20.641515793548539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7.7161694774001255E-2</v>
      </c>
      <c r="S19" s="28">
        <v>18.299216129032501</v>
      </c>
      <c r="T19" s="28">
        <v>0</v>
      </c>
      <c r="U19" s="28">
        <v>0</v>
      </c>
      <c r="V19" s="28">
        <v>8.6616289677301422E-2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1.0990040456442209</v>
      </c>
      <c r="AW19" s="28">
        <v>10.899712716130459</v>
      </c>
      <c r="AX19" s="28">
        <v>0</v>
      </c>
      <c r="AY19" s="28">
        <v>0</v>
      </c>
      <c r="AZ19" s="28">
        <v>4.8591267111937402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0.13187693416050758</v>
      </c>
      <c r="BG19" s="28">
        <v>0</v>
      </c>
      <c r="BH19" s="28">
        <v>0</v>
      </c>
      <c r="BI19" s="28">
        <v>0</v>
      </c>
      <c r="BJ19" s="28">
        <v>4.939793305129152</v>
      </c>
      <c r="BK19" s="29">
        <f t="shared" si="3"/>
        <v>79.447575233903194</v>
      </c>
    </row>
    <row r="20" spans="1:63" x14ac:dyDescent="0.2">
      <c r="A20" s="23"/>
      <c r="B20" s="27" t="s">
        <v>112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0.15942223187071627</v>
      </c>
      <c r="I20" s="28">
        <v>6.2343813225812372</v>
      </c>
      <c r="J20" s="28">
        <v>0</v>
      </c>
      <c r="K20" s="28">
        <v>0</v>
      </c>
      <c r="L20" s="28">
        <v>6.8042141374197955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0.21562879558022205</v>
      </c>
      <c r="S20" s="28">
        <v>6.1001774193506234E-2</v>
      </c>
      <c r="T20" s="28">
        <v>0</v>
      </c>
      <c r="U20" s="28">
        <v>0</v>
      </c>
      <c r="V20" s="28">
        <v>1.4299261379674459</v>
      </c>
      <c r="W20" s="28">
        <v>0</v>
      </c>
      <c r="X20" s="28">
        <v>0.84227770967781102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1.3837419032008394E-3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0.81784709483762463</v>
      </c>
      <c r="AW20" s="28">
        <v>1.1418541506456927</v>
      </c>
      <c r="AX20" s="28">
        <v>0.6016269354841649</v>
      </c>
      <c r="AY20" s="28">
        <v>0</v>
      </c>
      <c r="AZ20" s="28">
        <v>4.2209905142594613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1.0548586197722396</v>
      </c>
      <c r="BG20" s="28">
        <v>6.0162693548336497E-2</v>
      </c>
      <c r="BH20" s="28">
        <v>0.84227770967771098</v>
      </c>
      <c r="BI20" s="28">
        <v>0</v>
      </c>
      <c r="BJ20" s="28">
        <v>1.6458840431614985</v>
      </c>
      <c r="BK20" s="29">
        <f t="shared" si="3"/>
        <v>26.133737612580664</v>
      </c>
    </row>
    <row r="21" spans="1:63" x14ac:dyDescent="0.2">
      <c r="A21" s="23"/>
      <c r="B21" s="30" t="s">
        <v>95</v>
      </c>
      <c r="C21" s="31">
        <f t="shared" ref="C21:AH21" si="4">SUM(C14:C20)</f>
        <v>0</v>
      </c>
      <c r="D21" s="31">
        <f t="shared" si="4"/>
        <v>0</v>
      </c>
      <c r="E21" s="31">
        <f t="shared" si="4"/>
        <v>0</v>
      </c>
      <c r="F21" s="31">
        <f t="shared" si="4"/>
        <v>0</v>
      </c>
      <c r="G21" s="31">
        <f t="shared" si="4"/>
        <v>0</v>
      </c>
      <c r="H21" s="31">
        <f t="shared" si="4"/>
        <v>1.329430997385511</v>
      </c>
      <c r="I21" s="31">
        <f t="shared" si="4"/>
        <v>114.77336800967917</v>
      </c>
      <c r="J21" s="31">
        <f t="shared" si="4"/>
        <v>0.31412903225808386</v>
      </c>
      <c r="K21" s="31">
        <f t="shared" si="4"/>
        <v>0</v>
      </c>
      <c r="L21" s="31">
        <f t="shared" si="4"/>
        <v>100.13187234496911</v>
      </c>
      <c r="M21" s="31">
        <f t="shared" si="4"/>
        <v>0</v>
      </c>
      <c r="N21" s="31">
        <f t="shared" si="4"/>
        <v>0</v>
      </c>
      <c r="O21" s="31">
        <f t="shared" si="4"/>
        <v>0</v>
      </c>
      <c r="P21" s="31">
        <f t="shared" si="4"/>
        <v>0</v>
      </c>
      <c r="Q21" s="31">
        <f t="shared" si="4"/>
        <v>0</v>
      </c>
      <c r="R21" s="31">
        <f t="shared" si="4"/>
        <v>1.0450107977729348</v>
      </c>
      <c r="S21" s="31">
        <f t="shared" si="4"/>
        <v>38.908071302871491</v>
      </c>
      <c r="T21" s="31">
        <f t="shared" si="4"/>
        <v>0.75251661290323824</v>
      </c>
      <c r="U21" s="31">
        <f t="shared" si="4"/>
        <v>0</v>
      </c>
      <c r="V21" s="31">
        <f t="shared" si="4"/>
        <v>7.9834139836120741</v>
      </c>
      <c r="W21" s="31">
        <f t="shared" si="4"/>
        <v>0</v>
      </c>
      <c r="X21" s="31">
        <f t="shared" si="4"/>
        <v>0.84227770967781102</v>
      </c>
      <c r="Y21" s="31">
        <f t="shared" si="4"/>
        <v>0</v>
      </c>
      <c r="Z21" s="31">
        <f t="shared" si="4"/>
        <v>0</v>
      </c>
      <c r="AA21" s="31">
        <f t="shared" si="4"/>
        <v>0</v>
      </c>
      <c r="AB21" s="31">
        <f t="shared" si="4"/>
        <v>0</v>
      </c>
      <c r="AC21" s="31">
        <f t="shared" si="4"/>
        <v>0</v>
      </c>
      <c r="AD21" s="31">
        <f t="shared" si="4"/>
        <v>0</v>
      </c>
      <c r="AE21" s="31">
        <f t="shared" si="4"/>
        <v>0</v>
      </c>
      <c r="AF21" s="31">
        <f t="shared" si="4"/>
        <v>0</v>
      </c>
      <c r="AG21" s="31">
        <f t="shared" si="4"/>
        <v>1.3837419032008394E-3</v>
      </c>
      <c r="AH21" s="31">
        <f t="shared" si="4"/>
        <v>0</v>
      </c>
      <c r="AI21" s="31">
        <f t="shared" ref="AI21:BJ21" si="5">SUM(AI14:AI20)</f>
        <v>0</v>
      </c>
      <c r="AJ21" s="31">
        <f t="shared" si="5"/>
        <v>0</v>
      </c>
      <c r="AK21" s="31">
        <f t="shared" si="5"/>
        <v>0</v>
      </c>
      <c r="AL21" s="31">
        <f t="shared" si="5"/>
        <v>0</v>
      </c>
      <c r="AM21" s="31">
        <f t="shared" si="5"/>
        <v>0</v>
      </c>
      <c r="AN21" s="31">
        <f t="shared" si="5"/>
        <v>0</v>
      </c>
      <c r="AO21" s="31">
        <f t="shared" si="5"/>
        <v>0</v>
      </c>
      <c r="AP21" s="31">
        <f t="shared" si="5"/>
        <v>0</v>
      </c>
      <c r="AQ21" s="31">
        <f t="shared" si="5"/>
        <v>0</v>
      </c>
      <c r="AR21" s="31">
        <f t="shared" si="5"/>
        <v>0</v>
      </c>
      <c r="AS21" s="31">
        <f t="shared" si="5"/>
        <v>0</v>
      </c>
      <c r="AT21" s="31">
        <f t="shared" si="5"/>
        <v>0</v>
      </c>
      <c r="AU21" s="31">
        <f t="shared" si="5"/>
        <v>0</v>
      </c>
      <c r="AV21" s="31">
        <f t="shared" si="5"/>
        <v>4.5995600609945164</v>
      </c>
      <c r="AW21" s="31">
        <f t="shared" si="5"/>
        <v>31.789119639391732</v>
      </c>
      <c r="AX21" s="31">
        <f t="shared" si="5"/>
        <v>0.6016269354841649</v>
      </c>
      <c r="AY21" s="31">
        <f t="shared" si="5"/>
        <v>0</v>
      </c>
      <c r="AZ21" s="31">
        <f t="shared" si="5"/>
        <v>44.417548136036686</v>
      </c>
      <c r="BA21" s="31">
        <f t="shared" si="5"/>
        <v>0</v>
      </c>
      <c r="BB21" s="31">
        <f t="shared" si="5"/>
        <v>0</v>
      </c>
      <c r="BC21" s="31">
        <f t="shared" si="5"/>
        <v>0</v>
      </c>
      <c r="BD21" s="31">
        <f t="shared" si="5"/>
        <v>0</v>
      </c>
      <c r="BE21" s="31">
        <f t="shared" si="5"/>
        <v>0</v>
      </c>
      <c r="BF21" s="31">
        <f t="shared" si="5"/>
        <v>2.6486914704134188</v>
      </c>
      <c r="BG21" s="31">
        <f t="shared" si="5"/>
        <v>24.438420890065299</v>
      </c>
      <c r="BH21" s="31">
        <f t="shared" si="5"/>
        <v>1.5153670000003783</v>
      </c>
      <c r="BI21" s="31">
        <f t="shared" si="5"/>
        <v>0</v>
      </c>
      <c r="BJ21" s="31">
        <f t="shared" si="5"/>
        <v>19.550900153742472</v>
      </c>
      <c r="BK21" s="29">
        <f t="shared" si="3"/>
        <v>395.64270881916138</v>
      </c>
    </row>
    <row r="22" spans="1:63" x14ac:dyDescent="0.2">
      <c r="A22" s="23" t="s">
        <v>81</v>
      </c>
      <c r="B22" s="26" t="s">
        <v>14</v>
      </c>
      <c r="C22" s="70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2"/>
    </row>
    <row r="23" spans="1:63" x14ac:dyDescent="0.2">
      <c r="A23" s="23"/>
      <c r="B23" s="30" t="s">
        <v>39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  <c r="AX23" s="31">
        <v>0</v>
      </c>
      <c r="AY23" s="31">
        <v>0</v>
      </c>
      <c r="AZ23" s="31">
        <v>0</v>
      </c>
      <c r="BA23" s="31">
        <v>0</v>
      </c>
      <c r="BB23" s="31">
        <v>0</v>
      </c>
      <c r="BC23" s="31">
        <v>0</v>
      </c>
      <c r="BD23" s="31">
        <v>0</v>
      </c>
      <c r="BE23" s="31">
        <v>0</v>
      </c>
      <c r="BF23" s="31">
        <v>0</v>
      </c>
      <c r="BG23" s="31">
        <v>0</v>
      </c>
      <c r="BH23" s="31">
        <v>0</v>
      </c>
      <c r="BI23" s="31">
        <v>0</v>
      </c>
      <c r="BJ23" s="31">
        <v>0</v>
      </c>
      <c r="BK23" s="29">
        <f t="shared" ref="BK23:BK24" si="6">SUM(C23:BJ23)</f>
        <v>0</v>
      </c>
    </row>
    <row r="24" spans="1:63" x14ac:dyDescent="0.2">
      <c r="A24" s="23"/>
      <c r="B24" s="30" t="s">
        <v>94</v>
      </c>
      <c r="C24" s="31">
        <f>SUM(C23)</f>
        <v>0</v>
      </c>
      <c r="D24" s="31">
        <f t="shared" ref="D24:BJ24" si="7">SUM(D23)</f>
        <v>0</v>
      </c>
      <c r="E24" s="31">
        <f t="shared" si="7"/>
        <v>0</v>
      </c>
      <c r="F24" s="31">
        <f t="shared" si="7"/>
        <v>0</v>
      </c>
      <c r="G24" s="31">
        <f t="shared" si="7"/>
        <v>0</v>
      </c>
      <c r="H24" s="31">
        <f t="shared" si="7"/>
        <v>0</v>
      </c>
      <c r="I24" s="31">
        <f t="shared" si="7"/>
        <v>0</v>
      </c>
      <c r="J24" s="31">
        <f t="shared" si="7"/>
        <v>0</v>
      </c>
      <c r="K24" s="31">
        <f t="shared" si="7"/>
        <v>0</v>
      </c>
      <c r="L24" s="31">
        <f t="shared" si="7"/>
        <v>0</v>
      </c>
      <c r="M24" s="31">
        <f t="shared" si="7"/>
        <v>0</v>
      </c>
      <c r="N24" s="31">
        <f t="shared" si="7"/>
        <v>0</v>
      </c>
      <c r="O24" s="31">
        <f t="shared" si="7"/>
        <v>0</v>
      </c>
      <c r="P24" s="31">
        <f t="shared" si="7"/>
        <v>0</v>
      </c>
      <c r="Q24" s="31">
        <f t="shared" si="7"/>
        <v>0</v>
      </c>
      <c r="R24" s="31">
        <f t="shared" si="7"/>
        <v>0</v>
      </c>
      <c r="S24" s="31">
        <f t="shared" si="7"/>
        <v>0</v>
      </c>
      <c r="T24" s="31">
        <f t="shared" si="7"/>
        <v>0</v>
      </c>
      <c r="U24" s="31">
        <f t="shared" si="7"/>
        <v>0</v>
      </c>
      <c r="V24" s="31">
        <f t="shared" si="7"/>
        <v>0</v>
      </c>
      <c r="W24" s="31">
        <f t="shared" si="7"/>
        <v>0</v>
      </c>
      <c r="X24" s="31">
        <f t="shared" si="7"/>
        <v>0</v>
      </c>
      <c r="Y24" s="31">
        <f t="shared" si="7"/>
        <v>0</v>
      </c>
      <c r="Z24" s="31">
        <f t="shared" si="7"/>
        <v>0</v>
      </c>
      <c r="AA24" s="31">
        <f t="shared" si="7"/>
        <v>0</v>
      </c>
      <c r="AB24" s="31">
        <f t="shared" si="7"/>
        <v>0</v>
      </c>
      <c r="AC24" s="31">
        <f t="shared" si="7"/>
        <v>0</v>
      </c>
      <c r="AD24" s="31">
        <f t="shared" si="7"/>
        <v>0</v>
      </c>
      <c r="AE24" s="31">
        <f t="shared" si="7"/>
        <v>0</v>
      </c>
      <c r="AF24" s="31">
        <f t="shared" si="7"/>
        <v>0</v>
      </c>
      <c r="AG24" s="31">
        <f t="shared" si="7"/>
        <v>0</v>
      </c>
      <c r="AH24" s="31">
        <f t="shared" si="7"/>
        <v>0</v>
      </c>
      <c r="AI24" s="31">
        <f t="shared" si="7"/>
        <v>0</v>
      </c>
      <c r="AJ24" s="31">
        <f t="shared" si="7"/>
        <v>0</v>
      </c>
      <c r="AK24" s="31">
        <f t="shared" si="7"/>
        <v>0</v>
      </c>
      <c r="AL24" s="31">
        <f t="shared" si="7"/>
        <v>0</v>
      </c>
      <c r="AM24" s="31">
        <f t="shared" si="7"/>
        <v>0</v>
      </c>
      <c r="AN24" s="31">
        <f t="shared" si="7"/>
        <v>0</v>
      </c>
      <c r="AO24" s="31">
        <f t="shared" si="7"/>
        <v>0</v>
      </c>
      <c r="AP24" s="31">
        <f t="shared" si="7"/>
        <v>0</v>
      </c>
      <c r="AQ24" s="31">
        <f t="shared" si="7"/>
        <v>0</v>
      </c>
      <c r="AR24" s="31">
        <f t="shared" si="7"/>
        <v>0</v>
      </c>
      <c r="AS24" s="31">
        <f t="shared" si="7"/>
        <v>0</v>
      </c>
      <c r="AT24" s="31">
        <f t="shared" si="7"/>
        <v>0</v>
      </c>
      <c r="AU24" s="31">
        <f t="shared" si="7"/>
        <v>0</v>
      </c>
      <c r="AV24" s="31">
        <f t="shared" si="7"/>
        <v>0</v>
      </c>
      <c r="AW24" s="31">
        <f t="shared" si="7"/>
        <v>0</v>
      </c>
      <c r="AX24" s="31">
        <f t="shared" si="7"/>
        <v>0</v>
      </c>
      <c r="AY24" s="31">
        <f t="shared" si="7"/>
        <v>0</v>
      </c>
      <c r="AZ24" s="31">
        <f t="shared" si="7"/>
        <v>0</v>
      </c>
      <c r="BA24" s="31">
        <f t="shared" si="7"/>
        <v>0</v>
      </c>
      <c r="BB24" s="31">
        <f t="shared" si="7"/>
        <v>0</v>
      </c>
      <c r="BC24" s="31">
        <f t="shared" si="7"/>
        <v>0</v>
      </c>
      <c r="BD24" s="31">
        <f t="shared" si="7"/>
        <v>0</v>
      </c>
      <c r="BE24" s="31">
        <f t="shared" si="7"/>
        <v>0</v>
      </c>
      <c r="BF24" s="31">
        <f t="shared" si="7"/>
        <v>0</v>
      </c>
      <c r="BG24" s="31">
        <f t="shared" si="7"/>
        <v>0</v>
      </c>
      <c r="BH24" s="31">
        <f t="shared" si="7"/>
        <v>0</v>
      </c>
      <c r="BI24" s="31">
        <f t="shared" si="7"/>
        <v>0</v>
      </c>
      <c r="BJ24" s="31">
        <f t="shared" si="7"/>
        <v>0</v>
      </c>
      <c r="BK24" s="29">
        <f t="shared" si="6"/>
        <v>0</v>
      </c>
    </row>
    <row r="25" spans="1:63" x14ac:dyDescent="0.2">
      <c r="A25" s="23" t="s">
        <v>83</v>
      </c>
      <c r="B25" s="26" t="s">
        <v>99</v>
      </c>
      <c r="C25" s="70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2"/>
    </row>
    <row r="26" spans="1:63" x14ac:dyDescent="0.2">
      <c r="A26" s="23"/>
      <c r="B26" s="32" t="s">
        <v>39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</row>
    <row r="27" spans="1:63" x14ac:dyDescent="0.2">
      <c r="A27" s="23"/>
      <c r="B27" s="30" t="s">
        <v>93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>
        <v>0</v>
      </c>
      <c r="BC27" s="31">
        <v>0</v>
      </c>
      <c r="BD27" s="31">
        <v>0</v>
      </c>
      <c r="BE27" s="31">
        <v>0</v>
      </c>
      <c r="BF27" s="31">
        <v>0</v>
      </c>
      <c r="BG27" s="31">
        <v>0</v>
      </c>
      <c r="BH27" s="31">
        <v>0</v>
      </c>
      <c r="BI27" s="31">
        <v>0</v>
      </c>
      <c r="BJ27" s="31">
        <v>0</v>
      </c>
      <c r="BK27" s="29">
        <f>SUM(C27:BJ27)</f>
        <v>0</v>
      </c>
    </row>
    <row r="28" spans="1:63" x14ac:dyDescent="0.2">
      <c r="A28" s="23" t="s">
        <v>84</v>
      </c>
      <c r="B28" s="26" t="s">
        <v>15</v>
      </c>
      <c r="C28" s="70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2"/>
    </row>
    <row r="29" spans="1:63" x14ac:dyDescent="0.2">
      <c r="A29" s="23"/>
      <c r="B29" s="27" t="s">
        <v>113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1.2386885914813908</v>
      </c>
      <c r="I29" s="28">
        <v>60.264917784494543</v>
      </c>
      <c r="J29" s="28">
        <v>2.2511471893514043</v>
      </c>
      <c r="K29" s="28">
        <v>0</v>
      </c>
      <c r="L29" s="28">
        <v>125.16035066620802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1.4232240286422577</v>
      </c>
      <c r="S29" s="28">
        <v>6.6748439606676246</v>
      </c>
      <c r="T29" s="28">
        <v>1.0579211915145981</v>
      </c>
      <c r="U29" s="28">
        <v>0</v>
      </c>
      <c r="V29" s="28">
        <v>2.9468216002209164</v>
      </c>
      <c r="W29" s="28">
        <v>1.377186094462431E-2</v>
      </c>
      <c r="X29" s="28">
        <v>1.1687789255057712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0.14338866412108731</v>
      </c>
      <c r="AH29" s="28">
        <v>0</v>
      </c>
      <c r="AI29" s="28">
        <v>0</v>
      </c>
      <c r="AJ29" s="28">
        <v>0</v>
      </c>
      <c r="AK29" s="28">
        <v>0.11518049855042772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23.732568827569803</v>
      </c>
      <c r="AW29" s="28">
        <v>109.64461540670371</v>
      </c>
      <c r="AX29" s="28">
        <v>5.884698753842236</v>
      </c>
      <c r="AY29" s="28">
        <v>0</v>
      </c>
      <c r="AZ29" s="28">
        <v>106.78429497587203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23.076052743499531</v>
      </c>
      <c r="BG29" s="28">
        <v>2.9628010759675818</v>
      </c>
      <c r="BH29" s="28">
        <v>11.137403113592566</v>
      </c>
      <c r="BI29" s="28">
        <v>0</v>
      </c>
      <c r="BJ29" s="28">
        <v>16.473155131572607</v>
      </c>
      <c r="BK29" s="29">
        <f t="shared" ref="BK29:BK46" si="8">SUM(C29:BJ29)</f>
        <v>502.1546249903227</v>
      </c>
    </row>
    <row r="30" spans="1:63" x14ac:dyDescent="0.2">
      <c r="A30" s="23"/>
      <c r="B30" s="27" t="s">
        <v>114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6.918210380640373E-2</v>
      </c>
      <c r="I30" s="28">
        <v>0</v>
      </c>
      <c r="J30" s="28">
        <v>0</v>
      </c>
      <c r="K30" s="28">
        <v>0</v>
      </c>
      <c r="L30" s="28">
        <v>6.4946419354897381E-2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5.1616960483677393E-2</v>
      </c>
      <c r="S30" s="28">
        <v>0</v>
      </c>
      <c r="T30" s="28">
        <v>0</v>
      </c>
      <c r="U30" s="28">
        <v>0</v>
      </c>
      <c r="V30" s="28">
        <v>0.17145854709695707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2.1690306064413176E-2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3.2940054364167008</v>
      </c>
      <c r="AW30" s="28">
        <v>2.5908739147750683</v>
      </c>
      <c r="AX30" s="28">
        <v>3.8358212903223297E-2</v>
      </c>
      <c r="AY30" s="28">
        <v>0</v>
      </c>
      <c r="AZ30" s="28">
        <v>10.863740007618201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1.2353090105129427</v>
      </c>
      <c r="BG30" s="28">
        <v>0</v>
      </c>
      <c r="BH30" s="28">
        <v>0</v>
      </c>
      <c r="BI30" s="28">
        <v>0</v>
      </c>
      <c r="BJ30" s="28">
        <v>0.32146708690299525</v>
      </c>
      <c r="BK30" s="29">
        <f t="shared" si="8"/>
        <v>18.722648005935479</v>
      </c>
    </row>
    <row r="31" spans="1:63" x14ac:dyDescent="0.2">
      <c r="A31" s="23"/>
      <c r="B31" s="27" t="s">
        <v>115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8.3299457515599501E-2</v>
      </c>
      <c r="I31" s="28">
        <v>0.13574848064517564</v>
      </c>
      <c r="J31" s="28">
        <v>0</v>
      </c>
      <c r="K31" s="28">
        <v>0</v>
      </c>
      <c r="L31" s="28">
        <v>0.53995045900059868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0.43294583116096941</v>
      </c>
      <c r="S31" s="28">
        <v>0</v>
      </c>
      <c r="T31" s="28">
        <v>0</v>
      </c>
      <c r="U31" s="28">
        <v>0</v>
      </c>
      <c r="V31" s="28">
        <v>0.38193532803249419</v>
      </c>
      <c r="W31" s="28">
        <v>4.866380645182599E-2</v>
      </c>
      <c r="X31" s="28">
        <v>0</v>
      </c>
      <c r="Y31" s="28">
        <v>0</v>
      </c>
      <c r="Z31" s="28">
        <v>0</v>
      </c>
      <c r="AA31" s="28">
        <v>6.082975806478249E-2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0.25098358206526561</v>
      </c>
      <c r="AH31" s="28">
        <v>0.12165951612956498</v>
      </c>
      <c r="AI31" s="28">
        <v>0</v>
      </c>
      <c r="AJ31" s="28">
        <v>0</v>
      </c>
      <c r="AK31" s="28">
        <v>6.082975806478249E-2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13.294702531623413</v>
      </c>
      <c r="AW31" s="28">
        <v>3.5209649273690804</v>
      </c>
      <c r="AX31" s="28">
        <v>0</v>
      </c>
      <c r="AY31" s="28">
        <v>0</v>
      </c>
      <c r="AZ31" s="28">
        <v>9.1826630671660023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8.4436981452421627</v>
      </c>
      <c r="BG31" s="28">
        <v>0.15694077580712884</v>
      </c>
      <c r="BH31" s="28">
        <v>0.60829758064782491</v>
      </c>
      <c r="BI31" s="28">
        <v>0</v>
      </c>
      <c r="BJ31" s="28">
        <v>3.2806038754327389</v>
      </c>
      <c r="BK31" s="29">
        <f t="shared" si="8"/>
        <v>40.604716880419403</v>
      </c>
    </row>
    <row r="32" spans="1:63" x14ac:dyDescent="0.2">
      <c r="A32" s="23"/>
      <c r="B32" s="27" t="s">
        <v>116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0.27475478751577004</v>
      </c>
      <c r="I32" s="28">
        <v>0</v>
      </c>
      <c r="J32" s="28">
        <v>0</v>
      </c>
      <c r="K32" s="28">
        <v>0</v>
      </c>
      <c r="L32" s="28">
        <v>0.67862783564542006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0.5037455781609117</v>
      </c>
      <c r="S32" s="28">
        <v>0</v>
      </c>
      <c r="T32" s="28">
        <v>0</v>
      </c>
      <c r="U32" s="28">
        <v>0</v>
      </c>
      <c r="V32" s="28">
        <v>1.2011790322585434</v>
      </c>
      <c r="W32" s="28">
        <v>8.3697231933741352E-3</v>
      </c>
      <c r="X32" s="28">
        <v>3.2020624516001045E-2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0.36672229357896668</v>
      </c>
      <c r="AH32" s="28">
        <v>3.5793541935289386E-2</v>
      </c>
      <c r="AI32" s="28">
        <v>0</v>
      </c>
      <c r="AJ32" s="28">
        <v>0</v>
      </c>
      <c r="AK32" s="28">
        <v>0.19892568999918525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11.248603559376996</v>
      </c>
      <c r="AW32" s="28">
        <v>1.5502618596399091</v>
      </c>
      <c r="AX32" s="28">
        <v>3.5793541935289386E-2</v>
      </c>
      <c r="AY32" s="28">
        <v>0</v>
      </c>
      <c r="AZ32" s="28">
        <v>8.9368068610705063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11.708299314522487</v>
      </c>
      <c r="BG32" s="28">
        <v>3.3056453954088845</v>
      </c>
      <c r="BH32" s="28">
        <v>0.53690312903054083</v>
      </c>
      <c r="BI32" s="28">
        <v>0</v>
      </c>
      <c r="BJ32" s="28">
        <v>4.0984879894377286</v>
      </c>
      <c r="BK32" s="29">
        <f t="shared" si="8"/>
        <v>44.720940757225797</v>
      </c>
    </row>
    <row r="33" spans="1:63" x14ac:dyDescent="0.2">
      <c r="A33" s="23"/>
      <c r="B33" s="27" t="s">
        <v>117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0.2025867409674858</v>
      </c>
      <c r="I33" s="28">
        <v>0.12412822258051942</v>
      </c>
      <c r="J33" s="28">
        <v>0</v>
      </c>
      <c r="K33" s="28">
        <v>0</v>
      </c>
      <c r="L33" s="28">
        <v>10.255247346840004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0.33273946493485207</v>
      </c>
      <c r="S33" s="28">
        <v>0</v>
      </c>
      <c r="T33" s="28">
        <v>7.4070686516111595E-2</v>
      </c>
      <c r="U33" s="28">
        <v>0</v>
      </c>
      <c r="V33" s="28">
        <v>0.86212394661263492</v>
      </c>
      <c r="W33" s="28">
        <v>1.2818594515901529E-2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0.2216992050318265</v>
      </c>
      <c r="AH33" s="28">
        <v>0</v>
      </c>
      <c r="AI33" s="28">
        <v>0</v>
      </c>
      <c r="AJ33" s="28">
        <v>0</v>
      </c>
      <c r="AK33" s="28">
        <v>0.16011589877411911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4.5984307551197157</v>
      </c>
      <c r="AW33" s="28">
        <v>1.1700286824835453</v>
      </c>
      <c r="AX33" s="28">
        <v>0.61762319032257373</v>
      </c>
      <c r="AY33" s="28">
        <v>0</v>
      </c>
      <c r="AZ33" s="28">
        <v>5.8476203129664688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6.5648264451421436</v>
      </c>
      <c r="BG33" s="28">
        <v>2.9833218589034618</v>
      </c>
      <c r="BH33" s="28">
        <v>0.34959803225794178</v>
      </c>
      <c r="BI33" s="28">
        <v>0</v>
      </c>
      <c r="BJ33" s="28">
        <v>3.6970340601919971</v>
      </c>
      <c r="BK33" s="29">
        <f t="shared" si="8"/>
        <v>38.074013444161302</v>
      </c>
    </row>
    <row r="34" spans="1:63" x14ac:dyDescent="0.2">
      <c r="A34" s="23"/>
      <c r="B34" s="27" t="s">
        <v>118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0.37956459977554446</v>
      </c>
      <c r="I34" s="28">
        <v>5.8532179838999852E-2</v>
      </c>
      <c r="J34" s="28">
        <v>0</v>
      </c>
      <c r="K34" s="28">
        <v>0</v>
      </c>
      <c r="L34" s="28">
        <v>5.6904406418030513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0.47194040129141768</v>
      </c>
      <c r="S34" s="28">
        <v>0</v>
      </c>
      <c r="T34" s="28">
        <v>0</v>
      </c>
      <c r="U34" s="28">
        <v>0</v>
      </c>
      <c r="V34" s="28">
        <v>0.19825220580711561</v>
      </c>
      <c r="W34" s="28">
        <v>1.8475449354050906E-3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4.0720598677112203E-2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4.0620501401654012</v>
      </c>
      <c r="AW34" s="28">
        <v>1.7753748128748921E-2</v>
      </c>
      <c r="AX34" s="28">
        <v>0</v>
      </c>
      <c r="AY34" s="28">
        <v>0</v>
      </c>
      <c r="AZ34" s="28">
        <v>1.4119785018413904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6.2240474392187517</v>
      </c>
      <c r="BG34" s="28">
        <v>1.4653419031840375E-2</v>
      </c>
      <c r="BH34" s="28">
        <v>0</v>
      </c>
      <c r="BI34" s="28">
        <v>0</v>
      </c>
      <c r="BJ34" s="28">
        <v>1.1020889208723368</v>
      </c>
      <c r="BK34" s="29">
        <f t="shared" si="8"/>
        <v>19.673870341387119</v>
      </c>
    </row>
    <row r="35" spans="1:63" x14ac:dyDescent="0.2">
      <c r="A35" s="23"/>
      <c r="B35" s="27" t="s">
        <v>119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0.44783541496720847</v>
      </c>
      <c r="I35" s="28">
        <v>0.39526617741927234</v>
      </c>
      <c r="J35" s="28">
        <v>0.11293319354832068</v>
      </c>
      <c r="K35" s="28">
        <v>0</v>
      </c>
      <c r="L35" s="28">
        <v>12.511441227001789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0.91761580467665349</v>
      </c>
      <c r="S35" s="28">
        <v>0.14347374529022627</v>
      </c>
      <c r="T35" s="28">
        <v>0</v>
      </c>
      <c r="U35" s="28">
        <v>0</v>
      </c>
      <c r="V35" s="28">
        <v>1.2991819860320193</v>
      </c>
      <c r="W35" s="28">
        <v>5.5370016129233507E-3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0.18072069858075651</v>
      </c>
      <c r="AH35" s="28">
        <v>0</v>
      </c>
      <c r="AI35" s="28">
        <v>0</v>
      </c>
      <c r="AJ35" s="28">
        <v>0</v>
      </c>
      <c r="AK35" s="28">
        <v>2.2148006451093399E-3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5.8953776440449612</v>
      </c>
      <c r="AW35" s="28">
        <v>4.6821383969549446</v>
      </c>
      <c r="AX35" s="28">
        <v>2.2148006451693403E-2</v>
      </c>
      <c r="AY35" s="28">
        <v>0</v>
      </c>
      <c r="AZ35" s="28">
        <v>6.7060816876706468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9.4482789739839834</v>
      </c>
      <c r="BG35" s="28">
        <v>0.27685008064626748</v>
      </c>
      <c r="BH35" s="28">
        <v>0.27685008064616745</v>
      </c>
      <c r="BI35" s="28">
        <v>0</v>
      </c>
      <c r="BJ35" s="28">
        <v>5.5036106143109089</v>
      </c>
      <c r="BK35" s="29">
        <f t="shared" si="8"/>
        <v>48.827555534483849</v>
      </c>
    </row>
    <row r="36" spans="1:63" x14ac:dyDescent="0.2">
      <c r="A36" s="23"/>
      <c r="B36" s="27" t="s">
        <v>120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0.59896371887060096</v>
      </c>
      <c r="I36" s="28">
        <v>0.33810629032258405</v>
      </c>
      <c r="J36" s="28">
        <v>0</v>
      </c>
      <c r="K36" s="28">
        <v>0</v>
      </c>
      <c r="L36" s="28">
        <v>5.8899904538721657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0.47036717454763144</v>
      </c>
      <c r="S36" s="28">
        <v>1.1270209677420802</v>
      </c>
      <c r="T36" s="28">
        <v>0</v>
      </c>
      <c r="U36" s="28">
        <v>0</v>
      </c>
      <c r="V36" s="28">
        <v>1.0385498217739584</v>
      </c>
      <c r="W36" s="28">
        <v>3.3273280645059974E-3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0.1668129196776007</v>
      </c>
      <c r="AH36" s="28">
        <v>0</v>
      </c>
      <c r="AI36" s="28">
        <v>0</v>
      </c>
      <c r="AJ36" s="28">
        <v>0</v>
      </c>
      <c r="AK36" s="28">
        <v>1.9440790451635045E-2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4.3294830837700937</v>
      </c>
      <c r="AW36" s="28">
        <v>0.38818827419409979</v>
      </c>
      <c r="AX36" s="28">
        <v>0</v>
      </c>
      <c r="AY36" s="28">
        <v>0</v>
      </c>
      <c r="AZ36" s="28">
        <v>5.9531439339438617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5.583174511990026</v>
      </c>
      <c r="BG36" s="28">
        <v>0.38486094612969374</v>
      </c>
      <c r="BH36" s="28">
        <v>0.61001014516229968</v>
      </c>
      <c r="BI36" s="28">
        <v>0</v>
      </c>
      <c r="BJ36" s="28">
        <v>3.7750771880032672</v>
      </c>
      <c r="BK36" s="29">
        <f t="shared" si="8"/>
        <v>30.676517548516102</v>
      </c>
    </row>
    <row r="37" spans="1:63" x14ac:dyDescent="0.2">
      <c r="A37" s="23"/>
      <c r="B37" s="27" t="s">
        <v>121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0.29549907248343799</v>
      </c>
      <c r="I37" s="28">
        <v>0.57725435806453951</v>
      </c>
      <c r="J37" s="28">
        <v>0</v>
      </c>
      <c r="K37" s="28">
        <v>0</v>
      </c>
      <c r="L37" s="28">
        <v>6.406562020840048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0.43523577041861283</v>
      </c>
      <c r="S37" s="28">
        <v>0.22637425806455469</v>
      </c>
      <c r="T37" s="28">
        <v>0</v>
      </c>
      <c r="U37" s="28">
        <v>0</v>
      </c>
      <c r="V37" s="28">
        <v>0.14142891241913416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7.4081762741629559E-2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3.3210435383528858</v>
      </c>
      <c r="AW37" s="28">
        <v>0.32413952516166694</v>
      </c>
      <c r="AX37" s="28">
        <v>0</v>
      </c>
      <c r="AY37" s="28">
        <v>0</v>
      </c>
      <c r="AZ37" s="28">
        <v>3.6576006417463973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3.8825817280252282</v>
      </c>
      <c r="BG37" s="28">
        <v>0.2747650338712806</v>
      </c>
      <c r="BH37" s="28">
        <v>0.66947922580757091</v>
      </c>
      <c r="BI37" s="28">
        <v>0</v>
      </c>
      <c r="BJ37" s="28">
        <v>2.7507637953256112</v>
      </c>
      <c r="BK37" s="29">
        <f t="shared" si="8"/>
        <v>23.036809643322595</v>
      </c>
    </row>
    <row r="38" spans="1:63" x14ac:dyDescent="0.2">
      <c r="A38" s="23"/>
      <c r="B38" s="27" t="s">
        <v>122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0.79910223546991677</v>
      </c>
      <c r="I38" s="28">
        <v>145.29943520948859</v>
      </c>
      <c r="J38" s="28">
        <v>223.68057228663366</v>
      </c>
      <c r="K38" s="28">
        <v>0</v>
      </c>
      <c r="L38" s="28">
        <v>170.58217749476913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0.91099258445519538</v>
      </c>
      <c r="S38" s="28">
        <v>0.87802906469476993</v>
      </c>
      <c r="T38" s="28">
        <v>0.93779568540346736</v>
      </c>
      <c r="U38" s="28">
        <v>0</v>
      </c>
      <c r="V38" s="28">
        <v>3.1927545878920043</v>
      </c>
      <c r="W38" s="28">
        <v>2.9664854916055697E-3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2.8872271034267035E-2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12.423694292820667</v>
      </c>
      <c r="AW38" s="28">
        <v>32.217504824262434</v>
      </c>
      <c r="AX38" s="28">
        <v>0.80699851685075863</v>
      </c>
      <c r="AY38" s="28">
        <v>0</v>
      </c>
      <c r="AZ38" s="28">
        <v>37.396916881306858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15.794567332048498</v>
      </c>
      <c r="BG38" s="28">
        <v>8.2075270511723808</v>
      </c>
      <c r="BH38" s="28">
        <v>19.755649916550176</v>
      </c>
      <c r="BI38" s="28">
        <v>0</v>
      </c>
      <c r="BJ38" s="28">
        <v>7.3802349480753016</v>
      </c>
      <c r="BK38" s="29">
        <f t="shared" si="8"/>
        <v>680.2957916684195</v>
      </c>
    </row>
    <row r="39" spans="1:63" x14ac:dyDescent="0.2">
      <c r="A39" s="23"/>
      <c r="B39" s="27" t="s">
        <v>123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7.0403325741927855E-2</v>
      </c>
      <c r="I39" s="28">
        <v>2.5384163875483772</v>
      </c>
      <c r="J39" s="28">
        <v>0</v>
      </c>
      <c r="K39" s="28">
        <v>0</v>
      </c>
      <c r="L39" s="28">
        <v>2.4794500740322749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0.86119374187519016</v>
      </c>
      <c r="AW39" s="28">
        <v>0.67827152704335469</v>
      </c>
      <c r="AX39" s="28">
        <v>0</v>
      </c>
      <c r="AY39" s="28">
        <v>0</v>
      </c>
      <c r="AZ39" s="28">
        <v>2.0418994502464622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0.75578419413759357</v>
      </c>
      <c r="BG39" s="28">
        <v>8.1091451597483909E-5</v>
      </c>
      <c r="BH39" s="28">
        <v>8.775598964237713E-2</v>
      </c>
      <c r="BI39" s="28">
        <v>0</v>
      </c>
      <c r="BJ39" s="28">
        <v>0.36006676163568385</v>
      </c>
      <c r="BK39" s="29">
        <f t="shared" si="8"/>
        <v>9.8733225433548384</v>
      </c>
    </row>
    <row r="40" spans="1:63" x14ac:dyDescent="0.2">
      <c r="A40" s="23"/>
      <c r="B40" s="27" t="s">
        <v>124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0.20285355962662996</v>
      </c>
      <c r="I40" s="28">
        <v>0.30061597235491022</v>
      </c>
      <c r="J40" s="28">
        <v>0.12307844232254513</v>
      </c>
      <c r="K40" s="28">
        <v>0</v>
      </c>
      <c r="L40" s="28">
        <v>2.0769583719886455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0.38364029661740223</v>
      </c>
      <c r="S40" s="28">
        <v>0</v>
      </c>
      <c r="T40" s="28">
        <v>0</v>
      </c>
      <c r="U40" s="28">
        <v>0</v>
      </c>
      <c r="V40" s="28">
        <v>0.20307795373502685</v>
      </c>
      <c r="W40" s="28">
        <v>4.8337418998338892E-6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4.0378791994892867E-2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2.5430222074097961</v>
      </c>
      <c r="AW40" s="28">
        <v>2.5283344097244855</v>
      </c>
      <c r="AX40" s="28">
        <v>0</v>
      </c>
      <c r="AY40" s="28">
        <v>0</v>
      </c>
      <c r="AZ40" s="28">
        <v>4.6612744494783636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3.5670182675006128</v>
      </c>
      <c r="BG40" s="28">
        <v>0.23993776156313454</v>
      </c>
      <c r="BH40" s="28">
        <v>0</v>
      </c>
      <c r="BI40" s="28">
        <v>0</v>
      </c>
      <c r="BJ40" s="28">
        <v>1.3617397043610082</v>
      </c>
      <c r="BK40" s="29">
        <f t="shared" si="8"/>
        <v>18.23193502241935</v>
      </c>
    </row>
    <row r="41" spans="1:63" x14ac:dyDescent="0.2">
      <c r="A41" s="23"/>
      <c r="B41" s="27" t="s">
        <v>125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3.7348489774041843E-2</v>
      </c>
      <c r="I41" s="28">
        <v>0</v>
      </c>
      <c r="J41" s="28">
        <v>0</v>
      </c>
      <c r="K41" s="28">
        <v>0</v>
      </c>
      <c r="L41" s="28">
        <v>1.4247125161254107E-2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0.15674530348396679</v>
      </c>
      <c r="S41" s="28">
        <v>0</v>
      </c>
      <c r="T41" s="28">
        <v>0</v>
      </c>
      <c r="U41" s="28">
        <v>0</v>
      </c>
      <c r="V41" s="28">
        <v>6.4174688806543714E-2</v>
      </c>
      <c r="W41" s="28">
        <v>1.3485134601125302E-2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7.6961886706899837E-2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0.56664725744899991</v>
      </c>
      <c r="AW41" s="28">
        <v>1.5539935386431124E-5</v>
      </c>
      <c r="AX41" s="28">
        <v>0</v>
      </c>
      <c r="AY41" s="28">
        <v>0</v>
      </c>
      <c r="AZ41" s="28">
        <v>1.9007978072745093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1.3425871078575353</v>
      </c>
      <c r="BG41" s="28">
        <v>0.35180227406476949</v>
      </c>
      <c r="BH41" s="28">
        <v>0</v>
      </c>
      <c r="BI41" s="28">
        <v>0</v>
      </c>
      <c r="BJ41" s="28">
        <v>0.61120246430432157</v>
      </c>
      <c r="BK41" s="29">
        <f t="shared" si="8"/>
        <v>5.1360150794193533</v>
      </c>
    </row>
    <row r="42" spans="1:63" x14ac:dyDescent="0.2">
      <c r="A42" s="23"/>
      <c r="B42" s="27" t="s">
        <v>126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7.9359081419082642E-2</v>
      </c>
      <c r="I42" s="28">
        <v>0.31526819006463652</v>
      </c>
      <c r="J42" s="28">
        <v>0</v>
      </c>
      <c r="K42" s="28">
        <v>0</v>
      </c>
      <c r="L42" s="28">
        <v>2.2360879194846679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0.28526154987032415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7.4735211035707877E-3</v>
      </c>
      <c r="AH42" s="28">
        <v>0</v>
      </c>
      <c r="AI42" s="28">
        <v>0</v>
      </c>
      <c r="AJ42" s="28">
        <v>0</v>
      </c>
      <c r="AK42" s="28">
        <v>1.4548400658475081E-2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0.50409457762864707</v>
      </c>
      <c r="AW42" s="28">
        <v>4.6581640268624859E-2</v>
      </c>
      <c r="AX42" s="28">
        <v>0</v>
      </c>
      <c r="AY42" s="28">
        <v>0</v>
      </c>
      <c r="AZ42" s="28">
        <v>0.58231534160171861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1.7791763075183318</v>
      </c>
      <c r="BG42" s="28">
        <v>0.99031738320054896</v>
      </c>
      <c r="BH42" s="28">
        <v>0.3105714790274241</v>
      </c>
      <c r="BI42" s="28">
        <v>0</v>
      </c>
      <c r="BJ42" s="28">
        <v>1.5914432778958825</v>
      </c>
      <c r="BK42" s="29">
        <f t="shared" si="8"/>
        <v>8.7424986697419342</v>
      </c>
    </row>
    <row r="43" spans="1:63" x14ac:dyDescent="0.2">
      <c r="A43" s="23"/>
      <c r="B43" s="27" t="s">
        <v>127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0.39610446761113305</v>
      </c>
      <c r="I43" s="28">
        <v>0.57420609012589252</v>
      </c>
      <c r="J43" s="28">
        <v>0</v>
      </c>
      <c r="K43" s="28">
        <v>0</v>
      </c>
      <c r="L43" s="28">
        <v>1.0530183033123706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1.0188794900492548</v>
      </c>
      <c r="S43" s="28">
        <v>3.0951814415545469</v>
      </c>
      <c r="T43" s="28">
        <v>0</v>
      </c>
      <c r="U43" s="28">
        <v>0</v>
      </c>
      <c r="V43" s="28">
        <v>2.0064119587984131</v>
      </c>
      <c r="W43" s="28">
        <v>3.0834038502369647E-2</v>
      </c>
      <c r="X43" s="28">
        <v>0.13763426440963988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4.1415378740243092E-2</v>
      </c>
      <c r="AH43" s="28">
        <v>0</v>
      </c>
      <c r="AI43" s="28">
        <v>0</v>
      </c>
      <c r="AJ43" s="28">
        <v>0</v>
      </c>
      <c r="AK43" s="28">
        <v>0.16938561459686793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25.998030551984769</v>
      </c>
      <c r="AW43" s="28">
        <v>1.2390048143554344</v>
      </c>
      <c r="AX43" s="28">
        <v>3.7680891807325617E-2</v>
      </c>
      <c r="AY43" s="28">
        <v>0</v>
      </c>
      <c r="AZ43" s="28">
        <v>11.397932042475619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35.876572130867771</v>
      </c>
      <c r="BG43" s="28">
        <v>2.7307443630014907</v>
      </c>
      <c r="BH43" s="28">
        <v>3.0150300067016453</v>
      </c>
      <c r="BI43" s="28">
        <v>0</v>
      </c>
      <c r="BJ43" s="28">
        <v>25.013342653201985</v>
      </c>
      <c r="BK43" s="29">
        <f t="shared" si="8"/>
        <v>113.83140850209678</v>
      </c>
    </row>
    <row r="44" spans="1:63" x14ac:dyDescent="0.2">
      <c r="A44" s="23"/>
      <c r="B44" s="27" t="s">
        <v>128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9.3928345190598996</v>
      </c>
      <c r="I44" s="28">
        <v>1174.7583929719353</v>
      </c>
      <c r="J44" s="28">
        <v>419.43530276450275</v>
      </c>
      <c r="K44" s="28">
        <v>0</v>
      </c>
      <c r="L44" s="28">
        <v>334.62548788259005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18.91807955253002</v>
      </c>
      <c r="S44" s="28">
        <v>171.47693459594831</v>
      </c>
      <c r="T44" s="28">
        <v>72.154986505447113</v>
      </c>
      <c r="U44" s="28">
        <v>0</v>
      </c>
      <c r="V44" s="28">
        <v>26.432512704050797</v>
      </c>
      <c r="W44" s="28">
        <v>0.11931195666349025</v>
      </c>
      <c r="X44" s="28">
        <v>0</v>
      </c>
      <c r="Y44" s="28">
        <v>0</v>
      </c>
      <c r="Z44" s="28">
        <v>0</v>
      </c>
      <c r="AA44" s="28">
        <v>1.282644108684448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0.56428130206867322</v>
      </c>
      <c r="AH44" s="28">
        <v>0.77853591494360663</v>
      </c>
      <c r="AI44" s="28">
        <v>0</v>
      </c>
      <c r="AJ44" s="28">
        <v>0</v>
      </c>
      <c r="AK44" s="28">
        <v>2.7398837070984077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45.351995763082499</v>
      </c>
      <c r="AW44" s="28">
        <v>478.09661988711122</v>
      </c>
      <c r="AX44" s="28">
        <v>191.15447509280904</v>
      </c>
      <c r="AY44" s="28">
        <v>0</v>
      </c>
      <c r="AZ44" s="28">
        <v>273.77932968239384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108.00358097552129</v>
      </c>
      <c r="BG44" s="28">
        <v>73.709175468414372</v>
      </c>
      <c r="BH44" s="28">
        <v>83.174907976827114</v>
      </c>
      <c r="BI44" s="28">
        <v>0</v>
      </c>
      <c r="BJ44" s="28">
        <v>122.44866703683486</v>
      </c>
      <c r="BK44" s="29">
        <f t="shared" si="8"/>
        <v>3608.3979403685162</v>
      </c>
    </row>
    <row r="45" spans="1:63" x14ac:dyDescent="0.2">
      <c r="A45" s="23"/>
      <c r="B45" s="30" t="s">
        <v>92</v>
      </c>
      <c r="C45" s="31">
        <f t="shared" ref="C45:AH45" si="9">SUM(C29:C44)</f>
        <v>0</v>
      </c>
      <c r="D45" s="31">
        <f t="shared" si="9"/>
        <v>0</v>
      </c>
      <c r="E45" s="31">
        <f t="shared" si="9"/>
        <v>0</v>
      </c>
      <c r="F45" s="31">
        <f t="shared" si="9"/>
        <v>0</v>
      </c>
      <c r="G45" s="31">
        <f t="shared" si="9"/>
        <v>0</v>
      </c>
      <c r="H45" s="31">
        <f t="shared" si="9"/>
        <v>14.568380166086072</v>
      </c>
      <c r="I45" s="31">
        <f t="shared" si="9"/>
        <v>1385.6802883148835</v>
      </c>
      <c r="J45" s="31">
        <f t="shared" si="9"/>
        <v>645.60303387635872</v>
      </c>
      <c r="K45" s="31">
        <f t="shared" si="9"/>
        <v>0</v>
      </c>
      <c r="L45" s="31">
        <f t="shared" si="9"/>
        <v>680.26498424190447</v>
      </c>
      <c r="M45" s="31">
        <f t="shared" si="9"/>
        <v>0</v>
      </c>
      <c r="N45" s="31">
        <f t="shared" si="9"/>
        <v>0</v>
      </c>
      <c r="O45" s="31">
        <f t="shared" si="9"/>
        <v>0</v>
      </c>
      <c r="P45" s="31">
        <f t="shared" si="9"/>
        <v>0</v>
      </c>
      <c r="Q45" s="31">
        <f t="shared" si="9"/>
        <v>0</v>
      </c>
      <c r="R45" s="31">
        <f t="shared" si="9"/>
        <v>26.713029791323148</v>
      </c>
      <c r="S45" s="31">
        <f t="shared" si="9"/>
        <v>183.6218580339621</v>
      </c>
      <c r="T45" s="31">
        <f t="shared" si="9"/>
        <v>74.224774068881288</v>
      </c>
      <c r="U45" s="31">
        <f t="shared" si="9"/>
        <v>0</v>
      </c>
      <c r="V45" s="31">
        <f t="shared" si="9"/>
        <v>40.139863273536562</v>
      </c>
      <c r="W45" s="31">
        <f t="shared" si="9"/>
        <v>0.26093830871905099</v>
      </c>
      <c r="X45" s="31">
        <f t="shared" si="9"/>
        <v>1.3384338144314123</v>
      </c>
      <c r="Y45" s="31">
        <f t="shared" si="9"/>
        <v>0</v>
      </c>
      <c r="Z45" s="31">
        <f t="shared" si="9"/>
        <v>0</v>
      </c>
      <c r="AA45" s="31">
        <f t="shared" si="9"/>
        <v>1.3434738667492305</v>
      </c>
      <c r="AB45" s="31">
        <f t="shared" si="9"/>
        <v>0</v>
      </c>
      <c r="AC45" s="31">
        <f t="shared" si="9"/>
        <v>0</v>
      </c>
      <c r="AD45" s="31">
        <f t="shared" si="9"/>
        <v>0</v>
      </c>
      <c r="AE45" s="31">
        <f t="shared" si="9"/>
        <v>0</v>
      </c>
      <c r="AF45" s="31">
        <f t="shared" si="9"/>
        <v>0</v>
      </c>
      <c r="AG45" s="31">
        <f t="shared" si="9"/>
        <v>2.2262031821872048</v>
      </c>
      <c r="AH45" s="31">
        <f t="shared" si="9"/>
        <v>0.93598897300846096</v>
      </c>
      <c r="AI45" s="31">
        <f t="shared" ref="AI45:BJ45" si="10">SUM(AI29:AI44)</f>
        <v>0</v>
      </c>
      <c r="AJ45" s="31">
        <f t="shared" si="10"/>
        <v>0</v>
      </c>
      <c r="AK45" s="31">
        <f t="shared" si="10"/>
        <v>3.4805251588390096</v>
      </c>
      <c r="AL45" s="31">
        <f t="shared" si="10"/>
        <v>0</v>
      </c>
      <c r="AM45" s="31">
        <f t="shared" si="10"/>
        <v>0</v>
      </c>
      <c r="AN45" s="31">
        <f t="shared" si="10"/>
        <v>0</v>
      </c>
      <c r="AO45" s="31">
        <f t="shared" si="10"/>
        <v>0</v>
      </c>
      <c r="AP45" s="31">
        <f t="shared" si="10"/>
        <v>0</v>
      </c>
      <c r="AQ45" s="31">
        <f t="shared" si="10"/>
        <v>0</v>
      </c>
      <c r="AR45" s="31">
        <f t="shared" si="10"/>
        <v>0</v>
      </c>
      <c r="AS45" s="31">
        <f t="shared" si="10"/>
        <v>0</v>
      </c>
      <c r="AT45" s="31">
        <f t="shared" si="10"/>
        <v>0</v>
      </c>
      <c r="AU45" s="31">
        <f t="shared" si="10"/>
        <v>0</v>
      </c>
      <c r="AV45" s="31">
        <f t="shared" si="10"/>
        <v>162.02494390869055</v>
      </c>
      <c r="AW45" s="31">
        <f t="shared" si="10"/>
        <v>638.69529737811172</v>
      </c>
      <c r="AX45" s="31">
        <f t="shared" si="10"/>
        <v>198.59777620692213</v>
      </c>
      <c r="AY45" s="31">
        <f t="shared" si="10"/>
        <v>0</v>
      </c>
      <c r="AZ45" s="31">
        <f t="shared" si="10"/>
        <v>491.10439564467288</v>
      </c>
      <c r="BA45" s="31">
        <f t="shared" si="10"/>
        <v>0</v>
      </c>
      <c r="BB45" s="31">
        <f t="shared" si="10"/>
        <v>0</v>
      </c>
      <c r="BC45" s="31">
        <f t="shared" si="10"/>
        <v>0</v>
      </c>
      <c r="BD45" s="31">
        <f t="shared" si="10"/>
        <v>0</v>
      </c>
      <c r="BE45" s="31">
        <f t="shared" si="10"/>
        <v>0</v>
      </c>
      <c r="BF45" s="31">
        <f t="shared" si="10"/>
        <v>243.28555462758888</v>
      </c>
      <c r="BG45" s="31">
        <f t="shared" si="10"/>
        <v>96.589423978634443</v>
      </c>
      <c r="BH45" s="31">
        <f t="shared" si="10"/>
        <v>120.53245667589364</v>
      </c>
      <c r="BI45" s="31">
        <f t="shared" si="10"/>
        <v>0</v>
      </c>
      <c r="BJ45" s="31">
        <f t="shared" si="10"/>
        <v>199.76898550835924</v>
      </c>
      <c r="BK45" s="29">
        <f t="shared" si="8"/>
        <v>5211.0006089997441</v>
      </c>
    </row>
    <row r="46" spans="1:63" x14ac:dyDescent="0.2">
      <c r="A46" s="23"/>
      <c r="B46" s="33" t="s">
        <v>82</v>
      </c>
      <c r="C46" s="28">
        <f t="shared" ref="C46:AH46" si="11">C9+C12+C21+C24+C27+C45</f>
        <v>0</v>
      </c>
      <c r="D46" s="28">
        <f t="shared" si="11"/>
        <v>0</v>
      </c>
      <c r="E46" s="28">
        <f t="shared" si="11"/>
        <v>0</v>
      </c>
      <c r="F46" s="28">
        <f t="shared" si="11"/>
        <v>0</v>
      </c>
      <c r="G46" s="28">
        <f t="shared" si="11"/>
        <v>0</v>
      </c>
      <c r="H46" s="28">
        <f t="shared" si="11"/>
        <v>22.570777538450429</v>
      </c>
      <c r="I46" s="28">
        <f t="shared" si="11"/>
        <v>9507.9223323052956</v>
      </c>
      <c r="J46" s="28">
        <f t="shared" si="11"/>
        <v>3727.0221560378277</v>
      </c>
      <c r="K46" s="28">
        <f t="shared" si="11"/>
        <v>0</v>
      </c>
      <c r="L46" s="28">
        <f t="shared" si="11"/>
        <v>1159.8491025608828</v>
      </c>
      <c r="M46" s="28">
        <f t="shared" si="11"/>
        <v>0</v>
      </c>
      <c r="N46" s="28">
        <f t="shared" si="11"/>
        <v>0</v>
      </c>
      <c r="O46" s="28">
        <f t="shared" si="11"/>
        <v>0</v>
      </c>
      <c r="P46" s="28">
        <f t="shared" si="11"/>
        <v>0</v>
      </c>
      <c r="Q46" s="28">
        <f t="shared" si="11"/>
        <v>0</v>
      </c>
      <c r="R46" s="28">
        <f t="shared" si="11"/>
        <v>33.528385523237354</v>
      </c>
      <c r="S46" s="28">
        <f t="shared" si="11"/>
        <v>577.66416306792144</v>
      </c>
      <c r="T46" s="28">
        <f t="shared" si="11"/>
        <v>371.24935197195487</v>
      </c>
      <c r="U46" s="28">
        <f t="shared" si="11"/>
        <v>0</v>
      </c>
      <c r="V46" s="28">
        <f t="shared" si="11"/>
        <v>64.044507337658501</v>
      </c>
      <c r="W46" s="28">
        <f t="shared" si="11"/>
        <v>0.26350574024730267</v>
      </c>
      <c r="X46" s="28">
        <f t="shared" si="11"/>
        <v>125.77117915179092</v>
      </c>
      <c r="Y46" s="28">
        <f t="shared" si="11"/>
        <v>0</v>
      </c>
      <c r="Z46" s="28">
        <f t="shared" si="11"/>
        <v>0</v>
      </c>
      <c r="AA46" s="28">
        <f t="shared" si="11"/>
        <v>1.7545276516014825</v>
      </c>
      <c r="AB46" s="28">
        <f t="shared" si="11"/>
        <v>0</v>
      </c>
      <c r="AC46" s="28">
        <f t="shared" si="11"/>
        <v>0</v>
      </c>
      <c r="AD46" s="28">
        <f t="shared" si="11"/>
        <v>0</v>
      </c>
      <c r="AE46" s="28">
        <f t="shared" si="11"/>
        <v>0</v>
      </c>
      <c r="AF46" s="28">
        <f t="shared" si="11"/>
        <v>0</v>
      </c>
      <c r="AG46" s="28">
        <f t="shared" si="11"/>
        <v>2.6189160993261287</v>
      </c>
      <c r="AH46" s="28">
        <f t="shared" si="11"/>
        <v>1.1513152515395038</v>
      </c>
      <c r="AI46" s="28">
        <f t="shared" ref="AI46:BJ46" si="12">AI9+AI12+AI21+AI24+AI27+AI45</f>
        <v>0</v>
      </c>
      <c r="AJ46" s="28">
        <f t="shared" si="12"/>
        <v>0</v>
      </c>
      <c r="AK46" s="28">
        <f t="shared" si="12"/>
        <v>5.4833313699729889</v>
      </c>
      <c r="AL46" s="28">
        <f t="shared" si="12"/>
        <v>0</v>
      </c>
      <c r="AM46" s="28">
        <f t="shared" si="12"/>
        <v>0</v>
      </c>
      <c r="AN46" s="28">
        <f t="shared" si="12"/>
        <v>0</v>
      </c>
      <c r="AO46" s="28">
        <f t="shared" si="12"/>
        <v>0</v>
      </c>
      <c r="AP46" s="28">
        <f t="shared" si="12"/>
        <v>0</v>
      </c>
      <c r="AQ46" s="28">
        <f t="shared" si="12"/>
        <v>0</v>
      </c>
      <c r="AR46" s="28">
        <f t="shared" si="12"/>
        <v>0</v>
      </c>
      <c r="AS46" s="28">
        <f t="shared" si="12"/>
        <v>0</v>
      </c>
      <c r="AT46" s="28">
        <f t="shared" si="12"/>
        <v>0</v>
      </c>
      <c r="AU46" s="28">
        <f t="shared" si="12"/>
        <v>0</v>
      </c>
      <c r="AV46" s="28">
        <f t="shared" si="12"/>
        <v>191.08620531471337</v>
      </c>
      <c r="AW46" s="28">
        <f t="shared" si="12"/>
        <v>1841.8602552096927</v>
      </c>
      <c r="AX46" s="28">
        <f t="shared" si="12"/>
        <v>289.88759413026958</v>
      </c>
      <c r="AY46" s="28">
        <f t="shared" si="12"/>
        <v>0</v>
      </c>
      <c r="AZ46" s="28">
        <f t="shared" si="12"/>
        <v>718.37286187418567</v>
      </c>
      <c r="BA46" s="28">
        <f t="shared" si="12"/>
        <v>0</v>
      </c>
      <c r="BB46" s="28">
        <f t="shared" si="12"/>
        <v>0</v>
      </c>
      <c r="BC46" s="28">
        <f t="shared" si="12"/>
        <v>0</v>
      </c>
      <c r="BD46" s="28">
        <f t="shared" si="12"/>
        <v>0</v>
      </c>
      <c r="BE46" s="28">
        <f t="shared" si="12"/>
        <v>0</v>
      </c>
      <c r="BF46" s="28">
        <f t="shared" si="12"/>
        <v>264.5215234645334</v>
      </c>
      <c r="BG46" s="28">
        <f t="shared" si="12"/>
        <v>169.9614703257763</v>
      </c>
      <c r="BH46" s="28">
        <f t="shared" si="12"/>
        <v>195.79964946419912</v>
      </c>
      <c r="BI46" s="28">
        <f t="shared" si="12"/>
        <v>0</v>
      </c>
      <c r="BJ46" s="28">
        <f t="shared" si="12"/>
        <v>250.40339943734625</v>
      </c>
      <c r="BK46" s="29">
        <f t="shared" si="8"/>
        <v>19522.78651082842</v>
      </c>
    </row>
    <row r="47" spans="1:63" ht="3.75" customHeight="1" x14ac:dyDescent="0.2">
      <c r="A47" s="23"/>
      <c r="B47" s="34"/>
      <c r="C47" s="70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2"/>
    </row>
    <row r="48" spans="1:63" x14ac:dyDescent="0.2">
      <c r="A48" s="23" t="s">
        <v>1</v>
      </c>
      <c r="B48" s="24" t="s">
        <v>7</v>
      </c>
      <c r="C48" s="70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2"/>
    </row>
    <row r="49" spans="1:63" s="35" customFormat="1" x14ac:dyDescent="0.2">
      <c r="A49" s="23" t="s">
        <v>78</v>
      </c>
      <c r="B49" s="26" t="s">
        <v>2</v>
      </c>
      <c r="C49" s="77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9"/>
    </row>
    <row r="50" spans="1:63" s="35" customFormat="1" x14ac:dyDescent="0.2">
      <c r="A50" s="23"/>
      <c r="B50" s="27" t="s">
        <v>129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1.7916738581475808</v>
      </c>
      <c r="I50" s="28">
        <v>0.4066290429974434</v>
      </c>
      <c r="J50" s="28">
        <v>0</v>
      </c>
      <c r="K50" s="28">
        <v>0</v>
      </c>
      <c r="L50" s="28">
        <v>0.36954472353163559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2.4146638557863982</v>
      </c>
      <c r="S50" s="28">
        <v>0</v>
      </c>
      <c r="T50" s="28">
        <v>0</v>
      </c>
      <c r="U50" s="28">
        <v>0</v>
      </c>
      <c r="V50" s="28">
        <v>0.25088370869823157</v>
      </c>
      <c r="W50" s="28">
        <v>8.9515335452864803E-2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0.58200830817073701</v>
      </c>
      <c r="AH50" s="28">
        <v>0</v>
      </c>
      <c r="AI50" s="28">
        <v>0</v>
      </c>
      <c r="AJ50" s="28">
        <v>0</v>
      </c>
      <c r="AK50" s="28">
        <v>9.2708327550884817E-2</v>
      </c>
      <c r="AL50" s="28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23.563862959079056</v>
      </c>
      <c r="AW50" s="28">
        <v>0.41816128826992599</v>
      </c>
      <c r="AX50" s="28">
        <v>0</v>
      </c>
      <c r="AY50" s="28">
        <v>0</v>
      </c>
      <c r="AZ50" s="28">
        <v>3.1240140506170748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48.126037855386755</v>
      </c>
      <c r="BG50" s="28">
        <v>0.67181110752886231</v>
      </c>
      <c r="BH50" s="28">
        <v>0</v>
      </c>
      <c r="BI50" s="28">
        <v>0</v>
      </c>
      <c r="BJ50" s="28">
        <v>5.8824198281695708</v>
      </c>
      <c r="BK50" s="29">
        <f t="shared" ref="BK50:BK51" si="13">SUM(C50:BJ50)</f>
        <v>87.78393424938703</v>
      </c>
    </row>
    <row r="51" spans="1:63" s="35" customFormat="1" x14ac:dyDescent="0.2">
      <c r="A51" s="23"/>
      <c r="B51" s="27" t="s">
        <v>130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1.3328781532190193</v>
      </c>
      <c r="I51" s="28">
        <v>0.54053895854863021</v>
      </c>
      <c r="J51" s="28">
        <v>0</v>
      </c>
      <c r="K51" s="28">
        <v>0</v>
      </c>
      <c r="L51" s="28">
        <v>7.4548162903279981E-3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2.0787433078129962</v>
      </c>
      <c r="S51" s="28">
        <v>0</v>
      </c>
      <c r="T51" s="28">
        <v>0</v>
      </c>
      <c r="U51" s="28">
        <v>0</v>
      </c>
      <c r="V51" s="28">
        <v>1.8732880516123578E-2</v>
      </c>
      <c r="W51" s="28">
        <v>5.5782357160181296E-2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  <c r="AC51" s="28">
        <v>0</v>
      </c>
      <c r="AD51" s="28">
        <v>0</v>
      </c>
      <c r="AE51" s="28">
        <v>0</v>
      </c>
      <c r="AF51" s="28">
        <v>0</v>
      </c>
      <c r="AG51" s="28">
        <v>0.13528499487242501</v>
      </c>
      <c r="AH51" s="28">
        <v>0</v>
      </c>
      <c r="AI51" s="28">
        <v>0</v>
      </c>
      <c r="AJ51" s="28">
        <v>0</v>
      </c>
      <c r="AK51" s="28">
        <v>0</v>
      </c>
      <c r="AL51" s="28">
        <v>0</v>
      </c>
      <c r="AM51" s="28">
        <v>0</v>
      </c>
      <c r="AN51" s="28">
        <v>0</v>
      </c>
      <c r="AO51" s="28">
        <v>0</v>
      </c>
      <c r="AP51" s="28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77.29741424258529</v>
      </c>
      <c r="AW51" s="28">
        <v>0.17472606033271834</v>
      </c>
      <c r="AX51" s="28">
        <v>0</v>
      </c>
      <c r="AY51" s="28">
        <v>0</v>
      </c>
      <c r="AZ51" s="28">
        <v>4.8683823950631187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127.29553403333296</v>
      </c>
      <c r="BG51" s="28">
        <v>0</v>
      </c>
      <c r="BH51" s="28">
        <v>0</v>
      </c>
      <c r="BI51" s="28">
        <v>0</v>
      </c>
      <c r="BJ51" s="28">
        <v>0.93823112745967341</v>
      </c>
      <c r="BK51" s="29">
        <f t="shared" si="13"/>
        <v>214.74370332719349</v>
      </c>
    </row>
    <row r="52" spans="1:63" s="35" customFormat="1" x14ac:dyDescent="0.2">
      <c r="A52" s="23"/>
      <c r="B52" s="30" t="s">
        <v>87</v>
      </c>
      <c r="C52" s="36">
        <f>SUM(C50:C51)</f>
        <v>0</v>
      </c>
      <c r="D52" s="36">
        <f t="shared" ref="D52:BK52" si="14">SUM(D50:D51)</f>
        <v>0</v>
      </c>
      <c r="E52" s="36">
        <f t="shared" si="14"/>
        <v>0</v>
      </c>
      <c r="F52" s="36">
        <f t="shared" si="14"/>
        <v>0</v>
      </c>
      <c r="G52" s="36">
        <f t="shared" si="14"/>
        <v>0</v>
      </c>
      <c r="H52" s="36">
        <f t="shared" si="14"/>
        <v>3.1245520113666001</v>
      </c>
      <c r="I52" s="36">
        <f t="shared" si="14"/>
        <v>0.94716800154607361</v>
      </c>
      <c r="J52" s="36">
        <f t="shared" si="14"/>
        <v>0</v>
      </c>
      <c r="K52" s="36">
        <f t="shared" si="14"/>
        <v>0</v>
      </c>
      <c r="L52" s="36">
        <f t="shared" si="14"/>
        <v>0.3769995398219636</v>
      </c>
      <c r="M52" s="36">
        <f t="shared" si="14"/>
        <v>0</v>
      </c>
      <c r="N52" s="36">
        <f t="shared" si="14"/>
        <v>0</v>
      </c>
      <c r="O52" s="36">
        <f t="shared" si="14"/>
        <v>0</v>
      </c>
      <c r="P52" s="36">
        <f t="shared" si="14"/>
        <v>0</v>
      </c>
      <c r="Q52" s="36">
        <f t="shared" si="14"/>
        <v>0</v>
      </c>
      <c r="R52" s="36">
        <f t="shared" si="14"/>
        <v>4.4934071635993948</v>
      </c>
      <c r="S52" s="36">
        <f t="shared" si="14"/>
        <v>0</v>
      </c>
      <c r="T52" s="36">
        <f t="shared" si="14"/>
        <v>0</v>
      </c>
      <c r="U52" s="36">
        <f t="shared" si="14"/>
        <v>0</v>
      </c>
      <c r="V52" s="36">
        <f t="shared" si="14"/>
        <v>0.26961658921435516</v>
      </c>
      <c r="W52" s="36">
        <f t="shared" si="14"/>
        <v>0.14529769261304609</v>
      </c>
      <c r="X52" s="36">
        <f t="shared" si="14"/>
        <v>0</v>
      </c>
      <c r="Y52" s="36">
        <f t="shared" si="14"/>
        <v>0</v>
      </c>
      <c r="Z52" s="36">
        <f t="shared" si="14"/>
        <v>0</v>
      </c>
      <c r="AA52" s="36">
        <f t="shared" si="14"/>
        <v>0</v>
      </c>
      <c r="AB52" s="36">
        <f t="shared" si="14"/>
        <v>0</v>
      </c>
      <c r="AC52" s="36">
        <f t="shared" si="14"/>
        <v>0</v>
      </c>
      <c r="AD52" s="36">
        <f t="shared" si="14"/>
        <v>0</v>
      </c>
      <c r="AE52" s="36">
        <f t="shared" si="14"/>
        <v>0</v>
      </c>
      <c r="AF52" s="36">
        <f t="shared" si="14"/>
        <v>0</v>
      </c>
      <c r="AG52" s="36">
        <f t="shared" si="14"/>
        <v>0.71729330304316208</v>
      </c>
      <c r="AH52" s="36">
        <f t="shared" si="14"/>
        <v>0</v>
      </c>
      <c r="AI52" s="36">
        <f t="shared" si="14"/>
        <v>0</v>
      </c>
      <c r="AJ52" s="36">
        <f t="shared" si="14"/>
        <v>0</v>
      </c>
      <c r="AK52" s="36">
        <f t="shared" si="14"/>
        <v>9.2708327550884817E-2</v>
      </c>
      <c r="AL52" s="36">
        <f t="shared" si="14"/>
        <v>0</v>
      </c>
      <c r="AM52" s="36">
        <f t="shared" si="14"/>
        <v>0</v>
      </c>
      <c r="AN52" s="36">
        <f t="shared" si="14"/>
        <v>0</v>
      </c>
      <c r="AO52" s="36">
        <f t="shared" si="14"/>
        <v>0</v>
      </c>
      <c r="AP52" s="36">
        <f t="shared" si="14"/>
        <v>0</v>
      </c>
      <c r="AQ52" s="36">
        <f t="shared" si="14"/>
        <v>0</v>
      </c>
      <c r="AR52" s="36">
        <f t="shared" si="14"/>
        <v>0</v>
      </c>
      <c r="AS52" s="36">
        <f t="shared" si="14"/>
        <v>0</v>
      </c>
      <c r="AT52" s="36">
        <f t="shared" si="14"/>
        <v>0</v>
      </c>
      <c r="AU52" s="36">
        <f t="shared" si="14"/>
        <v>0</v>
      </c>
      <c r="AV52" s="36">
        <f t="shared" si="14"/>
        <v>100.86127720166435</v>
      </c>
      <c r="AW52" s="36">
        <f t="shared" si="14"/>
        <v>0.59288734860264436</v>
      </c>
      <c r="AX52" s="36">
        <f t="shared" si="14"/>
        <v>0</v>
      </c>
      <c r="AY52" s="36">
        <f t="shared" si="14"/>
        <v>0</v>
      </c>
      <c r="AZ52" s="36">
        <f t="shared" si="14"/>
        <v>7.9923964456801935</v>
      </c>
      <c r="BA52" s="36">
        <f t="shared" si="14"/>
        <v>0</v>
      </c>
      <c r="BB52" s="36">
        <f t="shared" si="14"/>
        <v>0</v>
      </c>
      <c r="BC52" s="36">
        <f t="shared" si="14"/>
        <v>0</v>
      </c>
      <c r="BD52" s="36">
        <f t="shared" si="14"/>
        <v>0</v>
      </c>
      <c r="BE52" s="36">
        <f t="shared" si="14"/>
        <v>0</v>
      </c>
      <c r="BF52" s="36">
        <f t="shared" si="14"/>
        <v>175.42157188871971</v>
      </c>
      <c r="BG52" s="36">
        <f t="shared" si="14"/>
        <v>0.67181110752886231</v>
      </c>
      <c r="BH52" s="36">
        <f t="shared" si="14"/>
        <v>0</v>
      </c>
      <c r="BI52" s="36">
        <f t="shared" si="14"/>
        <v>0</v>
      </c>
      <c r="BJ52" s="36">
        <f t="shared" si="14"/>
        <v>6.8206509556292438</v>
      </c>
      <c r="BK52" s="36">
        <f t="shared" si="14"/>
        <v>302.5276375765805</v>
      </c>
    </row>
    <row r="53" spans="1:63" x14ac:dyDescent="0.2">
      <c r="A53" s="23" t="s">
        <v>79</v>
      </c>
      <c r="B53" s="26" t="s">
        <v>16</v>
      </c>
      <c r="C53" s="70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2"/>
    </row>
    <row r="54" spans="1:63" x14ac:dyDescent="0.2">
      <c r="A54" s="23"/>
      <c r="B54" s="27" t="s">
        <v>147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1.6737826892330361</v>
      </c>
      <c r="I54" s="28">
        <v>1.941096501517781</v>
      </c>
      <c r="J54" s="28">
        <v>0</v>
      </c>
      <c r="K54" s="28">
        <v>0</v>
      </c>
      <c r="L54" s="28">
        <v>10.697928708251229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1.7056044347136274</v>
      </c>
      <c r="S54" s="28">
        <v>0.48139615870195052</v>
      </c>
      <c r="T54" s="28">
        <v>0</v>
      </c>
      <c r="U54" s="28">
        <v>0</v>
      </c>
      <c r="V54" s="28">
        <v>1.9431687798404478</v>
      </c>
      <c r="W54" s="28">
        <v>2.6561444935237676E-2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0.27928379590595054</v>
      </c>
      <c r="AH54" s="28">
        <v>7.4370280646045478E-2</v>
      </c>
      <c r="AI54" s="28">
        <v>0</v>
      </c>
      <c r="AJ54" s="28">
        <v>0</v>
      </c>
      <c r="AK54" s="28">
        <v>0.43395564300531692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9.7609577516752566</v>
      </c>
      <c r="AW54" s="28">
        <v>1.8962437281900217</v>
      </c>
      <c r="AX54" s="28">
        <v>0</v>
      </c>
      <c r="AY54" s="28">
        <v>0</v>
      </c>
      <c r="AZ54" s="28">
        <v>12.920406199551678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17.394202680364824</v>
      </c>
      <c r="BG54" s="28">
        <v>0.66095756294099417</v>
      </c>
      <c r="BH54" s="28">
        <v>0.2656081451645767</v>
      </c>
      <c r="BI54" s="28">
        <v>0</v>
      </c>
      <c r="BJ54" s="28">
        <v>6.7906852211684745</v>
      </c>
      <c r="BK54" s="29">
        <f t="shared" ref="BK54:BK66" si="15">SUM(C54:BJ54)</f>
        <v>68.946209725806455</v>
      </c>
    </row>
    <row r="55" spans="1:63" x14ac:dyDescent="0.2">
      <c r="A55" s="23"/>
      <c r="B55" s="27" t="s">
        <v>131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0.46481453480633828</v>
      </c>
      <c r="I55" s="28">
        <v>0.54143500000002198</v>
      </c>
      <c r="J55" s="28">
        <v>0</v>
      </c>
      <c r="K55" s="28">
        <v>0</v>
      </c>
      <c r="L55" s="28">
        <v>15.369820708290924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0.8154290917414343</v>
      </c>
      <c r="S55" s="28">
        <v>0.21657400000000879</v>
      </c>
      <c r="T55" s="28">
        <v>0</v>
      </c>
      <c r="U55" s="28">
        <v>0</v>
      </c>
      <c r="V55" s="28">
        <v>0.39203128416127286</v>
      </c>
      <c r="W55" s="28">
        <v>1.620615293537082E-2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0.49928660409843922</v>
      </c>
      <c r="AH55" s="28">
        <v>0</v>
      </c>
      <c r="AI55" s="28">
        <v>0</v>
      </c>
      <c r="AJ55" s="28">
        <v>0</v>
      </c>
      <c r="AK55" s="28">
        <v>0.15766118319418898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8.8093422222732567</v>
      </c>
      <c r="AW55" s="28">
        <v>0.56970653813114047</v>
      </c>
      <c r="AX55" s="28">
        <v>0</v>
      </c>
      <c r="AY55" s="28">
        <v>0</v>
      </c>
      <c r="AZ55" s="28">
        <v>4.6973759623392386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19.160875262324403</v>
      </c>
      <c r="BG55" s="28">
        <v>0.64578059509922214</v>
      </c>
      <c r="BH55" s="28">
        <v>0</v>
      </c>
      <c r="BI55" s="28">
        <v>0</v>
      </c>
      <c r="BJ55" s="28">
        <v>6.9635158809273507</v>
      </c>
      <c r="BK55" s="29">
        <f t="shared" si="15"/>
        <v>59.31985502032262</v>
      </c>
    </row>
    <row r="56" spans="1:63" x14ac:dyDescent="0.2">
      <c r="A56" s="23"/>
      <c r="B56" s="27" t="s">
        <v>132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0.56998343367709081</v>
      </c>
      <c r="I56" s="28">
        <v>0</v>
      </c>
      <c r="J56" s="28">
        <v>0</v>
      </c>
      <c r="K56" s="28">
        <v>0</v>
      </c>
      <c r="L56" s="28">
        <v>9.4869848622272599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0.35125417861225766</v>
      </c>
      <c r="S56" s="28">
        <v>2.0580458064503263E-2</v>
      </c>
      <c r="T56" s="28">
        <v>0</v>
      </c>
      <c r="U56" s="28">
        <v>0</v>
      </c>
      <c r="V56" s="28">
        <v>0.33571872222535321</v>
      </c>
      <c r="W56" s="28">
        <v>3.0521303225064054E-3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6.6808352290233824E-2</v>
      </c>
      <c r="AH56" s="28">
        <v>0</v>
      </c>
      <c r="AI56" s="28">
        <v>0</v>
      </c>
      <c r="AJ56" s="28">
        <v>0</v>
      </c>
      <c r="AK56" s="28">
        <v>3.0372836451560751E-2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0</v>
      </c>
      <c r="AR56" s="28">
        <v>0</v>
      </c>
      <c r="AS56" s="28">
        <v>0</v>
      </c>
      <c r="AT56" s="28">
        <v>0</v>
      </c>
      <c r="AU56" s="28">
        <v>0</v>
      </c>
      <c r="AV56" s="28">
        <v>5.0616937580284631</v>
      </c>
      <c r="AW56" s="28">
        <v>0.40771194922651549</v>
      </c>
      <c r="AX56" s="28">
        <v>0</v>
      </c>
      <c r="AY56" s="28">
        <v>0</v>
      </c>
      <c r="AZ56" s="28">
        <v>4.9188269093629788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10.714155136605124</v>
      </c>
      <c r="BG56" s="28">
        <v>0.40861892874241734</v>
      </c>
      <c r="BH56" s="28">
        <v>0</v>
      </c>
      <c r="BI56" s="28">
        <v>0</v>
      </c>
      <c r="BJ56" s="28">
        <v>3.2342490632605014</v>
      </c>
      <c r="BK56" s="29">
        <f t="shared" si="15"/>
        <v>35.610010719096763</v>
      </c>
    </row>
    <row r="57" spans="1:63" x14ac:dyDescent="0.2">
      <c r="A57" s="23"/>
      <c r="B57" s="27" t="s">
        <v>133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2.0172442760338303</v>
      </c>
      <c r="I57" s="28">
        <v>9.3308799657567416</v>
      </c>
      <c r="J57" s="28">
        <v>0</v>
      </c>
      <c r="K57" s="28">
        <v>0</v>
      </c>
      <c r="L57" s="28">
        <v>69.432019628208607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2.0375540273560273</v>
      </c>
      <c r="S57" s="28">
        <v>6.4516129032104463E-3</v>
      </c>
      <c r="T57" s="28">
        <v>0</v>
      </c>
      <c r="U57" s="28">
        <v>0</v>
      </c>
      <c r="V57" s="28">
        <v>0.41654930528997469</v>
      </c>
      <c r="W57" s="28">
        <v>8.5946188092653933E-2</v>
      </c>
      <c r="X57" s="28">
        <v>0</v>
      </c>
      <c r="Y57" s="28">
        <v>0</v>
      </c>
      <c r="Z57" s="28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0.46701651050228354</v>
      </c>
      <c r="AH57" s="28">
        <v>0</v>
      </c>
      <c r="AI57" s="28">
        <v>0</v>
      </c>
      <c r="AJ57" s="28">
        <v>0</v>
      </c>
      <c r="AK57" s="28">
        <v>0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28">
        <v>0</v>
      </c>
      <c r="AT57" s="28">
        <v>0</v>
      </c>
      <c r="AU57" s="28">
        <v>0</v>
      </c>
      <c r="AV57" s="28">
        <v>86.182267425543301</v>
      </c>
      <c r="AW57" s="28">
        <v>4.6425692179006983</v>
      </c>
      <c r="AX57" s="28">
        <v>0</v>
      </c>
      <c r="AY57" s="28">
        <v>0</v>
      </c>
      <c r="AZ57" s="28">
        <v>9.3994395223013747</v>
      </c>
      <c r="BA57" s="28">
        <v>0</v>
      </c>
      <c r="BB57" s="28">
        <v>0</v>
      </c>
      <c r="BC57" s="28">
        <v>0</v>
      </c>
      <c r="BD57" s="28">
        <v>0</v>
      </c>
      <c r="BE57" s="28">
        <v>0</v>
      </c>
      <c r="BF57" s="28">
        <v>155.18063883752012</v>
      </c>
      <c r="BG57" s="28">
        <v>1.776410458228745</v>
      </c>
      <c r="BH57" s="28">
        <v>0.2164632056840122</v>
      </c>
      <c r="BI57" s="28">
        <v>0</v>
      </c>
      <c r="BJ57" s="28">
        <v>6.5810300453229695</v>
      </c>
      <c r="BK57" s="29">
        <f t="shared" si="15"/>
        <v>347.77248022664452</v>
      </c>
    </row>
    <row r="58" spans="1:63" x14ac:dyDescent="0.2">
      <c r="A58" s="23"/>
      <c r="B58" s="27" t="s">
        <v>134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3.5960393254335088</v>
      </c>
      <c r="I58" s="28">
        <v>4.0320681738539808</v>
      </c>
      <c r="J58" s="28">
        <v>0</v>
      </c>
      <c r="K58" s="28">
        <v>0</v>
      </c>
      <c r="L58" s="28">
        <v>43.884837104643566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4.7020919104417009</v>
      </c>
      <c r="S58" s="28">
        <v>43.777767082551861</v>
      </c>
      <c r="T58" s="28">
        <v>0</v>
      </c>
      <c r="U58" s="28">
        <v>0</v>
      </c>
      <c r="V58" s="28">
        <v>2.0296152578172784</v>
      </c>
      <c r="W58" s="28">
        <v>0.10468795384831625</v>
      </c>
      <c r="X58" s="28">
        <v>0</v>
      </c>
      <c r="Y58" s="28">
        <v>0</v>
      </c>
      <c r="Z58" s="28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0.87876818489922393</v>
      </c>
      <c r="AH58" s="28">
        <v>0</v>
      </c>
      <c r="AI58" s="28">
        <v>0</v>
      </c>
      <c r="AJ58" s="28">
        <v>0</v>
      </c>
      <c r="AK58" s="28">
        <v>7.396485539037885E-2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0</v>
      </c>
      <c r="AT58" s="28">
        <v>0</v>
      </c>
      <c r="AU58" s="28">
        <v>0</v>
      </c>
      <c r="AV58" s="28">
        <v>33.689140283301256</v>
      </c>
      <c r="AW58" s="28">
        <v>2.682739657496175</v>
      </c>
      <c r="AX58" s="28">
        <v>0</v>
      </c>
      <c r="AY58" s="28">
        <v>0</v>
      </c>
      <c r="AZ58" s="28">
        <v>5.4233430330233396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78.599516266559647</v>
      </c>
      <c r="BG58" s="28">
        <v>2.0491381164991211</v>
      </c>
      <c r="BH58" s="28">
        <v>6.2834107425750151E-3</v>
      </c>
      <c r="BI58" s="28">
        <v>0</v>
      </c>
      <c r="BJ58" s="28">
        <v>10.197171254788305</v>
      </c>
      <c r="BK58" s="29">
        <f t="shared" si="15"/>
        <v>235.72717187129024</v>
      </c>
    </row>
    <row r="59" spans="1:63" x14ac:dyDescent="0.2">
      <c r="A59" s="23"/>
      <c r="B59" s="27" t="s">
        <v>135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0.92436264637305632</v>
      </c>
      <c r="I59" s="28">
        <v>0.21642348454692339</v>
      </c>
      <c r="J59" s="28">
        <v>0</v>
      </c>
      <c r="K59" s="28">
        <v>0</v>
      </c>
      <c r="L59" s="28">
        <v>3.9912057034146615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0.78381080769877698</v>
      </c>
      <c r="S59" s="28">
        <v>2.6730605479809144</v>
      </c>
      <c r="T59" s="28">
        <v>0</v>
      </c>
      <c r="U59" s="28">
        <v>0</v>
      </c>
      <c r="V59" s="28">
        <v>0.74096823221147323</v>
      </c>
      <c r="W59" s="28">
        <v>8.3437233416495532E-3</v>
      </c>
      <c r="X59" s="28">
        <v>0</v>
      </c>
      <c r="Y59" s="28">
        <v>0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7.228347562514556E-2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0</v>
      </c>
      <c r="AR59" s="28">
        <v>0</v>
      </c>
      <c r="AS59" s="28">
        <v>0</v>
      </c>
      <c r="AT59" s="28">
        <v>0</v>
      </c>
      <c r="AU59" s="28">
        <v>0</v>
      </c>
      <c r="AV59" s="28">
        <v>3.8123067732238858</v>
      </c>
      <c r="AW59" s="28">
        <v>2.1262631025981596E-2</v>
      </c>
      <c r="AX59" s="28">
        <v>0</v>
      </c>
      <c r="AY59" s="28">
        <v>0</v>
      </c>
      <c r="AZ59" s="28">
        <v>1.5385412158158653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5.0791050979890295</v>
      </c>
      <c r="BG59" s="28">
        <v>0.1041653245731464</v>
      </c>
      <c r="BH59" s="28">
        <v>0</v>
      </c>
      <c r="BI59" s="28">
        <v>0</v>
      </c>
      <c r="BJ59" s="28">
        <v>0.71410275721174776</v>
      </c>
      <c r="BK59" s="29">
        <f t="shared" si="15"/>
        <v>20.679942421032258</v>
      </c>
    </row>
    <row r="60" spans="1:63" x14ac:dyDescent="0.2">
      <c r="A60" s="23"/>
      <c r="B60" s="27" t="s">
        <v>136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0.89965797336210307</v>
      </c>
      <c r="I60" s="28">
        <v>0.1930780950299727</v>
      </c>
      <c r="J60" s="28">
        <v>0</v>
      </c>
      <c r="K60" s="28">
        <v>0</v>
      </c>
      <c r="L60" s="28">
        <v>0.55172478265924207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0.55549289085676823</v>
      </c>
      <c r="S60" s="28">
        <v>0.27191088439647726</v>
      </c>
      <c r="T60" s="28">
        <v>0</v>
      </c>
      <c r="U60" s="28">
        <v>0</v>
      </c>
      <c r="V60" s="28">
        <v>0.14347237375995359</v>
      </c>
      <c r="W60" s="28">
        <v>1.1406554874172456E-2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1.4573314660466552E-2</v>
      </c>
      <c r="AH60" s="28">
        <v>0</v>
      </c>
      <c r="AI60" s="28">
        <v>0</v>
      </c>
      <c r="AJ60" s="28">
        <v>0</v>
      </c>
      <c r="AK60" s="28">
        <v>3.1212423272909955E-4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8">
        <v>0</v>
      </c>
      <c r="AT60" s="28">
        <v>0</v>
      </c>
      <c r="AU60" s="28">
        <v>0</v>
      </c>
      <c r="AV60" s="28">
        <v>5.2363793650353472</v>
      </c>
      <c r="AW60" s="28">
        <v>0.48919437838961322</v>
      </c>
      <c r="AX60" s="28">
        <v>0</v>
      </c>
      <c r="AY60" s="28">
        <v>0</v>
      </c>
      <c r="AZ60" s="28">
        <v>0.62448426121505274</v>
      </c>
      <c r="BA60" s="28">
        <v>0</v>
      </c>
      <c r="BB60" s="28">
        <v>0</v>
      </c>
      <c r="BC60" s="28">
        <v>0</v>
      </c>
      <c r="BD60" s="28">
        <v>0</v>
      </c>
      <c r="BE60" s="28">
        <v>0</v>
      </c>
      <c r="BF60" s="28">
        <v>5.5423008823479094</v>
      </c>
      <c r="BG60" s="28">
        <v>0.25876396000145979</v>
      </c>
      <c r="BH60" s="28">
        <v>0</v>
      </c>
      <c r="BI60" s="28">
        <v>0</v>
      </c>
      <c r="BJ60" s="28">
        <v>0.71007551695292914</v>
      </c>
      <c r="BK60" s="29">
        <f t="shared" si="15"/>
        <v>15.502827357774194</v>
      </c>
    </row>
    <row r="61" spans="1:63" x14ac:dyDescent="0.2">
      <c r="A61" s="23"/>
      <c r="B61" s="27" t="s">
        <v>137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0.39407615926814432</v>
      </c>
      <c r="I61" s="28">
        <v>0.52840362262780971</v>
      </c>
      <c r="J61" s="28">
        <v>0</v>
      </c>
      <c r="K61" s="28">
        <v>0</v>
      </c>
      <c r="L61" s="28">
        <v>10.282987648063942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0.73513423134155897</v>
      </c>
      <c r="S61" s="28">
        <v>0</v>
      </c>
      <c r="T61" s="28">
        <v>0</v>
      </c>
      <c r="U61" s="28">
        <v>0</v>
      </c>
      <c r="V61" s="28">
        <v>0.77706230950500199</v>
      </c>
      <c r="W61" s="28">
        <v>8.5134896241248398E-2</v>
      </c>
      <c r="X61" s="28">
        <v>4.9359561280418575E-3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0.15783986613026091</v>
      </c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0</v>
      </c>
      <c r="AQ61" s="28">
        <v>0</v>
      </c>
      <c r="AR61" s="28">
        <v>0</v>
      </c>
      <c r="AS61" s="28">
        <v>0</v>
      </c>
      <c r="AT61" s="28">
        <v>0</v>
      </c>
      <c r="AU61" s="28">
        <v>0</v>
      </c>
      <c r="AV61" s="28">
        <v>15.784212673406417</v>
      </c>
      <c r="AW61" s="28">
        <v>0.62277114152485624</v>
      </c>
      <c r="AX61" s="28">
        <v>0</v>
      </c>
      <c r="AY61" s="28">
        <v>0</v>
      </c>
      <c r="AZ61" s="28">
        <v>0.82630768258503462</v>
      </c>
      <c r="BA61" s="28">
        <v>0</v>
      </c>
      <c r="BB61" s="28">
        <v>0</v>
      </c>
      <c r="BC61" s="28">
        <v>0</v>
      </c>
      <c r="BD61" s="28">
        <v>0</v>
      </c>
      <c r="BE61" s="28">
        <v>0</v>
      </c>
      <c r="BF61" s="28">
        <v>30.492725240591035</v>
      </c>
      <c r="BG61" s="28">
        <v>0.37189475390738824</v>
      </c>
      <c r="BH61" s="28">
        <v>0</v>
      </c>
      <c r="BI61" s="28">
        <v>0</v>
      </c>
      <c r="BJ61" s="28">
        <v>1.2669896750986207</v>
      </c>
      <c r="BK61" s="29">
        <f t="shared" si="15"/>
        <v>62.330475856419369</v>
      </c>
    </row>
    <row r="62" spans="1:63" x14ac:dyDescent="0.2">
      <c r="A62" s="23"/>
      <c r="B62" s="27" t="s">
        <v>138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2.6355438805278348</v>
      </c>
      <c r="I62" s="28">
        <v>0.69065904462205985</v>
      </c>
      <c r="J62" s="28">
        <v>6.9756790320273128</v>
      </c>
      <c r="K62" s="28">
        <v>0</v>
      </c>
      <c r="L62" s="28">
        <v>23.220991826820448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3.2509957789912693</v>
      </c>
      <c r="S62" s="28">
        <v>1.3450302207941196</v>
      </c>
      <c r="T62" s="28">
        <v>0</v>
      </c>
      <c r="U62" s="28">
        <v>0</v>
      </c>
      <c r="V62" s="28">
        <v>1.239322307152483</v>
      </c>
      <c r="W62" s="28">
        <v>7.1518378256870421E-2</v>
      </c>
      <c r="X62" s="28">
        <v>0</v>
      </c>
      <c r="Y62" s="28">
        <v>0</v>
      </c>
      <c r="Z62" s="28">
        <v>0</v>
      </c>
      <c r="AA62" s="28">
        <v>5.3280565354628967E-2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0.6725028271254645</v>
      </c>
      <c r="AH62" s="28">
        <v>0</v>
      </c>
      <c r="AI62" s="28">
        <v>0</v>
      </c>
      <c r="AJ62" s="28">
        <v>0</v>
      </c>
      <c r="AK62" s="28">
        <v>0.24480798745061413</v>
      </c>
      <c r="AL62" s="28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0</v>
      </c>
      <c r="AU62" s="28">
        <v>0</v>
      </c>
      <c r="AV62" s="28">
        <v>17.57463789862425</v>
      </c>
      <c r="AW62" s="28">
        <v>2.8050031741790966</v>
      </c>
      <c r="AX62" s="28">
        <v>0</v>
      </c>
      <c r="AY62" s="28">
        <v>0</v>
      </c>
      <c r="AZ62" s="28">
        <v>13.933857263482627</v>
      </c>
      <c r="BA62" s="28">
        <v>0</v>
      </c>
      <c r="BB62" s="28">
        <v>0</v>
      </c>
      <c r="BC62" s="28">
        <v>0</v>
      </c>
      <c r="BD62" s="28">
        <v>0</v>
      </c>
      <c r="BE62" s="28">
        <v>0</v>
      </c>
      <c r="BF62" s="28">
        <v>39.78353486214219</v>
      </c>
      <c r="BG62" s="28">
        <v>0.60084737606526972</v>
      </c>
      <c r="BH62" s="28">
        <v>0</v>
      </c>
      <c r="BI62" s="28">
        <v>0</v>
      </c>
      <c r="BJ62" s="28">
        <v>14.231554304254511</v>
      </c>
      <c r="BK62" s="29">
        <f t="shared" si="15"/>
        <v>129.32976672787106</v>
      </c>
    </row>
    <row r="63" spans="1:63" x14ac:dyDescent="0.2">
      <c r="A63" s="23"/>
      <c r="B63" s="27" t="s">
        <v>139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0.47339335741971778</v>
      </c>
      <c r="I63" s="28">
        <v>0</v>
      </c>
      <c r="J63" s="28">
        <v>0</v>
      </c>
      <c r="K63" s="28">
        <v>0</v>
      </c>
      <c r="L63" s="28">
        <v>3.3849851612793816E-2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0.41243858596755251</v>
      </c>
      <c r="S63" s="28">
        <v>0</v>
      </c>
      <c r="T63" s="28">
        <v>0</v>
      </c>
      <c r="U63" s="28">
        <v>0</v>
      </c>
      <c r="V63" s="28">
        <v>7.8691442419290811E-2</v>
      </c>
      <c r="W63" s="28">
        <v>2.1314419353120626E-3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0.1701963904520748</v>
      </c>
      <c r="AH63" s="28">
        <v>0</v>
      </c>
      <c r="AI63" s="28">
        <v>0</v>
      </c>
      <c r="AJ63" s="28">
        <v>0</v>
      </c>
      <c r="AK63" s="28">
        <v>8.5257677419482512E-3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3.250251559613341</v>
      </c>
      <c r="AW63" s="28">
        <v>3.7707175258118918E-2</v>
      </c>
      <c r="AX63" s="28">
        <v>0</v>
      </c>
      <c r="AY63" s="28">
        <v>0</v>
      </c>
      <c r="AZ63" s="28">
        <v>0.35404723377571434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6.9255672995448174</v>
      </c>
      <c r="BG63" s="28">
        <v>0.17051535483966501</v>
      </c>
      <c r="BH63" s="28">
        <v>0</v>
      </c>
      <c r="BI63" s="28">
        <v>0</v>
      </c>
      <c r="BJ63" s="28">
        <v>0.2602311258390208</v>
      </c>
      <c r="BK63" s="29">
        <f t="shared" si="15"/>
        <v>12.177546586419368</v>
      </c>
    </row>
    <row r="64" spans="1:63" x14ac:dyDescent="0.2">
      <c r="A64" s="23"/>
      <c r="B64" s="27" t="s">
        <v>140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0.8194572207737002</v>
      </c>
      <c r="I64" s="28">
        <v>0</v>
      </c>
      <c r="J64" s="28">
        <v>0</v>
      </c>
      <c r="K64" s="28">
        <v>0</v>
      </c>
      <c r="L64" s="28">
        <v>8.3440961661303596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0.72542588593472968</v>
      </c>
      <c r="S64" s="28">
        <v>0</v>
      </c>
      <c r="T64" s="28">
        <v>0</v>
      </c>
      <c r="U64" s="28">
        <v>0</v>
      </c>
      <c r="V64" s="28">
        <v>9.2112606451531825E-2</v>
      </c>
      <c r="W64" s="28">
        <v>2.5904697483578383E-2</v>
      </c>
      <c r="X64" s="28">
        <v>0</v>
      </c>
      <c r="Y64" s="28">
        <v>0</v>
      </c>
      <c r="Z64" s="28">
        <v>0</v>
      </c>
      <c r="AA64" s="28">
        <v>5.0854112903125749E-3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0.29717730138713488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6.1363897298043719</v>
      </c>
      <c r="AW64" s="28">
        <v>0.21462978348433073</v>
      </c>
      <c r="AX64" s="28">
        <v>0</v>
      </c>
      <c r="AY64" s="28">
        <v>0</v>
      </c>
      <c r="AZ64" s="28">
        <v>1.0960284306795267</v>
      </c>
      <c r="BA64" s="28">
        <v>0</v>
      </c>
      <c r="BB64" s="28">
        <v>0</v>
      </c>
      <c r="BC64" s="28">
        <v>0</v>
      </c>
      <c r="BD64" s="28">
        <v>0</v>
      </c>
      <c r="BE64" s="28">
        <v>0</v>
      </c>
      <c r="BF64" s="28">
        <v>13.999325384672936</v>
      </c>
      <c r="BG64" s="28">
        <v>0.46134851225904083</v>
      </c>
      <c r="BH64" s="28">
        <v>0</v>
      </c>
      <c r="BI64" s="28">
        <v>0</v>
      </c>
      <c r="BJ64" s="28">
        <v>1.9836184122935636</v>
      </c>
      <c r="BK64" s="29">
        <f t="shared" si="15"/>
        <v>34.200599542645122</v>
      </c>
    </row>
    <row r="65" spans="1:63" x14ac:dyDescent="0.2">
      <c r="A65" s="23"/>
      <c r="B65" s="30" t="s">
        <v>88</v>
      </c>
      <c r="C65" s="28">
        <f>SUM(C54:C64)</f>
        <v>0</v>
      </c>
      <c r="D65" s="28">
        <f t="shared" ref="D65:BJ65" si="16">SUM(D54:D64)</f>
        <v>0</v>
      </c>
      <c r="E65" s="28">
        <f t="shared" si="16"/>
        <v>0</v>
      </c>
      <c r="F65" s="28">
        <f t="shared" si="16"/>
        <v>0</v>
      </c>
      <c r="G65" s="28">
        <f t="shared" si="16"/>
        <v>0</v>
      </c>
      <c r="H65" s="28">
        <f t="shared" si="16"/>
        <v>14.468355496908361</v>
      </c>
      <c r="I65" s="28">
        <f t="shared" si="16"/>
        <v>17.47404388795529</v>
      </c>
      <c r="J65" s="28">
        <f t="shared" si="16"/>
        <v>6.9756790320273128</v>
      </c>
      <c r="K65" s="28">
        <f t="shared" si="16"/>
        <v>0</v>
      </c>
      <c r="L65" s="28">
        <f t="shared" si="16"/>
        <v>195.29644699032303</v>
      </c>
      <c r="M65" s="28">
        <f t="shared" si="16"/>
        <v>0</v>
      </c>
      <c r="N65" s="28">
        <f t="shared" si="16"/>
        <v>0</v>
      </c>
      <c r="O65" s="28">
        <f t="shared" si="16"/>
        <v>0</v>
      </c>
      <c r="P65" s="28">
        <f t="shared" si="16"/>
        <v>0</v>
      </c>
      <c r="Q65" s="28">
        <f t="shared" si="16"/>
        <v>0</v>
      </c>
      <c r="R65" s="28">
        <f t="shared" si="16"/>
        <v>16.075231823655702</v>
      </c>
      <c r="S65" s="28">
        <f t="shared" si="16"/>
        <v>48.792770965393046</v>
      </c>
      <c r="T65" s="28">
        <f t="shared" si="16"/>
        <v>0</v>
      </c>
      <c r="U65" s="28">
        <f t="shared" si="16"/>
        <v>0</v>
      </c>
      <c r="V65" s="28">
        <f t="shared" si="16"/>
        <v>8.1887126208340604</v>
      </c>
      <c r="W65" s="28">
        <f t="shared" si="16"/>
        <v>0.44089356226691634</v>
      </c>
      <c r="X65" s="28">
        <f t="shared" si="16"/>
        <v>4.9359561280418575E-3</v>
      </c>
      <c r="Y65" s="28">
        <f t="shared" si="16"/>
        <v>0</v>
      </c>
      <c r="Z65" s="28">
        <f t="shared" si="16"/>
        <v>0</v>
      </c>
      <c r="AA65" s="28">
        <f t="shared" si="16"/>
        <v>5.8365976644941545E-2</v>
      </c>
      <c r="AB65" s="28">
        <f t="shared" si="16"/>
        <v>0</v>
      </c>
      <c r="AC65" s="28">
        <f t="shared" si="16"/>
        <v>0</v>
      </c>
      <c r="AD65" s="28">
        <f t="shared" si="16"/>
        <v>0</v>
      </c>
      <c r="AE65" s="28">
        <f t="shared" si="16"/>
        <v>0</v>
      </c>
      <c r="AF65" s="28">
        <f t="shared" si="16"/>
        <v>0</v>
      </c>
      <c r="AG65" s="28">
        <f t="shared" si="16"/>
        <v>3.5757366230766787</v>
      </c>
      <c r="AH65" s="28">
        <f t="shared" si="16"/>
        <v>7.4370280646045478E-2</v>
      </c>
      <c r="AI65" s="28">
        <f t="shared" si="16"/>
        <v>0</v>
      </c>
      <c r="AJ65" s="28">
        <f t="shared" si="16"/>
        <v>0</v>
      </c>
      <c r="AK65" s="28">
        <f t="shared" si="16"/>
        <v>0.94960039746673697</v>
      </c>
      <c r="AL65" s="28">
        <f t="shared" si="16"/>
        <v>0</v>
      </c>
      <c r="AM65" s="28">
        <f t="shared" si="16"/>
        <v>0</v>
      </c>
      <c r="AN65" s="28">
        <f t="shared" si="16"/>
        <v>0</v>
      </c>
      <c r="AO65" s="28">
        <f t="shared" si="16"/>
        <v>0</v>
      </c>
      <c r="AP65" s="28">
        <f t="shared" si="16"/>
        <v>0</v>
      </c>
      <c r="AQ65" s="28">
        <f t="shared" si="16"/>
        <v>0</v>
      </c>
      <c r="AR65" s="28">
        <f t="shared" si="16"/>
        <v>0</v>
      </c>
      <c r="AS65" s="28">
        <f t="shared" si="16"/>
        <v>0</v>
      </c>
      <c r="AT65" s="28">
        <f t="shared" si="16"/>
        <v>0</v>
      </c>
      <c r="AU65" s="28">
        <f t="shared" si="16"/>
        <v>0</v>
      </c>
      <c r="AV65" s="28">
        <f t="shared" si="16"/>
        <v>195.29757944052912</v>
      </c>
      <c r="AW65" s="28">
        <f t="shared" si="16"/>
        <v>14.389539374806548</v>
      </c>
      <c r="AX65" s="28">
        <f t="shared" si="16"/>
        <v>0</v>
      </c>
      <c r="AY65" s="28">
        <f t="shared" si="16"/>
        <v>0</v>
      </c>
      <c r="AZ65" s="28">
        <f t="shared" si="16"/>
        <v>55.732657714132429</v>
      </c>
      <c r="BA65" s="28">
        <f t="shared" si="16"/>
        <v>0</v>
      </c>
      <c r="BB65" s="28">
        <f t="shared" si="16"/>
        <v>0</v>
      </c>
      <c r="BC65" s="28">
        <f t="shared" si="16"/>
        <v>0</v>
      </c>
      <c r="BD65" s="28">
        <f t="shared" si="16"/>
        <v>0</v>
      </c>
      <c r="BE65" s="28">
        <f t="shared" si="16"/>
        <v>0</v>
      </c>
      <c r="BF65" s="28">
        <f t="shared" si="16"/>
        <v>382.87194695066199</v>
      </c>
      <c r="BG65" s="28">
        <f t="shared" si="16"/>
        <v>7.5084409431564696</v>
      </c>
      <c r="BH65" s="28">
        <f t="shared" si="16"/>
        <v>0.48835476159116387</v>
      </c>
      <c r="BI65" s="28">
        <f t="shared" si="16"/>
        <v>0</v>
      </c>
      <c r="BJ65" s="28">
        <f t="shared" si="16"/>
        <v>52.933223257117994</v>
      </c>
      <c r="BK65" s="29">
        <f t="shared" si="15"/>
        <v>1021.596886055322</v>
      </c>
    </row>
    <row r="66" spans="1:63" x14ac:dyDescent="0.2">
      <c r="A66" s="23"/>
      <c r="B66" s="33" t="s">
        <v>86</v>
      </c>
      <c r="C66" s="31">
        <f t="shared" ref="C66:AH66" si="17">C52+C65</f>
        <v>0</v>
      </c>
      <c r="D66" s="31">
        <f t="shared" si="17"/>
        <v>0</v>
      </c>
      <c r="E66" s="31">
        <f t="shared" si="17"/>
        <v>0</v>
      </c>
      <c r="F66" s="31">
        <f t="shared" si="17"/>
        <v>0</v>
      </c>
      <c r="G66" s="31">
        <f t="shared" si="17"/>
        <v>0</v>
      </c>
      <c r="H66" s="31">
        <f t="shared" si="17"/>
        <v>17.592907508274962</v>
      </c>
      <c r="I66" s="31">
        <f t="shared" si="17"/>
        <v>18.421211889501365</v>
      </c>
      <c r="J66" s="31">
        <f t="shared" si="17"/>
        <v>6.9756790320273128</v>
      </c>
      <c r="K66" s="31">
        <f t="shared" si="17"/>
        <v>0</v>
      </c>
      <c r="L66" s="31">
        <f t="shared" si="17"/>
        <v>195.67344653014499</v>
      </c>
      <c r="M66" s="31">
        <f t="shared" si="17"/>
        <v>0</v>
      </c>
      <c r="N66" s="31">
        <f t="shared" si="17"/>
        <v>0</v>
      </c>
      <c r="O66" s="31">
        <f t="shared" si="17"/>
        <v>0</v>
      </c>
      <c r="P66" s="31">
        <f t="shared" si="17"/>
        <v>0</v>
      </c>
      <c r="Q66" s="31">
        <f t="shared" si="17"/>
        <v>0</v>
      </c>
      <c r="R66" s="31">
        <f t="shared" si="17"/>
        <v>20.568638987255099</v>
      </c>
      <c r="S66" s="31">
        <f t="shared" si="17"/>
        <v>48.792770965393046</v>
      </c>
      <c r="T66" s="31">
        <f t="shared" si="17"/>
        <v>0</v>
      </c>
      <c r="U66" s="31">
        <f t="shared" si="17"/>
        <v>0</v>
      </c>
      <c r="V66" s="31">
        <f t="shared" si="17"/>
        <v>8.4583292100484151</v>
      </c>
      <c r="W66" s="31">
        <f t="shared" si="17"/>
        <v>0.58619125487996238</v>
      </c>
      <c r="X66" s="31">
        <f t="shared" si="17"/>
        <v>4.9359561280418575E-3</v>
      </c>
      <c r="Y66" s="31">
        <f t="shared" si="17"/>
        <v>0</v>
      </c>
      <c r="Z66" s="31">
        <f t="shared" si="17"/>
        <v>0</v>
      </c>
      <c r="AA66" s="31">
        <f t="shared" si="17"/>
        <v>5.8365976644941545E-2</v>
      </c>
      <c r="AB66" s="31">
        <f t="shared" si="17"/>
        <v>0</v>
      </c>
      <c r="AC66" s="31">
        <f t="shared" si="17"/>
        <v>0</v>
      </c>
      <c r="AD66" s="31">
        <f t="shared" si="17"/>
        <v>0</v>
      </c>
      <c r="AE66" s="31">
        <f t="shared" si="17"/>
        <v>0</v>
      </c>
      <c r="AF66" s="31">
        <f t="shared" si="17"/>
        <v>0</v>
      </c>
      <c r="AG66" s="31">
        <f t="shared" si="17"/>
        <v>4.293029926119841</v>
      </c>
      <c r="AH66" s="31">
        <f t="shared" si="17"/>
        <v>7.4370280646045478E-2</v>
      </c>
      <c r="AI66" s="31">
        <f t="shared" ref="AI66:BJ66" si="18">AI52+AI65</f>
        <v>0</v>
      </c>
      <c r="AJ66" s="31">
        <f t="shared" si="18"/>
        <v>0</v>
      </c>
      <c r="AK66" s="31">
        <f t="shared" si="18"/>
        <v>1.0423087250176217</v>
      </c>
      <c r="AL66" s="31">
        <f t="shared" si="18"/>
        <v>0</v>
      </c>
      <c r="AM66" s="31">
        <f t="shared" si="18"/>
        <v>0</v>
      </c>
      <c r="AN66" s="31">
        <f t="shared" si="18"/>
        <v>0</v>
      </c>
      <c r="AO66" s="31">
        <f t="shared" si="18"/>
        <v>0</v>
      </c>
      <c r="AP66" s="31">
        <f t="shared" si="18"/>
        <v>0</v>
      </c>
      <c r="AQ66" s="31">
        <f t="shared" si="18"/>
        <v>0</v>
      </c>
      <c r="AR66" s="31">
        <f t="shared" si="18"/>
        <v>0</v>
      </c>
      <c r="AS66" s="31">
        <f t="shared" si="18"/>
        <v>0</v>
      </c>
      <c r="AT66" s="31">
        <f t="shared" si="18"/>
        <v>0</v>
      </c>
      <c r="AU66" s="31">
        <f t="shared" si="18"/>
        <v>0</v>
      </c>
      <c r="AV66" s="31">
        <f t="shared" si="18"/>
        <v>296.15885664219348</v>
      </c>
      <c r="AW66" s="31">
        <f t="shared" si="18"/>
        <v>14.982426723409192</v>
      </c>
      <c r="AX66" s="31">
        <f t="shared" si="18"/>
        <v>0</v>
      </c>
      <c r="AY66" s="31">
        <f t="shared" si="18"/>
        <v>0</v>
      </c>
      <c r="AZ66" s="31">
        <f t="shared" si="18"/>
        <v>63.725054159812622</v>
      </c>
      <c r="BA66" s="31">
        <f t="shared" si="18"/>
        <v>0</v>
      </c>
      <c r="BB66" s="31">
        <f t="shared" si="18"/>
        <v>0</v>
      </c>
      <c r="BC66" s="31">
        <f t="shared" si="18"/>
        <v>0</v>
      </c>
      <c r="BD66" s="31">
        <f t="shared" si="18"/>
        <v>0</v>
      </c>
      <c r="BE66" s="31">
        <f t="shared" si="18"/>
        <v>0</v>
      </c>
      <c r="BF66" s="31">
        <f t="shared" si="18"/>
        <v>558.2935188393817</v>
      </c>
      <c r="BG66" s="31">
        <f t="shared" si="18"/>
        <v>8.1802520506853327</v>
      </c>
      <c r="BH66" s="31">
        <f t="shared" si="18"/>
        <v>0.48835476159116387</v>
      </c>
      <c r="BI66" s="31">
        <f t="shared" si="18"/>
        <v>0</v>
      </c>
      <c r="BJ66" s="31">
        <f t="shared" si="18"/>
        <v>59.753874212747235</v>
      </c>
      <c r="BK66" s="29">
        <f t="shared" si="15"/>
        <v>1324.1245236319025</v>
      </c>
    </row>
    <row r="67" spans="1:63" ht="3" customHeight="1" x14ac:dyDescent="0.2">
      <c r="A67" s="23"/>
      <c r="B67" s="26"/>
      <c r="C67" s="70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2"/>
    </row>
    <row r="68" spans="1:63" x14ac:dyDescent="0.2">
      <c r="A68" s="23" t="s">
        <v>17</v>
      </c>
      <c r="B68" s="24" t="s">
        <v>8</v>
      </c>
      <c r="C68" s="70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2"/>
    </row>
    <row r="69" spans="1:63" x14ac:dyDescent="0.2">
      <c r="A69" s="23" t="s">
        <v>78</v>
      </c>
      <c r="B69" s="26" t="s">
        <v>18</v>
      </c>
      <c r="C69" s="70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2"/>
    </row>
    <row r="70" spans="1:63" x14ac:dyDescent="0.2">
      <c r="A70" s="23"/>
      <c r="B70" s="27" t="s">
        <v>141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1.0060743406875754</v>
      </c>
      <c r="I70" s="28">
        <v>0.5855729473640221</v>
      </c>
      <c r="J70" s="28">
        <v>0</v>
      </c>
      <c r="K70" s="28">
        <v>0</v>
      </c>
      <c r="L70" s="28">
        <v>0.84881334493514859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1.3318524429964262</v>
      </c>
      <c r="S70" s="28">
        <v>0.45855677991247362</v>
      </c>
      <c r="T70" s="28">
        <v>0</v>
      </c>
      <c r="U70" s="28">
        <v>0</v>
      </c>
      <c r="V70" s="28">
        <v>0.80074452558822506</v>
      </c>
      <c r="W70" s="28">
        <v>1.0340919476651146E-2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0.25385200102746391</v>
      </c>
      <c r="AH70" s="28">
        <v>0</v>
      </c>
      <c r="AI70" s="28">
        <v>0</v>
      </c>
      <c r="AJ70" s="28">
        <v>0</v>
      </c>
      <c r="AK70" s="28">
        <v>9.3458973423461017E-2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16.295138061234876</v>
      </c>
      <c r="AW70" s="28">
        <v>3.4530866333282684</v>
      </c>
      <c r="AX70" s="28">
        <v>0</v>
      </c>
      <c r="AY70" s="28">
        <v>0</v>
      </c>
      <c r="AZ70" s="28">
        <v>11.414395933506755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24.546331654464176</v>
      </c>
      <c r="BG70" s="28">
        <v>1.3832564076324292</v>
      </c>
      <c r="BH70" s="28">
        <v>4.2519371895892295</v>
      </c>
      <c r="BI70" s="28">
        <v>0</v>
      </c>
      <c r="BJ70" s="28">
        <v>13.7309596043489</v>
      </c>
      <c r="BK70" s="29">
        <f t="shared" ref="BK70:BK71" si="19">SUM(C70:BJ70)</f>
        <v>80.464371759516084</v>
      </c>
    </row>
    <row r="71" spans="1:63" x14ac:dyDescent="0.2">
      <c r="A71" s="23"/>
      <c r="B71" s="33" t="s">
        <v>85</v>
      </c>
      <c r="C71" s="31">
        <f>SUM(C70)</f>
        <v>0</v>
      </c>
      <c r="D71" s="31">
        <f t="shared" ref="D71:BJ71" si="20">SUM(D70)</f>
        <v>0</v>
      </c>
      <c r="E71" s="31">
        <f t="shared" si="20"/>
        <v>0</v>
      </c>
      <c r="F71" s="31">
        <f t="shared" si="20"/>
        <v>0</v>
      </c>
      <c r="G71" s="31">
        <f t="shared" si="20"/>
        <v>0</v>
      </c>
      <c r="H71" s="31">
        <f t="shared" si="20"/>
        <v>1.0060743406875754</v>
      </c>
      <c r="I71" s="31">
        <f t="shared" si="20"/>
        <v>0.5855729473640221</v>
      </c>
      <c r="J71" s="31">
        <f t="shared" si="20"/>
        <v>0</v>
      </c>
      <c r="K71" s="31">
        <f t="shared" si="20"/>
        <v>0</v>
      </c>
      <c r="L71" s="31">
        <f t="shared" si="20"/>
        <v>0.84881334493514859</v>
      </c>
      <c r="M71" s="31">
        <f t="shared" si="20"/>
        <v>0</v>
      </c>
      <c r="N71" s="31">
        <f t="shared" si="20"/>
        <v>0</v>
      </c>
      <c r="O71" s="31">
        <f t="shared" si="20"/>
        <v>0</v>
      </c>
      <c r="P71" s="31">
        <f t="shared" si="20"/>
        <v>0</v>
      </c>
      <c r="Q71" s="31">
        <f t="shared" si="20"/>
        <v>0</v>
      </c>
      <c r="R71" s="31">
        <f t="shared" si="20"/>
        <v>1.3318524429964262</v>
      </c>
      <c r="S71" s="31">
        <f t="shared" si="20"/>
        <v>0.45855677991247362</v>
      </c>
      <c r="T71" s="31">
        <f t="shared" si="20"/>
        <v>0</v>
      </c>
      <c r="U71" s="31">
        <f t="shared" si="20"/>
        <v>0</v>
      </c>
      <c r="V71" s="31">
        <f t="shared" si="20"/>
        <v>0.80074452558822506</v>
      </c>
      <c r="W71" s="31">
        <f t="shared" si="20"/>
        <v>1.0340919476651146E-2</v>
      </c>
      <c r="X71" s="31">
        <f t="shared" si="20"/>
        <v>0</v>
      </c>
      <c r="Y71" s="31">
        <f t="shared" si="20"/>
        <v>0</v>
      </c>
      <c r="Z71" s="31">
        <f t="shared" si="20"/>
        <v>0</v>
      </c>
      <c r="AA71" s="31">
        <f t="shared" si="20"/>
        <v>0</v>
      </c>
      <c r="AB71" s="31">
        <f t="shared" si="20"/>
        <v>0</v>
      </c>
      <c r="AC71" s="31">
        <f t="shared" si="20"/>
        <v>0</v>
      </c>
      <c r="AD71" s="31">
        <f t="shared" si="20"/>
        <v>0</v>
      </c>
      <c r="AE71" s="31">
        <f t="shared" si="20"/>
        <v>0</v>
      </c>
      <c r="AF71" s="31">
        <f t="shared" si="20"/>
        <v>0</v>
      </c>
      <c r="AG71" s="31">
        <f t="shared" si="20"/>
        <v>0.25385200102746391</v>
      </c>
      <c r="AH71" s="31">
        <f t="shared" si="20"/>
        <v>0</v>
      </c>
      <c r="AI71" s="31">
        <f t="shared" si="20"/>
        <v>0</v>
      </c>
      <c r="AJ71" s="31">
        <f t="shared" si="20"/>
        <v>0</v>
      </c>
      <c r="AK71" s="31">
        <f t="shared" si="20"/>
        <v>9.3458973423461017E-2</v>
      </c>
      <c r="AL71" s="31">
        <f t="shared" si="20"/>
        <v>0</v>
      </c>
      <c r="AM71" s="31">
        <f t="shared" si="20"/>
        <v>0</v>
      </c>
      <c r="AN71" s="31">
        <f t="shared" si="20"/>
        <v>0</v>
      </c>
      <c r="AO71" s="31">
        <f t="shared" si="20"/>
        <v>0</v>
      </c>
      <c r="AP71" s="31">
        <f t="shared" si="20"/>
        <v>0</v>
      </c>
      <c r="AQ71" s="31">
        <f t="shared" si="20"/>
        <v>0</v>
      </c>
      <c r="AR71" s="31">
        <f t="shared" si="20"/>
        <v>0</v>
      </c>
      <c r="AS71" s="31">
        <f t="shared" si="20"/>
        <v>0</v>
      </c>
      <c r="AT71" s="31">
        <f t="shared" si="20"/>
        <v>0</v>
      </c>
      <c r="AU71" s="31">
        <f t="shared" si="20"/>
        <v>0</v>
      </c>
      <c r="AV71" s="31">
        <f t="shared" si="20"/>
        <v>16.295138061234876</v>
      </c>
      <c r="AW71" s="31">
        <f t="shared" si="20"/>
        <v>3.4530866333282684</v>
      </c>
      <c r="AX71" s="31">
        <f t="shared" si="20"/>
        <v>0</v>
      </c>
      <c r="AY71" s="31">
        <f t="shared" si="20"/>
        <v>0</v>
      </c>
      <c r="AZ71" s="31">
        <f t="shared" si="20"/>
        <v>11.414395933506755</v>
      </c>
      <c r="BA71" s="31">
        <f t="shared" si="20"/>
        <v>0</v>
      </c>
      <c r="BB71" s="31">
        <f t="shared" si="20"/>
        <v>0</v>
      </c>
      <c r="BC71" s="31">
        <f t="shared" si="20"/>
        <v>0</v>
      </c>
      <c r="BD71" s="31">
        <f t="shared" si="20"/>
        <v>0</v>
      </c>
      <c r="BE71" s="31">
        <f t="shared" si="20"/>
        <v>0</v>
      </c>
      <c r="BF71" s="31">
        <f t="shared" si="20"/>
        <v>24.546331654464176</v>
      </c>
      <c r="BG71" s="31">
        <f t="shared" si="20"/>
        <v>1.3832564076324292</v>
      </c>
      <c r="BH71" s="31">
        <f t="shared" si="20"/>
        <v>4.2519371895892295</v>
      </c>
      <c r="BI71" s="31">
        <f t="shared" si="20"/>
        <v>0</v>
      </c>
      <c r="BJ71" s="31">
        <f t="shared" si="20"/>
        <v>13.7309596043489</v>
      </c>
      <c r="BK71" s="29">
        <f t="shared" si="19"/>
        <v>80.464371759516084</v>
      </c>
    </row>
    <row r="72" spans="1:63" ht="2.25" customHeight="1" x14ac:dyDescent="0.2">
      <c r="A72" s="23"/>
      <c r="B72" s="26"/>
      <c r="C72" s="70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2"/>
    </row>
    <row r="73" spans="1:63" x14ac:dyDescent="0.2">
      <c r="A73" s="23" t="s">
        <v>4</v>
      </c>
      <c r="B73" s="24" t="s">
        <v>9</v>
      </c>
      <c r="C73" s="70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2"/>
    </row>
    <row r="74" spans="1:63" x14ac:dyDescent="0.2">
      <c r="A74" s="23" t="s">
        <v>78</v>
      </c>
      <c r="B74" s="26" t="s">
        <v>19</v>
      </c>
      <c r="C74" s="70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2"/>
    </row>
    <row r="75" spans="1:63" x14ac:dyDescent="0.2">
      <c r="A75" s="23"/>
      <c r="B75" s="30" t="s">
        <v>39</v>
      </c>
      <c r="C75" s="31"/>
      <c r="D75" s="28"/>
      <c r="E75" s="28"/>
      <c r="F75" s="28"/>
      <c r="G75" s="37"/>
      <c r="H75" s="31"/>
      <c r="I75" s="28"/>
      <c r="J75" s="28"/>
      <c r="K75" s="28"/>
      <c r="L75" s="37"/>
      <c r="M75" s="31"/>
      <c r="N75" s="28"/>
      <c r="O75" s="28"/>
      <c r="P75" s="28"/>
      <c r="Q75" s="37"/>
      <c r="R75" s="31"/>
      <c r="S75" s="28"/>
      <c r="T75" s="28"/>
      <c r="U75" s="28"/>
      <c r="V75" s="37"/>
      <c r="W75" s="31"/>
      <c r="X75" s="28"/>
      <c r="Y75" s="28"/>
      <c r="Z75" s="28"/>
      <c r="AA75" s="37"/>
      <c r="AB75" s="31"/>
      <c r="AC75" s="28"/>
      <c r="AD75" s="28"/>
      <c r="AE75" s="28"/>
      <c r="AF75" s="37"/>
      <c r="AG75" s="31"/>
      <c r="AH75" s="28"/>
      <c r="AI75" s="28"/>
      <c r="AJ75" s="28"/>
      <c r="AK75" s="37"/>
      <c r="AL75" s="31"/>
      <c r="AM75" s="28"/>
      <c r="AN75" s="28"/>
      <c r="AO75" s="28"/>
      <c r="AP75" s="37"/>
      <c r="AQ75" s="31"/>
      <c r="AR75" s="28"/>
      <c r="AS75" s="28"/>
      <c r="AT75" s="28"/>
      <c r="AU75" s="37"/>
      <c r="AV75" s="31"/>
      <c r="AW75" s="28"/>
      <c r="AX75" s="28"/>
      <c r="AY75" s="28"/>
      <c r="AZ75" s="37"/>
      <c r="BA75" s="31"/>
      <c r="BB75" s="28"/>
      <c r="BC75" s="28"/>
      <c r="BD75" s="28"/>
      <c r="BE75" s="37"/>
      <c r="BF75" s="31"/>
      <c r="BG75" s="28"/>
      <c r="BH75" s="28"/>
      <c r="BI75" s="28"/>
      <c r="BJ75" s="37"/>
      <c r="BK75" s="29"/>
    </row>
    <row r="76" spans="1:63" x14ac:dyDescent="0.2">
      <c r="A76" s="23"/>
      <c r="B76" s="30" t="s">
        <v>87</v>
      </c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1">
        <v>0</v>
      </c>
      <c r="R76" s="31">
        <v>0</v>
      </c>
      <c r="S76" s="31">
        <v>0</v>
      </c>
      <c r="T76" s="31">
        <v>0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  <c r="AL76" s="31">
        <v>0</v>
      </c>
      <c r="AM76" s="31">
        <v>0</v>
      </c>
      <c r="AN76" s="31">
        <v>0</v>
      </c>
      <c r="AO76" s="31">
        <v>0</v>
      </c>
      <c r="AP76" s="31">
        <v>0</v>
      </c>
      <c r="AQ76" s="31">
        <v>0</v>
      </c>
      <c r="AR76" s="31">
        <v>0</v>
      </c>
      <c r="AS76" s="31">
        <v>0</v>
      </c>
      <c r="AT76" s="31">
        <v>0</v>
      </c>
      <c r="AU76" s="31">
        <v>0</v>
      </c>
      <c r="AV76" s="31">
        <v>0</v>
      </c>
      <c r="AW76" s="31">
        <v>0</v>
      </c>
      <c r="AX76" s="31">
        <v>0</v>
      </c>
      <c r="AY76" s="31">
        <v>0</v>
      </c>
      <c r="AZ76" s="31">
        <v>0</v>
      </c>
      <c r="BA76" s="31">
        <v>0</v>
      </c>
      <c r="BB76" s="31">
        <v>0</v>
      </c>
      <c r="BC76" s="31">
        <v>0</v>
      </c>
      <c r="BD76" s="31">
        <v>0</v>
      </c>
      <c r="BE76" s="31">
        <v>0</v>
      </c>
      <c r="BF76" s="31">
        <v>0</v>
      </c>
      <c r="BG76" s="31">
        <v>0</v>
      </c>
      <c r="BH76" s="31">
        <v>0</v>
      </c>
      <c r="BI76" s="31">
        <v>0</v>
      </c>
      <c r="BJ76" s="31">
        <v>0</v>
      </c>
      <c r="BK76" s="29">
        <f>SUM(C76:BJ76)</f>
        <v>0</v>
      </c>
    </row>
    <row r="77" spans="1:63" x14ac:dyDescent="0.2">
      <c r="A77" s="23" t="s">
        <v>79</v>
      </c>
      <c r="B77" s="26" t="s">
        <v>20</v>
      </c>
      <c r="C77" s="70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2"/>
    </row>
    <row r="78" spans="1:63" x14ac:dyDescent="0.2">
      <c r="A78" s="23"/>
      <c r="B78" s="30" t="s">
        <v>143</v>
      </c>
      <c r="C78" s="31">
        <v>0</v>
      </c>
      <c r="D78" s="28">
        <v>0</v>
      </c>
      <c r="E78" s="28">
        <v>0</v>
      </c>
      <c r="F78" s="28">
        <v>0</v>
      </c>
      <c r="G78" s="37">
        <v>0</v>
      </c>
      <c r="H78" s="31">
        <v>0</v>
      </c>
      <c r="I78" s="28">
        <v>0</v>
      </c>
      <c r="J78" s="28">
        <v>0</v>
      </c>
      <c r="K78" s="28">
        <v>0</v>
      </c>
      <c r="L78" s="37">
        <v>0</v>
      </c>
      <c r="M78" s="31">
        <v>0</v>
      </c>
      <c r="N78" s="28">
        <v>0</v>
      </c>
      <c r="O78" s="28">
        <v>0</v>
      </c>
      <c r="P78" s="28">
        <v>0</v>
      </c>
      <c r="Q78" s="37">
        <v>0</v>
      </c>
      <c r="R78" s="31">
        <v>0</v>
      </c>
      <c r="S78" s="28">
        <v>0</v>
      </c>
      <c r="T78" s="28">
        <v>0</v>
      </c>
      <c r="U78" s="28">
        <v>0</v>
      </c>
      <c r="V78" s="37">
        <v>0</v>
      </c>
      <c r="W78" s="31">
        <v>0</v>
      </c>
      <c r="X78" s="28">
        <v>0</v>
      </c>
      <c r="Y78" s="28">
        <v>0</v>
      </c>
      <c r="Z78" s="28">
        <v>0</v>
      </c>
      <c r="AA78" s="37">
        <v>0</v>
      </c>
      <c r="AB78" s="31">
        <v>0</v>
      </c>
      <c r="AC78" s="28">
        <v>0</v>
      </c>
      <c r="AD78" s="28">
        <v>0</v>
      </c>
      <c r="AE78" s="28">
        <v>0</v>
      </c>
      <c r="AF78" s="37">
        <v>0</v>
      </c>
      <c r="AG78" s="31">
        <v>0</v>
      </c>
      <c r="AH78" s="28">
        <v>0</v>
      </c>
      <c r="AI78" s="28">
        <v>0</v>
      </c>
      <c r="AJ78" s="28">
        <v>0</v>
      </c>
      <c r="AK78" s="37">
        <v>0</v>
      </c>
      <c r="AL78" s="31">
        <v>0</v>
      </c>
      <c r="AM78" s="28">
        <v>0</v>
      </c>
      <c r="AN78" s="28">
        <v>0</v>
      </c>
      <c r="AO78" s="28">
        <v>0</v>
      </c>
      <c r="AP78" s="37">
        <v>0</v>
      </c>
      <c r="AQ78" s="31">
        <v>0</v>
      </c>
      <c r="AR78" s="28">
        <v>0</v>
      </c>
      <c r="AS78" s="28">
        <v>0</v>
      </c>
      <c r="AT78" s="28">
        <v>0</v>
      </c>
      <c r="AU78" s="37">
        <v>0</v>
      </c>
      <c r="AV78" s="31">
        <v>0.7122522333048078</v>
      </c>
      <c r="AW78" s="28">
        <v>66.746478547267571</v>
      </c>
      <c r="AX78" s="28">
        <v>6.1410987763426714</v>
      </c>
      <c r="AY78" s="28">
        <v>0</v>
      </c>
      <c r="AZ78" s="37">
        <v>2.4925082463243449</v>
      </c>
      <c r="BA78" s="31">
        <v>0</v>
      </c>
      <c r="BB78" s="28">
        <v>0</v>
      </c>
      <c r="BC78" s="28">
        <v>0</v>
      </c>
      <c r="BD78" s="28">
        <v>0</v>
      </c>
      <c r="BE78" s="37">
        <v>0</v>
      </c>
      <c r="BF78" s="31">
        <v>0.19322952355867348</v>
      </c>
      <c r="BG78" s="28">
        <v>1.3423022446029341E-3</v>
      </c>
      <c r="BH78" s="28">
        <v>0</v>
      </c>
      <c r="BI78" s="28">
        <v>0</v>
      </c>
      <c r="BJ78" s="37">
        <v>0.6432260120536607</v>
      </c>
      <c r="BK78" s="29">
        <f t="shared" ref="BK78:BK83" si="21">SUM(C78:BJ78)</f>
        <v>76.930135641096342</v>
      </c>
    </row>
    <row r="79" spans="1:63" x14ac:dyDescent="0.2">
      <c r="A79" s="23"/>
      <c r="B79" s="30" t="s">
        <v>144</v>
      </c>
      <c r="C79" s="31">
        <v>0</v>
      </c>
      <c r="D79" s="28">
        <v>0</v>
      </c>
      <c r="E79" s="28">
        <v>0</v>
      </c>
      <c r="F79" s="28">
        <v>0</v>
      </c>
      <c r="G79" s="37">
        <v>0</v>
      </c>
      <c r="H79" s="31">
        <v>0</v>
      </c>
      <c r="I79" s="28">
        <v>0</v>
      </c>
      <c r="J79" s="28">
        <v>0</v>
      </c>
      <c r="K79" s="28">
        <v>0</v>
      </c>
      <c r="L79" s="37">
        <v>0</v>
      </c>
      <c r="M79" s="31">
        <v>0</v>
      </c>
      <c r="N79" s="28">
        <v>0</v>
      </c>
      <c r="O79" s="28">
        <v>0</v>
      </c>
      <c r="P79" s="28">
        <v>0</v>
      </c>
      <c r="Q79" s="37">
        <v>0</v>
      </c>
      <c r="R79" s="31">
        <v>0</v>
      </c>
      <c r="S79" s="28">
        <v>0</v>
      </c>
      <c r="T79" s="28">
        <v>0</v>
      </c>
      <c r="U79" s="28">
        <v>0</v>
      </c>
      <c r="V79" s="37">
        <v>0</v>
      </c>
      <c r="W79" s="31">
        <v>0</v>
      </c>
      <c r="X79" s="28">
        <v>0</v>
      </c>
      <c r="Y79" s="28">
        <v>0</v>
      </c>
      <c r="Z79" s="28">
        <v>0</v>
      </c>
      <c r="AA79" s="37">
        <v>0</v>
      </c>
      <c r="AB79" s="31">
        <v>0</v>
      </c>
      <c r="AC79" s="28">
        <v>0</v>
      </c>
      <c r="AD79" s="28">
        <v>0</v>
      </c>
      <c r="AE79" s="28">
        <v>0</v>
      </c>
      <c r="AF79" s="37">
        <v>0</v>
      </c>
      <c r="AG79" s="31">
        <v>0</v>
      </c>
      <c r="AH79" s="28">
        <v>0</v>
      </c>
      <c r="AI79" s="28">
        <v>0</v>
      </c>
      <c r="AJ79" s="28">
        <v>0</v>
      </c>
      <c r="AK79" s="37">
        <v>0</v>
      </c>
      <c r="AL79" s="31">
        <v>0</v>
      </c>
      <c r="AM79" s="28">
        <v>0</v>
      </c>
      <c r="AN79" s="28">
        <v>0</v>
      </c>
      <c r="AO79" s="28">
        <v>0</v>
      </c>
      <c r="AP79" s="37">
        <v>0</v>
      </c>
      <c r="AQ79" s="31">
        <v>0</v>
      </c>
      <c r="AR79" s="28">
        <v>0</v>
      </c>
      <c r="AS79" s="28">
        <v>0</v>
      </c>
      <c r="AT79" s="28">
        <v>0</v>
      </c>
      <c r="AU79" s="37">
        <v>0</v>
      </c>
      <c r="AV79" s="31">
        <v>0.11744485314428094</v>
      </c>
      <c r="AW79" s="28">
        <v>135.85877596894844</v>
      </c>
      <c r="AX79" s="28">
        <v>232.37800701046876</v>
      </c>
      <c r="AY79" s="28">
        <v>0</v>
      </c>
      <c r="AZ79" s="37">
        <v>0</v>
      </c>
      <c r="BA79" s="31">
        <v>0</v>
      </c>
      <c r="BB79" s="28">
        <v>0</v>
      </c>
      <c r="BC79" s="28">
        <v>0</v>
      </c>
      <c r="BD79" s="28">
        <v>0</v>
      </c>
      <c r="BE79" s="37">
        <v>0</v>
      </c>
      <c r="BF79" s="31">
        <v>0.10309338503153921</v>
      </c>
      <c r="BG79" s="28">
        <v>10.509255087596395</v>
      </c>
      <c r="BH79" s="28">
        <v>0</v>
      </c>
      <c r="BI79" s="28">
        <v>0</v>
      </c>
      <c r="BJ79" s="37">
        <v>0.49657840193899838</v>
      </c>
      <c r="BK79" s="29">
        <f t="shared" si="21"/>
        <v>379.46315470712841</v>
      </c>
    </row>
    <row r="80" spans="1:63" x14ac:dyDescent="0.2">
      <c r="A80" s="23"/>
      <c r="B80" s="30" t="s">
        <v>145</v>
      </c>
      <c r="C80" s="31">
        <v>0</v>
      </c>
      <c r="D80" s="28">
        <v>0</v>
      </c>
      <c r="E80" s="28">
        <v>0</v>
      </c>
      <c r="F80" s="28">
        <v>0</v>
      </c>
      <c r="G80" s="37">
        <v>0</v>
      </c>
      <c r="H80" s="31">
        <v>0</v>
      </c>
      <c r="I80" s="28">
        <v>0</v>
      </c>
      <c r="J80" s="28">
        <v>0</v>
      </c>
      <c r="K80" s="28">
        <v>0</v>
      </c>
      <c r="L80" s="37">
        <v>0</v>
      </c>
      <c r="M80" s="31">
        <v>0</v>
      </c>
      <c r="N80" s="28">
        <v>0</v>
      </c>
      <c r="O80" s="28">
        <v>0</v>
      </c>
      <c r="P80" s="28">
        <v>0</v>
      </c>
      <c r="Q80" s="37">
        <v>0</v>
      </c>
      <c r="R80" s="31">
        <v>0</v>
      </c>
      <c r="S80" s="28">
        <v>0</v>
      </c>
      <c r="T80" s="28">
        <v>0</v>
      </c>
      <c r="U80" s="28">
        <v>0</v>
      </c>
      <c r="V80" s="37">
        <v>0</v>
      </c>
      <c r="W80" s="31">
        <v>0</v>
      </c>
      <c r="X80" s="28">
        <v>0</v>
      </c>
      <c r="Y80" s="28">
        <v>0</v>
      </c>
      <c r="Z80" s="28">
        <v>0</v>
      </c>
      <c r="AA80" s="37">
        <v>0</v>
      </c>
      <c r="AB80" s="31">
        <v>0</v>
      </c>
      <c r="AC80" s="28">
        <v>0</v>
      </c>
      <c r="AD80" s="28">
        <v>0</v>
      </c>
      <c r="AE80" s="28">
        <v>0</v>
      </c>
      <c r="AF80" s="37">
        <v>0</v>
      </c>
      <c r="AG80" s="31">
        <v>0</v>
      </c>
      <c r="AH80" s="28">
        <v>0</v>
      </c>
      <c r="AI80" s="28">
        <v>0</v>
      </c>
      <c r="AJ80" s="28">
        <v>0</v>
      </c>
      <c r="AK80" s="37">
        <v>0</v>
      </c>
      <c r="AL80" s="31">
        <v>0</v>
      </c>
      <c r="AM80" s="28">
        <v>0</v>
      </c>
      <c r="AN80" s="28">
        <v>0</v>
      </c>
      <c r="AO80" s="28">
        <v>0</v>
      </c>
      <c r="AP80" s="37">
        <v>0</v>
      </c>
      <c r="AQ80" s="31">
        <v>0</v>
      </c>
      <c r="AR80" s="28">
        <v>0</v>
      </c>
      <c r="AS80" s="28">
        <v>0</v>
      </c>
      <c r="AT80" s="28">
        <v>0</v>
      </c>
      <c r="AU80" s="37">
        <v>0</v>
      </c>
      <c r="AV80" s="31">
        <v>0.11272877035930867</v>
      </c>
      <c r="AW80" s="28">
        <v>58.916634734319572</v>
      </c>
      <c r="AX80" s="28">
        <v>227.37545716210241</v>
      </c>
      <c r="AY80" s="28">
        <v>0</v>
      </c>
      <c r="AZ80" s="37">
        <v>0</v>
      </c>
      <c r="BA80" s="31">
        <v>0</v>
      </c>
      <c r="BB80" s="28">
        <v>0</v>
      </c>
      <c r="BC80" s="28">
        <v>0</v>
      </c>
      <c r="BD80" s="28">
        <v>0</v>
      </c>
      <c r="BE80" s="37">
        <v>0</v>
      </c>
      <c r="BF80" s="31">
        <v>3.3892974887765291E-2</v>
      </c>
      <c r="BG80" s="28">
        <v>1.0367800407573855E-3</v>
      </c>
      <c r="BH80" s="28">
        <v>0</v>
      </c>
      <c r="BI80" s="28">
        <v>0</v>
      </c>
      <c r="BJ80" s="37">
        <v>0</v>
      </c>
      <c r="BK80" s="29">
        <f t="shared" si="21"/>
        <v>286.43975042170979</v>
      </c>
    </row>
    <row r="81" spans="1:63" x14ac:dyDescent="0.2">
      <c r="A81" s="23"/>
      <c r="B81" s="30" t="s">
        <v>146</v>
      </c>
      <c r="C81" s="31">
        <v>0</v>
      </c>
      <c r="D81" s="42">
        <v>0</v>
      </c>
      <c r="E81" s="42">
        <v>0</v>
      </c>
      <c r="F81" s="42">
        <v>0</v>
      </c>
      <c r="G81" s="46">
        <v>0</v>
      </c>
      <c r="H81" s="31">
        <v>0</v>
      </c>
      <c r="I81" s="42">
        <v>0</v>
      </c>
      <c r="J81" s="42">
        <v>0</v>
      </c>
      <c r="K81" s="42">
        <v>0</v>
      </c>
      <c r="L81" s="46">
        <v>0</v>
      </c>
      <c r="M81" s="31">
        <v>0</v>
      </c>
      <c r="N81" s="42">
        <v>0</v>
      </c>
      <c r="O81" s="42">
        <v>0</v>
      </c>
      <c r="P81" s="42">
        <v>0</v>
      </c>
      <c r="Q81" s="46">
        <v>0</v>
      </c>
      <c r="R81" s="31">
        <v>0</v>
      </c>
      <c r="S81" s="42">
        <v>0</v>
      </c>
      <c r="T81" s="42">
        <v>0</v>
      </c>
      <c r="U81" s="42">
        <v>0</v>
      </c>
      <c r="V81" s="46">
        <v>0</v>
      </c>
      <c r="W81" s="31">
        <v>0</v>
      </c>
      <c r="X81" s="42">
        <v>0</v>
      </c>
      <c r="Y81" s="42">
        <v>0</v>
      </c>
      <c r="Z81" s="42">
        <v>0</v>
      </c>
      <c r="AA81" s="46">
        <v>0</v>
      </c>
      <c r="AB81" s="31">
        <v>0</v>
      </c>
      <c r="AC81" s="42">
        <v>0</v>
      </c>
      <c r="AD81" s="42">
        <v>0</v>
      </c>
      <c r="AE81" s="42">
        <v>0</v>
      </c>
      <c r="AF81" s="46">
        <v>0</v>
      </c>
      <c r="AG81" s="31">
        <v>0</v>
      </c>
      <c r="AH81" s="42">
        <v>0</v>
      </c>
      <c r="AI81" s="42">
        <v>0</v>
      </c>
      <c r="AJ81" s="42">
        <v>0</v>
      </c>
      <c r="AK81" s="46">
        <v>0</v>
      </c>
      <c r="AL81" s="31">
        <v>0</v>
      </c>
      <c r="AM81" s="42">
        <v>0</v>
      </c>
      <c r="AN81" s="42">
        <v>0</v>
      </c>
      <c r="AO81" s="42">
        <v>0</v>
      </c>
      <c r="AP81" s="46">
        <v>0</v>
      </c>
      <c r="AQ81" s="31">
        <v>0</v>
      </c>
      <c r="AR81" s="42">
        <v>0</v>
      </c>
      <c r="AS81" s="42">
        <v>0</v>
      </c>
      <c r="AT81" s="42">
        <v>0</v>
      </c>
      <c r="AU81" s="46">
        <v>0</v>
      </c>
      <c r="AV81" s="31">
        <v>0.60745064109557778</v>
      </c>
      <c r="AW81" s="42">
        <v>0.61952830013623894</v>
      </c>
      <c r="AX81" s="42">
        <v>247.20613067088112</v>
      </c>
      <c r="AY81" s="42">
        <v>0</v>
      </c>
      <c r="AZ81" s="46">
        <v>0</v>
      </c>
      <c r="BA81" s="31">
        <v>0</v>
      </c>
      <c r="BB81" s="42">
        <v>0</v>
      </c>
      <c r="BC81" s="42">
        <v>0</v>
      </c>
      <c r="BD81" s="42">
        <v>0</v>
      </c>
      <c r="BE81" s="46">
        <v>0</v>
      </c>
      <c r="BF81" s="31">
        <v>1.915538317469315</v>
      </c>
      <c r="BG81" s="42">
        <v>5.4676341792467861E-4</v>
      </c>
      <c r="BH81" s="42">
        <v>0</v>
      </c>
      <c r="BI81" s="42">
        <v>0</v>
      </c>
      <c r="BJ81" s="46">
        <v>0</v>
      </c>
      <c r="BK81" s="29">
        <f t="shared" si="21"/>
        <v>250.34919469300019</v>
      </c>
    </row>
    <row r="82" spans="1:63" x14ac:dyDescent="0.2">
      <c r="A82" s="23"/>
      <c r="B82" s="30" t="s">
        <v>88</v>
      </c>
      <c r="C82" s="31">
        <f>SUM(C78:C81)</f>
        <v>0</v>
      </c>
      <c r="D82" s="31">
        <f t="shared" ref="D82:BJ82" si="22">SUM(D78:D81)</f>
        <v>0</v>
      </c>
      <c r="E82" s="31">
        <f t="shared" si="22"/>
        <v>0</v>
      </c>
      <c r="F82" s="31">
        <f t="shared" si="22"/>
        <v>0</v>
      </c>
      <c r="G82" s="31">
        <f t="shared" si="22"/>
        <v>0</v>
      </c>
      <c r="H82" s="31">
        <f t="shared" si="22"/>
        <v>0</v>
      </c>
      <c r="I82" s="31">
        <f t="shared" si="22"/>
        <v>0</v>
      </c>
      <c r="J82" s="31">
        <f t="shared" si="22"/>
        <v>0</v>
      </c>
      <c r="K82" s="31">
        <f t="shared" si="22"/>
        <v>0</v>
      </c>
      <c r="L82" s="31">
        <f t="shared" si="22"/>
        <v>0</v>
      </c>
      <c r="M82" s="31">
        <f t="shared" si="22"/>
        <v>0</v>
      </c>
      <c r="N82" s="31">
        <f t="shared" si="22"/>
        <v>0</v>
      </c>
      <c r="O82" s="31">
        <f t="shared" si="22"/>
        <v>0</v>
      </c>
      <c r="P82" s="31">
        <f t="shared" si="22"/>
        <v>0</v>
      </c>
      <c r="Q82" s="31">
        <f t="shared" si="22"/>
        <v>0</v>
      </c>
      <c r="R82" s="31">
        <f t="shared" si="22"/>
        <v>0</v>
      </c>
      <c r="S82" s="31">
        <f t="shared" si="22"/>
        <v>0</v>
      </c>
      <c r="T82" s="31">
        <f t="shared" si="22"/>
        <v>0</v>
      </c>
      <c r="U82" s="31">
        <f t="shared" si="22"/>
        <v>0</v>
      </c>
      <c r="V82" s="31">
        <f t="shared" si="22"/>
        <v>0</v>
      </c>
      <c r="W82" s="31">
        <f t="shared" si="22"/>
        <v>0</v>
      </c>
      <c r="X82" s="31">
        <f t="shared" si="22"/>
        <v>0</v>
      </c>
      <c r="Y82" s="31">
        <f t="shared" si="22"/>
        <v>0</v>
      </c>
      <c r="Z82" s="31">
        <f t="shared" si="22"/>
        <v>0</v>
      </c>
      <c r="AA82" s="31">
        <f t="shared" si="22"/>
        <v>0</v>
      </c>
      <c r="AB82" s="31">
        <f t="shared" si="22"/>
        <v>0</v>
      </c>
      <c r="AC82" s="31">
        <f t="shared" si="22"/>
        <v>0</v>
      </c>
      <c r="AD82" s="31">
        <f t="shared" si="22"/>
        <v>0</v>
      </c>
      <c r="AE82" s="31">
        <f t="shared" si="22"/>
        <v>0</v>
      </c>
      <c r="AF82" s="31">
        <f t="shared" si="22"/>
        <v>0</v>
      </c>
      <c r="AG82" s="31">
        <f t="shared" si="22"/>
        <v>0</v>
      </c>
      <c r="AH82" s="31">
        <f t="shared" si="22"/>
        <v>0</v>
      </c>
      <c r="AI82" s="31">
        <f t="shared" si="22"/>
        <v>0</v>
      </c>
      <c r="AJ82" s="31">
        <f t="shared" si="22"/>
        <v>0</v>
      </c>
      <c r="AK82" s="31">
        <f t="shared" si="22"/>
        <v>0</v>
      </c>
      <c r="AL82" s="31">
        <f t="shared" si="22"/>
        <v>0</v>
      </c>
      <c r="AM82" s="31">
        <f t="shared" si="22"/>
        <v>0</v>
      </c>
      <c r="AN82" s="31">
        <f t="shared" si="22"/>
        <v>0</v>
      </c>
      <c r="AO82" s="31">
        <f t="shared" si="22"/>
        <v>0</v>
      </c>
      <c r="AP82" s="31">
        <f t="shared" si="22"/>
        <v>0</v>
      </c>
      <c r="AQ82" s="31">
        <f t="shared" si="22"/>
        <v>0</v>
      </c>
      <c r="AR82" s="31">
        <f t="shared" si="22"/>
        <v>0</v>
      </c>
      <c r="AS82" s="31">
        <f t="shared" si="22"/>
        <v>0</v>
      </c>
      <c r="AT82" s="31">
        <f t="shared" si="22"/>
        <v>0</v>
      </c>
      <c r="AU82" s="31">
        <f t="shared" si="22"/>
        <v>0</v>
      </c>
      <c r="AV82" s="31">
        <f t="shared" si="22"/>
        <v>1.5498764979039752</v>
      </c>
      <c r="AW82" s="31">
        <f t="shared" si="22"/>
        <v>262.14141755067186</v>
      </c>
      <c r="AX82" s="31">
        <f t="shared" si="22"/>
        <v>713.10069361979504</v>
      </c>
      <c r="AY82" s="31">
        <f t="shared" si="22"/>
        <v>0</v>
      </c>
      <c r="AZ82" s="31">
        <f t="shared" si="22"/>
        <v>2.4925082463243449</v>
      </c>
      <c r="BA82" s="31">
        <f t="shared" si="22"/>
        <v>0</v>
      </c>
      <c r="BB82" s="31">
        <f t="shared" si="22"/>
        <v>0</v>
      </c>
      <c r="BC82" s="31">
        <f t="shared" si="22"/>
        <v>0</v>
      </c>
      <c r="BD82" s="31">
        <f t="shared" si="22"/>
        <v>0</v>
      </c>
      <c r="BE82" s="31">
        <f t="shared" si="22"/>
        <v>0</v>
      </c>
      <c r="BF82" s="31">
        <f t="shared" si="22"/>
        <v>2.2457542009472928</v>
      </c>
      <c r="BG82" s="31">
        <f t="shared" si="22"/>
        <v>10.512180933299682</v>
      </c>
      <c r="BH82" s="31">
        <f t="shared" si="22"/>
        <v>0</v>
      </c>
      <c r="BI82" s="31">
        <f t="shared" si="22"/>
        <v>0</v>
      </c>
      <c r="BJ82" s="31">
        <f t="shared" si="22"/>
        <v>1.1398044139926591</v>
      </c>
      <c r="BK82" s="29">
        <f t="shared" si="21"/>
        <v>993.18223546293484</v>
      </c>
    </row>
    <row r="83" spans="1:63" x14ac:dyDescent="0.2">
      <c r="A83" s="23"/>
      <c r="B83" s="33" t="s">
        <v>86</v>
      </c>
      <c r="C83" s="31">
        <f>C76+C82</f>
        <v>0</v>
      </c>
      <c r="D83" s="31">
        <f t="shared" ref="D83:BJ83" si="23">D76+D82</f>
        <v>0</v>
      </c>
      <c r="E83" s="31">
        <f t="shared" si="23"/>
        <v>0</v>
      </c>
      <c r="F83" s="31">
        <f t="shared" si="23"/>
        <v>0</v>
      </c>
      <c r="G83" s="31">
        <f t="shared" si="23"/>
        <v>0</v>
      </c>
      <c r="H83" s="31">
        <f t="shared" si="23"/>
        <v>0</v>
      </c>
      <c r="I83" s="31">
        <f t="shared" si="23"/>
        <v>0</v>
      </c>
      <c r="J83" s="31">
        <f t="shared" si="23"/>
        <v>0</v>
      </c>
      <c r="K83" s="31">
        <f t="shared" si="23"/>
        <v>0</v>
      </c>
      <c r="L83" s="31">
        <f t="shared" si="23"/>
        <v>0</v>
      </c>
      <c r="M83" s="31">
        <f t="shared" si="23"/>
        <v>0</v>
      </c>
      <c r="N83" s="31">
        <f t="shared" si="23"/>
        <v>0</v>
      </c>
      <c r="O83" s="31">
        <f t="shared" si="23"/>
        <v>0</v>
      </c>
      <c r="P83" s="31">
        <f t="shared" si="23"/>
        <v>0</v>
      </c>
      <c r="Q83" s="31">
        <f t="shared" si="23"/>
        <v>0</v>
      </c>
      <c r="R83" s="31">
        <f t="shared" si="23"/>
        <v>0</v>
      </c>
      <c r="S83" s="31">
        <f t="shared" si="23"/>
        <v>0</v>
      </c>
      <c r="T83" s="31">
        <f t="shared" si="23"/>
        <v>0</v>
      </c>
      <c r="U83" s="31">
        <f t="shared" si="23"/>
        <v>0</v>
      </c>
      <c r="V83" s="31">
        <f t="shared" si="23"/>
        <v>0</v>
      </c>
      <c r="W83" s="31">
        <f t="shared" si="23"/>
        <v>0</v>
      </c>
      <c r="X83" s="31">
        <f t="shared" si="23"/>
        <v>0</v>
      </c>
      <c r="Y83" s="31">
        <f t="shared" si="23"/>
        <v>0</v>
      </c>
      <c r="Z83" s="31">
        <f t="shared" si="23"/>
        <v>0</v>
      </c>
      <c r="AA83" s="31">
        <f t="shared" si="23"/>
        <v>0</v>
      </c>
      <c r="AB83" s="31">
        <f t="shared" si="23"/>
        <v>0</v>
      </c>
      <c r="AC83" s="31">
        <f t="shared" si="23"/>
        <v>0</v>
      </c>
      <c r="AD83" s="31">
        <f t="shared" si="23"/>
        <v>0</v>
      </c>
      <c r="AE83" s="31">
        <f t="shared" si="23"/>
        <v>0</v>
      </c>
      <c r="AF83" s="31">
        <f t="shared" si="23"/>
        <v>0</v>
      </c>
      <c r="AG83" s="31">
        <f t="shared" si="23"/>
        <v>0</v>
      </c>
      <c r="AH83" s="31">
        <f t="shared" si="23"/>
        <v>0</v>
      </c>
      <c r="AI83" s="31">
        <f t="shared" si="23"/>
        <v>0</v>
      </c>
      <c r="AJ83" s="31">
        <f t="shared" si="23"/>
        <v>0</v>
      </c>
      <c r="AK83" s="31">
        <f t="shared" si="23"/>
        <v>0</v>
      </c>
      <c r="AL83" s="31">
        <f t="shared" si="23"/>
        <v>0</v>
      </c>
      <c r="AM83" s="31">
        <f t="shared" si="23"/>
        <v>0</v>
      </c>
      <c r="AN83" s="31">
        <f t="shared" si="23"/>
        <v>0</v>
      </c>
      <c r="AO83" s="31">
        <f t="shared" si="23"/>
        <v>0</v>
      </c>
      <c r="AP83" s="31">
        <f t="shared" si="23"/>
        <v>0</v>
      </c>
      <c r="AQ83" s="31">
        <f t="shared" si="23"/>
        <v>0</v>
      </c>
      <c r="AR83" s="31">
        <f t="shared" si="23"/>
        <v>0</v>
      </c>
      <c r="AS83" s="31">
        <f t="shared" si="23"/>
        <v>0</v>
      </c>
      <c r="AT83" s="31">
        <f t="shared" si="23"/>
        <v>0</v>
      </c>
      <c r="AU83" s="31">
        <f t="shared" si="23"/>
        <v>0</v>
      </c>
      <c r="AV83" s="31">
        <f t="shared" si="23"/>
        <v>1.5498764979039752</v>
      </c>
      <c r="AW83" s="31">
        <f t="shared" si="23"/>
        <v>262.14141755067186</v>
      </c>
      <c r="AX83" s="31">
        <f t="shared" si="23"/>
        <v>713.10069361979504</v>
      </c>
      <c r="AY83" s="31">
        <f t="shared" si="23"/>
        <v>0</v>
      </c>
      <c r="AZ83" s="31">
        <f t="shared" si="23"/>
        <v>2.4925082463243449</v>
      </c>
      <c r="BA83" s="31">
        <f t="shared" si="23"/>
        <v>0</v>
      </c>
      <c r="BB83" s="31">
        <f t="shared" si="23"/>
        <v>0</v>
      </c>
      <c r="BC83" s="31">
        <f t="shared" si="23"/>
        <v>0</v>
      </c>
      <c r="BD83" s="31">
        <f t="shared" si="23"/>
        <v>0</v>
      </c>
      <c r="BE83" s="31">
        <f t="shared" si="23"/>
        <v>0</v>
      </c>
      <c r="BF83" s="31">
        <f t="shared" si="23"/>
        <v>2.2457542009472928</v>
      </c>
      <c r="BG83" s="31">
        <f t="shared" si="23"/>
        <v>10.512180933299682</v>
      </c>
      <c r="BH83" s="31">
        <f t="shared" si="23"/>
        <v>0</v>
      </c>
      <c r="BI83" s="31">
        <f t="shared" si="23"/>
        <v>0</v>
      </c>
      <c r="BJ83" s="31">
        <f t="shared" si="23"/>
        <v>1.1398044139926591</v>
      </c>
      <c r="BK83" s="29">
        <f t="shared" si="21"/>
        <v>993.18223546293484</v>
      </c>
    </row>
    <row r="84" spans="1:63" ht="4.5" customHeight="1" x14ac:dyDescent="0.2">
      <c r="A84" s="23"/>
      <c r="B84" s="26"/>
      <c r="C84" s="70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2"/>
    </row>
    <row r="85" spans="1:63" x14ac:dyDescent="0.2">
      <c r="A85" s="23" t="s">
        <v>21</v>
      </c>
      <c r="B85" s="24" t="s">
        <v>22</v>
      </c>
      <c r="C85" s="70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2"/>
    </row>
    <row r="86" spans="1:63" x14ac:dyDescent="0.2">
      <c r="A86" s="23" t="s">
        <v>78</v>
      </c>
      <c r="B86" s="26" t="s">
        <v>23</v>
      </c>
      <c r="C86" s="70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1"/>
      <c r="BF86" s="71"/>
      <c r="BG86" s="71"/>
      <c r="BH86" s="71"/>
      <c r="BI86" s="71"/>
      <c r="BJ86" s="71"/>
      <c r="BK86" s="72"/>
    </row>
    <row r="87" spans="1:63" x14ac:dyDescent="0.2">
      <c r="A87" s="23"/>
      <c r="B87" s="30" t="s">
        <v>39</v>
      </c>
      <c r="C87" s="31"/>
      <c r="D87" s="28"/>
      <c r="E87" s="28"/>
      <c r="F87" s="28"/>
      <c r="G87" s="37"/>
      <c r="H87" s="31"/>
      <c r="I87" s="28"/>
      <c r="J87" s="28"/>
      <c r="K87" s="28"/>
      <c r="L87" s="37"/>
      <c r="M87" s="31"/>
      <c r="N87" s="28"/>
      <c r="O87" s="28"/>
      <c r="P87" s="28"/>
      <c r="Q87" s="37"/>
      <c r="R87" s="31"/>
      <c r="S87" s="28"/>
      <c r="T87" s="28"/>
      <c r="U87" s="28"/>
      <c r="V87" s="37"/>
      <c r="W87" s="31"/>
      <c r="X87" s="28"/>
      <c r="Y87" s="28"/>
      <c r="Z87" s="28"/>
      <c r="AA87" s="37"/>
      <c r="AB87" s="31"/>
      <c r="AC87" s="28"/>
      <c r="AD87" s="28"/>
      <c r="AE87" s="28"/>
      <c r="AF87" s="37"/>
      <c r="AG87" s="31"/>
      <c r="AH87" s="28"/>
      <c r="AI87" s="28"/>
      <c r="AJ87" s="28"/>
      <c r="AK87" s="37"/>
      <c r="AL87" s="31"/>
      <c r="AM87" s="28"/>
      <c r="AN87" s="28"/>
      <c r="AO87" s="28"/>
      <c r="AP87" s="37"/>
      <c r="AQ87" s="31"/>
      <c r="AR87" s="28"/>
      <c r="AS87" s="28"/>
      <c r="AT87" s="28"/>
      <c r="AU87" s="37"/>
      <c r="AV87" s="31"/>
      <c r="AW87" s="28"/>
      <c r="AX87" s="28"/>
      <c r="AY87" s="28"/>
      <c r="AZ87" s="37"/>
      <c r="BA87" s="31"/>
      <c r="BB87" s="28"/>
      <c r="BC87" s="28"/>
      <c r="BD87" s="28"/>
      <c r="BE87" s="37"/>
      <c r="BF87" s="31"/>
      <c r="BG87" s="28"/>
      <c r="BH87" s="28"/>
      <c r="BI87" s="28"/>
      <c r="BJ87" s="37"/>
      <c r="BK87" s="29"/>
    </row>
    <row r="88" spans="1:63" x14ac:dyDescent="0.2">
      <c r="A88" s="23"/>
      <c r="B88" s="33" t="s">
        <v>85</v>
      </c>
      <c r="C88" s="31">
        <v>0</v>
      </c>
      <c r="D88" s="28">
        <v>0</v>
      </c>
      <c r="E88" s="28">
        <v>0</v>
      </c>
      <c r="F88" s="28">
        <v>0</v>
      </c>
      <c r="G88" s="37">
        <v>0</v>
      </c>
      <c r="H88" s="31">
        <v>0</v>
      </c>
      <c r="I88" s="28">
        <v>0</v>
      </c>
      <c r="J88" s="28">
        <v>0</v>
      </c>
      <c r="K88" s="28">
        <v>0</v>
      </c>
      <c r="L88" s="37">
        <v>0</v>
      </c>
      <c r="M88" s="31">
        <v>0</v>
      </c>
      <c r="N88" s="28">
        <v>0</v>
      </c>
      <c r="O88" s="28">
        <v>0</v>
      </c>
      <c r="P88" s="28">
        <v>0</v>
      </c>
      <c r="Q88" s="37">
        <v>0</v>
      </c>
      <c r="R88" s="31">
        <v>0</v>
      </c>
      <c r="S88" s="28">
        <v>0</v>
      </c>
      <c r="T88" s="28">
        <v>0</v>
      </c>
      <c r="U88" s="28">
        <v>0</v>
      </c>
      <c r="V88" s="37">
        <v>0</v>
      </c>
      <c r="W88" s="31">
        <v>0</v>
      </c>
      <c r="X88" s="28">
        <v>0</v>
      </c>
      <c r="Y88" s="28">
        <v>0</v>
      </c>
      <c r="Z88" s="28">
        <v>0</v>
      </c>
      <c r="AA88" s="37">
        <v>0</v>
      </c>
      <c r="AB88" s="31">
        <v>0</v>
      </c>
      <c r="AC88" s="28">
        <v>0</v>
      </c>
      <c r="AD88" s="28">
        <v>0</v>
      </c>
      <c r="AE88" s="28">
        <v>0</v>
      </c>
      <c r="AF88" s="37">
        <v>0</v>
      </c>
      <c r="AG88" s="31">
        <v>0</v>
      </c>
      <c r="AH88" s="28">
        <v>0</v>
      </c>
      <c r="AI88" s="28">
        <v>0</v>
      </c>
      <c r="AJ88" s="28">
        <v>0</v>
      </c>
      <c r="AK88" s="37">
        <v>0</v>
      </c>
      <c r="AL88" s="31">
        <v>0</v>
      </c>
      <c r="AM88" s="28">
        <v>0</v>
      </c>
      <c r="AN88" s="28">
        <v>0</v>
      </c>
      <c r="AO88" s="28">
        <v>0</v>
      </c>
      <c r="AP88" s="37">
        <v>0</v>
      </c>
      <c r="AQ88" s="31">
        <v>0</v>
      </c>
      <c r="AR88" s="28">
        <v>0</v>
      </c>
      <c r="AS88" s="28">
        <v>0</v>
      </c>
      <c r="AT88" s="28">
        <v>0</v>
      </c>
      <c r="AU88" s="37">
        <v>0</v>
      </c>
      <c r="AV88" s="31">
        <v>0</v>
      </c>
      <c r="AW88" s="28">
        <v>0</v>
      </c>
      <c r="AX88" s="28">
        <v>0</v>
      </c>
      <c r="AY88" s="28">
        <v>0</v>
      </c>
      <c r="AZ88" s="37">
        <v>0</v>
      </c>
      <c r="BA88" s="31">
        <v>0</v>
      </c>
      <c r="BB88" s="28">
        <v>0</v>
      </c>
      <c r="BC88" s="28">
        <v>0</v>
      </c>
      <c r="BD88" s="28">
        <v>0</v>
      </c>
      <c r="BE88" s="37">
        <v>0</v>
      </c>
      <c r="BF88" s="31">
        <v>0</v>
      </c>
      <c r="BG88" s="28">
        <v>0</v>
      </c>
      <c r="BH88" s="28">
        <v>0</v>
      </c>
      <c r="BI88" s="28">
        <v>0</v>
      </c>
      <c r="BJ88" s="37">
        <v>0</v>
      </c>
      <c r="BK88" s="29">
        <f>SUM(C88:BJ88)</f>
        <v>0</v>
      </c>
    </row>
    <row r="89" spans="1:63" ht="4.5" customHeight="1" x14ac:dyDescent="0.2">
      <c r="A89" s="23"/>
      <c r="B89" s="38"/>
      <c r="C89" s="70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1"/>
      <c r="BH89" s="71"/>
      <c r="BI89" s="71"/>
      <c r="BJ89" s="71"/>
      <c r="BK89" s="72"/>
    </row>
    <row r="90" spans="1:63" x14ac:dyDescent="0.2">
      <c r="A90" s="23"/>
      <c r="B90" s="39" t="s">
        <v>101</v>
      </c>
      <c r="C90" s="40">
        <f t="shared" ref="C90:AH90" si="24">C46+C66+C71+C83+C88</f>
        <v>0</v>
      </c>
      <c r="D90" s="40">
        <f t="shared" si="24"/>
        <v>0</v>
      </c>
      <c r="E90" s="40">
        <f t="shared" si="24"/>
        <v>0</v>
      </c>
      <c r="F90" s="40">
        <f t="shared" si="24"/>
        <v>0</v>
      </c>
      <c r="G90" s="40">
        <f t="shared" si="24"/>
        <v>0</v>
      </c>
      <c r="H90" s="40">
        <f t="shared" si="24"/>
        <v>41.169759387412967</v>
      </c>
      <c r="I90" s="40">
        <f t="shared" si="24"/>
        <v>9526.929117142161</v>
      </c>
      <c r="J90" s="40">
        <f t="shared" si="24"/>
        <v>3733.9978350698552</v>
      </c>
      <c r="K90" s="40">
        <f t="shared" si="24"/>
        <v>0</v>
      </c>
      <c r="L90" s="40">
        <f t="shared" si="24"/>
        <v>1356.371362435963</v>
      </c>
      <c r="M90" s="40">
        <f t="shared" si="24"/>
        <v>0</v>
      </c>
      <c r="N90" s="40">
        <f t="shared" si="24"/>
        <v>0</v>
      </c>
      <c r="O90" s="40">
        <f t="shared" si="24"/>
        <v>0</v>
      </c>
      <c r="P90" s="40">
        <f t="shared" si="24"/>
        <v>0</v>
      </c>
      <c r="Q90" s="40">
        <f t="shared" si="24"/>
        <v>0</v>
      </c>
      <c r="R90" s="40">
        <f t="shared" si="24"/>
        <v>55.428876953488881</v>
      </c>
      <c r="S90" s="40">
        <f t="shared" si="24"/>
        <v>626.91549081322694</v>
      </c>
      <c r="T90" s="40">
        <f t="shared" si="24"/>
        <v>371.24935197195487</v>
      </c>
      <c r="U90" s="40">
        <f t="shared" si="24"/>
        <v>0</v>
      </c>
      <c r="V90" s="40">
        <f t="shared" si="24"/>
        <v>73.303581073295149</v>
      </c>
      <c r="W90" s="40">
        <f t="shared" si="24"/>
        <v>0.86003791460391621</v>
      </c>
      <c r="X90" s="40">
        <f t="shared" si="24"/>
        <v>125.77611510791895</v>
      </c>
      <c r="Y90" s="40">
        <f t="shared" si="24"/>
        <v>0</v>
      </c>
      <c r="Z90" s="40">
        <f t="shared" si="24"/>
        <v>0</v>
      </c>
      <c r="AA90" s="40">
        <f t="shared" si="24"/>
        <v>1.8128936282464241</v>
      </c>
      <c r="AB90" s="40">
        <f t="shared" si="24"/>
        <v>0</v>
      </c>
      <c r="AC90" s="40">
        <f t="shared" si="24"/>
        <v>0</v>
      </c>
      <c r="AD90" s="40">
        <f t="shared" si="24"/>
        <v>0</v>
      </c>
      <c r="AE90" s="40">
        <f t="shared" si="24"/>
        <v>0</v>
      </c>
      <c r="AF90" s="40">
        <f t="shared" si="24"/>
        <v>0</v>
      </c>
      <c r="AG90" s="40">
        <f t="shared" si="24"/>
        <v>7.1657980264734329</v>
      </c>
      <c r="AH90" s="40">
        <f t="shared" si="24"/>
        <v>1.2256855321855493</v>
      </c>
      <c r="AI90" s="40">
        <f t="shared" ref="AI90:BK90" si="25">AI46+AI66+AI71+AI83+AI88</f>
        <v>0</v>
      </c>
      <c r="AJ90" s="40">
        <f t="shared" si="25"/>
        <v>0</v>
      </c>
      <c r="AK90" s="40">
        <f t="shared" si="25"/>
        <v>6.6190990684140711</v>
      </c>
      <c r="AL90" s="40">
        <f t="shared" si="25"/>
        <v>0</v>
      </c>
      <c r="AM90" s="40">
        <f t="shared" si="25"/>
        <v>0</v>
      </c>
      <c r="AN90" s="40">
        <f t="shared" si="25"/>
        <v>0</v>
      </c>
      <c r="AO90" s="40">
        <f t="shared" si="25"/>
        <v>0</v>
      </c>
      <c r="AP90" s="40">
        <f t="shared" si="25"/>
        <v>0</v>
      </c>
      <c r="AQ90" s="40">
        <f t="shared" si="25"/>
        <v>0</v>
      </c>
      <c r="AR90" s="40">
        <f t="shared" si="25"/>
        <v>0</v>
      </c>
      <c r="AS90" s="40">
        <f t="shared" si="25"/>
        <v>0</v>
      </c>
      <c r="AT90" s="40">
        <f t="shared" si="25"/>
        <v>0</v>
      </c>
      <c r="AU90" s="40">
        <f t="shared" si="25"/>
        <v>0</v>
      </c>
      <c r="AV90" s="40">
        <f t="shared" si="25"/>
        <v>505.09007651604571</v>
      </c>
      <c r="AW90" s="40">
        <f t="shared" si="25"/>
        <v>2122.4371861171021</v>
      </c>
      <c r="AX90" s="40">
        <f t="shared" si="25"/>
        <v>1002.9882877500646</v>
      </c>
      <c r="AY90" s="40">
        <f t="shared" si="25"/>
        <v>0</v>
      </c>
      <c r="AZ90" s="40">
        <f t="shared" si="25"/>
        <v>796.00482021382936</v>
      </c>
      <c r="BA90" s="40">
        <f t="shared" si="25"/>
        <v>0</v>
      </c>
      <c r="BB90" s="40">
        <f t="shared" si="25"/>
        <v>0</v>
      </c>
      <c r="BC90" s="40">
        <f t="shared" si="25"/>
        <v>0</v>
      </c>
      <c r="BD90" s="40">
        <f t="shared" si="25"/>
        <v>0</v>
      </c>
      <c r="BE90" s="40">
        <f t="shared" si="25"/>
        <v>0</v>
      </c>
      <c r="BF90" s="40">
        <f t="shared" si="25"/>
        <v>849.60712815932663</v>
      </c>
      <c r="BG90" s="40">
        <f t="shared" si="25"/>
        <v>190.03715971739373</v>
      </c>
      <c r="BH90" s="40">
        <f t="shared" si="25"/>
        <v>200.5399414153795</v>
      </c>
      <c r="BI90" s="40">
        <f t="shared" si="25"/>
        <v>0</v>
      </c>
      <c r="BJ90" s="40">
        <f t="shared" si="25"/>
        <v>325.02803766843505</v>
      </c>
      <c r="BK90" s="40">
        <f t="shared" si="25"/>
        <v>21920.557641682775</v>
      </c>
    </row>
    <row r="91" spans="1:63" ht="4.5" customHeight="1" x14ac:dyDescent="0.2">
      <c r="A91" s="23"/>
      <c r="B91" s="39"/>
      <c r="C91" s="75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6"/>
    </row>
    <row r="92" spans="1:63" ht="14.25" customHeight="1" x14ac:dyDescent="0.3">
      <c r="A92" s="23" t="s">
        <v>5</v>
      </c>
      <c r="B92" s="21" t="s">
        <v>25</v>
      </c>
      <c r="C92" s="75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1"/>
      <c r="BG92" s="71"/>
      <c r="BH92" s="71"/>
      <c r="BI92" s="71"/>
      <c r="BJ92" s="71"/>
      <c r="BK92" s="76"/>
    </row>
    <row r="93" spans="1:63" x14ac:dyDescent="0.2">
      <c r="A93" s="23"/>
      <c r="B93" s="30" t="s">
        <v>39</v>
      </c>
      <c r="C93" s="28"/>
      <c r="D93" s="28"/>
      <c r="E93" s="28"/>
      <c r="F93" s="28"/>
      <c r="G93" s="41"/>
      <c r="H93" s="31"/>
      <c r="I93" s="28"/>
      <c r="J93" s="28"/>
      <c r="K93" s="28"/>
      <c r="L93" s="41"/>
      <c r="M93" s="31"/>
      <c r="N93" s="28"/>
      <c r="O93" s="28"/>
      <c r="P93" s="28"/>
      <c r="Q93" s="41"/>
      <c r="R93" s="31"/>
      <c r="S93" s="28"/>
      <c r="T93" s="28"/>
      <c r="U93" s="28"/>
      <c r="V93" s="37"/>
      <c r="W93" s="42"/>
      <c r="X93" s="28"/>
      <c r="Y93" s="28"/>
      <c r="Z93" s="28"/>
      <c r="AA93" s="41"/>
      <c r="AB93" s="31"/>
      <c r="AC93" s="28"/>
      <c r="AD93" s="28"/>
      <c r="AE93" s="28"/>
      <c r="AF93" s="41"/>
      <c r="AG93" s="31"/>
      <c r="AH93" s="28"/>
      <c r="AI93" s="28"/>
      <c r="AJ93" s="28"/>
      <c r="AK93" s="41"/>
      <c r="AL93" s="31"/>
      <c r="AM93" s="28"/>
      <c r="AN93" s="28"/>
      <c r="AO93" s="28"/>
      <c r="AP93" s="41"/>
      <c r="AQ93" s="31"/>
      <c r="AR93" s="28"/>
      <c r="AS93" s="28"/>
      <c r="AT93" s="28"/>
      <c r="AU93" s="41"/>
      <c r="AV93" s="31"/>
      <c r="AW93" s="28"/>
      <c r="AX93" s="28"/>
      <c r="AY93" s="28"/>
      <c r="AZ93" s="41"/>
      <c r="BA93" s="31"/>
      <c r="BB93" s="28"/>
      <c r="BC93" s="28"/>
      <c r="BD93" s="28"/>
      <c r="BE93" s="41"/>
      <c r="BF93" s="31"/>
      <c r="BG93" s="28"/>
      <c r="BH93" s="28"/>
      <c r="BI93" s="28"/>
      <c r="BJ93" s="41"/>
      <c r="BK93" s="31"/>
    </row>
    <row r="94" spans="1:63" ht="13.5" thickBot="1" x14ac:dyDescent="0.25">
      <c r="A94" s="43"/>
      <c r="B94" s="33" t="s">
        <v>85</v>
      </c>
      <c r="C94" s="28">
        <v>0</v>
      </c>
      <c r="D94" s="28">
        <v>0</v>
      </c>
      <c r="E94" s="28">
        <v>0</v>
      </c>
      <c r="F94" s="28">
        <v>0</v>
      </c>
      <c r="G94" s="41">
        <v>0</v>
      </c>
      <c r="H94" s="31">
        <v>0</v>
      </c>
      <c r="I94" s="28">
        <v>0</v>
      </c>
      <c r="J94" s="28">
        <v>0</v>
      </c>
      <c r="K94" s="28">
        <v>0</v>
      </c>
      <c r="L94" s="41">
        <v>0</v>
      </c>
      <c r="M94" s="31">
        <v>0</v>
      </c>
      <c r="N94" s="28">
        <v>0</v>
      </c>
      <c r="O94" s="28">
        <v>0</v>
      </c>
      <c r="P94" s="28">
        <v>0</v>
      </c>
      <c r="Q94" s="41">
        <v>0</v>
      </c>
      <c r="R94" s="31">
        <v>0</v>
      </c>
      <c r="S94" s="28">
        <v>0</v>
      </c>
      <c r="T94" s="28">
        <v>0</v>
      </c>
      <c r="U94" s="28">
        <v>0</v>
      </c>
      <c r="V94" s="37">
        <v>0</v>
      </c>
      <c r="W94" s="42">
        <v>0</v>
      </c>
      <c r="X94" s="28">
        <v>0</v>
      </c>
      <c r="Y94" s="28">
        <v>0</v>
      </c>
      <c r="Z94" s="28">
        <v>0</v>
      </c>
      <c r="AA94" s="41">
        <v>0</v>
      </c>
      <c r="AB94" s="31">
        <v>0</v>
      </c>
      <c r="AC94" s="28">
        <v>0</v>
      </c>
      <c r="AD94" s="28">
        <v>0</v>
      </c>
      <c r="AE94" s="28">
        <v>0</v>
      </c>
      <c r="AF94" s="41">
        <v>0</v>
      </c>
      <c r="AG94" s="31">
        <v>0</v>
      </c>
      <c r="AH94" s="28">
        <v>0</v>
      </c>
      <c r="AI94" s="28">
        <v>0</v>
      </c>
      <c r="AJ94" s="28">
        <v>0</v>
      </c>
      <c r="AK94" s="41">
        <v>0</v>
      </c>
      <c r="AL94" s="31">
        <v>0</v>
      </c>
      <c r="AM94" s="28">
        <v>0</v>
      </c>
      <c r="AN94" s="28">
        <v>0</v>
      </c>
      <c r="AO94" s="28">
        <v>0</v>
      </c>
      <c r="AP94" s="41">
        <v>0</v>
      </c>
      <c r="AQ94" s="31">
        <v>0</v>
      </c>
      <c r="AR94" s="28">
        <v>0</v>
      </c>
      <c r="AS94" s="28">
        <v>0</v>
      </c>
      <c r="AT94" s="28">
        <v>0</v>
      </c>
      <c r="AU94" s="41">
        <v>0</v>
      </c>
      <c r="AV94" s="31">
        <v>0</v>
      </c>
      <c r="AW94" s="28">
        <v>0</v>
      </c>
      <c r="AX94" s="28">
        <v>0</v>
      </c>
      <c r="AY94" s="28">
        <v>0</v>
      </c>
      <c r="AZ94" s="41">
        <v>0</v>
      </c>
      <c r="BA94" s="31">
        <v>0</v>
      </c>
      <c r="BB94" s="28">
        <v>0</v>
      </c>
      <c r="BC94" s="28">
        <v>0</v>
      </c>
      <c r="BD94" s="28">
        <v>0</v>
      </c>
      <c r="BE94" s="41">
        <v>0</v>
      </c>
      <c r="BF94" s="31">
        <v>0</v>
      </c>
      <c r="BG94" s="28">
        <v>0</v>
      </c>
      <c r="BH94" s="28">
        <v>0</v>
      </c>
      <c r="BI94" s="28">
        <v>0</v>
      </c>
      <c r="BJ94" s="41">
        <v>0</v>
      </c>
      <c r="BK94" s="29">
        <f>SUM(C94:BJ94)</f>
        <v>0</v>
      </c>
    </row>
    <row r="95" spans="1:63" ht="6" customHeight="1" x14ac:dyDescent="0.2">
      <c r="A95" s="35"/>
      <c r="B95" s="44"/>
    </row>
    <row r="96" spans="1:63" x14ac:dyDescent="0.2">
      <c r="A96" s="35"/>
      <c r="B96" s="35" t="s">
        <v>28</v>
      </c>
      <c r="L96" s="35" t="s">
        <v>40</v>
      </c>
    </row>
    <row r="97" spans="1:61" x14ac:dyDescent="0.2">
      <c r="A97" s="35"/>
      <c r="B97" s="35" t="s">
        <v>29</v>
      </c>
      <c r="L97" s="35" t="s">
        <v>32</v>
      </c>
    </row>
    <row r="98" spans="1:61" x14ac:dyDescent="0.2">
      <c r="L98" s="35" t="s">
        <v>33</v>
      </c>
    </row>
    <row r="99" spans="1:61" x14ac:dyDescent="0.2">
      <c r="B99" s="35" t="s">
        <v>35</v>
      </c>
      <c r="L99" s="35" t="s">
        <v>100</v>
      </c>
      <c r="BI99" s="45"/>
    </row>
    <row r="100" spans="1:61" x14ac:dyDescent="0.2">
      <c r="B100" s="35" t="s">
        <v>36</v>
      </c>
      <c r="L100" s="35" t="s">
        <v>102</v>
      </c>
    </row>
    <row r="101" spans="1:61" x14ac:dyDescent="0.2">
      <c r="B101" s="35"/>
      <c r="L101" s="35" t="s">
        <v>34</v>
      </c>
    </row>
    <row r="103" spans="1:61" x14ac:dyDescent="0.2">
      <c r="B103" s="25" t="s">
        <v>40</v>
      </c>
    </row>
    <row r="104" spans="1:61" x14ac:dyDescent="0.2">
      <c r="B104" s="25" t="s">
        <v>32</v>
      </c>
    </row>
    <row r="105" spans="1:61" x14ac:dyDescent="0.2">
      <c r="B105" s="25" t="s">
        <v>33</v>
      </c>
    </row>
    <row r="106" spans="1:61" x14ac:dyDescent="0.2">
      <c r="B106" s="25" t="s">
        <v>100</v>
      </c>
    </row>
    <row r="107" spans="1:61" x14ac:dyDescent="0.2">
      <c r="B107" s="25" t="s">
        <v>102</v>
      </c>
    </row>
    <row r="108" spans="1:61" x14ac:dyDescent="0.2">
      <c r="B108" s="25" t="s">
        <v>34</v>
      </c>
    </row>
    <row r="109" spans="1:61" x14ac:dyDescent="0.2">
      <c r="B109" s="35"/>
    </row>
  </sheetData>
  <mergeCells count="49">
    <mergeCell ref="C89:BK89"/>
    <mergeCell ref="A1:A5"/>
    <mergeCell ref="C69:BK69"/>
    <mergeCell ref="C91:BK91"/>
    <mergeCell ref="C92:BK92"/>
    <mergeCell ref="C73:BK73"/>
    <mergeCell ref="C74:BK74"/>
    <mergeCell ref="C77:BK77"/>
    <mergeCell ref="C84:BK84"/>
    <mergeCell ref="C85:BK85"/>
    <mergeCell ref="C48:BK48"/>
    <mergeCell ref="C86:BK86"/>
    <mergeCell ref="C49:BK49"/>
    <mergeCell ref="C47:BK47"/>
    <mergeCell ref="C53:BK53"/>
    <mergeCell ref="C67:BK67"/>
    <mergeCell ref="C68:BK68"/>
    <mergeCell ref="C72:BK72"/>
    <mergeCell ref="C10:BK10"/>
    <mergeCell ref="C13:BK13"/>
    <mergeCell ref="C22:BK22"/>
    <mergeCell ref="C25:BK25"/>
    <mergeCell ref="C28:BK28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3"/>
  <sheetViews>
    <sheetView workbookViewId="0">
      <selection activeCell="B4" sqref="B4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80" t="s">
        <v>149</v>
      </c>
      <c r="C2" s="81"/>
      <c r="D2" s="81"/>
      <c r="E2" s="81"/>
      <c r="F2" s="81"/>
      <c r="G2" s="81"/>
      <c r="H2" s="81"/>
      <c r="I2" s="81"/>
      <c r="J2" s="81"/>
      <c r="K2" s="82"/>
    </row>
    <row r="3" spans="2:11" x14ac:dyDescent="0.2">
      <c r="B3" s="83" t="s">
        <v>142</v>
      </c>
      <c r="C3" s="84"/>
      <c r="D3" s="84"/>
      <c r="E3" s="84"/>
      <c r="F3" s="84"/>
      <c r="G3" s="84"/>
      <c r="H3" s="84"/>
      <c r="I3" s="84"/>
      <c r="J3" s="84"/>
      <c r="K3" s="85"/>
    </row>
    <row r="4" spans="2:11" ht="30" x14ac:dyDescent="0.2">
      <c r="B4" s="22" t="s">
        <v>77</v>
      </c>
      <c r="C4" s="4" t="s">
        <v>41</v>
      </c>
      <c r="D4" s="4" t="s">
        <v>89</v>
      </c>
      <c r="E4" s="4" t="s">
        <v>90</v>
      </c>
      <c r="F4" s="4" t="s">
        <v>7</v>
      </c>
      <c r="G4" s="4" t="s">
        <v>8</v>
      </c>
      <c r="H4" s="4" t="s">
        <v>22</v>
      </c>
      <c r="I4" s="4" t="s">
        <v>96</v>
      </c>
      <c r="J4" s="4" t="s">
        <v>97</v>
      </c>
      <c r="K4" s="4" t="s">
        <v>98</v>
      </c>
    </row>
    <row r="5" spans="2:11" x14ac:dyDescent="0.2">
      <c r="B5" s="1">
        <v>1</v>
      </c>
      <c r="C5" s="2" t="s">
        <v>42</v>
      </c>
      <c r="D5" s="7">
        <v>0</v>
      </c>
      <c r="E5" s="7">
        <v>1.4368996599175777E-2</v>
      </c>
      <c r="F5" s="7">
        <v>0.28050475927315854</v>
      </c>
      <c r="G5" s="7">
        <v>5.2040576951151874E-3</v>
      </c>
      <c r="H5" s="7">
        <v>0</v>
      </c>
      <c r="I5" s="7">
        <v>0</v>
      </c>
      <c r="J5" s="7">
        <v>0</v>
      </c>
      <c r="K5" s="5">
        <v>0</v>
      </c>
    </row>
    <row r="6" spans="2:11" x14ac:dyDescent="0.2">
      <c r="B6" s="1">
        <v>2</v>
      </c>
      <c r="C6" s="3" t="s">
        <v>43</v>
      </c>
      <c r="D6" s="7">
        <v>0.77768697026308187</v>
      </c>
      <c r="E6" s="7">
        <v>3.499966818209939</v>
      </c>
      <c r="F6" s="7">
        <v>7.6241159981338873</v>
      </c>
      <c r="G6" s="7">
        <v>0.17988977727866839</v>
      </c>
      <c r="H6" s="7">
        <v>0</v>
      </c>
      <c r="I6" s="7">
        <v>0</v>
      </c>
      <c r="J6" s="7">
        <v>8.2157526245609541E-2</v>
      </c>
      <c r="K6" s="5">
        <v>0</v>
      </c>
    </row>
    <row r="7" spans="2:11" x14ac:dyDescent="0.2">
      <c r="B7" s="1">
        <v>3</v>
      </c>
      <c r="C7" s="2" t="s">
        <v>44</v>
      </c>
      <c r="D7" s="7">
        <v>0</v>
      </c>
      <c r="E7" s="7">
        <v>4.5582102679479639E-2</v>
      </c>
      <c r="F7" s="7">
        <v>3.1025187758255891E-2</v>
      </c>
      <c r="G7" s="7">
        <v>0</v>
      </c>
      <c r="H7" s="7">
        <v>0</v>
      </c>
      <c r="I7" s="7">
        <v>0</v>
      </c>
      <c r="J7" s="7">
        <v>0</v>
      </c>
      <c r="K7" s="5">
        <v>0</v>
      </c>
    </row>
    <row r="8" spans="2:11" x14ac:dyDescent="0.2">
      <c r="B8" s="1">
        <v>4</v>
      </c>
      <c r="C8" s="3" t="s">
        <v>45</v>
      </c>
      <c r="D8" s="7">
        <v>88.21813683268303</v>
      </c>
      <c r="E8" s="7">
        <v>27.405077791380002</v>
      </c>
      <c r="F8" s="7">
        <v>7.80284066654393</v>
      </c>
      <c r="G8" s="7">
        <v>0.29158089161139267</v>
      </c>
      <c r="H8" s="7">
        <v>0</v>
      </c>
      <c r="I8" s="7">
        <v>0</v>
      </c>
      <c r="J8" s="7">
        <v>0</v>
      </c>
      <c r="K8" s="5">
        <v>0</v>
      </c>
    </row>
    <row r="9" spans="2:11" x14ac:dyDescent="0.2">
      <c r="B9" s="1">
        <v>5</v>
      </c>
      <c r="C9" s="3" t="s">
        <v>46</v>
      </c>
      <c r="D9" s="7">
        <v>17.381319647661428</v>
      </c>
      <c r="E9" s="7">
        <v>44.751907063273414</v>
      </c>
      <c r="F9" s="7">
        <v>40.115228034205742</v>
      </c>
      <c r="G9" s="7">
        <v>1.5849953228460396</v>
      </c>
      <c r="H9" s="7">
        <v>0</v>
      </c>
      <c r="I9" s="7">
        <v>0</v>
      </c>
      <c r="J9" s="7">
        <v>0.29199907073940012</v>
      </c>
      <c r="K9" s="5">
        <v>0</v>
      </c>
    </row>
    <row r="10" spans="2:11" x14ac:dyDescent="0.2">
      <c r="B10" s="1">
        <v>6</v>
      </c>
      <c r="C10" s="3" t="s">
        <v>47</v>
      </c>
      <c r="D10" s="7">
        <v>0.27833138822515979</v>
      </c>
      <c r="E10" s="7">
        <v>1.8187517960424731</v>
      </c>
      <c r="F10" s="7">
        <v>4.0470493444828168</v>
      </c>
      <c r="G10" s="7">
        <v>0.30867169837738506</v>
      </c>
      <c r="H10" s="7">
        <v>0</v>
      </c>
      <c r="I10" s="7">
        <v>0</v>
      </c>
      <c r="J10" s="7">
        <v>7.5268403016627485E-4</v>
      </c>
      <c r="K10" s="5">
        <v>0</v>
      </c>
    </row>
    <row r="11" spans="2:11" x14ac:dyDescent="0.2">
      <c r="B11" s="1">
        <v>7</v>
      </c>
      <c r="C11" s="3" t="s">
        <v>48</v>
      </c>
      <c r="D11" s="7">
        <v>2.4966510578845482</v>
      </c>
      <c r="E11" s="7">
        <v>22.816772036078298</v>
      </c>
      <c r="F11" s="7">
        <v>19.153117117068543</v>
      </c>
      <c r="G11" s="7">
        <v>1.0707817824000485</v>
      </c>
      <c r="H11" s="7">
        <v>0</v>
      </c>
      <c r="I11" s="7">
        <v>0</v>
      </c>
      <c r="J11" s="7">
        <v>0</v>
      </c>
      <c r="K11" s="5">
        <v>0</v>
      </c>
    </row>
    <row r="12" spans="2:11" x14ac:dyDescent="0.2">
      <c r="B12" s="1">
        <v>8</v>
      </c>
      <c r="C12" s="2" t="s">
        <v>49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5">
        <v>0</v>
      </c>
    </row>
    <row r="13" spans="2:11" x14ac:dyDescent="0.2">
      <c r="B13" s="1">
        <v>9</v>
      </c>
      <c r="C13" s="2" t="s">
        <v>50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5">
        <v>0</v>
      </c>
    </row>
    <row r="14" spans="2:11" x14ac:dyDescent="0.2">
      <c r="B14" s="1">
        <v>10</v>
      </c>
      <c r="C14" s="3" t="s">
        <v>51</v>
      </c>
      <c r="D14" s="7">
        <v>0.27133984051464255</v>
      </c>
      <c r="E14" s="7">
        <v>162.89993572797638</v>
      </c>
      <c r="F14" s="7">
        <v>11.260852114597661</v>
      </c>
      <c r="G14" s="7">
        <v>0.78392962962237567</v>
      </c>
      <c r="H14" s="7">
        <v>0</v>
      </c>
      <c r="I14" s="7">
        <v>0</v>
      </c>
      <c r="J14" s="7">
        <v>1.6229050377981558E-2</v>
      </c>
      <c r="K14" s="5">
        <v>0</v>
      </c>
    </row>
    <row r="15" spans="2:11" x14ac:dyDescent="0.2">
      <c r="B15" s="1">
        <v>11</v>
      </c>
      <c r="C15" s="3" t="s">
        <v>52</v>
      </c>
      <c r="D15" s="7">
        <v>251.23574154625726</v>
      </c>
      <c r="E15" s="7">
        <v>418.30187269890075</v>
      </c>
      <c r="F15" s="7">
        <v>120.68238827903735</v>
      </c>
      <c r="G15" s="7">
        <v>14.041282985431964</v>
      </c>
      <c r="H15" s="7">
        <v>0</v>
      </c>
      <c r="I15" s="7">
        <v>0</v>
      </c>
      <c r="J15" s="7">
        <v>0.14651009734971729</v>
      </c>
      <c r="K15" s="5">
        <v>0</v>
      </c>
    </row>
    <row r="16" spans="2:11" x14ac:dyDescent="0.2">
      <c r="B16" s="1">
        <v>12</v>
      </c>
      <c r="C16" s="3" t="s">
        <v>53</v>
      </c>
      <c r="D16" s="7">
        <v>276.49531876567352</v>
      </c>
      <c r="E16" s="7">
        <v>39.98201690315468</v>
      </c>
      <c r="F16" s="7">
        <v>7.1687311890668948</v>
      </c>
      <c r="G16" s="7">
        <v>0.4849755524319197</v>
      </c>
      <c r="H16" s="7">
        <v>0</v>
      </c>
      <c r="I16" s="7">
        <v>0</v>
      </c>
      <c r="J16" s="7">
        <v>3.1226681724061234E-2</v>
      </c>
      <c r="K16" s="5">
        <v>0</v>
      </c>
    </row>
    <row r="17" spans="2:11" x14ac:dyDescent="0.2">
      <c r="B17" s="1">
        <v>13</v>
      </c>
      <c r="C17" s="3" t="s">
        <v>54</v>
      </c>
      <c r="D17" s="7">
        <v>0.1148482088168935</v>
      </c>
      <c r="E17" s="7">
        <v>0.23405634377724957</v>
      </c>
      <c r="F17" s="7">
        <v>0.78703620554722176</v>
      </c>
      <c r="G17" s="7">
        <v>5.7236192519252119E-2</v>
      </c>
      <c r="H17" s="7">
        <v>0</v>
      </c>
      <c r="I17" s="7">
        <v>0</v>
      </c>
      <c r="J17" s="7">
        <v>8.672022690031459E-4</v>
      </c>
      <c r="K17" s="5">
        <v>0</v>
      </c>
    </row>
    <row r="18" spans="2:11" x14ac:dyDescent="0.2">
      <c r="B18" s="1">
        <v>14</v>
      </c>
      <c r="C18" s="3" t="s">
        <v>55</v>
      </c>
      <c r="D18" s="7">
        <v>0.20571982100807482</v>
      </c>
      <c r="E18" s="7">
        <v>1.6423650132078749</v>
      </c>
      <c r="F18" s="7">
        <v>4.6471248578051902</v>
      </c>
      <c r="G18" s="7">
        <v>0.33948915174564159</v>
      </c>
      <c r="H18" s="7">
        <v>0</v>
      </c>
      <c r="I18" s="7">
        <v>0</v>
      </c>
      <c r="J18" s="7">
        <v>1.2677489558829145E-4</v>
      </c>
      <c r="K18" s="5">
        <v>0</v>
      </c>
    </row>
    <row r="19" spans="2:11" x14ac:dyDescent="0.2">
      <c r="B19" s="1">
        <v>15</v>
      </c>
      <c r="C19" s="3" t="s">
        <v>56</v>
      </c>
      <c r="D19" s="7">
        <v>11.530680135256095</v>
      </c>
      <c r="E19" s="7">
        <v>34.043657824190817</v>
      </c>
      <c r="F19" s="7">
        <v>39.567304584045381</v>
      </c>
      <c r="G19" s="7">
        <v>2.7594147384083381</v>
      </c>
      <c r="H19" s="7">
        <v>0</v>
      </c>
      <c r="I19" s="7">
        <v>0</v>
      </c>
      <c r="J19" s="7">
        <v>1.1885053588047523E-5</v>
      </c>
      <c r="K19" s="5">
        <v>0</v>
      </c>
    </row>
    <row r="20" spans="2:11" x14ac:dyDescent="0.2">
      <c r="B20" s="1">
        <v>16</v>
      </c>
      <c r="C20" s="3" t="s">
        <v>57</v>
      </c>
      <c r="D20" s="7">
        <v>869.37000705311914</v>
      </c>
      <c r="E20" s="7">
        <v>356.6841361131091</v>
      </c>
      <c r="F20" s="7">
        <v>111.55917837709603</v>
      </c>
      <c r="G20" s="7">
        <v>3.6432625440523445</v>
      </c>
      <c r="H20" s="7">
        <v>0</v>
      </c>
      <c r="I20" s="7">
        <v>0</v>
      </c>
      <c r="J20" s="7">
        <v>12.085266104470804</v>
      </c>
      <c r="K20" s="5">
        <v>0</v>
      </c>
    </row>
    <row r="21" spans="2:11" x14ac:dyDescent="0.2">
      <c r="B21" s="1">
        <v>17</v>
      </c>
      <c r="C21" s="3" t="s">
        <v>58</v>
      </c>
      <c r="D21" s="7">
        <v>49.050089703364364</v>
      </c>
      <c r="E21" s="7">
        <v>39.919678649893619</v>
      </c>
      <c r="F21" s="7">
        <v>64.79598332293493</v>
      </c>
      <c r="G21" s="7">
        <v>2.1163410520572046</v>
      </c>
      <c r="H21" s="7">
        <v>0</v>
      </c>
      <c r="I21" s="7">
        <v>0</v>
      </c>
      <c r="J21" s="7">
        <v>0.25414769268962634</v>
      </c>
      <c r="K21" s="5">
        <v>0</v>
      </c>
    </row>
    <row r="22" spans="2:11" x14ac:dyDescent="0.2">
      <c r="B22" s="1">
        <v>18</v>
      </c>
      <c r="C22" s="2" t="s">
        <v>59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5">
        <v>0</v>
      </c>
    </row>
    <row r="23" spans="2:11" x14ac:dyDescent="0.2">
      <c r="B23" s="1">
        <v>19</v>
      </c>
      <c r="C23" s="3" t="s">
        <v>60</v>
      </c>
      <c r="D23" s="7">
        <v>39.3424070526668</v>
      </c>
      <c r="E23" s="7">
        <v>36.99842489955094</v>
      </c>
      <c r="F23" s="7">
        <v>91.565205560287296</v>
      </c>
      <c r="G23" s="7">
        <v>2.349417956817959</v>
      </c>
      <c r="H23" s="7">
        <v>0</v>
      </c>
      <c r="I23" s="7">
        <v>0</v>
      </c>
      <c r="J23" s="7">
        <v>0.39499826784022218</v>
      </c>
      <c r="K23" s="5">
        <v>0</v>
      </c>
    </row>
    <row r="24" spans="2:11" x14ac:dyDescent="0.2">
      <c r="B24" s="1">
        <v>20</v>
      </c>
      <c r="C24" s="3" t="s">
        <v>61</v>
      </c>
      <c r="D24" s="7">
        <v>9725.3531305832967</v>
      </c>
      <c r="E24" s="7">
        <v>3392.0941990777037</v>
      </c>
      <c r="F24" s="7">
        <v>396.27731902331055</v>
      </c>
      <c r="G24" s="7">
        <v>18.850901177663111</v>
      </c>
      <c r="H24" s="7">
        <v>0</v>
      </c>
      <c r="I24" s="7">
        <v>0</v>
      </c>
      <c r="J24" s="7">
        <v>974.85021399258198</v>
      </c>
      <c r="K24" s="5">
        <v>0</v>
      </c>
    </row>
    <row r="25" spans="2:11" x14ac:dyDescent="0.2">
      <c r="B25" s="1">
        <v>21</v>
      </c>
      <c r="C25" s="2" t="s">
        <v>62</v>
      </c>
      <c r="D25" s="7">
        <v>1.7287633332679739E-5</v>
      </c>
      <c r="E25" s="7">
        <v>2.5593725065976715E-2</v>
      </c>
      <c r="F25" s="7">
        <v>6.8895637292353581E-2</v>
      </c>
      <c r="G25" s="7">
        <v>1.7185964713173799E-4</v>
      </c>
      <c r="H25" s="7">
        <v>0</v>
      </c>
      <c r="I25" s="7">
        <v>0</v>
      </c>
      <c r="J25" s="7">
        <v>0</v>
      </c>
      <c r="K25" s="5">
        <v>0</v>
      </c>
    </row>
    <row r="26" spans="2:11" x14ac:dyDescent="0.2">
      <c r="B26" s="1">
        <v>22</v>
      </c>
      <c r="C26" s="3" t="s">
        <v>63</v>
      </c>
      <c r="D26" s="7">
        <v>2.2873915807563039E-2</v>
      </c>
      <c r="E26" s="7">
        <v>4.4375089450592473E-2</v>
      </c>
      <c r="F26" s="7">
        <v>0.52462593619119657</v>
      </c>
      <c r="G26" s="7">
        <v>4.69818999434303E-4</v>
      </c>
      <c r="H26" s="7">
        <v>0</v>
      </c>
      <c r="I26" s="7">
        <v>0</v>
      </c>
      <c r="J26" s="7">
        <v>0</v>
      </c>
      <c r="K26" s="5">
        <v>0</v>
      </c>
    </row>
    <row r="27" spans="2:11" x14ac:dyDescent="0.2">
      <c r="B27" s="1">
        <v>23</v>
      </c>
      <c r="C27" s="2" t="s">
        <v>64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5">
        <v>0</v>
      </c>
    </row>
    <row r="28" spans="2:11" x14ac:dyDescent="0.2">
      <c r="B28" s="1">
        <v>24</v>
      </c>
      <c r="C28" s="2" t="s">
        <v>65</v>
      </c>
      <c r="D28" s="7">
        <v>0</v>
      </c>
      <c r="E28" s="7">
        <v>5.2197094422598671E-2</v>
      </c>
      <c r="F28" s="7">
        <v>4.1655893367060104E-2</v>
      </c>
      <c r="G28" s="7">
        <v>3.0668680936600397E-3</v>
      </c>
      <c r="H28" s="7">
        <v>0</v>
      </c>
      <c r="I28" s="7">
        <v>0</v>
      </c>
      <c r="J28" s="7">
        <v>0</v>
      </c>
      <c r="K28" s="5">
        <v>0</v>
      </c>
    </row>
    <row r="29" spans="2:11" x14ac:dyDescent="0.2">
      <c r="B29" s="1">
        <v>25</v>
      </c>
      <c r="C29" s="3" t="s">
        <v>66</v>
      </c>
      <c r="D29" s="7">
        <v>872.73467296220383</v>
      </c>
      <c r="E29" s="7">
        <v>336.14805478526853</v>
      </c>
      <c r="F29" s="7">
        <v>34.016047938654623</v>
      </c>
      <c r="G29" s="7">
        <v>2.1106147016428705</v>
      </c>
      <c r="H29" s="7">
        <v>0</v>
      </c>
      <c r="I29" s="7">
        <v>0</v>
      </c>
      <c r="J29" s="7">
        <v>0.21505593840172077</v>
      </c>
      <c r="K29" s="5">
        <v>0</v>
      </c>
    </row>
    <row r="30" spans="2:11" x14ac:dyDescent="0.2">
      <c r="B30" s="1">
        <v>26</v>
      </c>
      <c r="C30" s="3" t="s">
        <v>67</v>
      </c>
      <c r="D30" s="7">
        <v>2.2364891117719328</v>
      </c>
      <c r="E30" s="7">
        <v>10.00606209329543</v>
      </c>
      <c r="F30" s="7">
        <v>11.897312812373023</v>
      </c>
      <c r="G30" s="7">
        <v>0.4083313539253508</v>
      </c>
      <c r="H30" s="7">
        <v>0</v>
      </c>
      <c r="I30" s="7">
        <v>0</v>
      </c>
      <c r="J30" s="7">
        <v>2.5524736142516921E-2</v>
      </c>
      <c r="K30" s="5">
        <v>0</v>
      </c>
    </row>
    <row r="31" spans="2:11" x14ac:dyDescent="0.2">
      <c r="B31" s="1">
        <v>27</v>
      </c>
      <c r="C31" s="3" t="s">
        <v>16</v>
      </c>
      <c r="D31" s="7">
        <v>7.9339541829618165E-2</v>
      </c>
      <c r="E31" s="7">
        <v>5.3074360329095533</v>
      </c>
      <c r="F31" s="7">
        <v>1.4126989704580599</v>
      </c>
      <c r="G31" s="7">
        <v>2.004912668842232E-2</v>
      </c>
      <c r="H31" s="7">
        <v>0</v>
      </c>
      <c r="I31" s="7">
        <v>0</v>
      </c>
      <c r="J31" s="7">
        <v>0.91635121564501365</v>
      </c>
      <c r="K31" s="5">
        <v>0</v>
      </c>
    </row>
    <row r="32" spans="2:11" x14ac:dyDescent="0.2">
      <c r="B32" s="1">
        <v>28</v>
      </c>
      <c r="C32" s="3" t="s">
        <v>68</v>
      </c>
      <c r="D32" s="7">
        <v>8.9848049662795102</v>
      </c>
      <c r="E32" s="7">
        <v>0.5066394106579909</v>
      </c>
      <c r="F32" s="7">
        <v>1.1081790300303624</v>
      </c>
      <c r="G32" s="7">
        <v>2.6415104058864942E-3</v>
      </c>
      <c r="H32" s="7">
        <v>0</v>
      </c>
      <c r="I32" s="7">
        <v>0</v>
      </c>
      <c r="J32" s="7">
        <v>0</v>
      </c>
      <c r="K32" s="5">
        <v>0</v>
      </c>
    </row>
    <row r="33" spans="2:11" x14ac:dyDescent="0.2">
      <c r="B33" s="1">
        <v>29</v>
      </c>
      <c r="C33" s="3" t="s">
        <v>69</v>
      </c>
      <c r="D33" s="7">
        <v>3.5279215303921747</v>
      </c>
      <c r="E33" s="7">
        <v>29.254290973382851</v>
      </c>
      <c r="F33" s="7">
        <v>25.572182388760666</v>
      </c>
      <c r="G33" s="7">
        <v>1.0584772994622516</v>
      </c>
      <c r="H33" s="7">
        <v>0</v>
      </c>
      <c r="I33" s="7">
        <v>0</v>
      </c>
      <c r="J33" s="7">
        <v>5.319025066543955E-3</v>
      </c>
      <c r="K33" s="5">
        <v>0</v>
      </c>
    </row>
    <row r="34" spans="2:11" x14ac:dyDescent="0.2">
      <c r="B34" s="1">
        <v>30</v>
      </c>
      <c r="C34" s="3" t="s">
        <v>70</v>
      </c>
      <c r="D34" s="7">
        <v>86.765110272260515</v>
      </c>
      <c r="E34" s="7">
        <v>104.60350108263918</v>
      </c>
      <c r="F34" s="7">
        <v>24.994812870644889</v>
      </c>
      <c r="G34" s="7">
        <v>1.336510626047765</v>
      </c>
      <c r="H34" s="7">
        <v>0</v>
      </c>
      <c r="I34" s="7">
        <v>0</v>
      </c>
      <c r="J34" s="7">
        <v>0.21789904366313356</v>
      </c>
      <c r="K34" s="5">
        <v>0</v>
      </c>
    </row>
    <row r="35" spans="2:11" x14ac:dyDescent="0.2">
      <c r="B35" s="1">
        <v>31</v>
      </c>
      <c r="C35" s="2" t="s">
        <v>71</v>
      </c>
      <c r="D35" s="7">
        <v>2.6576685028581979</v>
      </c>
      <c r="E35" s="7">
        <v>7.0778015524596199E-2</v>
      </c>
      <c r="F35" s="7">
        <v>0.16509673731725957</v>
      </c>
      <c r="G35" s="7">
        <v>0.13296424947511359</v>
      </c>
      <c r="H35" s="7">
        <v>0</v>
      </c>
      <c r="I35" s="7">
        <v>0</v>
      </c>
      <c r="J35" s="7">
        <v>0</v>
      </c>
      <c r="K35" s="5">
        <v>0</v>
      </c>
    </row>
    <row r="36" spans="2:11" x14ac:dyDescent="0.2">
      <c r="B36" s="1">
        <v>32</v>
      </c>
      <c r="C36" s="3" t="s">
        <v>72</v>
      </c>
      <c r="D36" s="7">
        <v>993.51473739185155</v>
      </c>
      <c r="E36" s="7">
        <v>126.41131905370331</v>
      </c>
      <c r="F36" s="7">
        <v>37.721961753925093</v>
      </c>
      <c r="G36" s="7">
        <v>1.6891737979885628</v>
      </c>
      <c r="H36" s="7">
        <v>0</v>
      </c>
      <c r="I36" s="7">
        <v>0</v>
      </c>
      <c r="J36" s="7">
        <v>1.9154386798101921</v>
      </c>
      <c r="K36" s="5">
        <v>0</v>
      </c>
    </row>
    <row r="37" spans="2:11" x14ac:dyDescent="0.2">
      <c r="B37" s="1">
        <v>33</v>
      </c>
      <c r="C37" s="3" t="s">
        <v>103</v>
      </c>
      <c r="D37" s="7">
        <v>141.22412549326566</v>
      </c>
      <c r="E37" s="7">
        <v>163.65632449443021</v>
      </c>
      <c r="F37" s="7">
        <v>26.209106366563727</v>
      </c>
      <c r="G37" s="7">
        <v>2.5814903103298636</v>
      </c>
      <c r="H37" s="7">
        <v>0</v>
      </c>
      <c r="I37" s="7">
        <v>0</v>
      </c>
      <c r="J37" s="7">
        <v>0.39252315920516906</v>
      </c>
      <c r="K37" s="5">
        <v>0</v>
      </c>
    </row>
    <row r="38" spans="2:11" x14ac:dyDescent="0.2">
      <c r="B38" s="1">
        <v>34</v>
      </c>
      <c r="C38" s="3" t="s">
        <v>73</v>
      </c>
      <c r="D38" s="7">
        <v>3.255196484281761E-2</v>
      </c>
      <c r="E38" s="7">
        <v>6.8941124544331253E-2</v>
      </c>
      <c r="F38" s="7">
        <v>0.65513879348596671</v>
      </c>
      <c r="G38" s="7">
        <v>7.3503730291348754E-3</v>
      </c>
      <c r="H38" s="7">
        <v>0</v>
      </c>
      <c r="I38" s="7">
        <v>0</v>
      </c>
      <c r="J38" s="7">
        <v>2.2029188197961371E-3</v>
      </c>
      <c r="K38" s="5">
        <v>0</v>
      </c>
    </row>
    <row r="39" spans="2:11" x14ac:dyDescent="0.2">
      <c r="B39" s="1">
        <v>35</v>
      </c>
      <c r="C39" s="3" t="s">
        <v>74</v>
      </c>
      <c r="D39" s="7">
        <v>23.41816385957582</v>
      </c>
      <c r="E39" s="7">
        <v>135.16648893195335</v>
      </c>
      <c r="F39" s="7">
        <v>140.73385436623192</v>
      </c>
      <c r="G39" s="7">
        <v>13.353752375464847</v>
      </c>
      <c r="H39" s="7">
        <v>0</v>
      </c>
      <c r="I39" s="7">
        <v>0</v>
      </c>
      <c r="J39" s="7">
        <v>0.46852724281994784</v>
      </c>
      <c r="K39" s="5">
        <v>0</v>
      </c>
    </row>
    <row r="40" spans="2:11" x14ac:dyDescent="0.2">
      <c r="B40" s="1">
        <v>36</v>
      </c>
      <c r="C40" s="3" t="s">
        <v>75</v>
      </c>
      <c r="D40" s="7">
        <v>0.12525638925834151</v>
      </c>
      <c r="E40" s="7">
        <v>5.8286281951301833</v>
      </c>
      <c r="F40" s="7">
        <v>5.9256069434322942</v>
      </c>
      <c r="G40" s="7">
        <v>0.62427516180970155</v>
      </c>
      <c r="H40" s="7">
        <v>0</v>
      </c>
      <c r="I40" s="7">
        <v>0</v>
      </c>
      <c r="J40" s="7">
        <v>0</v>
      </c>
      <c r="K40" s="5">
        <v>0</v>
      </c>
    </row>
    <row r="41" spans="2:11" x14ac:dyDescent="0.2">
      <c r="B41" s="1">
        <v>37</v>
      </c>
      <c r="C41" s="3" t="s">
        <v>76</v>
      </c>
      <c r="D41" s="7">
        <v>305.41840448274399</v>
      </c>
      <c r="E41" s="7">
        <v>249.61956459105548</v>
      </c>
      <c r="F41" s="7">
        <v>85.712342571985772</v>
      </c>
      <c r="G41" s="7">
        <v>8.2676578155473806</v>
      </c>
      <c r="H41" s="7">
        <v>0</v>
      </c>
      <c r="I41" s="7">
        <v>0</v>
      </c>
      <c r="J41" s="7">
        <v>0.86888647308198985</v>
      </c>
      <c r="K41" s="5">
        <v>0</v>
      </c>
    </row>
    <row r="42" spans="2:11" x14ac:dyDescent="0.2">
      <c r="B42" s="1"/>
      <c r="C42" s="3"/>
      <c r="D42" s="6"/>
      <c r="E42" s="6"/>
      <c r="F42" s="6"/>
      <c r="G42" s="6"/>
      <c r="H42" s="5"/>
      <c r="I42" s="5"/>
      <c r="J42" s="5"/>
      <c r="K42" s="5"/>
    </row>
    <row r="43" spans="2:11" x14ac:dyDescent="0.2">
      <c r="B43" t="s">
        <v>91</v>
      </c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YUGANDHAR</cp:lastModifiedBy>
  <cp:lastPrinted>2014-03-24T10:58:12Z</cp:lastPrinted>
  <dcterms:created xsi:type="dcterms:W3CDTF">2014-01-06T04:43:23Z</dcterms:created>
  <dcterms:modified xsi:type="dcterms:W3CDTF">2017-04-07T08:02:54Z</dcterms:modified>
</cp:coreProperties>
</file>