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'!$B$4:$K$41</definedName>
  </definedNames>
  <calcPr calcId="144525"/>
</workbook>
</file>

<file path=xl/calcChain.xml><?xml version="1.0" encoding="utf-8"?>
<calcChain xmlns="http://schemas.openxmlformats.org/spreadsheetml/2006/main">
  <c r="BK94" i="8" l="1"/>
  <c r="BK88" i="8"/>
  <c r="BK81" i="8"/>
  <c r="BK80" i="8"/>
  <c r="BK79" i="8"/>
  <c r="BK78" i="8"/>
  <c r="BK76" i="8"/>
  <c r="BK70" i="8"/>
  <c r="BK64" i="8"/>
  <c r="BK63" i="8"/>
  <c r="BK62" i="8"/>
  <c r="BK61" i="8"/>
  <c r="BK60" i="8"/>
  <c r="BK59" i="8"/>
  <c r="BK58" i="8"/>
  <c r="BK57" i="8"/>
  <c r="BK56" i="8"/>
  <c r="BK55" i="8"/>
  <c r="BK54" i="8"/>
  <c r="BK51" i="8"/>
  <c r="BK50" i="8"/>
  <c r="BK44" i="8"/>
  <c r="BK43" i="8"/>
  <c r="BK42" i="8"/>
  <c r="BK41" i="8"/>
  <c r="BK40" i="8"/>
  <c r="BK39" i="8"/>
  <c r="BK38" i="8"/>
  <c r="BK37" i="8"/>
  <c r="BK36" i="8"/>
  <c r="BK35" i="8"/>
  <c r="BK34" i="8"/>
  <c r="BK33" i="8"/>
  <c r="BK32" i="8"/>
  <c r="BK31" i="8"/>
  <c r="BK30" i="8"/>
  <c r="BK29" i="8"/>
  <c r="BK27" i="8"/>
  <c r="BK23" i="8"/>
  <c r="BK20" i="8"/>
  <c r="BK19" i="8"/>
  <c r="BK18" i="8"/>
  <c r="BK17" i="8"/>
  <c r="BK16" i="8"/>
  <c r="BK15" i="8"/>
  <c r="BK14" i="8"/>
  <c r="BK11" i="8"/>
  <c r="D82" i="8"/>
  <c r="E82" i="8"/>
  <c r="F82" i="8"/>
  <c r="G82" i="8"/>
  <c r="H82" i="8"/>
  <c r="I82" i="8"/>
  <c r="J82" i="8"/>
  <c r="K82" i="8"/>
  <c r="L82" i="8"/>
  <c r="M82" i="8"/>
  <c r="N82" i="8"/>
  <c r="O82" i="8"/>
  <c r="P82" i="8"/>
  <c r="Q82" i="8"/>
  <c r="R82" i="8"/>
  <c r="S82" i="8"/>
  <c r="T82" i="8"/>
  <c r="U82" i="8"/>
  <c r="V82" i="8"/>
  <c r="W82" i="8"/>
  <c r="X82" i="8"/>
  <c r="Y82" i="8"/>
  <c r="Z82" i="8"/>
  <c r="AA82" i="8"/>
  <c r="AB82" i="8"/>
  <c r="AC82" i="8"/>
  <c r="AD82" i="8"/>
  <c r="AE82" i="8"/>
  <c r="AF82" i="8"/>
  <c r="AG82" i="8"/>
  <c r="AH82" i="8"/>
  <c r="AI82" i="8"/>
  <c r="AJ82" i="8"/>
  <c r="AK82" i="8"/>
  <c r="AL82" i="8"/>
  <c r="AM82" i="8"/>
  <c r="AN82" i="8"/>
  <c r="AO82" i="8"/>
  <c r="AP82" i="8"/>
  <c r="AQ82" i="8"/>
  <c r="AR82" i="8"/>
  <c r="AS82" i="8"/>
  <c r="AT82" i="8"/>
  <c r="AU82" i="8"/>
  <c r="AV82" i="8"/>
  <c r="AW82" i="8"/>
  <c r="AW83" i="8" s="1"/>
  <c r="AX82" i="8"/>
  <c r="AX83" i="8" s="1"/>
  <c r="AY82" i="8"/>
  <c r="AY83" i="8" s="1"/>
  <c r="AZ82" i="8"/>
  <c r="AZ83" i="8" s="1"/>
  <c r="BA82" i="8"/>
  <c r="BA83" i="8" s="1"/>
  <c r="BB82" i="8"/>
  <c r="BB83" i="8" s="1"/>
  <c r="BC82" i="8"/>
  <c r="BC83" i="8" s="1"/>
  <c r="BD82" i="8"/>
  <c r="BD83" i="8" s="1"/>
  <c r="BE82" i="8"/>
  <c r="BE83" i="8" s="1"/>
  <c r="BF82" i="8"/>
  <c r="BF83" i="8" s="1"/>
  <c r="BG82" i="8"/>
  <c r="BG83" i="8" s="1"/>
  <c r="BH82" i="8"/>
  <c r="BH83" i="8" s="1"/>
  <c r="BI82" i="8"/>
  <c r="BI83" i="8" s="1"/>
  <c r="BJ82" i="8"/>
  <c r="BJ83" i="8" s="1"/>
  <c r="C82" i="8"/>
  <c r="C83" i="8" s="1"/>
  <c r="AV83" i="8"/>
  <c r="BK8" i="8"/>
  <c r="D83" i="8"/>
  <c r="E83" i="8"/>
  <c r="F83" i="8"/>
  <c r="G83" i="8"/>
  <c r="H83" i="8"/>
  <c r="I83" i="8"/>
  <c r="J83" i="8"/>
  <c r="K83" i="8"/>
  <c r="L83" i="8"/>
  <c r="M83" i="8"/>
  <c r="N83" i="8"/>
  <c r="O83" i="8"/>
  <c r="P83" i="8"/>
  <c r="Q83" i="8"/>
  <c r="R83" i="8"/>
  <c r="S83" i="8"/>
  <c r="T83" i="8"/>
  <c r="U83" i="8"/>
  <c r="V83" i="8"/>
  <c r="W83" i="8"/>
  <c r="X83" i="8"/>
  <c r="Y83" i="8"/>
  <c r="Z83" i="8"/>
  <c r="AA83" i="8"/>
  <c r="AB83" i="8"/>
  <c r="AC83" i="8"/>
  <c r="AD83" i="8"/>
  <c r="AE83" i="8"/>
  <c r="AF83" i="8"/>
  <c r="AG83" i="8"/>
  <c r="AH83" i="8"/>
  <c r="AI83" i="8"/>
  <c r="AJ83" i="8"/>
  <c r="AK83" i="8"/>
  <c r="AL83" i="8"/>
  <c r="AM83" i="8"/>
  <c r="AN83" i="8"/>
  <c r="AO83" i="8"/>
  <c r="AP83" i="8"/>
  <c r="AQ83" i="8"/>
  <c r="AR83" i="8"/>
  <c r="AS83" i="8"/>
  <c r="AT83" i="8"/>
  <c r="AU83" i="8"/>
  <c r="D71" i="8"/>
  <c r="E71" i="8"/>
  <c r="F71" i="8"/>
  <c r="G71" i="8"/>
  <c r="H71" i="8"/>
  <c r="I71" i="8"/>
  <c r="J71" i="8"/>
  <c r="K71" i="8"/>
  <c r="L71" i="8"/>
  <c r="M71" i="8"/>
  <c r="N71" i="8"/>
  <c r="O71" i="8"/>
  <c r="P71" i="8"/>
  <c r="Q71" i="8"/>
  <c r="R71" i="8"/>
  <c r="S71" i="8"/>
  <c r="T71" i="8"/>
  <c r="U71" i="8"/>
  <c r="V71" i="8"/>
  <c r="W71" i="8"/>
  <c r="X71" i="8"/>
  <c r="Y71" i="8"/>
  <c r="Z71" i="8"/>
  <c r="AA71" i="8"/>
  <c r="AB71" i="8"/>
  <c r="AC71" i="8"/>
  <c r="AD71" i="8"/>
  <c r="AE71" i="8"/>
  <c r="AF71" i="8"/>
  <c r="AG71" i="8"/>
  <c r="AH71" i="8"/>
  <c r="AI71" i="8"/>
  <c r="AJ71" i="8"/>
  <c r="AK71" i="8"/>
  <c r="AL71" i="8"/>
  <c r="AM71" i="8"/>
  <c r="AN71" i="8"/>
  <c r="AO71" i="8"/>
  <c r="AP71" i="8"/>
  <c r="AQ71" i="8"/>
  <c r="AR71" i="8"/>
  <c r="AS71" i="8"/>
  <c r="AT71" i="8"/>
  <c r="AU71" i="8"/>
  <c r="AV71" i="8"/>
  <c r="AW71" i="8"/>
  <c r="AX71" i="8"/>
  <c r="AY71" i="8"/>
  <c r="AZ71" i="8"/>
  <c r="BA71" i="8"/>
  <c r="BB71" i="8"/>
  <c r="BC71" i="8"/>
  <c r="BD71" i="8"/>
  <c r="BE71" i="8"/>
  <c r="BF71" i="8"/>
  <c r="BG71" i="8"/>
  <c r="BH71" i="8"/>
  <c r="BI71" i="8"/>
  <c r="BJ71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W65" i="8"/>
  <c r="X65" i="8"/>
  <c r="Y65" i="8"/>
  <c r="Z65" i="8"/>
  <c r="AA65" i="8"/>
  <c r="AB65" i="8"/>
  <c r="AC65" i="8"/>
  <c r="AD65" i="8"/>
  <c r="AE65" i="8"/>
  <c r="AF65" i="8"/>
  <c r="AG65" i="8"/>
  <c r="AH65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AV65" i="8"/>
  <c r="AW65" i="8"/>
  <c r="AX65" i="8"/>
  <c r="AY65" i="8"/>
  <c r="AZ65" i="8"/>
  <c r="BA65" i="8"/>
  <c r="BB65" i="8"/>
  <c r="BC65" i="8"/>
  <c r="BD65" i="8"/>
  <c r="BE65" i="8"/>
  <c r="BF65" i="8"/>
  <c r="BG65" i="8"/>
  <c r="BH65" i="8"/>
  <c r="BI65" i="8"/>
  <c r="BJ65" i="8"/>
  <c r="D52" i="8"/>
  <c r="E52" i="8"/>
  <c r="E66" i="8" s="1"/>
  <c r="F52" i="8"/>
  <c r="G52" i="8"/>
  <c r="G66" i="8" s="1"/>
  <c r="H52" i="8"/>
  <c r="I52" i="8"/>
  <c r="I66" i="8" s="1"/>
  <c r="J52" i="8"/>
  <c r="K52" i="8"/>
  <c r="K66" i="8" s="1"/>
  <c r="L52" i="8"/>
  <c r="M52" i="8"/>
  <c r="M66" i="8" s="1"/>
  <c r="N52" i="8"/>
  <c r="O52" i="8"/>
  <c r="O66" i="8" s="1"/>
  <c r="P52" i="8"/>
  <c r="Q52" i="8"/>
  <c r="Q66" i="8" s="1"/>
  <c r="R52" i="8"/>
  <c r="S52" i="8"/>
  <c r="S66" i="8" s="1"/>
  <c r="T52" i="8"/>
  <c r="U52" i="8"/>
  <c r="U66" i="8" s="1"/>
  <c r="V52" i="8"/>
  <c r="W52" i="8"/>
  <c r="W66" i="8" s="1"/>
  <c r="X52" i="8"/>
  <c r="Y52" i="8"/>
  <c r="Y66" i="8" s="1"/>
  <c r="Z52" i="8"/>
  <c r="AA52" i="8"/>
  <c r="AA66" i="8" s="1"/>
  <c r="AB52" i="8"/>
  <c r="AC52" i="8"/>
  <c r="AC66" i="8" s="1"/>
  <c r="AD52" i="8"/>
  <c r="AE52" i="8"/>
  <c r="AE66" i="8" s="1"/>
  <c r="AF52" i="8"/>
  <c r="AG52" i="8"/>
  <c r="AG66" i="8" s="1"/>
  <c r="AH52" i="8"/>
  <c r="AI52" i="8"/>
  <c r="AI66" i="8" s="1"/>
  <c r="AJ52" i="8"/>
  <c r="AK52" i="8"/>
  <c r="AK66" i="8" s="1"/>
  <c r="AL52" i="8"/>
  <c r="AM52" i="8"/>
  <c r="AM66" i="8" s="1"/>
  <c r="AN52" i="8"/>
  <c r="AO52" i="8"/>
  <c r="AO66" i="8" s="1"/>
  <c r="AP52" i="8"/>
  <c r="AQ52" i="8"/>
  <c r="AQ66" i="8" s="1"/>
  <c r="AR52" i="8"/>
  <c r="AS52" i="8"/>
  <c r="AS66" i="8" s="1"/>
  <c r="AT52" i="8"/>
  <c r="AU52" i="8"/>
  <c r="AU66" i="8" s="1"/>
  <c r="AV52" i="8"/>
  <c r="AW52" i="8"/>
  <c r="AW66" i="8" s="1"/>
  <c r="AX52" i="8"/>
  <c r="AY52" i="8"/>
  <c r="AY66" i="8" s="1"/>
  <c r="AZ52" i="8"/>
  <c r="BA52" i="8"/>
  <c r="BA66" i="8" s="1"/>
  <c r="BB52" i="8"/>
  <c r="BC52" i="8"/>
  <c r="BC66" i="8" s="1"/>
  <c r="BD52" i="8"/>
  <c r="BE52" i="8"/>
  <c r="BE66" i="8" s="1"/>
  <c r="BF52" i="8"/>
  <c r="BG52" i="8"/>
  <c r="BH52" i="8"/>
  <c r="BI52" i="8"/>
  <c r="BI66" i="8" s="1"/>
  <c r="BJ52" i="8"/>
  <c r="D24" i="8"/>
  <c r="E24" i="8"/>
  <c r="F24" i="8"/>
  <c r="G24" i="8"/>
  <c r="H24" i="8"/>
  <c r="I24" i="8"/>
  <c r="J24" i="8"/>
  <c r="K24" i="8"/>
  <c r="L24" i="8"/>
  <c r="M24" i="8"/>
  <c r="N24" i="8"/>
  <c r="O24" i="8"/>
  <c r="P24" i="8"/>
  <c r="Q24" i="8"/>
  <c r="R24" i="8"/>
  <c r="S24" i="8"/>
  <c r="T24" i="8"/>
  <c r="U24" i="8"/>
  <c r="V24" i="8"/>
  <c r="W24" i="8"/>
  <c r="X24" i="8"/>
  <c r="Y24" i="8"/>
  <c r="Z24" i="8"/>
  <c r="AA24" i="8"/>
  <c r="AB24" i="8"/>
  <c r="AC24" i="8"/>
  <c r="AD24" i="8"/>
  <c r="AE24" i="8"/>
  <c r="AF24" i="8"/>
  <c r="AG24" i="8"/>
  <c r="AH24" i="8"/>
  <c r="AI24" i="8"/>
  <c r="AJ24" i="8"/>
  <c r="AK24" i="8"/>
  <c r="AL24" i="8"/>
  <c r="AM24" i="8"/>
  <c r="AN24" i="8"/>
  <c r="AO24" i="8"/>
  <c r="AP24" i="8"/>
  <c r="AQ24" i="8"/>
  <c r="AR24" i="8"/>
  <c r="AS24" i="8"/>
  <c r="AT24" i="8"/>
  <c r="AU24" i="8"/>
  <c r="AV24" i="8"/>
  <c r="AW24" i="8"/>
  <c r="AX24" i="8"/>
  <c r="AY24" i="8"/>
  <c r="AZ24" i="8"/>
  <c r="BA24" i="8"/>
  <c r="BB24" i="8"/>
  <c r="BC24" i="8"/>
  <c r="BD24" i="8"/>
  <c r="BE24" i="8"/>
  <c r="BF24" i="8"/>
  <c r="BG24" i="8"/>
  <c r="BH24" i="8"/>
  <c r="BI24" i="8"/>
  <c r="BJ24" i="8"/>
  <c r="C24" i="8"/>
  <c r="D45" i="8"/>
  <c r="E45" i="8"/>
  <c r="F45" i="8"/>
  <c r="G45" i="8"/>
  <c r="H45" i="8"/>
  <c r="I45" i="8"/>
  <c r="J45" i="8"/>
  <c r="K45" i="8"/>
  <c r="L45" i="8"/>
  <c r="M45" i="8"/>
  <c r="N45" i="8"/>
  <c r="O45" i="8"/>
  <c r="P45" i="8"/>
  <c r="Q45" i="8"/>
  <c r="R45" i="8"/>
  <c r="S45" i="8"/>
  <c r="T45" i="8"/>
  <c r="U45" i="8"/>
  <c r="V45" i="8"/>
  <c r="W45" i="8"/>
  <c r="X45" i="8"/>
  <c r="Y45" i="8"/>
  <c r="Z45" i="8"/>
  <c r="AA45" i="8"/>
  <c r="AB45" i="8"/>
  <c r="AC45" i="8"/>
  <c r="AD45" i="8"/>
  <c r="AE45" i="8"/>
  <c r="AF45" i="8"/>
  <c r="AG45" i="8"/>
  <c r="AH45" i="8"/>
  <c r="AI45" i="8"/>
  <c r="AJ45" i="8"/>
  <c r="AK45" i="8"/>
  <c r="AL45" i="8"/>
  <c r="AM45" i="8"/>
  <c r="AN45" i="8"/>
  <c r="AO45" i="8"/>
  <c r="AP45" i="8"/>
  <c r="AQ45" i="8"/>
  <c r="AR45" i="8"/>
  <c r="AS45" i="8"/>
  <c r="AT45" i="8"/>
  <c r="AU45" i="8"/>
  <c r="AV45" i="8"/>
  <c r="AW45" i="8"/>
  <c r="AX45" i="8"/>
  <c r="AY45" i="8"/>
  <c r="AZ45" i="8"/>
  <c r="BA45" i="8"/>
  <c r="BB45" i="8"/>
  <c r="BC45" i="8"/>
  <c r="BD45" i="8"/>
  <c r="BE45" i="8"/>
  <c r="BF45" i="8"/>
  <c r="BG45" i="8"/>
  <c r="BH45" i="8"/>
  <c r="BI45" i="8"/>
  <c r="BJ45" i="8"/>
  <c r="C45" i="8"/>
  <c r="D21" i="8"/>
  <c r="E21" i="8"/>
  <c r="F21" i="8"/>
  <c r="G21" i="8"/>
  <c r="H21" i="8"/>
  <c r="I21" i="8"/>
  <c r="J21" i="8"/>
  <c r="K21" i="8"/>
  <c r="L21" i="8"/>
  <c r="M21" i="8"/>
  <c r="N21" i="8"/>
  <c r="O21" i="8"/>
  <c r="P21" i="8"/>
  <c r="Q21" i="8"/>
  <c r="R21" i="8"/>
  <c r="S21" i="8"/>
  <c r="T21" i="8"/>
  <c r="U21" i="8"/>
  <c r="V21" i="8"/>
  <c r="W21" i="8"/>
  <c r="X21" i="8"/>
  <c r="Y21" i="8"/>
  <c r="Z21" i="8"/>
  <c r="AA21" i="8"/>
  <c r="AB21" i="8"/>
  <c r="AC21" i="8"/>
  <c r="AD21" i="8"/>
  <c r="AE21" i="8"/>
  <c r="AF21" i="8"/>
  <c r="AG21" i="8"/>
  <c r="AH21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BB21" i="8"/>
  <c r="BC21" i="8"/>
  <c r="BD21" i="8"/>
  <c r="BE21" i="8"/>
  <c r="BF21" i="8"/>
  <c r="BG21" i="8"/>
  <c r="BH21" i="8"/>
  <c r="BI21" i="8"/>
  <c r="BJ21" i="8"/>
  <c r="C21" i="8"/>
  <c r="C65" i="8"/>
  <c r="BK65" i="8" s="1"/>
  <c r="C71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52" i="8"/>
  <c r="AX66" i="8" l="1"/>
  <c r="AV66" i="8"/>
  <c r="AT66" i="8"/>
  <c r="AR66" i="8"/>
  <c r="AP66" i="8"/>
  <c r="AN66" i="8"/>
  <c r="AL66" i="8"/>
  <c r="AJ66" i="8"/>
  <c r="AH66" i="8"/>
  <c r="AF66" i="8"/>
  <c r="AD66" i="8"/>
  <c r="AB66" i="8"/>
  <c r="Z66" i="8"/>
  <c r="X66" i="8"/>
  <c r="V66" i="8"/>
  <c r="T66" i="8"/>
  <c r="R66" i="8"/>
  <c r="P66" i="8"/>
  <c r="N66" i="8"/>
  <c r="L66" i="8"/>
  <c r="J66" i="8"/>
  <c r="H66" i="8"/>
  <c r="F66" i="8"/>
  <c r="D66" i="8"/>
  <c r="BK24" i="8"/>
  <c r="BK71" i="8"/>
  <c r="BG66" i="8"/>
  <c r="BK52" i="8"/>
  <c r="BJ66" i="8"/>
  <c r="BF66" i="8"/>
  <c r="BD66" i="8"/>
  <c r="AZ66" i="8"/>
  <c r="BK9" i="8"/>
  <c r="BK12" i="8"/>
  <c r="BK83" i="8"/>
  <c r="BK82" i="8"/>
  <c r="BB66" i="8"/>
  <c r="BK45" i="8"/>
  <c r="BK21" i="8"/>
  <c r="C66" i="8"/>
  <c r="BH66" i="8"/>
  <c r="BI46" i="8"/>
  <c r="BI90" i="8" s="1"/>
  <c r="BG46" i="8"/>
  <c r="BG90" i="8" s="1"/>
  <c r="BE46" i="8"/>
  <c r="BE90" i="8" s="1"/>
  <c r="BC46" i="8"/>
  <c r="BC90" i="8" s="1"/>
  <c r="BA46" i="8"/>
  <c r="BA90" i="8" s="1"/>
  <c r="AY46" i="8"/>
  <c r="AY90" i="8" s="1"/>
  <c r="AW46" i="8"/>
  <c r="AW90" i="8" s="1"/>
  <c r="AU46" i="8"/>
  <c r="AU90" i="8" s="1"/>
  <c r="AS46" i="8"/>
  <c r="AS90" i="8" s="1"/>
  <c r="AQ46" i="8"/>
  <c r="AQ90" i="8" s="1"/>
  <c r="AO46" i="8"/>
  <c r="AO90" i="8" s="1"/>
  <c r="AM46" i="8"/>
  <c r="AM90" i="8" s="1"/>
  <c r="AK46" i="8"/>
  <c r="AK90" i="8" s="1"/>
  <c r="AI46" i="8"/>
  <c r="AI90" i="8" s="1"/>
  <c r="AG46" i="8"/>
  <c r="AE46" i="8"/>
  <c r="AE90" i="8" s="1"/>
  <c r="AC46" i="8"/>
  <c r="AC90" i="8" s="1"/>
  <c r="AA46" i="8"/>
  <c r="AA90" i="8" s="1"/>
  <c r="Y46" i="8"/>
  <c r="Y90" i="8" s="1"/>
  <c r="W46" i="8"/>
  <c r="W90" i="8" s="1"/>
  <c r="BJ46" i="8"/>
  <c r="BH46" i="8"/>
  <c r="BF46" i="8"/>
  <c r="BD46" i="8"/>
  <c r="BD90" i="8" s="1"/>
  <c r="BB46" i="8"/>
  <c r="AZ46" i="8"/>
  <c r="AX46" i="8"/>
  <c r="AV46" i="8"/>
  <c r="AV90" i="8" s="1"/>
  <c r="AT46" i="8"/>
  <c r="AR46" i="8"/>
  <c r="AR90" i="8" s="1"/>
  <c r="AP46" i="8"/>
  <c r="AN46" i="8"/>
  <c r="AN90" i="8" s="1"/>
  <c r="AL46" i="8"/>
  <c r="AJ46" i="8"/>
  <c r="AJ90" i="8" s="1"/>
  <c r="AH46" i="8"/>
  <c r="AF46" i="8"/>
  <c r="AF90" i="8" s="1"/>
  <c r="AD46" i="8"/>
  <c r="AB46" i="8"/>
  <c r="AB90" i="8" s="1"/>
  <c r="Z46" i="8"/>
  <c r="X46" i="8"/>
  <c r="X90" i="8" s="1"/>
  <c r="V46" i="8"/>
  <c r="T46" i="8"/>
  <c r="T90" i="8" s="1"/>
  <c r="R46" i="8"/>
  <c r="P46" i="8"/>
  <c r="P90" i="8" s="1"/>
  <c r="N46" i="8"/>
  <c r="L46" i="8"/>
  <c r="L90" i="8" s="1"/>
  <c r="J46" i="8"/>
  <c r="H46" i="8"/>
  <c r="H90" i="8" s="1"/>
  <c r="F46" i="8"/>
  <c r="D46" i="8"/>
  <c r="D90" i="8" s="1"/>
  <c r="U46" i="8"/>
  <c r="U90" i="8" s="1"/>
  <c r="S46" i="8"/>
  <c r="S90" i="8" s="1"/>
  <c r="Q46" i="8"/>
  <c r="Q90" i="8" s="1"/>
  <c r="O46" i="8"/>
  <c r="O90" i="8" s="1"/>
  <c r="M46" i="8"/>
  <c r="M90" i="8" s="1"/>
  <c r="K46" i="8"/>
  <c r="K90" i="8" s="1"/>
  <c r="I46" i="8"/>
  <c r="I90" i="8" s="1"/>
  <c r="G46" i="8"/>
  <c r="G90" i="8" s="1"/>
  <c r="E46" i="8"/>
  <c r="E90" i="8" s="1"/>
  <c r="AG90" i="8"/>
  <c r="C46" i="8"/>
  <c r="F90" i="8" l="1"/>
  <c r="J90" i="8"/>
  <c r="N90" i="8"/>
  <c r="R90" i="8"/>
  <c r="V90" i="8"/>
  <c r="Z90" i="8"/>
  <c r="AD90" i="8"/>
  <c r="AH90" i="8"/>
  <c r="AL90" i="8"/>
  <c r="AP90" i="8"/>
  <c r="AT90" i="8"/>
  <c r="AX90" i="8"/>
  <c r="AZ90" i="8"/>
  <c r="BB90" i="8"/>
  <c r="BJ90" i="8"/>
  <c r="BF90" i="8"/>
  <c r="BH90" i="8"/>
  <c r="BK66" i="8"/>
  <c r="C90" i="8"/>
  <c r="BK46" i="8"/>
  <c r="BK90" i="8" l="1"/>
</calcChain>
</file>

<file path=xl/sharedStrings.xml><?xml version="1.0" encoding="utf-8"?>
<sst xmlns="http://schemas.openxmlformats.org/spreadsheetml/2006/main" count="192" uniqueCount="150">
  <si>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</si>
  <si>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</si>
  <si>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</si>
  <si>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</si>
  <si>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</si>
  <si>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</si>
  <si>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</si>
  <si>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</si>
  <si>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</si>
  <si>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</si>
  <si>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</si>
  <si>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</si>
  <si>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</si>
  <si>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</si>
  <si>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</si>
  <si>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</si>
  <si>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</si>
  <si>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</si>
  <si>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</si>
  <si>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</si>
  <si>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</si>
  <si>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</si>
  <si>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</si>
  <si>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</si>
  <si>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</si>
  <si>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</si>
  <si>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</si>
  <si>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</si>
  <si>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</si>
  <si>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</si>
  <si>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</si>
  <si>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</si>
  <si>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</si>
  <si>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</si>
  <si>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</si>
  <si>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</si>
  <si>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</si>
  <si>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</si>
  <si>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</si>
  <si>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</si>
  <si>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</si>
  <si>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</si>
  <si>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</si>
  <si>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</si>
  <si>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</si>
  <si>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</si>
  <si>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</si>
  <si>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</si>
  <si>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</si>
  <si>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</si>
  <si>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</si>
  <si>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</si>
  <si>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</si>
  <si>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</si>
  <si>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</si>
  <si>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</si>
  <si>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</si>
  <si>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</si>
  <si>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</si>
  <si>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</si>
  <si>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</si>
  <si>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</si>
  <si>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</si>
  <si>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</si>
  <si>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</si>
  <si>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</si>
  <si>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</si>
  <si>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</si>
  <si>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</si>
  <si>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</si>
  <si>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</si>
  <si>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</si>
  <si>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</si>
  <si>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</si>
  <si>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</si>
  <si>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</si>
  <si>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</si>
  <si>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</si>
  <si>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</si>
  <si>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</si>
  <si>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</si>
  <si>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</si>
  <si>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</si>
  <si>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</si>
  <si>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</si>
  <si>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</si>
  <si>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</si>
  <si>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</si>
  <si>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</si>
  <si>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</si>
  <si>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</si>
  <si>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</si>
  <si>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</si>
  <si>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</si>
  <si>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</si>
  <si>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</si>
  <si>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</si>
  <si>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</si>
  <si>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</si>
  <si>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</si>
  <si>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</si>
  <si>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</si>
  <si>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</si>
  <si>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</si>
  <si>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</si>
  <si>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</si>
  <si>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FMP SERIES 82</t>
  </si>
  <si>
    <t>LIC MF FMP SERIES 83</t>
  </si>
  <si>
    <t>LIC MF FMP SERIES 85</t>
  </si>
  <si>
    <t>LIC MF FMP SERIES 86</t>
  </si>
  <si>
    <t>LIC MF FMP SERIES 89</t>
  </si>
  <si>
    <t>LIC MF FMP SERIES 90</t>
  </si>
  <si>
    <t>LIC MF FMP SERIES 92</t>
  </si>
  <si>
    <t>LIC MF BOND FUND</t>
  </si>
  <si>
    <t>LIC MF CAPITAL PROTECTION ORIENTED FUND - Series 2</t>
  </si>
  <si>
    <t>LIC MF CAPITAL PROTECTION ORIENTED FUND - Series 3</t>
  </si>
  <si>
    <t>LIC MF CAPITAL PROTECTION ORIENTED FUND - Series 4</t>
  </si>
  <si>
    <t>LIC MF CAPITAL PROTECTION ORIENTED FUND - Series 5</t>
  </si>
  <si>
    <t>LIC MF CHILDREN'S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</si>
  <si>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</si>
  <si>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</si>
  <si>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</si>
  <si>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</si>
  <si>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INTERVAL FUND - SERIES 1 ANNUALLY</t>
  </si>
  <si>
    <t>LIC MF INTERVAL FUND - SERIES 1 MONTHLY</t>
  </si>
  <si>
    <t>LIC MF INTERVAL FUND - SERIES 1 QUARTERLY</t>
  </si>
  <si>
    <t>LIC MF INTERVAL FUND-QUARTERLY PLAN-SERIES 2</t>
  </si>
  <si>
    <t>LIC MF MONTHLY INCOME PLAN</t>
  </si>
  <si>
    <t>LIC MF SAVINGS PLUS FUND</t>
  </si>
  <si>
    <t>LIC MF TAX PLAN</t>
  </si>
  <si>
    <t>LIC MF Unit Linked Insurance Scheme</t>
  </si>
  <si>
    <t>LIC MF DIVERSIFIED EQUITY FUND – SERIES 1</t>
  </si>
  <si>
    <t>LIC MF DIVERSIFIED EQUITY FUND – SERIES 2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</si>
  <si>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</si>
  <si>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</si>
  <si>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</si>
  <si>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</si>
  <si>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</si>
  <si>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</si>
  <si>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RGESS FUND-SERIES 2</t>
  </si>
  <si>
    <t>LIC MF RGESS FUND-SERIES 3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</si>
  <si>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</si>
  <si>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</si>
  <si>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</si>
  <si>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</si>
  <si>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</si>
  <si>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</si>
  <si>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</si>
  <si>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>LIC Mutual Fund: Net Average Assets Under Management (AAUM) as on 28/02/2017 (All figures in Rs. Crore)</t>
  </si>
  <si>
    <t>Table showing State wise /Union Territory wise contribution to AAUM of category of schemes as on 28.02.2017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</si>
</sst>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13" fillId="0" borderId="22" xfId="0" applyNumberFormat="1" applyFont="1" applyFill="1" applyBorder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09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C6" sqref="C6:BK6"/>
    </sheetView>
  </sheetViews>
  <sheetFormatPr defaultColWidth="9.140625" defaultRowHeight="12.75" x14ac:dyDescent="0.2"/>
  <cols>
    <col min="1" max="1" width="5" style="25" customWidth="1"/>
    <col min="2" max="2" width="68.7109375" style="25" customWidth="1"/>
    <col min="3" max="7" width="6.42578125" style="25" bestFit="1" customWidth="1"/>
    <col min="8" max="8" width="6.28515625" style="25" bestFit="1" customWidth="1"/>
    <col min="9" max="10" width="9" style="25" bestFit="1" customWidth="1"/>
    <col min="11" max="11" width="6.28515625" style="25" bestFit="1" customWidth="1"/>
    <col min="12" max="12" width="7.85546875" style="25" bestFit="1" customWidth="1"/>
    <col min="13" max="17" width="6.42578125" style="25" bestFit="1" customWidth="1"/>
    <col min="18" max="18" width="6.140625" style="25" bestFit="1" customWidth="1"/>
    <col min="19" max="20" width="7.140625" style="25" bestFit="1" customWidth="1"/>
    <col min="21" max="21" width="6" style="25" bestFit="1" customWidth="1"/>
    <col min="22" max="22" width="6.140625" style="25" bestFit="1" customWidth="1"/>
    <col min="23" max="23" width="6.42578125" style="25" bestFit="1" customWidth="1"/>
    <col min="24" max="24" width="7.5703125" style="25" bestFit="1" customWidth="1"/>
    <col min="25" max="27" width="6.42578125" style="25" bestFit="1" customWidth="1"/>
    <col min="28" max="28" width="6.140625" style="25" bestFit="1" customWidth="1"/>
    <col min="29" max="29" width="7.140625" style="25" bestFit="1" customWidth="1"/>
    <col min="30" max="47" width="6.7109375" style="25" bestFit="1" customWidth="1"/>
    <col min="48" max="48" width="8" style="25" bestFit="1" customWidth="1"/>
    <col min="49" max="50" width="9" style="25" bestFit="1" customWidth="1"/>
    <col min="51" max="51" width="6.7109375" style="25" bestFit="1" customWidth="1"/>
    <col min="52" max="52" width="7.85546875" style="25" bestFit="1" customWidth="1"/>
    <col min="53" max="57" width="6.7109375" style="25" bestFit="1" customWidth="1"/>
    <col min="58" max="58" width="9" style="25" bestFit="1" customWidth="1"/>
    <col min="59" max="60" width="7.85546875" style="25" bestFit="1" customWidth="1"/>
    <col min="61" max="61" width="10.85546875" style="25" bestFit="1" customWidth="1"/>
    <col min="62" max="62" width="7.85546875" style="25" bestFit="1" customWidth="1"/>
    <col min="63" max="63" width="11.28515625" style="25" customWidth="1"/>
    <col min="64" max="16384" width="9.140625" style="25"/>
  </cols>
  <sheetData>
    <row r="1" spans="1:107" s="12" customFormat="1" ht="19.5" thickBot="1" x14ac:dyDescent="0.35">
      <c r="A1" s="73" t="s">
        <v>77</v>
      </c>
      <c r="B1" s="62" t="s">
        <v>31</v>
      </c>
      <c r="C1" s="53" t="s">
        <v>148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5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74"/>
      <c r="B2" s="63"/>
      <c r="C2" s="67" t="s">
        <v>30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9"/>
      <c r="W2" s="67" t="s">
        <v>26</v>
      </c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9"/>
      <c r="AQ2" s="67" t="s">
        <v>27</v>
      </c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9"/>
      <c r="BK2" s="59" t="s">
        <v>24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74"/>
      <c r="B3" s="63"/>
      <c r="C3" s="56" t="s">
        <v>11</v>
      </c>
      <c r="D3" s="57"/>
      <c r="E3" s="57"/>
      <c r="F3" s="57"/>
      <c r="G3" s="57"/>
      <c r="H3" s="57"/>
      <c r="I3" s="57"/>
      <c r="J3" s="57"/>
      <c r="K3" s="57"/>
      <c r="L3" s="58"/>
      <c r="M3" s="56" t="s">
        <v>12</v>
      </c>
      <c r="N3" s="57"/>
      <c r="O3" s="57"/>
      <c r="P3" s="57"/>
      <c r="Q3" s="57"/>
      <c r="R3" s="57"/>
      <c r="S3" s="57"/>
      <c r="T3" s="57"/>
      <c r="U3" s="57"/>
      <c r="V3" s="58"/>
      <c r="W3" s="56" t="s">
        <v>11</v>
      </c>
      <c r="X3" s="57"/>
      <c r="Y3" s="57"/>
      <c r="Z3" s="57"/>
      <c r="AA3" s="57"/>
      <c r="AB3" s="57"/>
      <c r="AC3" s="57"/>
      <c r="AD3" s="57"/>
      <c r="AE3" s="57"/>
      <c r="AF3" s="58"/>
      <c r="AG3" s="56" t="s">
        <v>12</v>
      </c>
      <c r="AH3" s="57"/>
      <c r="AI3" s="57"/>
      <c r="AJ3" s="57"/>
      <c r="AK3" s="57"/>
      <c r="AL3" s="57"/>
      <c r="AM3" s="57"/>
      <c r="AN3" s="57"/>
      <c r="AO3" s="57"/>
      <c r="AP3" s="58"/>
      <c r="AQ3" s="56" t="s">
        <v>11</v>
      </c>
      <c r="AR3" s="57"/>
      <c r="AS3" s="57"/>
      <c r="AT3" s="57"/>
      <c r="AU3" s="57"/>
      <c r="AV3" s="57"/>
      <c r="AW3" s="57"/>
      <c r="AX3" s="57"/>
      <c r="AY3" s="57"/>
      <c r="AZ3" s="58"/>
      <c r="BA3" s="56" t="s">
        <v>12</v>
      </c>
      <c r="BB3" s="57"/>
      <c r="BC3" s="57"/>
      <c r="BD3" s="57"/>
      <c r="BE3" s="57"/>
      <c r="BF3" s="57"/>
      <c r="BG3" s="57"/>
      <c r="BH3" s="57"/>
      <c r="BI3" s="57"/>
      <c r="BJ3" s="58"/>
      <c r="BK3" s="60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74"/>
      <c r="B4" s="63"/>
      <c r="C4" s="50" t="s">
        <v>37</v>
      </c>
      <c r="D4" s="51"/>
      <c r="E4" s="51"/>
      <c r="F4" s="51"/>
      <c r="G4" s="52"/>
      <c r="H4" s="47" t="s">
        <v>38</v>
      </c>
      <c r="I4" s="48"/>
      <c r="J4" s="48"/>
      <c r="K4" s="48"/>
      <c r="L4" s="49"/>
      <c r="M4" s="50" t="s">
        <v>37</v>
      </c>
      <c r="N4" s="51"/>
      <c r="O4" s="51"/>
      <c r="P4" s="51"/>
      <c r="Q4" s="52"/>
      <c r="R4" s="47" t="s">
        <v>38</v>
      </c>
      <c r="S4" s="48"/>
      <c r="T4" s="48"/>
      <c r="U4" s="48"/>
      <c r="V4" s="49"/>
      <c r="W4" s="50" t="s">
        <v>37</v>
      </c>
      <c r="X4" s="51"/>
      <c r="Y4" s="51"/>
      <c r="Z4" s="51"/>
      <c r="AA4" s="52"/>
      <c r="AB4" s="47" t="s">
        <v>38</v>
      </c>
      <c r="AC4" s="48"/>
      <c r="AD4" s="48"/>
      <c r="AE4" s="48"/>
      <c r="AF4" s="49"/>
      <c r="AG4" s="50" t="s">
        <v>37</v>
      </c>
      <c r="AH4" s="51"/>
      <c r="AI4" s="51"/>
      <c r="AJ4" s="51"/>
      <c r="AK4" s="52"/>
      <c r="AL4" s="47" t="s">
        <v>38</v>
      </c>
      <c r="AM4" s="48"/>
      <c r="AN4" s="48"/>
      <c r="AO4" s="48"/>
      <c r="AP4" s="49"/>
      <c r="AQ4" s="50" t="s">
        <v>37</v>
      </c>
      <c r="AR4" s="51"/>
      <c r="AS4" s="51"/>
      <c r="AT4" s="51"/>
      <c r="AU4" s="52"/>
      <c r="AV4" s="47" t="s">
        <v>38</v>
      </c>
      <c r="AW4" s="48"/>
      <c r="AX4" s="48"/>
      <c r="AY4" s="48"/>
      <c r="AZ4" s="49"/>
      <c r="BA4" s="50" t="s">
        <v>37</v>
      </c>
      <c r="BB4" s="51"/>
      <c r="BC4" s="51"/>
      <c r="BD4" s="51"/>
      <c r="BE4" s="52"/>
      <c r="BF4" s="47" t="s">
        <v>38</v>
      </c>
      <c r="BG4" s="48"/>
      <c r="BH4" s="48"/>
      <c r="BI4" s="48"/>
      <c r="BJ4" s="49"/>
      <c r="BK4" s="60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74"/>
      <c r="B5" s="63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1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6"/>
    </row>
    <row r="7" spans="1:107" x14ac:dyDescent="0.2">
      <c r="A7" s="23" t="s">
        <v>78</v>
      </c>
      <c r="B7" s="26" t="s">
        <v>13</v>
      </c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6"/>
    </row>
    <row r="8" spans="1:107" x14ac:dyDescent="0.2">
      <c r="A8" s="23"/>
      <c r="B8" s="27" t="s">
        <v>104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6.0771469136345297</v>
      </c>
      <c r="I8" s="28">
        <v>6457.743613856057</v>
      </c>
      <c r="J8" s="28">
        <v>3710.3006914745215</v>
      </c>
      <c r="K8" s="28">
        <v>0</v>
      </c>
      <c r="L8" s="28">
        <v>331.10263252875404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4.9024668921348082</v>
      </c>
      <c r="S8" s="28">
        <v>790.53623656400225</v>
      </c>
      <c r="T8" s="28">
        <v>348.13837526354189</v>
      </c>
      <c r="U8" s="28">
        <v>0</v>
      </c>
      <c r="V8" s="28">
        <v>11.188381980026865</v>
      </c>
      <c r="W8" s="28">
        <v>1.5211235530808262E-3</v>
      </c>
      <c r="X8" s="28">
        <v>73.468718778981426</v>
      </c>
      <c r="Y8" s="28">
        <v>0</v>
      </c>
      <c r="Z8" s="28">
        <v>0</v>
      </c>
      <c r="AA8" s="28">
        <v>0.41725259846817703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0.32632198768925164</v>
      </c>
      <c r="AH8" s="28">
        <v>0.21967552113127858</v>
      </c>
      <c r="AI8" s="28">
        <v>0</v>
      </c>
      <c r="AJ8" s="28">
        <v>0</v>
      </c>
      <c r="AK8" s="28">
        <v>1.4416299413707225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21.082075062658816</v>
      </c>
      <c r="AW8" s="28">
        <v>1013.1750133800604</v>
      </c>
      <c r="AX8" s="28">
        <v>201.08217364438778</v>
      </c>
      <c r="AY8" s="28">
        <v>0</v>
      </c>
      <c r="AZ8" s="28">
        <v>129.13614571948776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13.875603105656712</v>
      </c>
      <c r="BG8" s="28">
        <v>28.895740555499156</v>
      </c>
      <c r="BH8" s="28">
        <v>76.24687258024943</v>
      </c>
      <c r="BI8" s="28">
        <v>0</v>
      </c>
      <c r="BJ8" s="28">
        <v>23.915038587594594</v>
      </c>
      <c r="BK8" s="29">
        <f>SUM(C8:BJ8)</f>
        <v>13243.273328059468</v>
      </c>
    </row>
    <row r="9" spans="1:107" x14ac:dyDescent="0.2">
      <c r="A9" s="23"/>
      <c r="B9" s="30" t="s">
        <v>87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6.0771469136345297</v>
      </c>
      <c r="I9" s="31">
        <f t="shared" si="0"/>
        <v>6457.743613856057</v>
      </c>
      <c r="J9" s="31">
        <f t="shared" si="0"/>
        <v>3710.3006914745215</v>
      </c>
      <c r="K9" s="31">
        <f t="shared" si="0"/>
        <v>0</v>
      </c>
      <c r="L9" s="31">
        <f t="shared" si="0"/>
        <v>331.10263252875404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4.9024668921348082</v>
      </c>
      <c r="S9" s="31">
        <f t="shared" si="0"/>
        <v>790.53623656400225</v>
      </c>
      <c r="T9" s="31">
        <f t="shared" si="0"/>
        <v>348.13837526354189</v>
      </c>
      <c r="U9" s="31">
        <f t="shared" si="0"/>
        <v>0</v>
      </c>
      <c r="V9" s="31">
        <f t="shared" si="0"/>
        <v>11.188381980026865</v>
      </c>
      <c r="W9" s="31">
        <f t="shared" si="0"/>
        <v>1.5211235530808262E-3</v>
      </c>
      <c r="X9" s="31">
        <f t="shared" si="0"/>
        <v>73.468718778981426</v>
      </c>
      <c r="Y9" s="31">
        <f t="shared" si="0"/>
        <v>0</v>
      </c>
      <c r="Z9" s="31">
        <f t="shared" si="0"/>
        <v>0</v>
      </c>
      <c r="AA9" s="31">
        <f t="shared" si="0"/>
        <v>0.41725259846817703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0.32632198768925164</v>
      </c>
      <c r="AH9" s="31">
        <f t="shared" si="0"/>
        <v>0.21967552113127858</v>
      </c>
      <c r="AI9" s="31">
        <f t="shared" si="0"/>
        <v>0</v>
      </c>
      <c r="AJ9" s="31">
        <f t="shared" si="0"/>
        <v>0</v>
      </c>
      <c r="AK9" s="31">
        <f t="shared" si="0"/>
        <v>1.4416299413707225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21.082075062658816</v>
      </c>
      <c r="AW9" s="31">
        <f t="shared" si="0"/>
        <v>1013.1750133800604</v>
      </c>
      <c r="AX9" s="31">
        <f t="shared" si="0"/>
        <v>201.08217364438778</v>
      </c>
      <c r="AY9" s="31">
        <f t="shared" si="0"/>
        <v>0</v>
      </c>
      <c r="AZ9" s="31">
        <f t="shared" si="0"/>
        <v>129.13614571948776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13.875603105656712</v>
      </c>
      <c r="BG9" s="31">
        <f t="shared" si="0"/>
        <v>28.895740555499156</v>
      </c>
      <c r="BH9" s="31">
        <f t="shared" si="0"/>
        <v>76.24687258024943</v>
      </c>
      <c r="BI9" s="31">
        <f t="shared" si="0"/>
        <v>0</v>
      </c>
      <c r="BJ9" s="31">
        <f t="shared" si="0"/>
        <v>23.915038587594594</v>
      </c>
      <c r="BK9" s="29">
        <f>SUM(C9:BJ9)</f>
        <v>13243.273328059468</v>
      </c>
    </row>
    <row r="10" spans="1:107" x14ac:dyDescent="0.2">
      <c r="A10" s="23" t="s">
        <v>79</v>
      </c>
      <c r="B10" s="26" t="s">
        <v>3</v>
      </c>
      <c r="C10" s="70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2"/>
    </row>
    <row r="11" spans="1:107" x14ac:dyDescent="0.2">
      <c r="A11" s="23"/>
      <c r="B11" s="27" t="s">
        <v>105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0.6514028698669625</v>
      </c>
      <c r="I11" s="28">
        <v>2.4544334432891985</v>
      </c>
      <c r="J11" s="28">
        <v>19.814033662963986</v>
      </c>
      <c r="K11" s="28">
        <v>0</v>
      </c>
      <c r="L11" s="28">
        <v>34.438997245093866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1.2242143404835766</v>
      </c>
      <c r="S11" s="28">
        <v>3.2882738773746198</v>
      </c>
      <c r="T11" s="28">
        <v>22.367593455219691</v>
      </c>
      <c r="U11" s="28">
        <v>0</v>
      </c>
      <c r="V11" s="28">
        <v>1.8561570832794976</v>
      </c>
      <c r="W11" s="28">
        <v>0</v>
      </c>
      <c r="X11" s="28">
        <v>0</v>
      </c>
      <c r="Y11" s="28">
        <v>0</v>
      </c>
      <c r="Z11" s="28">
        <v>0</v>
      </c>
      <c r="AA11" s="28">
        <v>3.0507830468131131E-2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7.0806502080423855E-2</v>
      </c>
      <c r="AH11" s="28">
        <v>0</v>
      </c>
      <c r="AI11" s="28">
        <v>0</v>
      </c>
      <c r="AJ11" s="28">
        <v>0</v>
      </c>
      <c r="AK11" s="28">
        <v>0.33526813840020137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3.9288565279468828</v>
      </c>
      <c r="AW11" s="28">
        <v>11.470811589700297</v>
      </c>
      <c r="AX11" s="28">
        <v>8.456518563553777</v>
      </c>
      <c r="AY11" s="28">
        <v>0</v>
      </c>
      <c r="AZ11" s="28">
        <v>12.672183169627479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5.2140347016432109</v>
      </c>
      <c r="BG11" s="28">
        <v>22.78447516932307</v>
      </c>
      <c r="BH11" s="28">
        <v>16.470488641800429</v>
      </c>
      <c r="BI11" s="28">
        <v>0</v>
      </c>
      <c r="BJ11" s="28">
        <v>7.7204670883489319</v>
      </c>
      <c r="BK11" s="29">
        <f t="shared" ref="BK11:BK12" si="1">SUM(C11:BJ11)</f>
        <v>175.24952390046417</v>
      </c>
    </row>
    <row r="12" spans="1:107" x14ac:dyDescent="0.2">
      <c r="A12" s="23"/>
      <c r="B12" s="30" t="s">
        <v>88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0.6514028698669625</v>
      </c>
      <c r="I12" s="31">
        <f t="shared" si="2"/>
        <v>2.4544334432891985</v>
      </c>
      <c r="J12" s="31">
        <f t="shared" si="2"/>
        <v>19.814033662963986</v>
      </c>
      <c r="K12" s="31">
        <f t="shared" si="2"/>
        <v>0</v>
      </c>
      <c r="L12" s="31">
        <f t="shared" si="2"/>
        <v>34.438997245093866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1.2242143404835766</v>
      </c>
      <c r="S12" s="31">
        <f t="shared" si="2"/>
        <v>3.2882738773746198</v>
      </c>
      <c r="T12" s="31">
        <f t="shared" si="2"/>
        <v>22.367593455219691</v>
      </c>
      <c r="U12" s="31">
        <f t="shared" si="2"/>
        <v>0</v>
      </c>
      <c r="V12" s="31">
        <f t="shared" si="2"/>
        <v>1.8561570832794976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3.0507830468131131E-2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7.0806502080423855E-2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0.33526813840020137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3.9288565279468828</v>
      </c>
      <c r="AW12" s="31">
        <f t="shared" si="2"/>
        <v>11.470811589700297</v>
      </c>
      <c r="AX12" s="31">
        <f t="shared" si="2"/>
        <v>8.456518563553777</v>
      </c>
      <c r="AY12" s="31">
        <f t="shared" si="2"/>
        <v>0</v>
      </c>
      <c r="AZ12" s="31">
        <f t="shared" si="2"/>
        <v>12.672183169627479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5.2140347016432109</v>
      </c>
      <c r="BG12" s="31">
        <f t="shared" si="2"/>
        <v>22.78447516932307</v>
      </c>
      <c r="BH12" s="31">
        <f t="shared" si="2"/>
        <v>16.470488641800429</v>
      </c>
      <c r="BI12" s="31">
        <f t="shared" si="2"/>
        <v>0</v>
      </c>
      <c r="BJ12" s="31">
        <f t="shared" si="2"/>
        <v>7.7204670883489319</v>
      </c>
      <c r="BK12" s="29">
        <f t="shared" si="1"/>
        <v>175.24952390046417</v>
      </c>
    </row>
    <row r="13" spans="1:107" x14ac:dyDescent="0.2">
      <c r="A13" s="23" t="s">
        <v>80</v>
      </c>
      <c r="B13" s="26" t="s">
        <v>10</v>
      </c>
      <c r="C13" s="70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2"/>
    </row>
    <row r="14" spans="1:107" x14ac:dyDescent="0.2">
      <c r="A14" s="23"/>
      <c r="B14" s="27" t="s">
        <v>106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0.36411658403556113</v>
      </c>
      <c r="I14" s="28">
        <v>1.6339370357142742</v>
      </c>
      <c r="J14" s="28">
        <v>0</v>
      </c>
      <c r="K14" s="28">
        <v>0</v>
      </c>
      <c r="L14" s="28">
        <v>4.5882208837503704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2.6394367499904429E-2</v>
      </c>
      <c r="S14" s="28">
        <v>0</v>
      </c>
      <c r="T14" s="28">
        <v>0</v>
      </c>
      <c r="U14" s="28">
        <v>0</v>
      </c>
      <c r="V14" s="28">
        <v>0.38208989142846411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0.52228740196375512</v>
      </c>
      <c r="AW14" s="28">
        <v>6.2937300007147652</v>
      </c>
      <c r="AX14" s="28">
        <v>0</v>
      </c>
      <c r="AY14" s="28">
        <v>0</v>
      </c>
      <c r="AZ14" s="28">
        <v>2.816989315821198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0.1399049699283148</v>
      </c>
      <c r="BG14" s="28">
        <v>0</v>
      </c>
      <c r="BH14" s="28">
        <v>0</v>
      </c>
      <c r="BI14" s="28">
        <v>0</v>
      </c>
      <c r="BJ14" s="28">
        <v>6.9778040000005372</v>
      </c>
      <c r="BK14" s="29">
        <f t="shared" ref="BK14:BK21" si="3">SUM(C14:BJ14)</f>
        <v>23.745474450857138</v>
      </c>
    </row>
    <row r="15" spans="1:107" x14ac:dyDescent="0.2">
      <c r="A15" s="23"/>
      <c r="B15" s="27" t="s">
        <v>107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0.16930784099974974</v>
      </c>
      <c r="I15" s="28">
        <v>0.62459071428588364</v>
      </c>
      <c r="J15" s="28">
        <v>0.31229535714289181</v>
      </c>
      <c r="K15" s="28">
        <v>0</v>
      </c>
      <c r="L15" s="28">
        <v>0.70600761267860745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2.6232809999007711E-3</v>
      </c>
      <c r="S15" s="28">
        <v>0.62459071428588364</v>
      </c>
      <c r="T15" s="28">
        <v>0.12491814285713672</v>
      </c>
      <c r="U15" s="28">
        <v>0</v>
      </c>
      <c r="V15" s="28">
        <v>6.2459071428518358E-2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3.7404342857102868E-2</v>
      </c>
      <c r="AW15" s="28">
        <v>2.4936228571429915</v>
      </c>
      <c r="AX15" s="28">
        <v>0</v>
      </c>
      <c r="AY15" s="28">
        <v>0</v>
      </c>
      <c r="AZ15" s="28">
        <v>3.7087592346070846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5.8248536357004471E-2</v>
      </c>
      <c r="BG15" s="28">
        <v>1.4338331428572104</v>
      </c>
      <c r="BH15" s="28">
        <v>0</v>
      </c>
      <c r="BI15" s="28">
        <v>0</v>
      </c>
      <c r="BJ15" s="28">
        <v>1.2842157714285987</v>
      </c>
      <c r="BK15" s="29">
        <f t="shared" si="3"/>
        <v>11.642876619928565</v>
      </c>
    </row>
    <row r="16" spans="1:107" x14ac:dyDescent="0.2">
      <c r="A16" s="23"/>
      <c r="B16" s="27" t="s">
        <v>108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0.17236713664280134</v>
      </c>
      <c r="I16" s="28">
        <v>35.802639200000286</v>
      </c>
      <c r="J16" s="28">
        <v>0</v>
      </c>
      <c r="K16" s="28">
        <v>0</v>
      </c>
      <c r="L16" s="28">
        <v>4.3405829163569347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0.59513161400000469</v>
      </c>
      <c r="S16" s="28">
        <v>0.11222107885710089</v>
      </c>
      <c r="T16" s="28">
        <v>0.62330500000000488</v>
      </c>
      <c r="U16" s="28">
        <v>0</v>
      </c>
      <c r="V16" s="28">
        <v>5.7999502605714461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1.3320174609997022</v>
      </c>
      <c r="AW16" s="28">
        <v>2.767927500000213</v>
      </c>
      <c r="AX16" s="28">
        <v>0</v>
      </c>
      <c r="AY16" s="28">
        <v>0</v>
      </c>
      <c r="AZ16" s="28">
        <v>13.916210977000668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0.5879779251064452</v>
      </c>
      <c r="BG16" s="28">
        <v>0.20790211000001599</v>
      </c>
      <c r="BH16" s="28">
        <v>0</v>
      </c>
      <c r="BI16" s="28">
        <v>0</v>
      </c>
      <c r="BJ16" s="28">
        <v>1.4208509970358092</v>
      </c>
      <c r="BK16" s="29">
        <f t="shared" si="3"/>
        <v>67.679084176571436</v>
      </c>
    </row>
    <row r="17" spans="1:63" x14ac:dyDescent="0.2">
      <c r="A17" s="23"/>
      <c r="B17" s="27" t="s">
        <v>109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8.4994667071300448E-2</v>
      </c>
      <c r="I17" s="28">
        <v>30.994160714285869</v>
      </c>
      <c r="J17" s="28">
        <v>0</v>
      </c>
      <c r="K17" s="28">
        <v>0</v>
      </c>
      <c r="L17" s="28">
        <v>31.42616112628577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2.0620974464200113E-2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0.18247470839246513</v>
      </c>
      <c r="AW17" s="28">
        <v>2.474972857142911</v>
      </c>
      <c r="AX17" s="28">
        <v>0</v>
      </c>
      <c r="AY17" s="28">
        <v>0</v>
      </c>
      <c r="AZ17" s="28">
        <v>8.5848667302138875</v>
      </c>
      <c r="BA17" s="28">
        <v>0</v>
      </c>
      <c r="BB17" s="28">
        <v>0</v>
      </c>
      <c r="BC17" s="28">
        <v>0</v>
      </c>
      <c r="BD17" s="28">
        <v>0</v>
      </c>
      <c r="BE17" s="28">
        <v>0</v>
      </c>
      <c r="BF17" s="28">
        <v>0.11159960760690502</v>
      </c>
      <c r="BG17" s="28">
        <v>22.598916926500916</v>
      </c>
      <c r="BH17" s="28">
        <v>0</v>
      </c>
      <c r="BI17" s="28">
        <v>0</v>
      </c>
      <c r="BJ17" s="28">
        <v>2.5430469856072144</v>
      </c>
      <c r="BK17" s="29">
        <f t="shared" si="3"/>
        <v>99.02181529757145</v>
      </c>
    </row>
    <row r="18" spans="1:63" x14ac:dyDescent="0.2">
      <c r="A18" s="23"/>
      <c r="B18" s="27" t="s">
        <v>110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0.25874613132130114</v>
      </c>
      <c r="I18" s="28">
        <v>20.66678900000009</v>
      </c>
      <c r="J18" s="28">
        <v>0</v>
      </c>
      <c r="K18" s="28">
        <v>0</v>
      </c>
      <c r="L18" s="28">
        <v>31.204471772607238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0.10315131967850047</v>
      </c>
      <c r="S18" s="28">
        <v>19.690143330142885</v>
      </c>
      <c r="T18" s="28">
        <v>0</v>
      </c>
      <c r="U18" s="28">
        <v>0</v>
      </c>
      <c r="V18" s="28">
        <v>0.18553139982140085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0.59392865646366444</v>
      </c>
      <c r="AW18" s="28">
        <v>5.6072799265010689</v>
      </c>
      <c r="AX18" s="28">
        <v>0</v>
      </c>
      <c r="AY18" s="28">
        <v>0</v>
      </c>
      <c r="AZ18" s="28">
        <v>6.1163315406792833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0.55623554435605005</v>
      </c>
      <c r="BG18" s="28">
        <v>0</v>
      </c>
      <c r="BH18" s="28">
        <v>0.66935883928575135</v>
      </c>
      <c r="BI18" s="28">
        <v>0</v>
      </c>
      <c r="BJ18" s="28">
        <v>0.66677268014275082</v>
      </c>
      <c r="BK18" s="29">
        <f t="shared" si="3"/>
        <v>86.318740140999992</v>
      </c>
    </row>
    <row r="19" spans="1:63" x14ac:dyDescent="0.2">
      <c r="A19" s="23"/>
      <c r="B19" s="27" t="s">
        <v>111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0.11366207642837278</v>
      </c>
      <c r="I19" s="28">
        <v>18.191432142857344</v>
      </c>
      <c r="J19" s="28">
        <v>0</v>
      </c>
      <c r="K19" s="28">
        <v>0</v>
      </c>
      <c r="L19" s="28">
        <v>20.519935457142978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7.6707205499901038E-2</v>
      </c>
      <c r="S19" s="28">
        <v>18.191432142857344</v>
      </c>
      <c r="T19" s="28">
        <v>0</v>
      </c>
      <c r="U19" s="28">
        <v>0</v>
      </c>
      <c r="V19" s="28">
        <v>8.6106112142701169E-2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1.0928774774642107</v>
      </c>
      <c r="AW19" s="28">
        <v>10.838950650000111</v>
      </c>
      <c r="AX19" s="28">
        <v>0</v>
      </c>
      <c r="AY19" s="28">
        <v>0</v>
      </c>
      <c r="AZ19" s="28">
        <v>4.8320387882857485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0.13114174203560131</v>
      </c>
      <c r="BG19" s="28">
        <v>0</v>
      </c>
      <c r="BH19" s="28">
        <v>0</v>
      </c>
      <c r="BI19" s="28">
        <v>0</v>
      </c>
      <c r="BJ19" s="28">
        <v>4.9122556942500504</v>
      </c>
      <c r="BK19" s="29">
        <f t="shared" si="3"/>
        <v>78.986539488964354</v>
      </c>
    </row>
    <row r="20" spans="1:63" x14ac:dyDescent="0.2">
      <c r="A20" s="23"/>
      <c r="B20" s="27" t="s">
        <v>112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0.15846454314271638</v>
      </c>
      <c r="I20" s="28">
        <v>6.196929850000541</v>
      </c>
      <c r="J20" s="28">
        <v>0</v>
      </c>
      <c r="K20" s="28">
        <v>0</v>
      </c>
      <c r="L20" s="28">
        <v>6.7633395378574992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0.21433346021392219</v>
      </c>
      <c r="S20" s="28">
        <v>6.0635321428506271E-2</v>
      </c>
      <c r="T20" s="28">
        <v>0</v>
      </c>
      <c r="U20" s="28">
        <v>0</v>
      </c>
      <c r="V20" s="28">
        <v>1.4213362174282467</v>
      </c>
      <c r="W20" s="28">
        <v>0</v>
      </c>
      <c r="X20" s="28">
        <v>0.83763675000032212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1.3761175000006932E-3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0.81334074353467645</v>
      </c>
      <c r="AW20" s="28">
        <v>1.1355625214290721</v>
      </c>
      <c r="AX20" s="28">
        <v>0.59831196428600153</v>
      </c>
      <c r="AY20" s="28">
        <v>0</v>
      </c>
      <c r="AZ20" s="28">
        <v>4.1977328088583157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1.0490463266411849</v>
      </c>
      <c r="BG20" s="28">
        <v>5.9831196428530152E-2</v>
      </c>
      <c r="BH20" s="28">
        <v>0.83763675000022209</v>
      </c>
      <c r="BI20" s="28">
        <v>0</v>
      </c>
      <c r="BJ20" s="28">
        <v>1.6368152034645247</v>
      </c>
      <c r="BK20" s="29">
        <f t="shared" si="3"/>
        <v>25.982329312214283</v>
      </c>
    </row>
    <row r="21" spans="1:63" x14ac:dyDescent="0.2">
      <c r="A21" s="23"/>
      <c r="B21" s="30" t="s">
        <v>95</v>
      </c>
      <c r="C21" s="31">
        <f t="shared" ref="C21:AH21" si="4">SUM(C14:C20)</f>
        <v>0</v>
      </c>
      <c r="D21" s="31">
        <f t="shared" si="4"/>
        <v>0</v>
      </c>
      <c r="E21" s="31">
        <f t="shared" si="4"/>
        <v>0</v>
      </c>
      <c r="F21" s="31">
        <f t="shared" si="4"/>
        <v>0</v>
      </c>
      <c r="G21" s="31">
        <f t="shared" si="4"/>
        <v>0</v>
      </c>
      <c r="H21" s="31">
        <f t="shared" si="4"/>
        <v>1.3216589796418028</v>
      </c>
      <c r="I21" s="31">
        <f t="shared" si="4"/>
        <v>114.11047865714428</v>
      </c>
      <c r="J21" s="31">
        <f t="shared" si="4"/>
        <v>0.31229535714289181</v>
      </c>
      <c r="K21" s="31">
        <f t="shared" si="4"/>
        <v>0</v>
      </c>
      <c r="L21" s="31">
        <f t="shared" si="4"/>
        <v>99.548719306679402</v>
      </c>
      <c r="M21" s="31">
        <f t="shared" si="4"/>
        <v>0</v>
      </c>
      <c r="N21" s="31">
        <f t="shared" si="4"/>
        <v>0</v>
      </c>
      <c r="O21" s="31">
        <f t="shared" si="4"/>
        <v>0</v>
      </c>
      <c r="P21" s="31">
        <f t="shared" si="4"/>
        <v>0</v>
      </c>
      <c r="Q21" s="31">
        <f t="shared" si="4"/>
        <v>0</v>
      </c>
      <c r="R21" s="31">
        <f t="shared" si="4"/>
        <v>1.0389622223563335</v>
      </c>
      <c r="S21" s="31">
        <f t="shared" si="4"/>
        <v>38.679022587571723</v>
      </c>
      <c r="T21" s="31">
        <f t="shared" si="4"/>
        <v>0.74822314285714164</v>
      </c>
      <c r="U21" s="31">
        <f t="shared" si="4"/>
        <v>0</v>
      </c>
      <c r="V21" s="31">
        <f t="shared" si="4"/>
        <v>7.9374729528207784</v>
      </c>
      <c r="W21" s="31">
        <f t="shared" si="4"/>
        <v>0</v>
      </c>
      <c r="X21" s="31">
        <f t="shared" si="4"/>
        <v>0.83763675000032212</v>
      </c>
      <c r="Y21" s="31">
        <f t="shared" si="4"/>
        <v>0</v>
      </c>
      <c r="Z21" s="31">
        <f t="shared" si="4"/>
        <v>0</v>
      </c>
      <c r="AA21" s="31">
        <f t="shared" si="4"/>
        <v>0</v>
      </c>
      <c r="AB21" s="31">
        <f t="shared" si="4"/>
        <v>0</v>
      </c>
      <c r="AC21" s="31">
        <f t="shared" si="4"/>
        <v>0</v>
      </c>
      <c r="AD21" s="31">
        <f t="shared" si="4"/>
        <v>0</v>
      </c>
      <c r="AE21" s="31">
        <f t="shared" si="4"/>
        <v>0</v>
      </c>
      <c r="AF21" s="31">
        <f t="shared" si="4"/>
        <v>0</v>
      </c>
      <c r="AG21" s="31">
        <f t="shared" si="4"/>
        <v>1.3761175000006932E-3</v>
      </c>
      <c r="AH21" s="31">
        <f t="shared" si="4"/>
        <v>0</v>
      </c>
      <c r="AI21" s="31">
        <f t="shared" ref="AI21:BJ21" si="5">SUM(AI14:AI20)</f>
        <v>0</v>
      </c>
      <c r="AJ21" s="31">
        <f t="shared" si="5"/>
        <v>0</v>
      </c>
      <c r="AK21" s="31">
        <f t="shared" si="5"/>
        <v>0</v>
      </c>
      <c r="AL21" s="31">
        <f t="shared" si="5"/>
        <v>0</v>
      </c>
      <c r="AM21" s="31">
        <f t="shared" si="5"/>
        <v>0</v>
      </c>
      <c r="AN21" s="31">
        <f t="shared" si="5"/>
        <v>0</v>
      </c>
      <c r="AO21" s="31">
        <f t="shared" si="5"/>
        <v>0</v>
      </c>
      <c r="AP21" s="31">
        <f t="shared" si="5"/>
        <v>0</v>
      </c>
      <c r="AQ21" s="31">
        <f t="shared" si="5"/>
        <v>0</v>
      </c>
      <c r="AR21" s="31">
        <f t="shared" si="5"/>
        <v>0</v>
      </c>
      <c r="AS21" s="31">
        <f t="shared" si="5"/>
        <v>0</v>
      </c>
      <c r="AT21" s="31">
        <f t="shared" si="5"/>
        <v>0</v>
      </c>
      <c r="AU21" s="31">
        <f t="shared" si="5"/>
        <v>0</v>
      </c>
      <c r="AV21" s="31">
        <f t="shared" si="5"/>
        <v>4.5743307916755773</v>
      </c>
      <c r="AW21" s="31">
        <f t="shared" si="5"/>
        <v>31.612046312931135</v>
      </c>
      <c r="AX21" s="31">
        <f t="shared" si="5"/>
        <v>0.59831196428600153</v>
      </c>
      <c r="AY21" s="31">
        <f t="shared" si="5"/>
        <v>0</v>
      </c>
      <c r="AZ21" s="31">
        <f t="shared" si="5"/>
        <v>44.172929395466184</v>
      </c>
      <c r="BA21" s="31">
        <f t="shared" si="5"/>
        <v>0</v>
      </c>
      <c r="BB21" s="31">
        <f t="shared" si="5"/>
        <v>0</v>
      </c>
      <c r="BC21" s="31">
        <f t="shared" si="5"/>
        <v>0</v>
      </c>
      <c r="BD21" s="31">
        <f t="shared" si="5"/>
        <v>0</v>
      </c>
      <c r="BE21" s="31">
        <f t="shared" si="5"/>
        <v>0</v>
      </c>
      <c r="BF21" s="31">
        <f t="shared" si="5"/>
        <v>2.6341546520315058</v>
      </c>
      <c r="BG21" s="31">
        <f t="shared" si="5"/>
        <v>24.300483375786673</v>
      </c>
      <c r="BH21" s="31">
        <f t="shared" si="5"/>
        <v>1.5069955892859734</v>
      </c>
      <c r="BI21" s="31">
        <f t="shared" si="5"/>
        <v>0</v>
      </c>
      <c r="BJ21" s="31">
        <f t="shared" si="5"/>
        <v>19.441761331929484</v>
      </c>
      <c r="BK21" s="29">
        <f t="shared" si="3"/>
        <v>393.37685948710714</v>
      </c>
    </row>
    <row r="22" spans="1:63" x14ac:dyDescent="0.2">
      <c r="A22" s="23" t="s">
        <v>81</v>
      </c>
      <c r="B22" s="26" t="s">
        <v>14</v>
      </c>
      <c r="C22" s="70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2"/>
    </row>
    <row r="23" spans="1:63" x14ac:dyDescent="0.2">
      <c r="A23" s="23"/>
      <c r="B23" s="30" t="s">
        <v>39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1">
        <v>0</v>
      </c>
      <c r="BA23" s="31">
        <v>0</v>
      </c>
      <c r="BB23" s="31">
        <v>0</v>
      </c>
      <c r="BC23" s="31">
        <v>0</v>
      </c>
      <c r="BD23" s="31">
        <v>0</v>
      </c>
      <c r="BE23" s="31">
        <v>0</v>
      </c>
      <c r="BF23" s="31">
        <v>0</v>
      </c>
      <c r="BG23" s="31">
        <v>0</v>
      </c>
      <c r="BH23" s="31">
        <v>0</v>
      </c>
      <c r="BI23" s="31">
        <v>0</v>
      </c>
      <c r="BJ23" s="31">
        <v>0</v>
      </c>
      <c r="BK23" s="29">
        <f t="shared" ref="BK23:BK24" si="6">SUM(C23:BJ23)</f>
        <v>0</v>
      </c>
    </row>
    <row r="24" spans="1:63" x14ac:dyDescent="0.2">
      <c r="A24" s="23"/>
      <c r="B24" s="30" t="s">
        <v>94</v>
      </c>
      <c r="C24" s="31">
        <f>SUM(C23)</f>
        <v>0</v>
      </c>
      <c r="D24" s="31">
        <f t="shared" ref="D24:BJ24" si="7">SUM(D23)</f>
        <v>0</v>
      </c>
      <c r="E24" s="31">
        <f t="shared" si="7"/>
        <v>0</v>
      </c>
      <c r="F24" s="31">
        <f t="shared" si="7"/>
        <v>0</v>
      </c>
      <c r="G24" s="31">
        <f t="shared" si="7"/>
        <v>0</v>
      </c>
      <c r="H24" s="31">
        <f t="shared" si="7"/>
        <v>0</v>
      </c>
      <c r="I24" s="31">
        <f t="shared" si="7"/>
        <v>0</v>
      </c>
      <c r="J24" s="31">
        <f t="shared" si="7"/>
        <v>0</v>
      </c>
      <c r="K24" s="31">
        <f t="shared" si="7"/>
        <v>0</v>
      </c>
      <c r="L24" s="31">
        <f t="shared" si="7"/>
        <v>0</v>
      </c>
      <c r="M24" s="31">
        <f t="shared" si="7"/>
        <v>0</v>
      </c>
      <c r="N24" s="31">
        <f t="shared" si="7"/>
        <v>0</v>
      </c>
      <c r="O24" s="31">
        <f t="shared" si="7"/>
        <v>0</v>
      </c>
      <c r="P24" s="31">
        <f t="shared" si="7"/>
        <v>0</v>
      </c>
      <c r="Q24" s="31">
        <f t="shared" si="7"/>
        <v>0</v>
      </c>
      <c r="R24" s="31">
        <f t="shared" si="7"/>
        <v>0</v>
      </c>
      <c r="S24" s="31">
        <f t="shared" si="7"/>
        <v>0</v>
      </c>
      <c r="T24" s="31">
        <f t="shared" si="7"/>
        <v>0</v>
      </c>
      <c r="U24" s="31">
        <f t="shared" si="7"/>
        <v>0</v>
      </c>
      <c r="V24" s="31">
        <f t="shared" si="7"/>
        <v>0</v>
      </c>
      <c r="W24" s="31">
        <f t="shared" si="7"/>
        <v>0</v>
      </c>
      <c r="X24" s="31">
        <f t="shared" si="7"/>
        <v>0</v>
      </c>
      <c r="Y24" s="31">
        <f t="shared" si="7"/>
        <v>0</v>
      </c>
      <c r="Z24" s="31">
        <f t="shared" si="7"/>
        <v>0</v>
      </c>
      <c r="AA24" s="31">
        <f t="shared" si="7"/>
        <v>0</v>
      </c>
      <c r="AB24" s="31">
        <f t="shared" si="7"/>
        <v>0</v>
      </c>
      <c r="AC24" s="31">
        <f t="shared" si="7"/>
        <v>0</v>
      </c>
      <c r="AD24" s="31">
        <f t="shared" si="7"/>
        <v>0</v>
      </c>
      <c r="AE24" s="31">
        <f t="shared" si="7"/>
        <v>0</v>
      </c>
      <c r="AF24" s="31">
        <f t="shared" si="7"/>
        <v>0</v>
      </c>
      <c r="AG24" s="31">
        <f t="shared" si="7"/>
        <v>0</v>
      </c>
      <c r="AH24" s="31">
        <f t="shared" si="7"/>
        <v>0</v>
      </c>
      <c r="AI24" s="31">
        <f t="shared" si="7"/>
        <v>0</v>
      </c>
      <c r="AJ24" s="31">
        <f t="shared" si="7"/>
        <v>0</v>
      </c>
      <c r="AK24" s="31">
        <f t="shared" si="7"/>
        <v>0</v>
      </c>
      <c r="AL24" s="31">
        <f t="shared" si="7"/>
        <v>0</v>
      </c>
      <c r="AM24" s="31">
        <f t="shared" si="7"/>
        <v>0</v>
      </c>
      <c r="AN24" s="31">
        <f t="shared" si="7"/>
        <v>0</v>
      </c>
      <c r="AO24" s="31">
        <f t="shared" si="7"/>
        <v>0</v>
      </c>
      <c r="AP24" s="31">
        <f t="shared" si="7"/>
        <v>0</v>
      </c>
      <c r="AQ24" s="31">
        <f t="shared" si="7"/>
        <v>0</v>
      </c>
      <c r="AR24" s="31">
        <f t="shared" si="7"/>
        <v>0</v>
      </c>
      <c r="AS24" s="31">
        <f t="shared" si="7"/>
        <v>0</v>
      </c>
      <c r="AT24" s="31">
        <f t="shared" si="7"/>
        <v>0</v>
      </c>
      <c r="AU24" s="31">
        <f t="shared" si="7"/>
        <v>0</v>
      </c>
      <c r="AV24" s="31">
        <f t="shared" si="7"/>
        <v>0</v>
      </c>
      <c r="AW24" s="31">
        <f t="shared" si="7"/>
        <v>0</v>
      </c>
      <c r="AX24" s="31">
        <f t="shared" si="7"/>
        <v>0</v>
      </c>
      <c r="AY24" s="31">
        <f t="shared" si="7"/>
        <v>0</v>
      </c>
      <c r="AZ24" s="31">
        <f t="shared" si="7"/>
        <v>0</v>
      </c>
      <c r="BA24" s="31">
        <f t="shared" si="7"/>
        <v>0</v>
      </c>
      <c r="BB24" s="31">
        <f t="shared" si="7"/>
        <v>0</v>
      </c>
      <c r="BC24" s="31">
        <f t="shared" si="7"/>
        <v>0</v>
      </c>
      <c r="BD24" s="31">
        <f t="shared" si="7"/>
        <v>0</v>
      </c>
      <c r="BE24" s="31">
        <f t="shared" si="7"/>
        <v>0</v>
      </c>
      <c r="BF24" s="31">
        <f t="shared" si="7"/>
        <v>0</v>
      </c>
      <c r="BG24" s="31">
        <f t="shared" si="7"/>
        <v>0</v>
      </c>
      <c r="BH24" s="31">
        <f t="shared" si="7"/>
        <v>0</v>
      </c>
      <c r="BI24" s="31">
        <f t="shared" si="7"/>
        <v>0</v>
      </c>
      <c r="BJ24" s="31">
        <f t="shared" si="7"/>
        <v>0</v>
      </c>
      <c r="BK24" s="29">
        <f t="shared" si="6"/>
        <v>0</v>
      </c>
    </row>
    <row r="25" spans="1:63" x14ac:dyDescent="0.2">
      <c r="A25" s="23" t="s">
        <v>83</v>
      </c>
      <c r="B25" s="26" t="s">
        <v>99</v>
      </c>
      <c r="C25" s="70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2"/>
    </row>
    <row r="26" spans="1:63" x14ac:dyDescent="0.2">
      <c r="A26" s="23"/>
      <c r="B26" s="32" t="s">
        <v>39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</row>
    <row r="27" spans="1:63" x14ac:dyDescent="0.2">
      <c r="A27" s="23"/>
      <c r="B27" s="30" t="s">
        <v>93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31">
        <v>0</v>
      </c>
      <c r="BD27" s="31">
        <v>0</v>
      </c>
      <c r="BE27" s="31">
        <v>0</v>
      </c>
      <c r="BF27" s="31">
        <v>0</v>
      </c>
      <c r="BG27" s="31">
        <v>0</v>
      </c>
      <c r="BH27" s="31">
        <v>0</v>
      </c>
      <c r="BI27" s="31">
        <v>0</v>
      </c>
      <c r="BJ27" s="31">
        <v>0</v>
      </c>
      <c r="BK27" s="29">
        <f>SUM(C27:BJ27)</f>
        <v>0</v>
      </c>
    </row>
    <row r="28" spans="1:63" x14ac:dyDescent="0.2">
      <c r="A28" s="23" t="s">
        <v>84</v>
      </c>
      <c r="B28" s="26" t="s">
        <v>15</v>
      </c>
      <c r="C28" s="70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2"/>
    </row>
    <row r="29" spans="1:63" x14ac:dyDescent="0.2">
      <c r="A29" s="23"/>
      <c r="B29" s="27" t="s">
        <v>113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1.2827092261067252</v>
      </c>
      <c r="I29" s="28">
        <v>58.489253357143511</v>
      </c>
      <c r="J29" s="28">
        <v>2.2636129169999428</v>
      </c>
      <c r="K29" s="28">
        <v>0</v>
      </c>
      <c r="L29" s="28">
        <v>126.266442097287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1.6184821318205318</v>
      </c>
      <c r="S29" s="28">
        <v>6.7085622388927257</v>
      </c>
      <c r="T29" s="28">
        <v>1.0885469601785207</v>
      </c>
      <c r="U29" s="28">
        <v>0</v>
      </c>
      <c r="V29" s="28">
        <v>2.9761584998566564</v>
      </c>
      <c r="W29" s="28">
        <v>1.3747829840564343E-2</v>
      </c>
      <c r="X29" s="28">
        <v>1.1757315483008277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0.14425905493512406</v>
      </c>
      <c r="AH29" s="28">
        <v>0</v>
      </c>
      <c r="AI29" s="28">
        <v>0</v>
      </c>
      <c r="AJ29" s="28">
        <v>0</v>
      </c>
      <c r="AK29" s="28">
        <v>0.17891869674127164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24.074531956088258</v>
      </c>
      <c r="AW29" s="28">
        <v>110.08182977433221</v>
      </c>
      <c r="AX29" s="28">
        <v>5.9913883064415128</v>
      </c>
      <c r="AY29" s="28">
        <v>0</v>
      </c>
      <c r="AZ29" s="28">
        <v>106.77011626235586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23.513550264621212</v>
      </c>
      <c r="BG29" s="28">
        <v>2.9808044742124085</v>
      </c>
      <c r="BH29" s="28">
        <v>12.032690262301738</v>
      </c>
      <c r="BI29" s="28">
        <v>0</v>
      </c>
      <c r="BJ29" s="28">
        <v>16.788320835901615</v>
      </c>
      <c r="BK29" s="29">
        <f t="shared" ref="BK29:BK46" si="8">SUM(C29:BJ29)</f>
        <v>504.43965669435823</v>
      </c>
    </row>
    <row r="30" spans="1:63" x14ac:dyDescent="0.2">
      <c r="A30" s="23"/>
      <c r="B30" s="27" t="s">
        <v>114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6.8871393606996845E-2</v>
      </c>
      <c r="I30" s="28">
        <v>0</v>
      </c>
      <c r="J30" s="28">
        <v>0</v>
      </c>
      <c r="K30" s="28">
        <v>0</v>
      </c>
      <c r="L30" s="28">
        <v>6.4654732142890914E-2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5.1385138392772256E-2</v>
      </c>
      <c r="S30" s="28">
        <v>0</v>
      </c>
      <c r="T30" s="28">
        <v>0</v>
      </c>
      <c r="U30" s="28">
        <v>0</v>
      </c>
      <c r="V30" s="28">
        <v>0.17068849285734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2.1601694214211757E-2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3.280547524248016</v>
      </c>
      <c r="AW30" s="28">
        <v>2.5802868233219804</v>
      </c>
      <c r="AX30" s="28">
        <v>3.8201507142820799E-2</v>
      </c>
      <c r="AY30" s="28">
        <v>0</v>
      </c>
      <c r="AZ30" s="28">
        <v>10.819353977254137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1.230262311104757</v>
      </c>
      <c r="BG30" s="28">
        <v>0</v>
      </c>
      <c r="BH30" s="28">
        <v>0</v>
      </c>
      <c r="BI30" s="28">
        <v>0</v>
      </c>
      <c r="BJ30" s="28">
        <v>0.3201537894283743</v>
      </c>
      <c r="BK30" s="29">
        <f t="shared" si="8"/>
        <v>18.646007383714295</v>
      </c>
    </row>
    <row r="31" spans="1:63" x14ac:dyDescent="0.2">
      <c r="A31" s="23"/>
      <c r="B31" s="27" t="s">
        <v>115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8.2865076606814886E-2</v>
      </c>
      <c r="I31" s="28">
        <v>0.13504059642854965</v>
      </c>
      <c r="J31" s="28">
        <v>0</v>
      </c>
      <c r="K31" s="28">
        <v>0</v>
      </c>
      <c r="L31" s="28">
        <v>0.53713479264329522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0.43068815817838946</v>
      </c>
      <c r="S31" s="28">
        <v>0</v>
      </c>
      <c r="T31" s="28">
        <v>0</v>
      </c>
      <c r="U31" s="28">
        <v>0</v>
      </c>
      <c r="V31" s="28">
        <v>0.37994365932152097</v>
      </c>
      <c r="W31" s="28">
        <v>4.8429642857195004E-2</v>
      </c>
      <c r="X31" s="28">
        <v>0</v>
      </c>
      <c r="Y31" s="28">
        <v>0</v>
      </c>
      <c r="Z31" s="28">
        <v>0</v>
      </c>
      <c r="AA31" s="28">
        <v>6.053705357164376E-2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0.2497758833935057</v>
      </c>
      <c r="AH31" s="28">
        <v>0.12107410714328752</v>
      </c>
      <c r="AI31" s="28">
        <v>0</v>
      </c>
      <c r="AJ31" s="28">
        <v>0</v>
      </c>
      <c r="AK31" s="28">
        <v>6.053705357164376E-2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13.230730196322311</v>
      </c>
      <c r="AW31" s="28">
        <v>3.5040225067263719</v>
      </c>
      <c r="AX31" s="28">
        <v>0</v>
      </c>
      <c r="AY31" s="28">
        <v>0</v>
      </c>
      <c r="AZ31" s="28">
        <v>9.1384773162102437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8.4030682157263161</v>
      </c>
      <c r="BG31" s="28">
        <v>0.15618559821482889</v>
      </c>
      <c r="BH31" s="28">
        <v>0.60537053571653754</v>
      </c>
      <c r="BI31" s="28">
        <v>0</v>
      </c>
      <c r="BJ31" s="28">
        <v>3.2648180555819701</v>
      </c>
      <c r="BK31" s="29">
        <f t="shared" si="8"/>
        <v>40.408698448214423</v>
      </c>
    </row>
    <row r="32" spans="1:63" x14ac:dyDescent="0.2">
      <c r="A32" s="23"/>
      <c r="B32" s="27" t="s">
        <v>116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0.27347285285680095</v>
      </c>
      <c r="I32" s="28">
        <v>0</v>
      </c>
      <c r="J32" s="28">
        <v>0</v>
      </c>
      <c r="K32" s="28">
        <v>0</v>
      </c>
      <c r="L32" s="28">
        <v>0.6754615343930962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0.50139523274956832</v>
      </c>
      <c r="S32" s="28">
        <v>0</v>
      </c>
      <c r="T32" s="28">
        <v>0</v>
      </c>
      <c r="U32" s="28">
        <v>0</v>
      </c>
      <c r="V32" s="28">
        <v>1.1955746428576783</v>
      </c>
      <c r="W32" s="28">
        <v>8.3312894641321064E-3</v>
      </c>
      <c r="X32" s="28">
        <v>3.187358653544025E-2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0.3650383109966252</v>
      </c>
      <c r="AH32" s="28">
        <v>3.562917857110965E-2</v>
      </c>
      <c r="AI32" s="28">
        <v>0</v>
      </c>
      <c r="AJ32" s="28">
        <v>0</v>
      </c>
      <c r="AK32" s="28">
        <v>0.19801222639098637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11.196948643052043</v>
      </c>
      <c r="AW32" s="28">
        <v>1.5431430824155243</v>
      </c>
      <c r="AX32" s="28">
        <v>3.562917857110965E-2</v>
      </c>
      <c r="AY32" s="28">
        <v>0</v>
      </c>
      <c r="AZ32" s="28">
        <v>8.8922053183617873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11.654534740421227</v>
      </c>
      <c r="BG32" s="28">
        <v>3.2904659254372848</v>
      </c>
      <c r="BH32" s="28">
        <v>0.53443767856694468</v>
      </c>
      <c r="BI32" s="28">
        <v>0</v>
      </c>
      <c r="BJ32" s="28">
        <v>4.0832305248588732</v>
      </c>
      <c r="BK32" s="29">
        <f t="shared" si="8"/>
        <v>44.515383946500222</v>
      </c>
    </row>
    <row r="33" spans="1:63" x14ac:dyDescent="0.2">
      <c r="A33" s="23"/>
      <c r="B33" s="27" t="s">
        <v>117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0.20167802107117003</v>
      </c>
      <c r="I33" s="28">
        <v>0.12357143071421706</v>
      </c>
      <c r="J33" s="28">
        <v>0</v>
      </c>
      <c r="K33" s="28">
        <v>0</v>
      </c>
      <c r="L33" s="28">
        <v>10.209246218536808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0.33124692249934568</v>
      </c>
      <c r="S33" s="28">
        <v>0</v>
      </c>
      <c r="T33" s="28">
        <v>7.3738433607110174E-2</v>
      </c>
      <c r="U33" s="28">
        <v>0</v>
      </c>
      <c r="V33" s="28">
        <v>0.85825678724991838</v>
      </c>
      <c r="W33" s="28">
        <v>1.2761595000059245E-2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0.22071339121522465</v>
      </c>
      <c r="AH33" s="28">
        <v>0</v>
      </c>
      <c r="AI33" s="28">
        <v>0</v>
      </c>
      <c r="AJ33" s="28">
        <v>0</v>
      </c>
      <c r="AK33" s="28">
        <v>0.15940392300074002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4.5779832455177969</v>
      </c>
      <c r="AW33" s="28">
        <v>1.1648260008263613</v>
      </c>
      <c r="AX33" s="28">
        <v>0.61487685000285452</v>
      </c>
      <c r="AY33" s="28">
        <v>0</v>
      </c>
      <c r="AZ33" s="28">
        <v>5.8216181233824962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6.5831880616672587</v>
      </c>
      <c r="BG33" s="28">
        <v>2.9700561374420422</v>
      </c>
      <c r="BH33" s="28">
        <v>0.34804350000161577</v>
      </c>
      <c r="BI33" s="28">
        <v>0</v>
      </c>
      <c r="BJ33" s="28">
        <v>3.6330417753364381</v>
      </c>
      <c r="BK33" s="29">
        <f t="shared" si="8"/>
        <v>37.904250417071459</v>
      </c>
    </row>
    <row r="34" spans="1:63" x14ac:dyDescent="0.2">
      <c r="A34" s="23"/>
      <c r="B34" s="27" t="s">
        <v>118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0.37785827878922923</v>
      </c>
      <c r="I34" s="28">
        <v>5.8335501893437502E-2</v>
      </c>
      <c r="J34" s="28">
        <v>0</v>
      </c>
      <c r="K34" s="28">
        <v>0</v>
      </c>
      <c r="L34" s="28">
        <v>5.6713197975615772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0.4705475872182423</v>
      </c>
      <c r="S34" s="28">
        <v>0</v>
      </c>
      <c r="T34" s="28">
        <v>0</v>
      </c>
      <c r="U34" s="28">
        <v>0</v>
      </c>
      <c r="V34" s="28">
        <v>0.19758604464465926</v>
      </c>
      <c r="W34" s="28">
        <v>1.842630178403815E-3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4.0612274997480047E-2</v>
      </c>
      <c r="AH34" s="28">
        <v>0</v>
      </c>
      <c r="AI34" s="28">
        <v>0</v>
      </c>
      <c r="AJ34" s="28">
        <v>0</v>
      </c>
      <c r="AK34" s="28">
        <v>1.2677714279338227E-4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4.1198980645103429</v>
      </c>
      <c r="AW34" s="28">
        <v>1.7677784891677227E-2</v>
      </c>
      <c r="AX34" s="28">
        <v>0</v>
      </c>
      <c r="AY34" s="28">
        <v>0</v>
      </c>
      <c r="AZ34" s="28">
        <v>1.5298583897047418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6.2224946168158963</v>
      </c>
      <c r="BG34" s="28">
        <v>1.4614438713137128E-2</v>
      </c>
      <c r="BH34" s="28">
        <v>0</v>
      </c>
      <c r="BI34" s="28">
        <v>0</v>
      </c>
      <c r="BJ34" s="28">
        <v>1.1567821118670163</v>
      </c>
      <c r="BK34" s="29">
        <f t="shared" si="8"/>
        <v>19.879554298928639</v>
      </c>
    </row>
    <row r="35" spans="1:63" x14ac:dyDescent="0.2">
      <c r="A35" s="23"/>
      <c r="B35" s="27" t="s">
        <v>119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0.44449329949949934</v>
      </c>
      <c r="I35" s="28">
        <v>0.39231637499995931</v>
      </c>
      <c r="J35" s="28">
        <v>0.11209039285711694</v>
      </c>
      <c r="K35" s="28">
        <v>0</v>
      </c>
      <c r="L35" s="28">
        <v>12.390502300001369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0.91076780478514152</v>
      </c>
      <c r="S35" s="28">
        <v>0.14240302585702153</v>
      </c>
      <c r="T35" s="28">
        <v>0</v>
      </c>
      <c r="U35" s="28">
        <v>0</v>
      </c>
      <c r="V35" s="28">
        <v>1.3170546518212978</v>
      </c>
      <c r="W35" s="28">
        <v>5.5008982142569982E-3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0.17954232925123256</v>
      </c>
      <c r="AH35" s="28">
        <v>0</v>
      </c>
      <c r="AI35" s="28">
        <v>0</v>
      </c>
      <c r="AJ35" s="28">
        <v>0</v>
      </c>
      <c r="AK35" s="28">
        <v>2.200359285722799E-3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5.8569374919015225</v>
      </c>
      <c r="AW35" s="28">
        <v>4.6516090380478987</v>
      </c>
      <c r="AX35" s="28">
        <v>2.2003592857327992E-2</v>
      </c>
      <c r="AY35" s="28">
        <v>0</v>
      </c>
      <c r="AZ35" s="28">
        <v>6.6623554330984058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9.3866725225704535</v>
      </c>
      <c r="BG35" s="28">
        <v>0.27504491071704995</v>
      </c>
      <c r="BH35" s="28">
        <v>0.27504491071704995</v>
      </c>
      <c r="BI35" s="28">
        <v>0</v>
      </c>
      <c r="BJ35" s="28">
        <v>5.4677249381963531</v>
      </c>
      <c r="BK35" s="29">
        <f t="shared" si="8"/>
        <v>48.494264274678685</v>
      </c>
    </row>
    <row r="36" spans="1:63" x14ac:dyDescent="0.2">
      <c r="A36" s="23"/>
      <c r="B36" s="27" t="s">
        <v>120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0.59540642535713362</v>
      </c>
      <c r="I36" s="28">
        <v>0.33609825000001914</v>
      </c>
      <c r="J36" s="28">
        <v>0</v>
      </c>
      <c r="K36" s="28">
        <v>0</v>
      </c>
      <c r="L36" s="28">
        <v>5.8550093289645329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0.467573625535326</v>
      </c>
      <c r="S36" s="28">
        <v>1.1203275000000639</v>
      </c>
      <c r="T36" s="28">
        <v>0</v>
      </c>
      <c r="U36" s="28">
        <v>0</v>
      </c>
      <c r="V36" s="28">
        <v>1.0323817912500588</v>
      </c>
      <c r="W36" s="28">
        <v>3.3103285714044797E-3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0.16596066360712458</v>
      </c>
      <c r="AH36" s="28">
        <v>0</v>
      </c>
      <c r="AI36" s="28">
        <v>0</v>
      </c>
      <c r="AJ36" s="28">
        <v>0</v>
      </c>
      <c r="AK36" s="28">
        <v>1.9341466285726173E-2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4.3073640071401194</v>
      </c>
      <c r="AW36" s="28">
        <v>0.38620500000042268</v>
      </c>
      <c r="AX36" s="28">
        <v>0</v>
      </c>
      <c r="AY36" s="28">
        <v>0</v>
      </c>
      <c r="AZ36" s="28">
        <v>5.9227310730421809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5.5546499484211136</v>
      </c>
      <c r="BG36" s="28">
        <v>0.38289467142901823</v>
      </c>
      <c r="BH36" s="28">
        <v>0.60689357142932132</v>
      </c>
      <c r="BI36" s="28">
        <v>0</v>
      </c>
      <c r="BJ36" s="28">
        <v>3.7557902918593826</v>
      </c>
      <c r="BK36" s="29">
        <f t="shared" si="8"/>
        <v>30.511937942892949</v>
      </c>
    </row>
    <row r="37" spans="1:63" x14ac:dyDescent="0.2">
      <c r="A37" s="23"/>
      <c r="B37" s="27" t="s">
        <v>121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0.29370442778516603</v>
      </c>
      <c r="I37" s="28">
        <v>0.57374854285713461</v>
      </c>
      <c r="J37" s="28">
        <v>0</v>
      </c>
      <c r="K37" s="28">
        <v>0</v>
      </c>
      <c r="L37" s="28">
        <v>6.3676533105011943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0.43259247085670138</v>
      </c>
      <c r="S37" s="28">
        <v>0.2249994285714528</v>
      </c>
      <c r="T37" s="28">
        <v>0</v>
      </c>
      <c r="U37" s="28">
        <v>0</v>
      </c>
      <c r="V37" s="28">
        <v>0.14056997814263297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7.369280632129814E-2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3.3091567266415121</v>
      </c>
      <c r="AW37" s="28">
        <v>0.32243767375012938</v>
      </c>
      <c r="AX37" s="28">
        <v>0</v>
      </c>
      <c r="AY37" s="28">
        <v>0</v>
      </c>
      <c r="AZ37" s="28">
        <v>3.6383968966104452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3.8566470667445762</v>
      </c>
      <c r="BG37" s="28">
        <v>0.27332241667886398</v>
      </c>
      <c r="BH37" s="28">
        <v>0.66596421428648678</v>
      </c>
      <c r="BI37" s="28">
        <v>0</v>
      </c>
      <c r="BJ37" s="28">
        <v>2.7363212758238435</v>
      </c>
      <c r="BK37" s="29">
        <f t="shared" si="8"/>
        <v>22.909207235571436</v>
      </c>
    </row>
    <row r="38" spans="1:63" x14ac:dyDescent="0.2">
      <c r="A38" s="23"/>
      <c r="B38" s="27" t="s">
        <v>122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0.7951708712435841</v>
      </c>
      <c r="I38" s="28">
        <v>190.8054165505944</v>
      </c>
      <c r="J38" s="28">
        <v>277.13202472096089</v>
      </c>
      <c r="K38" s="28">
        <v>0</v>
      </c>
      <c r="L38" s="28">
        <v>171.5191443346217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0.90449713759468098</v>
      </c>
      <c r="S38" s="28">
        <v>0.87394387977931376</v>
      </c>
      <c r="T38" s="28">
        <v>3.8634379979364102</v>
      </c>
      <c r="U38" s="28">
        <v>0</v>
      </c>
      <c r="V38" s="28">
        <v>4.0110354356976128</v>
      </c>
      <c r="W38" s="28">
        <v>2.7401054436969768E-3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2.7629443048812045E-2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12.124247611550231</v>
      </c>
      <c r="AW38" s="28">
        <v>32.444082817632683</v>
      </c>
      <c r="AX38" s="28">
        <v>1.3332984884085848</v>
      </c>
      <c r="AY38" s="28">
        <v>0</v>
      </c>
      <c r="AZ38" s="28">
        <v>39.093566198701666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16.058211359735044</v>
      </c>
      <c r="BG38" s="28">
        <v>8.186612909841692</v>
      </c>
      <c r="BH38" s="28">
        <v>20.777919772910007</v>
      </c>
      <c r="BI38" s="28">
        <v>0</v>
      </c>
      <c r="BJ38" s="28">
        <v>7.7463072131562773</v>
      </c>
      <c r="BK38" s="29">
        <f t="shared" si="8"/>
        <v>787.69928684885713</v>
      </c>
    </row>
    <row r="39" spans="1:63" x14ac:dyDescent="0.2">
      <c r="A39" s="23"/>
      <c r="B39" s="27" t="s">
        <v>123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7.0077307321359431E-2</v>
      </c>
      <c r="I39" s="28">
        <v>2.5266619375714856</v>
      </c>
      <c r="J39" s="28">
        <v>0</v>
      </c>
      <c r="K39" s="28">
        <v>0</v>
      </c>
      <c r="L39" s="28">
        <v>2.4679686746785836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0.8742423025984446</v>
      </c>
      <c r="AW39" s="28">
        <v>0.6751851231016669</v>
      </c>
      <c r="AX39" s="28">
        <v>0</v>
      </c>
      <c r="AY39" s="28">
        <v>0</v>
      </c>
      <c r="AZ39" s="28">
        <v>2.0326076819887628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0.73537768910016388</v>
      </c>
      <c r="BG39" s="28">
        <v>8.0722249999362389E-5</v>
      </c>
      <c r="BH39" s="28">
        <v>8.7356665213509987E-2</v>
      </c>
      <c r="BI39" s="28">
        <v>0</v>
      </c>
      <c r="BJ39" s="28">
        <v>0.35842828410459104</v>
      </c>
      <c r="BK39" s="29">
        <f t="shared" si="8"/>
        <v>9.8279863879285667</v>
      </c>
    </row>
    <row r="40" spans="1:63" x14ac:dyDescent="0.2">
      <c r="A40" s="23"/>
      <c r="B40" s="27" t="s">
        <v>124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0.20208357872862259</v>
      </c>
      <c r="I40" s="28">
        <v>0.30065381828576343</v>
      </c>
      <c r="J40" s="28">
        <v>0.12273749021422591</v>
      </c>
      <c r="K40" s="28">
        <v>0</v>
      </c>
      <c r="L40" s="28">
        <v>2.077432164224863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0.38203111363716663</v>
      </c>
      <c r="S40" s="28">
        <v>0</v>
      </c>
      <c r="T40" s="28">
        <v>0</v>
      </c>
      <c r="U40" s="28">
        <v>0</v>
      </c>
      <c r="V40" s="28">
        <v>0.20628150990935873</v>
      </c>
      <c r="W40" s="28">
        <v>4.8140713999497055E-6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4.021690935327138E-2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2.6016767793295603</v>
      </c>
      <c r="AW40" s="28">
        <v>2.5180774508803232</v>
      </c>
      <c r="AX40" s="28">
        <v>0</v>
      </c>
      <c r="AY40" s="28">
        <v>0</v>
      </c>
      <c r="AZ40" s="28">
        <v>4.6488523198652345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3.6199529716332437</v>
      </c>
      <c r="BG40" s="28">
        <v>0.23899855302877482</v>
      </c>
      <c r="BH40" s="28">
        <v>0</v>
      </c>
      <c r="BI40" s="28">
        <v>0</v>
      </c>
      <c r="BJ40" s="28">
        <v>1.5480143559453408</v>
      </c>
      <c r="BK40" s="29">
        <f t="shared" si="8"/>
        <v>18.507013829107148</v>
      </c>
    </row>
    <row r="41" spans="1:63" x14ac:dyDescent="0.2">
      <c r="A41" s="23"/>
      <c r="B41" s="27" t="s">
        <v>125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3.7163531607089573E-2</v>
      </c>
      <c r="I41" s="28">
        <v>0</v>
      </c>
      <c r="J41" s="28">
        <v>0</v>
      </c>
      <c r="K41" s="28">
        <v>0</v>
      </c>
      <c r="L41" s="28">
        <v>1.9773673821447658E-2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0.15602797024996609</v>
      </c>
      <c r="S41" s="28">
        <v>0</v>
      </c>
      <c r="T41" s="28">
        <v>0</v>
      </c>
      <c r="U41" s="28">
        <v>0</v>
      </c>
      <c r="V41" s="28">
        <v>6.3856881214353914E-2</v>
      </c>
      <c r="W41" s="28">
        <v>1.3419642808183082E-2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7.6588114210268857E-2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0.56397246345493068</v>
      </c>
      <c r="AW41" s="28">
        <v>1.5464357084769254E-5</v>
      </c>
      <c r="AX41" s="28">
        <v>0</v>
      </c>
      <c r="AY41" s="28">
        <v>0</v>
      </c>
      <c r="AZ41" s="28">
        <v>1.6347640373316592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1.3279885151198296</v>
      </c>
      <c r="BG41" s="28">
        <v>0.35075496239305826</v>
      </c>
      <c r="BH41" s="28">
        <v>0</v>
      </c>
      <c r="BI41" s="28">
        <v>0</v>
      </c>
      <c r="BJ41" s="28">
        <v>0.92813078068212806</v>
      </c>
      <c r="BK41" s="29">
        <f t="shared" si="8"/>
        <v>5.1724560372499999</v>
      </c>
    </row>
    <row r="42" spans="1:63" x14ac:dyDescent="0.2">
      <c r="A42" s="23"/>
      <c r="B42" s="27" t="s">
        <v>126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7.9040208571249271E-2</v>
      </c>
      <c r="I42" s="28">
        <v>0.31377218357150388</v>
      </c>
      <c r="J42" s="28">
        <v>0</v>
      </c>
      <c r="K42" s="28">
        <v>0</v>
      </c>
      <c r="L42" s="28">
        <v>2.6729769392863854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0.29916261439234731</v>
      </c>
      <c r="S42" s="28">
        <v>0</v>
      </c>
      <c r="T42" s="28">
        <v>0</v>
      </c>
      <c r="U42" s="28">
        <v>0</v>
      </c>
      <c r="V42" s="28">
        <v>6.0656766428020094E-3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7.4396166494739941E-3</v>
      </c>
      <c r="AH42" s="28">
        <v>0</v>
      </c>
      <c r="AI42" s="28">
        <v>0</v>
      </c>
      <c r="AJ42" s="28">
        <v>0</v>
      </c>
      <c r="AK42" s="28">
        <v>1.4482400155791992E-2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0.51289937969130306</v>
      </c>
      <c r="AW42" s="28">
        <v>1.2315521712561714</v>
      </c>
      <c r="AX42" s="28">
        <v>0</v>
      </c>
      <c r="AY42" s="28">
        <v>0</v>
      </c>
      <c r="AZ42" s="28">
        <v>0.61816445204170534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1.8196144880228282</v>
      </c>
      <c r="BG42" s="28">
        <v>0.98582469063427192</v>
      </c>
      <c r="BH42" s="28">
        <v>0.30916253438444613</v>
      </c>
      <c r="BI42" s="28">
        <v>0</v>
      </c>
      <c r="BJ42" s="28">
        <v>1.6372292611640127</v>
      </c>
      <c r="BK42" s="29">
        <f t="shared" si="8"/>
        <v>10.507386616464293</v>
      </c>
    </row>
    <row r="43" spans="1:63" x14ac:dyDescent="0.2">
      <c r="A43" s="23"/>
      <c r="B43" s="27" t="s">
        <v>127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0.39882731042802888</v>
      </c>
      <c r="I43" s="28">
        <v>0.57535428796194321</v>
      </c>
      <c r="J43" s="28">
        <v>0</v>
      </c>
      <c r="K43" s="28">
        <v>0</v>
      </c>
      <c r="L43" s="28">
        <v>0.95658470322542255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0.99699280663253498</v>
      </c>
      <c r="S43" s="28">
        <v>3.1013706501336955</v>
      </c>
      <c r="T43" s="28">
        <v>0</v>
      </c>
      <c r="U43" s="28">
        <v>0</v>
      </c>
      <c r="V43" s="28">
        <v>1.9965585821898029</v>
      </c>
      <c r="W43" s="28">
        <v>3.1070060623744487E-2</v>
      </c>
      <c r="X43" s="28">
        <v>0.13800299644830621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4.1656681273081371E-2</v>
      </c>
      <c r="AH43" s="28">
        <v>0</v>
      </c>
      <c r="AI43" s="28">
        <v>0</v>
      </c>
      <c r="AJ43" s="28">
        <v>0</v>
      </c>
      <c r="AK43" s="28">
        <v>0.23915172093535672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25.941812981842567</v>
      </c>
      <c r="AW43" s="28">
        <v>1.2434699695755935</v>
      </c>
      <c r="AX43" s="28">
        <v>3.7781841394552144E-2</v>
      </c>
      <c r="AY43" s="28">
        <v>0</v>
      </c>
      <c r="AZ43" s="28">
        <v>9.7611044664476054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34.60083544612003</v>
      </c>
      <c r="BG43" s="28">
        <v>2.6814330993550044</v>
      </c>
      <c r="BH43" s="28">
        <v>3.2501891847946309</v>
      </c>
      <c r="BI43" s="28">
        <v>0</v>
      </c>
      <c r="BJ43" s="28">
        <v>23.656221647332163</v>
      </c>
      <c r="BK43" s="29">
        <f t="shared" si="8"/>
        <v>109.64841843671407</v>
      </c>
    </row>
    <row r="44" spans="1:63" x14ac:dyDescent="0.2">
      <c r="A44" s="23"/>
      <c r="B44" s="27" t="s">
        <v>128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9.2236672196539491</v>
      </c>
      <c r="I44" s="28">
        <v>1383.5211308424539</v>
      </c>
      <c r="J44" s="28">
        <v>522.31096898648514</v>
      </c>
      <c r="K44" s="28">
        <v>0</v>
      </c>
      <c r="L44" s="28">
        <v>329.22202687803372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18.864130753055193</v>
      </c>
      <c r="S44" s="28">
        <v>342.27216724463955</v>
      </c>
      <c r="T44" s="28">
        <v>101.88210102985185</v>
      </c>
      <c r="U44" s="28">
        <v>0</v>
      </c>
      <c r="V44" s="28">
        <v>27.6220939783266</v>
      </c>
      <c r="W44" s="28">
        <v>0.11274955163271938</v>
      </c>
      <c r="X44" s="28">
        <v>0</v>
      </c>
      <c r="Y44" s="28">
        <v>0</v>
      </c>
      <c r="Z44" s="28">
        <v>0</v>
      </c>
      <c r="AA44" s="28">
        <v>1.2734593701753865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0.55999115072258576</v>
      </c>
      <c r="AH44" s="28">
        <v>0.92253382373557991</v>
      </c>
      <c r="AI44" s="28">
        <v>0</v>
      </c>
      <c r="AJ44" s="28">
        <v>0</v>
      </c>
      <c r="AK44" s="28">
        <v>2.7868438329765937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42.547993908906754</v>
      </c>
      <c r="AW44" s="28">
        <v>297.25057607064855</v>
      </c>
      <c r="AX44" s="28">
        <v>206.81044883115527</v>
      </c>
      <c r="AY44" s="28">
        <v>0</v>
      </c>
      <c r="AZ44" s="28">
        <v>181.15081697151462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106.87515638253002</v>
      </c>
      <c r="BG44" s="28">
        <v>77.655137367001174</v>
      </c>
      <c r="BH44" s="28">
        <v>100.94806674906806</v>
      </c>
      <c r="BI44" s="28">
        <v>0</v>
      </c>
      <c r="BJ44" s="28">
        <v>130.29807528428938</v>
      </c>
      <c r="BK44" s="29">
        <f t="shared" si="8"/>
        <v>3884.1101362268564</v>
      </c>
    </row>
    <row r="45" spans="1:63" x14ac:dyDescent="0.2">
      <c r="A45" s="23"/>
      <c r="B45" s="30" t="s">
        <v>92</v>
      </c>
      <c r="C45" s="31">
        <f t="shared" ref="C45:AH45" si="9">SUM(C29:C44)</f>
        <v>0</v>
      </c>
      <c r="D45" s="31">
        <f t="shared" si="9"/>
        <v>0</v>
      </c>
      <c r="E45" s="31">
        <f t="shared" si="9"/>
        <v>0</v>
      </c>
      <c r="F45" s="31">
        <f t="shared" si="9"/>
        <v>0</v>
      </c>
      <c r="G45" s="31">
        <f t="shared" si="9"/>
        <v>0</v>
      </c>
      <c r="H45" s="31">
        <f t="shared" si="9"/>
        <v>14.427089029233418</v>
      </c>
      <c r="I45" s="31">
        <f t="shared" si="9"/>
        <v>1638.1513536744758</v>
      </c>
      <c r="J45" s="31">
        <f t="shared" si="9"/>
        <v>801.94143450751722</v>
      </c>
      <c r="K45" s="31">
        <f t="shared" si="9"/>
        <v>0</v>
      </c>
      <c r="L45" s="31">
        <f t="shared" si="9"/>
        <v>676.9733314799239</v>
      </c>
      <c r="M45" s="31">
        <f t="shared" si="9"/>
        <v>0</v>
      </c>
      <c r="N45" s="31">
        <f t="shared" si="9"/>
        <v>0</v>
      </c>
      <c r="O45" s="31">
        <f t="shared" si="9"/>
        <v>0</v>
      </c>
      <c r="P45" s="31">
        <f t="shared" si="9"/>
        <v>0</v>
      </c>
      <c r="Q45" s="31">
        <f t="shared" si="9"/>
        <v>0</v>
      </c>
      <c r="R45" s="31">
        <f t="shared" si="9"/>
        <v>26.817521467597906</v>
      </c>
      <c r="S45" s="31">
        <f t="shared" si="9"/>
        <v>354.44377396787382</v>
      </c>
      <c r="T45" s="31">
        <f t="shared" si="9"/>
        <v>106.90782442157389</v>
      </c>
      <c r="U45" s="31">
        <f t="shared" si="9"/>
        <v>0</v>
      </c>
      <c r="V45" s="31">
        <f t="shared" si="9"/>
        <v>42.174106611982296</v>
      </c>
      <c r="W45" s="31">
        <f t="shared" si="9"/>
        <v>0.25390838870575982</v>
      </c>
      <c r="X45" s="31">
        <f t="shared" si="9"/>
        <v>1.3456081312845742</v>
      </c>
      <c r="Y45" s="31">
        <f t="shared" si="9"/>
        <v>0</v>
      </c>
      <c r="Z45" s="31">
        <f t="shared" si="9"/>
        <v>0</v>
      </c>
      <c r="AA45" s="31">
        <f t="shared" si="9"/>
        <v>1.3339964237470303</v>
      </c>
      <c r="AB45" s="31">
        <f t="shared" si="9"/>
        <v>0</v>
      </c>
      <c r="AC45" s="31">
        <f t="shared" si="9"/>
        <v>0</v>
      </c>
      <c r="AD45" s="31">
        <f t="shared" si="9"/>
        <v>0</v>
      </c>
      <c r="AE45" s="31">
        <f t="shared" si="9"/>
        <v>0</v>
      </c>
      <c r="AF45" s="31">
        <f t="shared" si="9"/>
        <v>0</v>
      </c>
      <c r="AG45" s="31">
        <f t="shared" si="9"/>
        <v>2.2147183241893202</v>
      </c>
      <c r="AH45" s="31">
        <f t="shared" si="9"/>
        <v>1.0792371094499771</v>
      </c>
      <c r="AI45" s="31">
        <f t="shared" ref="AI45:BJ45" si="10">SUM(AI29:AI44)</f>
        <v>0</v>
      </c>
      <c r="AJ45" s="31">
        <f t="shared" si="10"/>
        <v>0</v>
      </c>
      <c r="AK45" s="31">
        <f t="shared" si="10"/>
        <v>3.6590184564866268</v>
      </c>
      <c r="AL45" s="31">
        <f t="shared" si="10"/>
        <v>0</v>
      </c>
      <c r="AM45" s="31">
        <f t="shared" si="10"/>
        <v>0</v>
      </c>
      <c r="AN45" s="31">
        <f t="shared" si="10"/>
        <v>0</v>
      </c>
      <c r="AO45" s="31">
        <f t="shared" si="10"/>
        <v>0</v>
      </c>
      <c r="AP45" s="31">
        <f t="shared" si="10"/>
        <v>0</v>
      </c>
      <c r="AQ45" s="31">
        <f t="shared" si="10"/>
        <v>0</v>
      </c>
      <c r="AR45" s="31">
        <f t="shared" si="10"/>
        <v>0</v>
      </c>
      <c r="AS45" s="31">
        <f t="shared" si="10"/>
        <v>0</v>
      </c>
      <c r="AT45" s="31">
        <f t="shared" si="10"/>
        <v>0</v>
      </c>
      <c r="AU45" s="31">
        <f t="shared" si="10"/>
        <v>0</v>
      </c>
      <c r="AV45" s="31">
        <f t="shared" si="10"/>
        <v>159.12094328279574</v>
      </c>
      <c r="AW45" s="31">
        <f t="shared" si="10"/>
        <v>459.61499675176464</v>
      </c>
      <c r="AX45" s="31">
        <f t="shared" si="10"/>
        <v>214.88362859597405</v>
      </c>
      <c r="AY45" s="31">
        <f t="shared" si="10"/>
        <v>0</v>
      </c>
      <c r="AZ45" s="31">
        <f t="shared" si="10"/>
        <v>398.13498891791153</v>
      </c>
      <c r="BA45" s="31">
        <f t="shared" si="10"/>
        <v>0</v>
      </c>
      <c r="BB45" s="31">
        <f t="shared" si="10"/>
        <v>0</v>
      </c>
      <c r="BC45" s="31">
        <f t="shared" si="10"/>
        <v>0</v>
      </c>
      <c r="BD45" s="31">
        <f t="shared" si="10"/>
        <v>0</v>
      </c>
      <c r="BE45" s="31">
        <f t="shared" si="10"/>
        <v>0</v>
      </c>
      <c r="BF45" s="31">
        <f t="shared" si="10"/>
        <v>241.44220460035393</v>
      </c>
      <c r="BG45" s="31">
        <f t="shared" si="10"/>
        <v>100.44223087734861</v>
      </c>
      <c r="BH45" s="31">
        <f t="shared" si="10"/>
        <v>140.44113957939035</v>
      </c>
      <c r="BI45" s="31">
        <f t="shared" si="10"/>
        <v>0</v>
      </c>
      <c r="BJ45" s="31">
        <f t="shared" si="10"/>
        <v>207.37859042552776</v>
      </c>
      <c r="BK45" s="29">
        <f t="shared" si="8"/>
        <v>5593.1816450251081</v>
      </c>
    </row>
    <row r="46" spans="1:63" x14ac:dyDescent="0.2">
      <c r="A46" s="23"/>
      <c r="B46" s="33" t="s">
        <v>82</v>
      </c>
      <c r="C46" s="28">
        <f t="shared" ref="C46:AH46" si="11">C9+C12+C21+C24+C27+C45</f>
        <v>0</v>
      </c>
      <c r="D46" s="28">
        <f t="shared" si="11"/>
        <v>0</v>
      </c>
      <c r="E46" s="28">
        <f t="shared" si="11"/>
        <v>0</v>
      </c>
      <c r="F46" s="28">
        <f t="shared" si="11"/>
        <v>0</v>
      </c>
      <c r="G46" s="28">
        <f t="shared" si="11"/>
        <v>0</v>
      </c>
      <c r="H46" s="28">
        <f t="shared" si="11"/>
        <v>22.477297792376714</v>
      </c>
      <c r="I46" s="28">
        <f t="shared" si="11"/>
        <v>8212.4598796309656</v>
      </c>
      <c r="J46" s="28">
        <f t="shared" si="11"/>
        <v>4532.3684550021453</v>
      </c>
      <c r="K46" s="28">
        <f t="shared" si="11"/>
        <v>0</v>
      </c>
      <c r="L46" s="28">
        <f t="shared" si="11"/>
        <v>1142.0636805604513</v>
      </c>
      <c r="M46" s="28">
        <f t="shared" si="11"/>
        <v>0</v>
      </c>
      <c r="N46" s="28">
        <f t="shared" si="11"/>
        <v>0</v>
      </c>
      <c r="O46" s="28">
        <f t="shared" si="11"/>
        <v>0</v>
      </c>
      <c r="P46" s="28">
        <f t="shared" si="11"/>
        <v>0</v>
      </c>
      <c r="Q46" s="28">
        <f t="shared" si="11"/>
        <v>0</v>
      </c>
      <c r="R46" s="28">
        <f t="shared" si="11"/>
        <v>33.983164922572627</v>
      </c>
      <c r="S46" s="28">
        <f t="shared" si="11"/>
        <v>1186.9473069968224</v>
      </c>
      <c r="T46" s="28">
        <f t="shared" si="11"/>
        <v>478.16201628319254</v>
      </c>
      <c r="U46" s="28">
        <f t="shared" si="11"/>
        <v>0</v>
      </c>
      <c r="V46" s="28">
        <f t="shared" si="11"/>
        <v>63.156118628109439</v>
      </c>
      <c r="W46" s="28">
        <f t="shared" si="11"/>
        <v>0.25542951225884064</v>
      </c>
      <c r="X46" s="28">
        <f t="shared" si="11"/>
        <v>75.651963660266333</v>
      </c>
      <c r="Y46" s="28">
        <f t="shared" si="11"/>
        <v>0</v>
      </c>
      <c r="Z46" s="28">
        <f t="shared" si="11"/>
        <v>0</v>
      </c>
      <c r="AA46" s="28">
        <f t="shared" si="11"/>
        <v>1.7817568526833385</v>
      </c>
      <c r="AB46" s="28">
        <f t="shared" si="11"/>
        <v>0</v>
      </c>
      <c r="AC46" s="28">
        <f t="shared" si="11"/>
        <v>0</v>
      </c>
      <c r="AD46" s="28">
        <f t="shared" si="11"/>
        <v>0</v>
      </c>
      <c r="AE46" s="28">
        <f t="shared" si="11"/>
        <v>0</v>
      </c>
      <c r="AF46" s="28">
        <f t="shared" si="11"/>
        <v>0</v>
      </c>
      <c r="AG46" s="28">
        <f t="shared" si="11"/>
        <v>2.6132229314589965</v>
      </c>
      <c r="AH46" s="28">
        <f t="shared" si="11"/>
        <v>1.2989126305812557</v>
      </c>
      <c r="AI46" s="28">
        <f t="shared" ref="AI46:BJ46" si="12">AI9+AI12+AI21+AI24+AI27+AI45</f>
        <v>0</v>
      </c>
      <c r="AJ46" s="28">
        <f t="shared" si="12"/>
        <v>0</v>
      </c>
      <c r="AK46" s="28">
        <f t="shared" si="12"/>
        <v>5.435916536257551</v>
      </c>
      <c r="AL46" s="28">
        <f t="shared" si="12"/>
        <v>0</v>
      </c>
      <c r="AM46" s="28">
        <f t="shared" si="12"/>
        <v>0</v>
      </c>
      <c r="AN46" s="28">
        <f t="shared" si="12"/>
        <v>0</v>
      </c>
      <c r="AO46" s="28">
        <f t="shared" si="12"/>
        <v>0</v>
      </c>
      <c r="AP46" s="28">
        <f t="shared" si="12"/>
        <v>0</v>
      </c>
      <c r="AQ46" s="28">
        <f t="shared" si="12"/>
        <v>0</v>
      </c>
      <c r="AR46" s="28">
        <f t="shared" si="12"/>
        <v>0</v>
      </c>
      <c r="AS46" s="28">
        <f t="shared" si="12"/>
        <v>0</v>
      </c>
      <c r="AT46" s="28">
        <f t="shared" si="12"/>
        <v>0</v>
      </c>
      <c r="AU46" s="28">
        <f t="shared" si="12"/>
        <v>0</v>
      </c>
      <c r="AV46" s="28">
        <f t="shared" si="12"/>
        <v>188.70620566507702</v>
      </c>
      <c r="AW46" s="28">
        <f t="shared" si="12"/>
        <v>1515.8728680344566</v>
      </c>
      <c r="AX46" s="28">
        <f t="shared" si="12"/>
        <v>425.02063276820161</v>
      </c>
      <c r="AY46" s="28">
        <f t="shared" si="12"/>
        <v>0</v>
      </c>
      <c r="AZ46" s="28">
        <f t="shared" si="12"/>
        <v>584.11624720249301</v>
      </c>
      <c r="BA46" s="28">
        <f t="shared" si="12"/>
        <v>0</v>
      </c>
      <c r="BB46" s="28">
        <f t="shared" si="12"/>
        <v>0</v>
      </c>
      <c r="BC46" s="28">
        <f t="shared" si="12"/>
        <v>0</v>
      </c>
      <c r="BD46" s="28">
        <f t="shared" si="12"/>
        <v>0</v>
      </c>
      <c r="BE46" s="28">
        <f t="shared" si="12"/>
        <v>0</v>
      </c>
      <c r="BF46" s="28">
        <f t="shared" si="12"/>
        <v>263.16599705968537</v>
      </c>
      <c r="BG46" s="28">
        <f t="shared" si="12"/>
        <v>176.42292997795749</v>
      </c>
      <c r="BH46" s="28">
        <f t="shared" si="12"/>
        <v>234.66549639072619</v>
      </c>
      <c r="BI46" s="28">
        <f t="shared" si="12"/>
        <v>0</v>
      </c>
      <c r="BJ46" s="28">
        <f t="shared" si="12"/>
        <v>258.45585743340075</v>
      </c>
      <c r="BK46" s="29">
        <f t="shared" si="8"/>
        <v>19405.081356472143</v>
      </c>
    </row>
    <row r="47" spans="1:63" ht="3.75" customHeight="1" x14ac:dyDescent="0.2">
      <c r="A47" s="23"/>
      <c r="B47" s="34"/>
      <c r="C47" s="70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2"/>
    </row>
    <row r="48" spans="1:63" x14ac:dyDescent="0.2">
      <c r="A48" s="23" t="s">
        <v>1</v>
      </c>
      <c r="B48" s="24" t="s">
        <v>7</v>
      </c>
      <c r="C48" s="70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2"/>
    </row>
    <row r="49" spans="1:63" s="35" customFormat="1" x14ac:dyDescent="0.2">
      <c r="A49" s="23" t="s">
        <v>78</v>
      </c>
      <c r="B49" s="26" t="s">
        <v>2</v>
      </c>
      <c r="C49" s="77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9"/>
    </row>
    <row r="50" spans="1:63" s="35" customFormat="1" x14ac:dyDescent="0.2">
      <c r="A50" s="23"/>
      <c r="B50" s="27" t="s">
        <v>129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1.7030912965948699</v>
      </c>
      <c r="I50" s="28">
        <v>0.40222296455191875</v>
      </c>
      <c r="J50" s="28">
        <v>0</v>
      </c>
      <c r="K50" s="28">
        <v>0</v>
      </c>
      <c r="L50" s="28">
        <v>0.35671025612568119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2.3040186115705859</v>
      </c>
      <c r="S50" s="28">
        <v>0</v>
      </c>
      <c r="T50" s="28">
        <v>0</v>
      </c>
      <c r="U50" s="28">
        <v>0</v>
      </c>
      <c r="V50" s="28">
        <v>0.24398907501408792</v>
      </c>
      <c r="W50" s="28">
        <v>5.9321071640699524E-2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0.57015518744534244</v>
      </c>
      <c r="AH50" s="28">
        <v>0</v>
      </c>
      <c r="AI50" s="28">
        <v>0</v>
      </c>
      <c r="AJ50" s="28">
        <v>0</v>
      </c>
      <c r="AK50" s="28">
        <v>9.1800539211584722E-2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22.308190230485724</v>
      </c>
      <c r="AW50" s="28">
        <v>0.30990264748646318</v>
      </c>
      <c r="AX50" s="28">
        <v>0</v>
      </c>
      <c r="AY50" s="28">
        <v>0</v>
      </c>
      <c r="AZ50" s="28">
        <v>2.7104941378565877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44.860926585633386</v>
      </c>
      <c r="BG50" s="28">
        <v>0.48468700184137986</v>
      </c>
      <c r="BH50" s="28">
        <v>0</v>
      </c>
      <c r="BI50" s="28">
        <v>0</v>
      </c>
      <c r="BJ50" s="28">
        <v>5.0995875157918924</v>
      </c>
      <c r="BK50" s="29">
        <f t="shared" ref="BK50:BK51" si="13">SUM(C50:BJ50)</f>
        <v>81.505097121250202</v>
      </c>
    </row>
    <row r="51" spans="1:63" s="35" customFormat="1" x14ac:dyDescent="0.2">
      <c r="A51" s="23"/>
      <c r="B51" s="27" t="s">
        <v>130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1.337537998214448</v>
      </c>
      <c r="I51" s="28">
        <v>0.53454962489309632</v>
      </c>
      <c r="J51" s="28">
        <v>0</v>
      </c>
      <c r="K51" s="28">
        <v>0</v>
      </c>
      <c r="L51" s="28">
        <v>7.3722146785352508E-3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1.9622396173925503</v>
      </c>
      <c r="S51" s="28">
        <v>0</v>
      </c>
      <c r="T51" s="28">
        <v>0</v>
      </c>
      <c r="U51" s="28">
        <v>0</v>
      </c>
      <c r="V51" s="28">
        <v>1.5324480178512642E-2</v>
      </c>
      <c r="W51" s="28">
        <v>5.3292870864356121E-2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0.13148942027369454</v>
      </c>
      <c r="AH51" s="28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76.177787056770825</v>
      </c>
      <c r="AW51" s="28">
        <v>0.17376098025588205</v>
      </c>
      <c r="AX51" s="28">
        <v>0</v>
      </c>
      <c r="AY51" s="28">
        <v>0</v>
      </c>
      <c r="AZ51" s="28">
        <v>4.8187058539267955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125.22001857798672</v>
      </c>
      <c r="BG51" s="28">
        <v>0</v>
      </c>
      <c r="BH51" s="28">
        <v>0</v>
      </c>
      <c r="BI51" s="28">
        <v>0</v>
      </c>
      <c r="BJ51" s="28">
        <v>0.88570951481481575</v>
      </c>
      <c r="BK51" s="29">
        <f t="shared" si="13"/>
        <v>211.31778821025023</v>
      </c>
    </row>
    <row r="52" spans="1:63" s="35" customFormat="1" x14ac:dyDescent="0.2">
      <c r="A52" s="23"/>
      <c r="B52" s="30" t="s">
        <v>87</v>
      </c>
      <c r="C52" s="36">
        <f>SUM(C50:C51)</f>
        <v>0</v>
      </c>
      <c r="D52" s="36">
        <f t="shared" ref="D52:BK52" si="14">SUM(D50:D51)</f>
        <v>0</v>
      </c>
      <c r="E52" s="36">
        <f t="shared" si="14"/>
        <v>0</v>
      </c>
      <c r="F52" s="36">
        <f t="shared" si="14"/>
        <v>0</v>
      </c>
      <c r="G52" s="36">
        <f t="shared" si="14"/>
        <v>0</v>
      </c>
      <c r="H52" s="36">
        <f t="shared" si="14"/>
        <v>3.0406292948093179</v>
      </c>
      <c r="I52" s="36">
        <f t="shared" si="14"/>
        <v>0.93677258944501507</v>
      </c>
      <c r="J52" s="36">
        <f t="shared" si="14"/>
        <v>0</v>
      </c>
      <c r="K52" s="36">
        <f t="shared" si="14"/>
        <v>0</v>
      </c>
      <c r="L52" s="36">
        <f t="shared" si="14"/>
        <v>0.36408247080421646</v>
      </c>
      <c r="M52" s="36">
        <f t="shared" si="14"/>
        <v>0</v>
      </c>
      <c r="N52" s="36">
        <f t="shared" si="14"/>
        <v>0</v>
      </c>
      <c r="O52" s="36">
        <f t="shared" si="14"/>
        <v>0</v>
      </c>
      <c r="P52" s="36">
        <f t="shared" si="14"/>
        <v>0</v>
      </c>
      <c r="Q52" s="36">
        <f t="shared" si="14"/>
        <v>0</v>
      </c>
      <c r="R52" s="36">
        <f t="shared" si="14"/>
        <v>4.2662582289631361</v>
      </c>
      <c r="S52" s="36">
        <f t="shared" si="14"/>
        <v>0</v>
      </c>
      <c r="T52" s="36">
        <f t="shared" si="14"/>
        <v>0</v>
      </c>
      <c r="U52" s="36">
        <f t="shared" si="14"/>
        <v>0</v>
      </c>
      <c r="V52" s="36">
        <f t="shared" si="14"/>
        <v>0.25931355519260058</v>
      </c>
      <c r="W52" s="36">
        <f t="shared" si="14"/>
        <v>0.11261394250505564</v>
      </c>
      <c r="X52" s="36">
        <f t="shared" si="14"/>
        <v>0</v>
      </c>
      <c r="Y52" s="36">
        <f t="shared" si="14"/>
        <v>0</v>
      </c>
      <c r="Z52" s="36">
        <f t="shared" si="14"/>
        <v>0</v>
      </c>
      <c r="AA52" s="36">
        <f t="shared" si="14"/>
        <v>0</v>
      </c>
      <c r="AB52" s="36">
        <f t="shared" si="14"/>
        <v>0</v>
      </c>
      <c r="AC52" s="36">
        <f t="shared" si="14"/>
        <v>0</v>
      </c>
      <c r="AD52" s="36">
        <f t="shared" si="14"/>
        <v>0</v>
      </c>
      <c r="AE52" s="36">
        <f t="shared" si="14"/>
        <v>0</v>
      </c>
      <c r="AF52" s="36">
        <f t="shared" si="14"/>
        <v>0</v>
      </c>
      <c r="AG52" s="36">
        <f t="shared" si="14"/>
        <v>0.70164460771903703</v>
      </c>
      <c r="AH52" s="36">
        <f t="shared" si="14"/>
        <v>0</v>
      </c>
      <c r="AI52" s="36">
        <f t="shared" si="14"/>
        <v>0</v>
      </c>
      <c r="AJ52" s="36">
        <f t="shared" si="14"/>
        <v>0</v>
      </c>
      <c r="AK52" s="36">
        <f t="shared" si="14"/>
        <v>9.1800539211584722E-2</v>
      </c>
      <c r="AL52" s="36">
        <f t="shared" si="14"/>
        <v>0</v>
      </c>
      <c r="AM52" s="36">
        <f t="shared" si="14"/>
        <v>0</v>
      </c>
      <c r="AN52" s="36">
        <f t="shared" si="14"/>
        <v>0</v>
      </c>
      <c r="AO52" s="36">
        <f t="shared" si="14"/>
        <v>0</v>
      </c>
      <c r="AP52" s="36">
        <f t="shared" si="14"/>
        <v>0</v>
      </c>
      <c r="AQ52" s="36">
        <f t="shared" si="14"/>
        <v>0</v>
      </c>
      <c r="AR52" s="36">
        <f t="shared" si="14"/>
        <v>0</v>
      </c>
      <c r="AS52" s="36">
        <f t="shared" si="14"/>
        <v>0</v>
      </c>
      <c r="AT52" s="36">
        <f t="shared" si="14"/>
        <v>0</v>
      </c>
      <c r="AU52" s="36">
        <f t="shared" si="14"/>
        <v>0</v>
      </c>
      <c r="AV52" s="36">
        <f t="shared" si="14"/>
        <v>98.485977287256546</v>
      </c>
      <c r="AW52" s="36">
        <f t="shared" si="14"/>
        <v>0.48366362774234523</v>
      </c>
      <c r="AX52" s="36">
        <f t="shared" si="14"/>
        <v>0</v>
      </c>
      <c r="AY52" s="36">
        <f t="shared" si="14"/>
        <v>0</v>
      </c>
      <c r="AZ52" s="36">
        <f t="shared" si="14"/>
        <v>7.5291999917833827</v>
      </c>
      <c r="BA52" s="36">
        <f t="shared" si="14"/>
        <v>0</v>
      </c>
      <c r="BB52" s="36">
        <f t="shared" si="14"/>
        <v>0</v>
      </c>
      <c r="BC52" s="36">
        <f t="shared" si="14"/>
        <v>0</v>
      </c>
      <c r="BD52" s="36">
        <f t="shared" si="14"/>
        <v>0</v>
      </c>
      <c r="BE52" s="36">
        <f t="shared" si="14"/>
        <v>0</v>
      </c>
      <c r="BF52" s="36">
        <f t="shared" si="14"/>
        <v>170.0809451636201</v>
      </c>
      <c r="BG52" s="36">
        <f t="shared" si="14"/>
        <v>0.48468700184137986</v>
      </c>
      <c r="BH52" s="36">
        <f t="shared" si="14"/>
        <v>0</v>
      </c>
      <c r="BI52" s="36">
        <f t="shared" si="14"/>
        <v>0</v>
      </c>
      <c r="BJ52" s="36">
        <f t="shared" si="14"/>
        <v>5.9852970306067084</v>
      </c>
      <c r="BK52" s="36">
        <f t="shared" si="14"/>
        <v>292.8228853315004</v>
      </c>
    </row>
    <row r="53" spans="1:63" x14ac:dyDescent="0.2">
      <c r="A53" s="23" t="s">
        <v>79</v>
      </c>
      <c r="B53" s="26" t="s">
        <v>16</v>
      </c>
      <c r="C53" s="70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2"/>
    </row>
    <row r="54" spans="1:63" x14ac:dyDescent="0.2">
      <c r="A54" s="23"/>
      <c r="B54" s="27" t="s">
        <v>147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1.6434421073556129</v>
      </c>
      <c r="I54" s="28">
        <v>2.1091520729046915</v>
      </c>
      <c r="J54" s="28">
        <v>0</v>
      </c>
      <c r="K54" s="28">
        <v>0</v>
      </c>
      <c r="L54" s="28">
        <v>11.392112236901026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1.6682157478768478</v>
      </c>
      <c r="S54" s="28">
        <v>0.47987140366220898</v>
      </c>
      <c r="T54" s="28">
        <v>0</v>
      </c>
      <c r="U54" s="28">
        <v>0</v>
      </c>
      <c r="V54" s="28">
        <v>1.8983514494067582</v>
      </c>
      <c r="W54" s="28">
        <v>2.1438370319399738E-2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0.27367865673014796</v>
      </c>
      <c r="AH54" s="28">
        <v>7.4238724994804786E-2</v>
      </c>
      <c r="AI54" s="28">
        <v>0</v>
      </c>
      <c r="AJ54" s="28">
        <v>0</v>
      </c>
      <c r="AK54" s="28">
        <v>0.43308478393379268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9.3062810986872044</v>
      </c>
      <c r="AW54" s="28">
        <v>1.8775356147940272</v>
      </c>
      <c r="AX54" s="28">
        <v>0</v>
      </c>
      <c r="AY54" s="28">
        <v>0</v>
      </c>
      <c r="AZ54" s="28">
        <v>8.5612945255560771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16.413955606318662</v>
      </c>
      <c r="BG54" s="28">
        <v>0.59585789857788374</v>
      </c>
      <c r="BH54" s="28">
        <v>0.26513830355284562</v>
      </c>
      <c r="BI54" s="28">
        <v>0</v>
      </c>
      <c r="BJ54" s="28">
        <v>6.1759657371066856</v>
      </c>
      <c r="BK54" s="29">
        <f t="shared" ref="BK54:BK66" si="15">SUM(C54:BJ54)</f>
        <v>63.189614338678666</v>
      </c>
    </row>
    <row r="55" spans="1:63" x14ac:dyDescent="0.2">
      <c r="A55" s="23"/>
      <c r="B55" s="27" t="s">
        <v>131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0.46390554674996071</v>
      </c>
      <c r="I55" s="28">
        <v>0.54037625000001699</v>
      </c>
      <c r="J55" s="28">
        <v>0</v>
      </c>
      <c r="K55" s="28">
        <v>0</v>
      </c>
      <c r="L55" s="28">
        <v>15.339765765964685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0.81383452960683922</v>
      </c>
      <c r="S55" s="28">
        <v>0.2161505000000068</v>
      </c>
      <c r="T55" s="28">
        <v>0</v>
      </c>
      <c r="U55" s="28">
        <v>0</v>
      </c>
      <c r="V55" s="28">
        <v>0.3912646693570761</v>
      </c>
      <c r="W55" s="28">
        <v>1.6175777928442318E-2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0.49835079028649326</v>
      </c>
      <c r="AH55" s="28">
        <v>0</v>
      </c>
      <c r="AI55" s="28">
        <v>0</v>
      </c>
      <c r="AJ55" s="28">
        <v>0</v>
      </c>
      <c r="AK55" s="28">
        <v>0.15736568064321171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8.761173660716608</v>
      </c>
      <c r="AW55" s="28">
        <v>0.56863871989395076</v>
      </c>
      <c r="AX55" s="28">
        <v>0</v>
      </c>
      <c r="AY55" s="28">
        <v>0</v>
      </c>
      <c r="AZ55" s="28">
        <v>4.6885714537594492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19.159296686508103</v>
      </c>
      <c r="BG55" s="28">
        <v>0.64457021560838634</v>
      </c>
      <c r="BH55" s="28">
        <v>0</v>
      </c>
      <c r="BI55" s="28">
        <v>0</v>
      </c>
      <c r="BJ55" s="28">
        <v>6.9477857054411132</v>
      </c>
      <c r="BK55" s="29">
        <f t="shared" si="15"/>
        <v>59.207225952464356</v>
      </c>
    </row>
    <row r="56" spans="1:63" x14ac:dyDescent="0.2">
      <c r="A56" s="23"/>
      <c r="B56" s="27" t="s">
        <v>132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0.56844473339272428</v>
      </c>
      <c r="I56" s="28">
        <v>0</v>
      </c>
      <c r="J56" s="28">
        <v>0</v>
      </c>
      <c r="K56" s="28">
        <v>0</v>
      </c>
      <c r="L56" s="28">
        <v>9.4613745070720334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0.35030595242811746</v>
      </c>
      <c r="S56" s="28">
        <v>2.0524900000000852E-2</v>
      </c>
      <c r="T56" s="28">
        <v>0</v>
      </c>
      <c r="U56" s="28">
        <v>0</v>
      </c>
      <c r="V56" s="28">
        <v>0.33481243132141392</v>
      </c>
      <c r="W56" s="28">
        <v>3.045083571305565E-3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6.665406882131529E-2</v>
      </c>
      <c r="AH56" s="28">
        <v>0</v>
      </c>
      <c r="AI56" s="28">
        <v>0</v>
      </c>
      <c r="AJ56" s="28">
        <v>0</v>
      </c>
      <c r="AK56" s="28">
        <v>3.0302694821352318E-2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5.0500052815670671</v>
      </c>
      <c r="AW56" s="28">
        <v>0.40677039667920234</v>
      </c>
      <c r="AX56" s="28">
        <v>0</v>
      </c>
      <c r="AY56" s="28">
        <v>0</v>
      </c>
      <c r="AZ56" s="28">
        <v>4.907467812364315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10.689413965850582</v>
      </c>
      <c r="BG56" s="28">
        <v>0.40767528192910396</v>
      </c>
      <c r="BH56" s="28">
        <v>0</v>
      </c>
      <c r="BI56" s="28">
        <v>0</v>
      </c>
      <c r="BJ56" s="28">
        <v>3.2267802104315031</v>
      </c>
      <c r="BK56" s="29">
        <f t="shared" si="15"/>
        <v>35.523577320250041</v>
      </c>
    </row>
    <row r="57" spans="1:63" x14ac:dyDescent="0.2">
      <c r="A57" s="23"/>
      <c r="B57" s="27" t="s">
        <v>133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2.0078959856785765</v>
      </c>
      <c r="I57" s="28">
        <v>8.7260919556622429</v>
      </c>
      <c r="J57" s="28">
        <v>0</v>
      </c>
      <c r="K57" s="28">
        <v>0</v>
      </c>
      <c r="L57" s="28">
        <v>72.513326921707403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2.0451100905927557</v>
      </c>
      <c r="S57" s="28">
        <v>0</v>
      </c>
      <c r="T57" s="28">
        <v>0</v>
      </c>
      <c r="U57" s="28">
        <v>0</v>
      </c>
      <c r="V57" s="28">
        <v>0.41664504985901535</v>
      </c>
      <c r="W57" s="28">
        <v>8.670601133086947E-2</v>
      </c>
      <c r="X57" s="28">
        <v>0</v>
      </c>
      <c r="Y57" s="28">
        <v>0</v>
      </c>
      <c r="Z57" s="28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0.47669277965176199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86.902723809008847</v>
      </c>
      <c r="AW57" s="28">
        <v>4.7713243560667555</v>
      </c>
      <c r="AX57" s="28">
        <v>0</v>
      </c>
      <c r="AY57" s="28">
        <v>0</v>
      </c>
      <c r="AZ57" s="28">
        <v>20.021111053267557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156.70109816030754</v>
      </c>
      <c r="BG57" s="28">
        <v>1.8249795940978808</v>
      </c>
      <c r="BH57" s="28">
        <v>0.33157239272772143</v>
      </c>
      <c r="BI57" s="28">
        <v>0</v>
      </c>
      <c r="BJ57" s="28">
        <v>6.5596161226485661</v>
      </c>
      <c r="BK57" s="29">
        <f t="shared" si="15"/>
        <v>363.38489428260749</v>
      </c>
    </row>
    <row r="58" spans="1:63" x14ac:dyDescent="0.2">
      <c r="A58" s="23"/>
      <c r="B58" s="27" t="s">
        <v>134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3.5105957835305834</v>
      </c>
      <c r="I58" s="28">
        <v>3.5782799650663577</v>
      </c>
      <c r="J58" s="28">
        <v>0</v>
      </c>
      <c r="K58" s="28">
        <v>0</v>
      </c>
      <c r="L58" s="28">
        <v>45.796520585544734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4.5931758753847847</v>
      </c>
      <c r="S58" s="28">
        <v>43.395715434155477</v>
      </c>
      <c r="T58" s="28">
        <v>0</v>
      </c>
      <c r="U58" s="28">
        <v>0</v>
      </c>
      <c r="V58" s="28">
        <v>1.9985997336038419</v>
      </c>
      <c r="W58" s="28">
        <v>9.9803548392067162E-2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0.85962825789192643</v>
      </c>
      <c r="AH58" s="28">
        <v>0</v>
      </c>
      <c r="AI58" s="28">
        <v>0</v>
      </c>
      <c r="AJ58" s="28">
        <v>0</v>
      </c>
      <c r="AK58" s="28">
        <v>7.3110240362411275E-2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0</v>
      </c>
      <c r="AV58" s="28">
        <v>33.390954258960846</v>
      </c>
      <c r="AW58" s="28">
        <v>2.6715358225743713</v>
      </c>
      <c r="AX58" s="28">
        <v>0</v>
      </c>
      <c r="AY58" s="28">
        <v>0</v>
      </c>
      <c r="AZ58" s="28">
        <v>5.4500082984373472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77.640392027185072</v>
      </c>
      <c r="BG58" s="28">
        <v>1.9627496554357042</v>
      </c>
      <c r="BH58" s="28">
        <v>6.2379437573677381E-3</v>
      </c>
      <c r="BI58" s="28">
        <v>0</v>
      </c>
      <c r="BJ58" s="28">
        <v>10.420492246824528</v>
      </c>
      <c r="BK58" s="29">
        <f t="shared" si="15"/>
        <v>235.44779967710741</v>
      </c>
    </row>
    <row r="59" spans="1:63" x14ac:dyDescent="0.2">
      <c r="A59" s="23"/>
      <c r="B59" s="27" t="s">
        <v>135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0.90272445186663119</v>
      </c>
      <c r="I59" s="28">
        <v>0.21118029835293159</v>
      </c>
      <c r="J59" s="28">
        <v>0</v>
      </c>
      <c r="K59" s="28">
        <v>0</v>
      </c>
      <c r="L59" s="28">
        <v>3.9122814113311648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0.78571991314650702</v>
      </c>
      <c r="S59" s="28">
        <v>1.8896356547543733</v>
      </c>
      <c r="T59" s="28">
        <v>0</v>
      </c>
      <c r="U59" s="28">
        <v>0</v>
      </c>
      <c r="V59" s="28">
        <v>0.78825298526267862</v>
      </c>
      <c r="W59" s="28">
        <v>8.1440229521503003E-3</v>
      </c>
      <c r="X59" s="28">
        <v>0</v>
      </c>
      <c r="Y59" s="28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7.205111875168399E-2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3.7442301239530109</v>
      </c>
      <c r="AW59" s="28">
        <v>1.7544857366861153E-2</v>
      </c>
      <c r="AX59" s="28">
        <v>0</v>
      </c>
      <c r="AY59" s="28">
        <v>0</v>
      </c>
      <c r="AZ59" s="28">
        <v>1.5160003643716475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5.1065291234483468</v>
      </c>
      <c r="BG59" s="28">
        <v>0.10167222389401381</v>
      </c>
      <c r="BH59" s="28">
        <v>0</v>
      </c>
      <c r="BI59" s="28">
        <v>0</v>
      </c>
      <c r="BJ59" s="28">
        <v>0.73238024315878147</v>
      </c>
      <c r="BK59" s="29">
        <f t="shared" si="15"/>
        <v>19.788346792610785</v>
      </c>
    </row>
    <row r="60" spans="1:63" x14ac:dyDescent="0.2">
      <c r="A60" s="23"/>
      <c r="B60" s="27" t="s">
        <v>136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0.91770563687256157</v>
      </c>
      <c r="I60" s="28">
        <v>0.18802463602578001</v>
      </c>
      <c r="J60" s="28">
        <v>0</v>
      </c>
      <c r="K60" s="28">
        <v>0</v>
      </c>
      <c r="L60" s="28">
        <v>0.5382617076867775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0.55674319800152827</v>
      </c>
      <c r="S60" s="28">
        <v>0.26479412444017714</v>
      </c>
      <c r="T60" s="28">
        <v>0</v>
      </c>
      <c r="U60" s="28">
        <v>0</v>
      </c>
      <c r="V60" s="28">
        <v>0.1416500447231758</v>
      </c>
      <c r="W60" s="28">
        <v>1.0784693409404082E-2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1.4287979377735025E-2</v>
      </c>
      <c r="AH60" s="28">
        <v>0</v>
      </c>
      <c r="AI60" s="28">
        <v>0</v>
      </c>
      <c r="AJ60" s="28">
        <v>0</v>
      </c>
      <c r="AK60" s="28">
        <v>3.0405239327093743E-4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0</v>
      </c>
      <c r="AU60" s="28">
        <v>0</v>
      </c>
      <c r="AV60" s="28">
        <v>5.1860884770772664</v>
      </c>
      <c r="AW60" s="28">
        <v>0.51836921997898355</v>
      </c>
      <c r="AX60" s="28">
        <v>0</v>
      </c>
      <c r="AY60" s="28">
        <v>0</v>
      </c>
      <c r="AZ60" s="28">
        <v>0.60789983387623991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5.5780713784372518</v>
      </c>
      <c r="BG60" s="28">
        <v>0.25706787156953875</v>
      </c>
      <c r="BH60" s="28">
        <v>0</v>
      </c>
      <c r="BI60" s="28">
        <v>0</v>
      </c>
      <c r="BJ60" s="28">
        <v>0.73273518952317429</v>
      </c>
      <c r="BK60" s="29">
        <f t="shared" si="15"/>
        <v>15.512788043392865</v>
      </c>
    </row>
    <row r="61" spans="1:63" x14ac:dyDescent="0.2">
      <c r="A61" s="23"/>
      <c r="B61" s="27" t="s">
        <v>137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0.39024574149022634</v>
      </c>
      <c r="I61" s="28">
        <v>0.51982258120110669</v>
      </c>
      <c r="J61" s="28">
        <v>0</v>
      </c>
      <c r="K61" s="28">
        <v>0</v>
      </c>
      <c r="L61" s="28">
        <v>10.285556661740554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0.73096325005237461</v>
      </c>
      <c r="S61" s="28">
        <v>0</v>
      </c>
      <c r="T61" s="28">
        <v>0</v>
      </c>
      <c r="U61" s="28">
        <v>0</v>
      </c>
      <c r="V61" s="28">
        <v>0.76212697012287611</v>
      </c>
      <c r="W61" s="28">
        <v>8.3508526566145005E-2</v>
      </c>
      <c r="X61" s="28">
        <v>4.8601085711086137E-3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0.15492689531171139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28">
        <v>0</v>
      </c>
      <c r="AS61" s="28">
        <v>0</v>
      </c>
      <c r="AT61" s="28">
        <v>0</v>
      </c>
      <c r="AU61" s="28">
        <v>0</v>
      </c>
      <c r="AV61" s="28">
        <v>15.738434479472883</v>
      </c>
      <c r="AW61" s="28">
        <v>0.61331624899862436</v>
      </c>
      <c r="AX61" s="28">
        <v>0</v>
      </c>
      <c r="AY61" s="28">
        <v>0</v>
      </c>
      <c r="AZ61" s="28">
        <v>0.89781614841060231</v>
      </c>
      <c r="BA61" s="28">
        <v>0</v>
      </c>
      <c r="BB61" s="28">
        <v>0</v>
      </c>
      <c r="BC61" s="28">
        <v>0</v>
      </c>
      <c r="BD61" s="28">
        <v>0</v>
      </c>
      <c r="BE61" s="28">
        <v>0</v>
      </c>
      <c r="BF61" s="28">
        <v>30.381386549506217</v>
      </c>
      <c r="BG61" s="28">
        <v>0.36618013487417761</v>
      </c>
      <c r="BH61" s="28">
        <v>0</v>
      </c>
      <c r="BI61" s="28">
        <v>0</v>
      </c>
      <c r="BJ61" s="28">
        <v>1.1854206825047662</v>
      </c>
      <c r="BK61" s="29">
        <f t="shared" si="15"/>
        <v>62.114564978823367</v>
      </c>
    </row>
    <row r="62" spans="1:63" x14ac:dyDescent="0.2">
      <c r="A62" s="23"/>
      <c r="B62" s="27" t="s">
        <v>138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2.4743468111007605</v>
      </c>
      <c r="I62" s="28">
        <v>0.67170139849366395</v>
      </c>
      <c r="J62" s="28">
        <v>9.7788928565322788</v>
      </c>
      <c r="K62" s="28">
        <v>0</v>
      </c>
      <c r="L62" s="28">
        <v>23.140105032677255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3.0603821755654694</v>
      </c>
      <c r="S62" s="28">
        <v>1.308210514918225</v>
      </c>
      <c r="T62" s="28">
        <v>0</v>
      </c>
      <c r="U62" s="28">
        <v>0</v>
      </c>
      <c r="V62" s="28">
        <v>1.1836394741766489</v>
      </c>
      <c r="W62" s="28">
        <v>5.9998754638663047E-2</v>
      </c>
      <c r="X62" s="28">
        <v>0</v>
      </c>
      <c r="Y62" s="28">
        <v>0</v>
      </c>
      <c r="Z62" s="28">
        <v>0</v>
      </c>
      <c r="AA62" s="28">
        <v>5.2454229104270091E-2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0.63954755124986062</v>
      </c>
      <c r="AH62" s="28">
        <v>0</v>
      </c>
      <c r="AI62" s="28">
        <v>0</v>
      </c>
      <c r="AJ62" s="28">
        <v>0</v>
      </c>
      <c r="AK62" s="28">
        <v>0.25239304030768334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15.755363227212825</v>
      </c>
      <c r="AW62" s="28">
        <v>2.8649538249625248</v>
      </c>
      <c r="AX62" s="28">
        <v>0</v>
      </c>
      <c r="AY62" s="28">
        <v>0</v>
      </c>
      <c r="AZ62" s="28">
        <v>12.922076679953305</v>
      </c>
      <c r="BA62" s="28">
        <v>0</v>
      </c>
      <c r="BB62" s="28">
        <v>0</v>
      </c>
      <c r="BC62" s="28">
        <v>0</v>
      </c>
      <c r="BD62" s="28">
        <v>0</v>
      </c>
      <c r="BE62" s="28">
        <v>0</v>
      </c>
      <c r="BF62" s="28">
        <v>36.380450971420153</v>
      </c>
      <c r="BG62" s="28">
        <v>0.45101383554646768</v>
      </c>
      <c r="BH62" s="28">
        <v>0</v>
      </c>
      <c r="BI62" s="28">
        <v>0</v>
      </c>
      <c r="BJ62" s="28">
        <v>12.937652052532977</v>
      </c>
      <c r="BK62" s="29">
        <f t="shared" si="15"/>
        <v>123.93318243039305</v>
      </c>
    </row>
    <row r="63" spans="1:63" x14ac:dyDescent="0.2">
      <c r="A63" s="23"/>
      <c r="B63" s="27" t="s">
        <v>139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0.77030040914316322</v>
      </c>
      <c r="I63" s="28">
        <v>0</v>
      </c>
      <c r="J63" s="28">
        <v>0</v>
      </c>
      <c r="K63" s="28">
        <v>0</v>
      </c>
      <c r="L63" s="28">
        <v>5.5080096428385905E-2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0.67111531571419092</v>
      </c>
      <c r="S63" s="28">
        <v>0</v>
      </c>
      <c r="T63" s="28">
        <v>0</v>
      </c>
      <c r="U63" s="28">
        <v>0</v>
      </c>
      <c r="V63" s="28">
        <v>0.12804585053568865</v>
      </c>
      <c r="W63" s="28">
        <v>3.4695901785096218E-3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0.27704804832182017</v>
      </c>
      <c r="AH63" s="28">
        <v>0</v>
      </c>
      <c r="AI63" s="28">
        <v>0</v>
      </c>
      <c r="AJ63" s="28">
        <v>0</v>
      </c>
      <c r="AK63" s="28">
        <v>1.3878360714238487E-2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5.2842517242150384</v>
      </c>
      <c r="AW63" s="28">
        <v>6.138027496439491E-2</v>
      </c>
      <c r="AX63" s="28">
        <v>0</v>
      </c>
      <c r="AY63" s="28">
        <v>0</v>
      </c>
      <c r="AZ63" s="28">
        <v>0.57632334785859363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11.330444079210753</v>
      </c>
      <c r="BG63" s="28">
        <v>0.27756721428646974</v>
      </c>
      <c r="BH63" s="28">
        <v>0</v>
      </c>
      <c r="BI63" s="28">
        <v>0</v>
      </c>
      <c r="BJ63" s="28">
        <v>0.37325239325015036</v>
      </c>
      <c r="BK63" s="29">
        <f t="shared" si="15"/>
        <v>19.822156704821399</v>
      </c>
    </row>
    <row r="64" spans="1:63" x14ac:dyDescent="0.2">
      <c r="A64" s="23"/>
      <c r="B64" s="27" t="s">
        <v>140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0.81597183789237215</v>
      </c>
      <c r="I64" s="28">
        <v>0</v>
      </c>
      <c r="J64" s="28">
        <v>0</v>
      </c>
      <c r="K64" s="28">
        <v>0</v>
      </c>
      <c r="L64" s="28">
        <v>8.3086055378585328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0.72234059089212055</v>
      </c>
      <c r="S64" s="28">
        <v>0</v>
      </c>
      <c r="T64" s="28">
        <v>0</v>
      </c>
      <c r="U64" s="28">
        <v>0</v>
      </c>
      <c r="V64" s="28">
        <v>9.1720824464119582E-2</v>
      </c>
      <c r="W64" s="28">
        <v>2.4306807142671926E-2</v>
      </c>
      <c r="X64" s="28">
        <v>0</v>
      </c>
      <c r="Y64" s="28">
        <v>0</v>
      </c>
      <c r="Z64" s="28">
        <v>0</v>
      </c>
      <c r="AA64" s="28">
        <v>5.0639107142398639E-3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0.29592086728722944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6.1117257205945847</v>
      </c>
      <c r="AW64" s="28">
        <v>0.21372235171588244</v>
      </c>
      <c r="AX64" s="28">
        <v>0</v>
      </c>
      <c r="AY64" s="28">
        <v>0</v>
      </c>
      <c r="AZ64" s="28">
        <v>1.0913944777918207</v>
      </c>
      <c r="BA64" s="28">
        <v>0</v>
      </c>
      <c r="BB64" s="28">
        <v>0</v>
      </c>
      <c r="BC64" s="28">
        <v>0</v>
      </c>
      <c r="BD64" s="28">
        <v>0</v>
      </c>
      <c r="BE64" s="28">
        <v>0</v>
      </c>
      <c r="BF64" s="28">
        <v>13.940345581345072</v>
      </c>
      <c r="BG64" s="28">
        <v>0.45939798000351645</v>
      </c>
      <c r="BH64" s="28">
        <v>0</v>
      </c>
      <c r="BI64" s="28">
        <v>0</v>
      </c>
      <c r="BJ64" s="28">
        <v>1.9752318295479563</v>
      </c>
      <c r="BK64" s="29">
        <f t="shared" si="15"/>
        <v>34.055748317250121</v>
      </c>
    </row>
    <row r="65" spans="1:63" x14ac:dyDescent="0.2">
      <c r="A65" s="23"/>
      <c r="B65" s="30" t="s">
        <v>88</v>
      </c>
      <c r="C65" s="28">
        <f>SUM(C54:C64)</f>
        <v>0</v>
      </c>
      <c r="D65" s="28">
        <f t="shared" ref="D65:BJ65" si="16">SUM(D54:D64)</f>
        <v>0</v>
      </c>
      <c r="E65" s="28">
        <f t="shared" si="16"/>
        <v>0</v>
      </c>
      <c r="F65" s="28">
        <f t="shared" si="16"/>
        <v>0</v>
      </c>
      <c r="G65" s="28">
        <f t="shared" si="16"/>
        <v>0</v>
      </c>
      <c r="H65" s="28">
        <f t="shared" si="16"/>
        <v>14.46557904507317</v>
      </c>
      <c r="I65" s="28">
        <f t="shared" si="16"/>
        <v>16.544629157706794</v>
      </c>
      <c r="J65" s="28">
        <f t="shared" si="16"/>
        <v>9.7788928565322788</v>
      </c>
      <c r="K65" s="28">
        <f t="shared" si="16"/>
        <v>0</v>
      </c>
      <c r="L65" s="28">
        <f t="shared" si="16"/>
        <v>200.74299046491257</v>
      </c>
      <c r="M65" s="28">
        <f t="shared" si="16"/>
        <v>0</v>
      </c>
      <c r="N65" s="28">
        <f t="shared" si="16"/>
        <v>0</v>
      </c>
      <c r="O65" s="28">
        <f t="shared" si="16"/>
        <v>0</v>
      </c>
      <c r="P65" s="28">
        <f t="shared" si="16"/>
        <v>0</v>
      </c>
      <c r="Q65" s="28">
        <f t="shared" si="16"/>
        <v>0</v>
      </c>
      <c r="R65" s="28">
        <f t="shared" si="16"/>
        <v>15.997906639261535</v>
      </c>
      <c r="S65" s="28">
        <f t="shared" si="16"/>
        <v>47.574902531930469</v>
      </c>
      <c r="T65" s="28">
        <f t="shared" si="16"/>
        <v>0</v>
      </c>
      <c r="U65" s="28">
        <f t="shared" si="16"/>
        <v>0</v>
      </c>
      <c r="V65" s="28">
        <f t="shared" si="16"/>
        <v>8.1351094828332933</v>
      </c>
      <c r="W65" s="28">
        <f t="shared" si="16"/>
        <v>0.41738118642962824</v>
      </c>
      <c r="X65" s="28">
        <f t="shared" si="16"/>
        <v>4.8601085711086137E-3</v>
      </c>
      <c r="Y65" s="28">
        <f t="shared" si="16"/>
        <v>0</v>
      </c>
      <c r="Z65" s="28">
        <f t="shared" si="16"/>
        <v>0</v>
      </c>
      <c r="AA65" s="28">
        <f t="shared" si="16"/>
        <v>5.7518139818509957E-2</v>
      </c>
      <c r="AB65" s="28">
        <f t="shared" si="16"/>
        <v>0</v>
      </c>
      <c r="AC65" s="28">
        <f t="shared" si="16"/>
        <v>0</v>
      </c>
      <c r="AD65" s="28">
        <f t="shared" si="16"/>
        <v>0</v>
      </c>
      <c r="AE65" s="28">
        <f t="shared" si="16"/>
        <v>0</v>
      </c>
      <c r="AF65" s="28">
        <f t="shared" si="16"/>
        <v>0</v>
      </c>
      <c r="AG65" s="28">
        <f t="shared" si="16"/>
        <v>3.6287870136816855</v>
      </c>
      <c r="AH65" s="28">
        <f t="shared" si="16"/>
        <v>7.4238724994804786E-2</v>
      </c>
      <c r="AI65" s="28">
        <f t="shared" si="16"/>
        <v>0</v>
      </c>
      <c r="AJ65" s="28">
        <f t="shared" si="16"/>
        <v>0</v>
      </c>
      <c r="AK65" s="28">
        <f t="shared" si="16"/>
        <v>0.96043885317596067</v>
      </c>
      <c r="AL65" s="28">
        <f t="shared" si="16"/>
        <v>0</v>
      </c>
      <c r="AM65" s="28">
        <f t="shared" si="16"/>
        <v>0</v>
      </c>
      <c r="AN65" s="28">
        <f t="shared" si="16"/>
        <v>0</v>
      </c>
      <c r="AO65" s="28">
        <f t="shared" si="16"/>
        <v>0</v>
      </c>
      <c r="AP65" s="28">
        <f t="shared" si="16"/>
        <v>0</v>
      </c>
      <c r="AQ65" s="28">
        <f t="shared" si="16"/>
        <v>0</v>
      </c>
      <c r="AR65" s="28">
        <f t="shared" si="16"/>
        <v>0</v>
      </c>
      <c r="AS65" s="28">
        <f t="shared" si="16"/>
        <v>0</v>
      </c>
      <c r="AT65" s="28">
        <f t="shared" si="16"/>
        <v>0</v>
      </c>
      <c r="AU65" s="28">
        <f t="shared" si="16"/>
        <v>0</v>
      </c>
      <c r="AV65" s="28">
        <f t="shared" si="16"/>
        <v>195.2312318614662</v>
      </c>
      <c r="AW65" s="28">
        <f t="shared" si="16"/>
        <v>14.585091687995577</v>
      </c>
      <c r="AX65" s="28">
        <f t="shared" si="16"/>
        <v>0</v>
      </c>
      <c r="AY65" s="28">
        <f t="shared" si="16"/>
        <v>0</v>
      </c>
      <c r="AZ65" s="28">
        <f t="shared" si="16"/>
        <v>61.239963995646953</v>
      </c>
      <c r="BA65" s="28">
        <f t="shared" si="16"/>
        <v>0</v>
      </c>
      <c r="BB65" s="28">
        <f t="shared" si="16"/>
        <v>0</v>
      </c>
      <c r="BC65" s="28">
        <f t="shared" si="16"/>
        <v>0</v>
      </c>
      <c r="BD65" s="28">
        <f t="shared" si="16"/>
        <v>0</v>
      </c>
      <c r="BE65" s="28">
        <f t="shared" si="16"/>
        <v>0</v>
      </c>
      <c r="BF65" s="28">
        <f t="shared" si="16"/>
        <v>383.32138412953771</v>
      </c>
      <c r="BG65" s="28">
        <f t="shared" si="16"/>
        <v>7.3487319058231435</v>
      </c>
      <c r="BH65" s="28">
        <f t="shared" si="16"/>
        <v>0.6029486400379348</v>
      </c>
      <c r="BI65" s="28">
        <f t="shared" si="16"/>
        <v>0</v>
      </c>
      <c r="BJ65" s="28">
        <f t="shared" si="16"/>
        <v>51.267312412970206</v>
      </c>
      <c r="BK65" s="29">
        <f t="shared" si="15"/>
        <v>1031.9798988383995</v>
      </c>
    </row>
    <row r="66" spans="1:63" x14ac:dyDescent="0.2">
      <c r="A66" s="23"/>
      <c r="B66" s="33" t="s">
        <v>86</v>
      </c>
      <c r="C66" s="31">
        <f t="shared" ref="C66:AH66" si="17">C52+C65</f>
        <v>0</v>
      </c>
      <c r="D66" s="31">
        <f t="shared" si="17"/>
        <v>0</v>
      </c>
      <c r="E66" s="31">
        <f t="shared" si="17"/>
        <v>0</v>
      </c>
      <c r="F66" s="31">
        <f t="shared" si="17"/>
        <v>0</v>
      </c>
      <c r="G66" s="31">
        <f t="shared" si="17"/>
        <v>0</v>
      </c>
      <c r="H66" s="31">
        <f t="shared" si="17"/>
        <v>17.506208339882487</v>
      </c>
      <c r="I66" s="31">
        <f t="shared" si="17"/>
        <v>17.481401747151811</v>
      </c>
      <c r="J66" s="31">
        <f t="shared" si="17"/>
        <v>9.7788928565322788</v>
      </c>
      <c r="K66" s="31">
        <f t="shared" si="17"/>
        <v>0</v>
      </c>
      <c r="L66" s="31">
        <f t="shared" si="17"/>
        <v>201.10707293571679</v>
      </c>
      <c r="M66" s="31">
        <f t="shared" si="17"/>
        <v>0</v>
      </c>
      <c r="N66" s="31">
        <f t="shared" si="17"/>
        <v>0</v>
      </c>
      <c r="O66" s="31">
        <f t="shared" si="17"/>
        <v>0</v>
      </c>
      <c r="P66" s="31">
        <f t="shared" si="17"/>
        <v>0</v>
      </c>
      <c r="Q66" s="31">
        <f t="shared" si="17"/>
        <v>0</v>
      </c>
      <c r="R66" s="31">
        <f t="shared" si="17"/>
        <v>20.264164868224672</v>
      </c>
      <c r="S66" s="31">
        <f t="shared" si="17"/>
        <v>47.574902531930469</v>
      </c>
      <c r="T66" s="31">
        <f t="shared" si="17"/>
        <v>0</v>
      </c>
      <c r="U66" s="31">
        <f t="shared" si="17"/>
        <v>0</v>
      </c>
      <c r="V66" s="31">
        <f t="shared" si="17"/>
        <v>8.3944230380258933</v>
      </c>
      <c r="W66" s="31">
        <f t="shared" si="17"/>
        <v>0.52999512893468392</v>
      </c>
      <c r="X66" s="31">
        <f t="shared" si="17"/>
        <v>4.8601085711086137E-3</v>
      </c>
      <c r="Y66" s="31">
        <f t="shared" si="17"/>
        <v>0</v>
      </c>
      <c r="Z66" s="31">
        <f t="shared" si="17"/>
        <v>0</v>
      </c>
      <c r="AA66" s="31">
        <f t="shared" si="17"/>
        <v>5.7518139818509957E-2</v>
      </c>
      <c r="AB66" s="31">
        <f t="shared" si="17"/>
        <v>0</v>
      </c>
      <c r="AC66" s="31">
        <f t="shared" si="17"/>
        <v>0</v>
      </c>
      <c r="AD66" s="31">
        <f t="shared" si="17"/>
        <v>0</v>
      </c>
      <c r="AE66" s="31">
        <f t="shared" si="17"/>
        <v>0</v>
      </c>
      <c r="AF66" s="31">
        <f t="shared" si="17"/>
        <v>0</v>
      </c>
      <c r="AG66" s="31">
        <f t="shared" si="17"/>
        <v>4.3304316214007228</v>
      </c>
      <c r="AH66" s="31">
        <f t="shared" si="17"/>
        <v>7.4238724994804786E-2</v>
      </c>
      <c r="AI66" s="31">
        <f t="shared" ref="AI66:BJ66" si="18">AI52+AI65</f>
        <v>0</v>
      </c>
      <c r="AJ66" s="31">
        <f t="shared" si="18"/>
        <v>0</v>
      </c>
      <c r="AK66" s="31">
        <f t="shared" si="18"/>
        <v>1.0522393923875455</v>
      </c>
      <c r="AL66" s="31">
        <f t="shared" si="18"/>
        <v>0</v>
      </c>
      <c r="AM66" s="31">
        <f t="shared" si="18"/>
        <v>0</v>
      </c>
      <c r="AN66" s="31">
        <f t="shared" si="18"/>
        <v>0</v>
      </c>
      <c r="AO66" s="31">
        <f t="shared" si="18"/>
        <v>0</v>
      </c>
      <c r="AP66" s="31">
        <f t="shared" si="18"/>
        <v>0</v>
      </c>
      <c r="AQ66" s="31">
        <f t="shared" si="18"/>
        <v>0</v>
      </c>
      <c r="AR66" s="31">
        <f t="shared" si="18"/>
        <v>0</v>
      </c>
      <c r="AS66" s="31">
        <f t="shared" si="18"/>
        <v>0</v>
      </c>
      <c r="AT66" s="31">
        <f t="shared" si="18"/>
        <v>0</v>
      </c>
      <c r="AU66" s="31">
        <f t="shared" si="18"/>
        <v>0</v>
      </c>
      <c r="AV66" s="31">
        <f t="shared" si="18"/>
        <v>293.71720914872276</v>
      </c>
      <c r="AW66" s="31">
        <f t="shared" si="18"/>
        <v>15.068755315737922</v>
      </c>
      <c r="AX66" s="31">
        <f t="shared" si="18"/>
        <v>0</v>
      </c>
      <c r="AY66" s="31">
        <f t="shared" si="18"/>
        <v>0</v>
      </c>
      <c r="AZ66" s="31">
        <f t="shared" si="18"/>
        <v>68.769163987430332</v>
      </c>
      <c r="BA66" s="31">
        <f t="shared" si="18"/>
        <v>0</v>
      </c>
      <c r="BB66" s="31">
        <f t="shared" si="18"/>
        <v>0</v>
      </c>
      <c r="BC66" s="31">
        <f t="shared" si="18"/>
        <v>0</v>
      </c>
      <c r="BD66" s="31">
        <f t="shared" si="18"/>
        <v>0</v>
      </c>
      <c r="BE66" s="31">
        <f t="shared" si="18"/>
        <v>0</v>
      </c>
      <c r="BF66" s="31">
        <f t="shared" si="18"/>
        <v>553.40232929315778</v>
      </c>
      <c r="BG66" s="31">
        <f t="shared" si="18"/>
        <v>7.8334189076645231</v>
      </c>
      <c r="BH66" s="31">
        <f t="shared" si="18"/>
        <v>0.6029486400379348</v>
      </c>
      <c r="BI66" s="31">
        <f t="shared" si="18"/>
        <v>0</v>
      </c>
      <c r="BJ66" s="31">
        <f t="shared" si="18"/>
        <v>57.252609443576915</v>
      </c>
      <c r="BK66" s="29">
        <f t="shared" si="15"/>
        <v>1324.8027841699</v>
      </c>
    </row>
    <row r="67" spans="1:63" ht="3" customHeight="1" x14ac:dyDescent="0.2">
      <c r="A67" s="23"/>
      <c r="B67" s="26"/>
      <c r="C67" s="70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2"/>
    </row>
    <row r="68" spans="1:63" x14ac:dyDescent="0.2">
      <c r="A68" s="23" t="s">
        <v>17</v>
      </c>
      <c r="B68" s="24" t="s">
        <v>8</v>
      </c>
      <c r="C68" s="70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2"/>
    </row>
    <row r="69" spans="1:63" x14ac:dyDescent="0.2">
      <c r="A69" s="23" t="s">
        <v>78</v>
      </c>
      <c r="B69" s="26" t="s">
        <v>18</v>
      </c>
      <c r="C69" s="70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2"/>
    </row>
    <row r="70" spans="1:63" x14ac:dyDescent="0.2">
      <c r="A70" s="23"/>
      <c r="B70" s="27" t="s">
        <v>141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0.86782339750711412</v>
      </c>
      <c r="I70" s="28">
        <v>0.38703587020659513</v>
      </c>
      <c r="J70" s="28">
        <v>0</v>
      </c>
      <c r="K70" s="28">
        <v>0</v>
      </c>
      <c r="L70" s="28">
        <v>0.74988251130913497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1.0983014104985385</v>
      </c>
      <c r="S70" s="28">
        <v>0.11689358022104164</v>
      </c>
      <c r="T70" s="28">
        <v>0</v>
      </c>
      <c r="U70" s="28">
        <v>0</v>
      </c>
      <c r="V70" s="28">
        <v>0.62302469575757535</v>
      </c>
      <c r="W70" s="28">
        <v>9.3886292836164332E-3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0.22537334367157649</v>
      </c>
      <c r="AH70" s="28">
        <v>0</v>
      </c>
      <c r="AI70" s="28">
        <v>0</v>
      </c>
      <c r="AJ70" s="28">
        <v>0</v>
      </c>
      <c r="AK70" s="28">
        <v>9.3098327508228051E-2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13.65261733990301</v>
      </c>
      <c r="AW70" s="28">
        <v>3.0697491028315991</v>
      </c>
      <c r="AX70" s="28">
        <v>0</v>
      </c>
      <c r="AY70" s="28">
        <v>0</v>
      </c>
      <c r="AZ70" s="28">
        <v>8.4868940573440721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21.24004851458503</v>
      </c>
      <c r="BG70" s="28">
        <v>0.29764545747666343</v>
      </c>
      <c r="BH70" s="28">
        <v>4.2623744891901723</v>
      </c>
      <c r="BI70" s="28">
        <v>0</v>
      </c>
      <c r="BJ70" s="28">
        <v>8.4639640708845256</v>
      </c>
      <c r="BK70" s="29">
        <f t="shared" ref="BK70:BK71" si="19">SUM(C70:BJ70)</f>
        <v>63.644114798178492</v>
      </c>
    </row>
    <row r="71" spans="1:63" x14ac:dyDescent="0.2">
      <c r="A71" s="23"/>
      <c r="B71" s="33" t="s">
        <v>85</v>
      </c>
      <c r="C71" s="31">
        <f>SUM(C70)</f>
        <v>0</v>
      </c>
      <c r="D71" s="31">
        <f t="shared" ref="D71:BJ71" si="20">SUM(D70)</f>
        <v>0</v>
      </c>
      <c r="E71" s="31">
        <f t="shared" si="20"/>
        <v>0</v>
      </c>
      <c r="F71" s="31">
        <f t="shared" si="20"/>
        <v>0</v>
      </c>
      <c r="G71" s="31">
        <f t="shared" si="20"/>
        <v>0</v>
      </c>
      <c r="H71" s="31">
        <f t="shared" si="20"/>
        <v>0.86782339750711412</v>
      </c>
      <c r="I71" s="31">
        <f t="shared" si="20"/>
        <v>0.38703587020659513</v>
      </c>
      <c r="J71" s="31">
        <f t="shared" si="20"/>
        <v>0</v>
      </c>
      <c r="K71" s="31">
        <f t="shared" si="20"/>
        <v>0</v>
      </c>
      <c r="L71" s="31">
        <f t="shared" si="20"/>
        <v>0.74988251130913497</v>
      </c>
      <c r="M71" s="31">
        <f t="shared" si="20"/>
        <v>0</v>
      </c>
      <c r="N71" s="31">
        <f t="shared" si="20"/>
        <v>0</v>
      </c>
      <c r="O71" s="31">
        <f t="shared" si="20"/>
        <v>0</v>
      </c>
      <c r="P71" s="31">
        <f t="shared" si="20"/>
        <v>0</v>
      </c>
      <c r="Q71" s="31">
        <f t="shared" si="20"/>
        <v>0</v>
      </c>
      <c r="R71" s="31">
        <f t="shared" si="20"/>
        <v>1.0983014104985385</v>
      </c>
      <c r="S71" s="31">
        <f t="shared" si="20"/>
        <v>0.11689358022104164</v>
      </c>
      <c r="T71" s="31">
        <f t="shared" si="20"/>
        <v>0</v>
      </c>
      <c r="U71" s="31">
        <f t="shared" si="20"/>
        <v>0</v>
      </c>
      <c r="V71" s="31">
        <f t="shared" si="20"/>
        <v>0.62302469575757535</v>
      </c>
      <c r="W71" s="31">
        <f t="shared" si="20"/>
        <v>9.3886292836164332E-3</v>
      </c>
      <c r="X71" s="31">
        <f t="shared" si="20"/>
        <v>0</v>
      </c>
      <c r="Y71" s="31">
        <f t="shared" si="20"/>
        <v>0</v>
      </c>
      <c r="Z71" s="31">
        <f t="shared" si="20"/>
        <v>0</v>
      </c>
      <c r="AA71" s="31">
        <f t="shared" si="20"/>
        <v>0</v>
      </c>
      <c r="AB71" s="31">
        <f t="shared" si="20"/>
        <v>0</v>
      </c>
      <c r="AC71" s="31">
        <f t="shared" si="20"/>
        <v>0</v>
      </c>
      <c r="AD71" s="31">
        <f t="shared" si="20"/>
        <v>0</v>
      </c>
      <c r="AE71" s="31">
        <f t="shared" si="20"/>
        <v>0</v>
      </c>
      <c r="AF71" s="31">
        <f t="shared" si="20"/>
        <v>0</v>
      </c>
      <c r="AG71" s="31">
        <f t="shared" si="20"/>
        <v>0.22537334367157649</v>
      </c>
      <c r="AH71" s="31">
        <f t="shared" si="20"/>
        <v>0</v>
      </c>
      <c r="AI71" s="31">
        <f t="shared" si="20"/>
        <v>0</v>
      </c>
      <c r="AJ71" s="31">
        <f t="shared" si="20"/>
        <v>0</v>
      </c>
      <c r="AK71" s="31">
        <f t="shared" si="20"/>
        <v>9.3098327508228051E-2</v>
      </c>
      <c r="AL71" s="31">
        <f t="shared" si="20"/>
        <v>0</v>
      </c>
      <c r="AM71" s="31">
        <f t="shared" si="20"/>
        <v>0</v>
      </c>
      <c r="AN71" s="31">
        <f t="shared" si="20"/>
        <v>0</v>
      </c>
      <c r="AO71" s="31">
        <f t="shared" si="20"/>
        <v>0</v>
      </c>
      <c r="AP71" s="31">
        <f t="shared" si="20"/>
        <v>0</v>
      </c>
      <c r="AQ71" s="31">
        <f t="shared" si="20"/>
        <v>0</v>
      </c>
      <c r="AR71" s="31">
        <f t="shared" si="20"/>
        <v>0</v>
      </c>
      <c r="AS71" s="31">
        <f t="shared" si="20"/>
        <v>0</v>
      </c>
      <c r="AT71" s="31">
        <f t="shared" si="20"/>
        <v>0</v>
      </c>
      <c r="AU71" s="31">
        <f t="shared" si="20"/>
        <v>0</v>
      </c>
      <c r="AV71" s="31">
        <f t="shared" si="20"/>
        <v>13.65261733990301</v>
      </c>
      <c r="AW71" s="31">
        <f t="shared" si="20"/>
        <v>3.0697491028315991</v>
      </c>
      <c r="AX71" s="31">
        <f t="shared" si="20"/>
        <v>0</v>
      </c>
      <c r="AY71" s="31">
        <f t="shared" si="20"/>
        <v>0</v>
      </c>
      <c r="AZ71" s="31">
        <f t="shared" si="20"/>
        <v>8.4868940573440721</v>
      </c>
      <c r="BA71" s="31">
        <f t="shared" si="20"/>
        <v>0</v>
      </c>
      <c r="BB71" s="31">
        <f t="shared" si="20"/>
        <v>0</v>
      </c>
      <c r="BC71" s="31">
        <f t="shared" si="20"/>
        <v>0</v>
      </c>
      <c r="BD71" s="31">
        <f t="shared" si="20"/>
        <v>0</v>
      </c>
      <c r="BE71" s="31">
        <f t="shared" si="20"/>
        <v>0</v>
      </c>
      <c r="BF71" s="31">
        <f t="shared" si="20"/>
        <v>21.24004851458503</v>
      </c>
      <c r="BG71" s="31">
        <f t="shared" si="20"/>
        <v>0.29764545747666343</v>
      </c>
      <c r="BH71" s="31">
        <f t="shared" si="20"/>
        <v>4.2623744891901723</v>
      </c>
      <c r="BI71" s="31">
        <f t="shared" si="20"/>
        <v>0</v>
      </c>
      <c r="BJ71" s="31">
        <f t="shared" si="20"/>
        <v>8.4639640708845256</v>
      </c>
      <c r="BK71" s="29">
        <f t="shared" si="19"/>
        <v>63.644114798178492</v>
      </c>
    </row>
    <row r="72" spans="1:63" ht="2.25" customHeight="1" x14ac:dyDescent="0.2">
      <c r="A72" s="23"/>
      <c r="B72" s="26"/>
      <c r="C72" s="70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2"/>
    </row>
    <row r="73" spans="1:63" x14ac:dyDescent="0.2">
      <c r="A73" s="23" t="s">
        <v>4</v>
      </c>
      <c r="B73" s="24" t="s">
        <v>9</v>
      </c>
      <c r="C73" s="70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2"/>
    </row>
    <row r="74" spans="1:63" x14ac:dyDescent="0.2">
      <c r="A74" s="23" t="s">
        <v>78</v>
      </c>
      <c r="B74" s="26" t="s">
        <v>19</v>
      </c>
      <c r="C74" s="70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2"/>
    </row>
    <row r="75" spans="1:63" x14ac:dyDescent="0.2">
      <c r="A75" s="23"/>
      <c r="B75" s="30" t="s">
        <v>39</v>
      </c>
      <c r="C75" s="31"/>
      <c r="D75" s="28"/>
      <c r="E75" s="28"/>
      <c r="F75" s="28"/>
      <c r="G75" s="37"/>
      <c r="H75" s="31"/>
      <c r="I75" s="28"/>
      <c r="J75" s="28"/>
      <c r="K75" s="28"/>
      <c r="L75" s="37"/>
      <c r="M75" s="31"/>
      <c r="N75" s="28"/>
      <c r="O75" s="28"/>
      <c r="P75" s="28"/>
      <c r="Q75" s="37"/>
      <c r="R75" s="31"/>
      <c r="S75" s="28"/>
      <c r="T75" s="28"/>
      <c r="U75" s="28"/>
      <c r="V75" s="37"/>
      <c r="W75" s="31"/>
      <c r="X75" s="28"/>
      <c r="Y75" s="28"/>
      <c r="Z75" s="28"/>
      <c r="AA75" s="37"/>
      <c r="AB75" s="31"/>
      <c r="AC75" s="28"/>
      <c r="AD75" s="28"/>
      <c r="AE75" s="28"/>
      <c r="AF75" s="37"/>
      <c r="AG75" s="31"/>
      <c r="AH75" s="28"/>
      <c r="AI75" s="28"/>
      <c r="AJ75" s="28"/>
      <c r="AK75" s="37"/>
      <c r="AL75" s="31"/>
      <c r="AM75" s="28"/>
      <c r="AN75" s="28"/>
      <c r="AO75" s="28"/>
      <c r="AP75" s="37"/>
      <c r="AQ75" s="31"/>
      <c r="AR75" s="28"/>
      <c r="AS75" s="28"/>
      <c r="AT75" s="28"/>
      <c r="AU75" s="37"/>
      <c r="AV75" s="31"/>
      <c r="AW75" s="28"/>
      <c r="AX75" s="28"/>
      <c r="AY75" s="28"/>
      <c r="AZ75" s="37"/>
      <c r="BA75" s="31"/>
      <c r="BB75" s="28"/>
      <c r="BC75" s="28"/>
      <c r="BD75" s="28"/>
      <c r="BE75" s="37"/>
      <c r="BF75" s="31"/>
      <c r="BG75" s="28"/>
      <c r="BH75" s="28"/>
      <c r="BI75" s="28"/>
      <c r="BJ75" s="37"/>
      <c r="BK75" s="29"/>
    </row>
    <row r="76" spans="1:63" x14ac:dyDescent="0.2">
      <c r="A76" s="23"/>
      <c r="B76" s="30" t="s">
        <v>87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  <c r="AL76" s="31">
        <v>0</v>
      </c>
      <c r="AM76" s="31">
        <v>0</v>
      </c>
      <c r="AN76" s="31">
        <v>0</v>
      </c>
      <c r="AO76" s="31">
        <v>0</v>
      </c>
      <c r="AP76" s="31">
        <v>0</v>
      </c>
      <c r="AQ76" s="31">
        <v>0</v>
      </c>
      <c r="AR76" s="31">
        <v>0</v>
      </c>
      <c r="AS76" s="31">
        <v>0</v>
      </c>
      <c r="AT76" s="31">
        <v>0</v>
      </c>
      <c r="AU76" s="31">
        <v>0</v>
      </c>
      <c r="AV76" s="31">
        <v>0</v>
      </c>
      <c r="AW76" s="31">
        <v>0</v>
      </c>
      <c r="AX76" s="31">
        <v>0</v>
      </c>
      <c r="AY76" s="31">
        <v>0</v>
      </c>
      <c r="AZ76" s="31">
        <v>0</v>
      </c>
      <c r="BA76" s="31">
        <v>0</v>
      </c>
      <c r="BB76" s="31">
        <v>0</v>
      </c>
      <c r="BC76" s="31">
        <v>0</v>
      </c>
      <c r="BD76" s="31">
        <v>0</v>
      </c>
      <c r="BE76" s="31">
        <v>0</v>
      </c>
      <c r="BF76" s="31">
        <v>0</v>
      </c>
      <c r="BG76" s="31">
        <v>0</v>
      </c>
      <c r="BH76" s="31">
        <v>0</v>
      </c>
      <c r="BI76" s="31">
        <v>0</v>
      </c>
      <c r="BJ76" s="31">
        <v>0</v>
      </c>
      <c r="BK76" s="29">
        <f>SUM(C76:BJ76)</f>
        <v>0</v>
      </c>
    </row>
    <row r="77" spans="1:63" x14ac:dyDescent="0.2">
      <c r="A77" s="23" t="s">
        <v>79</v>
      </c>
      <c r="B77" s="26" t="s">
        <v>20</v>
      </c>
      <c r="C77" s="70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2"/>
    </row>
    <row r="78" spans="1:63" x14ac:dyDescent="0.2">
      <c r="A78" s="23"/>
      <c r="B78" s="30" t="s">
        <v>143</v>
      </c>
      <c r="C78" s="31">
        <v>0</v>
      </c>
      <c r="D78" s="28">
        <v>0</v>
      </c>
      <c r="E78" s="28">
        <v>0</v>
      </c>
      <c r="F78" s="28">
        <v>0</v>
      </c>
      <c r="G78" s="37">
        <v>0</v>
      </c>
      <c r="H78" s="31">
        <v>0</v>
      </c>
      <c r="I78" s="28">
        <v>0</v>
      </c>
      <c r="J78" s="28">
        <v>0</v>
      </c>
      <c r="K78" s="28">
        <v>0</v>
      </c>
      <c r="L78" s="37">
        <v>0</v>
      </c>
      <c r="M78" s="31">
        <v>0</v>
      </c>
      <c r="N78" s="28">
        <v>0</v>
      </c>
      <c r="O78" s="28">
        <v>0</v>
      </c>
      <c r="P78" s="28">
        <v>0</v>
      </c>
      <c r="Q78" s="37">
        <v>0</v>
      </c>
      <c r="R78" s="31">
        <v>0</v>
      </c>
      <c r="S78" s="28">
        <v>0</v>
      </c>
      <c r="T78" s="28">
        <v>0</v>
      </c>
      <c r="U78" s="28">
        <v>0</v>
      </c>
      <c r="V78" s="37">
        <v>0</v>
      </c>
      <c r="W78" s="31">
        <v>0</v>
      </c>
      <c r="X78" s="28">
        <v>0</v>
      </c>
      <c r="Y78" s="28">
        <v>0</v>
      </c>
      <c r="Z78" s="28">
        <v>0</v>
      </c>
      <c r="AA78" s="37">
        <v>0</v>
      </c>
      <c r="AB78" s="31">
        <v>0</v>
      </c>
      <c r="AC78" s="28">
        <v>0</v>
      </c>
      <c r="AD78" s="28">
        <v>0</v>
      </c>
      <c r="AE78" s="28">
        <v>0</v>
      </c>
      <c r="AF78" s="37">
        <v>0</v>
      </c>
      <c r="AG78" s="31">
        <v>0</v>
      </c>
      <c r="AH78" s="28">
        <v>0</v>
      </c>
      <c r="AI78" s="28">
        <v>0</v>
      </c>
      <c r="AJ78" s="28">
        <v>0</v>
      </c>
      <c r="AK78" s="37">
        <v>0</v>
      </c>
      <c r="AL78" s="31">
        <v>0</v>
      </c>
      <c r="AM78" s="28">
        <v>0</v>
      </c>
      <c r="AN78" s="28">
        <v>0</v>
      </c>
      <c r="AO78" s="28">
        <v>0</v>
      </c>
      <c r="AP78" s="37">
        <v>0</v>
      </c>
      <c r="AQ78" s="31">
        <v>0</v>
      </c>
      <c r="AR78" s="28">
        <v>0</v>
      </c>
      <c r="AS78" s="28">
        <v>0</v>
      </c>
      <c r="AT78" s="28">
        <v>0</v>
      </c>
      <c r="AU78" s="37">
        <v>0</v>
      </c>
      <c r="AV78" s="31">
        <v>0.73211312807965134</v>
      </c>
      <c r="AW78" s="28">
        <v>67.106020221278399</v>
      </c>
      <c r="AX78" s="28">
        <v>6.1434394443296423</v>
      </c>
      <c r="AY78" s="28">
        <v>0</v>
      </c>
      <c r="AZ78" s="37">
        <v>2.4997800365513725</v>
      </c>
      <c r="BA78" s="31">
        <v>0</v>
      </c>
      <c r="BB78" s="28">
        <v>0</v>
      </c>
      <c r="BC78" s="28">
        <v>0</v>
      </c>
      <c r="BD78" s="28">
        <v>0</v>
      </c>
      <c r="BE78" s="37">
        <v>0</v>
      </c>
      <c r="BF78" s="31">
        <v>0.18310683835092673</v>
      </c>
      <c r="BG78" s="28">
        <v>9.2996643809622696E-3</v>
      </c>
      <c r="BH78" s="28">
        <v>0</v>
      </c>
      <c r="BI78" s="28">
        <v>0</v>
      </c>
      <c r="BJ78" s="37">
        <v>0.64335433745778214</v>
      </c>
      <c r="BK78" s="29">
        <f t="shared" ref="BK78:BK83" si="21">SUM(C78:BJ78)</f>
        <v>77.317113670428725</v>
      </c>
    </row>
    <row r="79" spans="1:63" x14ac:dyDescent="0.2">
      <c r="A79" s="23"/>
      <c r="B79" s="30" t="s">
        <v>144</v>
      </c>
      <c r="C79" s="31">
        <v>0</v>
      </c>
      <c r="D79" s="28">
        <v>0</v>
      </c>
      <c r="E79" s="28">
        <v>0</v>
      </c>
      <c r="F79" s="28">
        <v>0</v>
      </c>
      <c r="G79" s="37">
        <v>0</v>
      </c>
      <c r="H79" s="31">
        <v>0</v>
      </c>
      <c r="I79" s="28">
        <v>0</v>
      </c>
      <c r="J79" s="28">
        <v>0</v>
      </c>
      <c r="K79" s="28">
        <v>0</v>
      </c>
      <c r="L79" s="37">
        <v>0</v>
      </c>
      <c r="M79" s="31">
        <v>0</v>
      </c>
      <c r="N79" s="28">
        <v>0</v>
      </c>
      <c r="O79" s="28">
        <v>0</v>
      </c>
      <c r="P79" s="28">
        <v>0</v>
      </c>
      <c r="Q79" s="37">
        <v>0</v>
      </c>
      <c r="R79" s="31">
        <v>0</v>
      </c>
      <c r="S79" s="28">
        <v>0</v>
      </c>
      <c r="T79" s="28">
        <v>0</v>
      </c>
      <c r="U79" s="28">
        <v>0</v>
      </c>
      <c r="V79" s="37">
        <v>0</v>
      </c>
      <c r="W79" s="31">
        <v>0</v>
      </c>
      <c r="X79" s="28">
        <v>0</v>
      </c>
      <c r="Y79" s="28">
        <v>0</v>
      </c>
      <c r="Z79" s="28">
        <v>0</v>
      </c>
      <c r="AA79" s="37">
        <v>0</v>
      </c>
      <c r="AB79" s="31">
        <v>0</v>
      </c>
      <c r="AC79" s="28">
        <v>0</v>
      </c>
      <c r="AD79" s="28">
        <v>0</v>
      </c>
      <c r="AE79" s="28">
        <v>0</v>
      </c>
      <c r="AF79" s="37">
        <v>0</v>
      </c>
      <c r="AG79" s="31">
        <v>0</v>
      </c>
      <c r="AH79" s="28">
        <v>0</v>
      </c>
      <c r="AI79" s="28">
        <v>0</v>
      </c>
      <c r="AJ79" s="28">
        <v>0</v>
      </c>
      <c r="AK79" s="37">
        <v>0</v>
      </c>
      <c r="AL79" s="31">
        <v>0</v>
      </c>
      <c r="AM79" s="28">
        <v>0</v>
      </c>
      <c r="AN79" s="28">
        <v>0</v>
      </c>
      <c r="AO79" s="28">
        <v>0</v>
      </c>
      <c r="AP79" s="37">
        <v>0</v>
      </c>
      <c r="AQ79" s="31">
        <v>0</v>
      </c>
      <c r="AR79" s="28">
        <v>0</v>
      </c>
      <c r="AS79" s="28">
        <v>0</v>
      </c>
      <c r="AT79" s="28">
        <v>0</v>
      </c>
      <c r="AU79" s="37">
        <v>0</v>
      </c>
      <c r="AV79" s="31">
        <v>0.11179077415504377</v>
      </c>
      <c r="AW79" s="28">
        <v>132.10763730578989</v>
      </c>
      <c r="AX79" s="28">
        <v>227.20457427028981</v>
      </c>
      <c r="AY79" s="28">
        <v>0</v>
      </c>
      <c r="AZ79" s="37">
        <v>0</v>
      </c>
      <c r="BA79" s="31">
        <v>0</v>
      </c>
      <c r="BB79" s="28">
        <v>0</v>
      </c>
      <c r="BC79" s="28">
        <v>0</v>
      </c>
      <c r="BD79" s="28">
        <v>0</v>
      </c>
      <c r="BE79" s="37">
        <v>0</v>
      </c>
      <c r="BF79" s="31">
        <v>9.5213308859656176E-2</v>
      </c>
      <c r="BG79" s="28">
        <v>7.7064544600814955</v>
      </c>
      <c r="BH79" s="28">
        <v>0</v>
      </c>
      <c r="BI79" s="28">
        <v>0</v>
      </c>
      <c r="BJ79" s="37">
        <v>0.48552307418111673</v>
      </c>
      <c r="BK79" s="29">
        <f t="shared" si="21"/>
        <v>367.71119319335708</v>
      </c>
    </row>
    <row r="80" spans="1:63" x14ac:dyDescent="0.2">
      <c r="A80" s="23"/>
      <c r="B80" s="30" t="s">
        <v>145</v>
      </c>
      <c r="C80" s="31">
        <v>0</v>
      </c>
      <c r="D80" s="28">
        <v>0</v>
      </c>
      <c r="E80" s="28">
        <v>0</v>
      </c>
      <c r="F80" s="28">
        <v>0</v>
      </c>
      <c r="G80" s="37">
        <v>0</v>
      </c>
      <c r="H80" s="31">
        <v>0</v>
      </c>
      <c r="I80" s="28">
        <v>0</v>
      </c>
      <c r="J80" s="28">
        <v>0</v>
      </c>
      <c r="K80" s="28">
        <v>0</v>
      </c>
      <c r="L80" s="37">
        <v>0</v>
      </c>
      <c r="M80" s="31">
        <v>0</v>
      </c>
      <c r="N80" s="28">
        <v>0</v>
      </c>
      <c r="O80" s="28">
        <v>0</v>
      </c>
      <c r="P80" s="28">
        <v>0</v>
      </c>
      <c r="Q80" s="37">
        <v>0</v>
      </c>
      <c r="R80" s="31">
        <v>0</v>
      </c>
      <c r="S80" s="28">
        <v>0</v>
      </c>
      <c r="T80" s="28">
        <v>0</v>
      </c>
      <c r="U80" s="28">
        <v>0</v>
      </c>
      <c r="V80" s="37">
        <v>0</v>
      </c>
      <c r="W80" s="31">
        <v>0</v>
      </c>
      <c r="X80" s="28">
        <v>0</v>
      </c>
      <c r="Y80" s="28">
        <v>0</v>
      </c>
      <c r="Z80" s="28">
        <v>0</v>
      </c>
      <c r="AA80" s="37">
        <v>0</v>
      </c>
      <c r="AB80" s="31">
        <v>0</v>
      </c>
      <c r="AC80" s="28">
        <v>0</v>
      </c>
      <c r="AD80" s="28">
        <v>0</v>
      </c>
      <c r="AE80" s="28">
        <v>0</v>
      </c>
      <c r="AF80" s="37">
        <v>0</v>
      </c>
      <c r="AG80" s="31">
        <v>0</v>
      </c>
      <c r="AH80" s="28">
        <v>0</v>
      </c>
      <c r="AI80" s="28">
        <v>0</v>
      </c>
      <c r="AJ80" s="28">
        <v>0</v>
      </c>
      <c r="AK80" s="37">
        <v>0</v>
      </c>
      <c r="AL80" s="31">
        <v>0</v>
      </c>
      <c r="AM80" s="28">
        <v>0</v>
      </c>
      <c r="AN80" s="28">
        <v>0</v>
      </c>
      <c r="AO80" s="28">
        <v>0</v>
      </c>
      <c r="AP80" s="37">
        <v>0</v>
      </c>
      <c r="AQ80" s="31">
        <v>0</v>
      </c>
      <c r="AR80" s="28">
        <v>0</v>
      </c>
      <c r="AS80" s="28">
        <v>0</v>
      </c>
      <c r="AT80" s="28">
        <v>0</v>
      </c>
      <c r="AU80" s="37">
        <v>0</v>
      </c>
      <c r="AV80" s="31">
        <v>0.1106344334595773</v>
      </c>
      <c r="AW80" s="28">
        <v>57.324505399632621</v>
      </c>
      <c r="AX80" s="28">
        <v>221.24734265263902</v>
      </c>
      <c r="AY80" s="28">
        <v>0</v>
      </c>
      <c r="AZ80" s="37">
        <v>0</v>
      </c>
      <c r="BA80" s="31">
        <v>0</v>
      </c>
      <c r="BB80" s="28">
        <v>0</v>
      </c>
      <c r="BC80" s="28">
        <v>0</v>
      </c>
      <c r="BD80" s="28">
        <v>0</v>
      </c>
      <c r="BE80" s="37">
        <v>0</v>
      </c>
      <c r="BF80" s="31">
        <v>3.6759857850948451E-2</v>
      </c>
      <c r="BG80" s="28">
        <v>5.2099256003510723E-4</v>
      </c>
      <c r="BH80" s="28">
        <v>0</v>
      </c>
      <c r="BI80" s="28">
        <v>0</v>
      </c>
      <c r="BJ80" s="37">
        <v>0</v>
      </c>
      <c r="BK80" s="29">
        <f t="shared" si="21"/>
        <v>278.71976333614219</v>
      </c>
    </row>
    <row r="81" spans="1:63" x14ac:dyDescent="0.2">
      <c r="A81" s="23"/>
      <c r="B81" s="30" t="s">
        <v>146</v>
      </c>
      <c r="C81" s="31">
        <v>0</v>
      </c>
      <c r="D81" s="42">
        <v>0</v>
      </c>
      <c r="E81" s="42">
        <v>0</v>
      </c>
      <c r="F81" s="42">
        <v>0</v>
      </c>
      <c r="G81" s="46">
        <v>0</v>
      </c>
      <c r="H81" s="31">
        <v>0</v>
      </c>
      <c r="I81" s="42">
        <v>0</v>
      </c>
      <c r="J81" s="42">
        <v>0</v>
      </c>
      <c r="K81" s="42">
        <v>0</v>
      </c>
      <c r="L81" s="46">
        <v>0</v>
      </c>
      <c r="M81" s="31">
        <v>0</v>
      </c>
      <c r="N81" s="42">
        <v>0</v>
      </c>
      <c r="O81" s="42">
        <v>0</v>
      </c>
      <c r="P81" s="42">
        <v>0</v>
      </c>
      <c r="Q81" s="46">
        <v>0</v>
      </c>
      <c r="R81" s="31">
        <v>0</v>
      </c>
      <c r="S81" s="42">
        <v>0</v>
      </c>
      <c r="T81" s="42">
        <v>0</v>
      </c>
      <c r="U81" s="42">
        <v>0</v>
      </c>
      <c r="V81" s="46">
        <v>0</v>
      </c>
      <c r="W81" s="31">
        <v>0</v>
      </c>
      <c r="X81" s="42">
        <v>0</v>
      </c>
      <c r="Y81" s="42">
        <v>0</v>
      </c>
      <c r="Z81" s="42">
        <v>0</v>
      </c>
      <c r="AA81" s="46">
        <v>0</v>
      </c>
      <c r="AB81" s="31">
        <v>0</v>
      </c>
      <c r="AC81" s="42">
        <v>0</v>
      </c>
      <c r="AD81" s="42">
        <v>0</v>
      </c>
      <c r="AE81" s="42">
        <v>0</v>
      </c>
      <c r="AF81" s="46">
        <v>0</v>
      </c>
      <c r="AG81" s="31">
        <v>0</v>
      </c>
      <c r="AH81" s="42">
        <v>0</v>
      </c>
      <c r="AI81" s="42">
        <v>0</v>
      </c>
      <c r="AJ81" s="42">
        <v>0</v>
      </c>
      <c r="AK81" s="46">
        <v>0</v>
      </c>
      <c r="AL81" s="31">
        <v>0</v>
      </c>
      <c r="AM81" s="42">
        <v>0</v>
      </c>
      <c r="AN81" s="42">
        <v>0</v>
      </c>
      <c r="AO81" s="42">
        <v>0</v>
      </c>
      <c r="AP81" s="46">
        <v>0</v>
      </c>
      <c r="AQ81" s="31">
        <v>0</v>
      </c>
      <c r="AR81" s="42">
        <v>0</v>
      </c>
      <c r="AS81" s="42">
        <v>0</v>
      </c>
      <c r="AT81" s="42">
        <v>0</v>
      </c>
      <c r="AU81" s="46">
        <v>0</v>
      </c>
      <c r="AV81" s="31">
        <v>0.59279461110134657</v>
      </c>
      <c r="AW81" s="42">
        <v>0.60584464710026276</v>
      </c>
      <c r="AX81" s="42">
        <v>241.33844836718029</v>
      </c>
      <c r="AY81" s="42">
        <v>0</v>
      </c>
      <c r="AZ81" s="46">
        <v>0</v>
      </c>
      <c r="BA81" s="31">
        <v>0</v>
      </c>
      <c r="BB81" s="42">
        <v>0</v>
      </c>
      <c r="BC81" s="42">
        <v>0</v>
      </c>
      <c r="BD81" s="42">
        <v>0</v>
      </c>
      <c r="BE81" s="46">
        <v>0</v>
      </c>
      <c r="BF81" s="31">
        <v>1.8698210396560722</v>
      </c>
      <c r="BG81" s="42">
        <v>0</v>
      </c>
      <c r="BH81" s="42">
        <v>0</v>
      </c>
      <c r="BI81" s="42">
        <v>0</v>
      </c>
      <c r="BJ81" s="46">
        <v>0</v>
      </c>
      <c r="BK81" s="29">
        <f t="shared" si="21"/>
        <v>244.40690866503797</v>
      </c>
    </row>
    <row r="82" spans="1:63" x14ac:dyDescent="0.2">
      <c r="A82" s="23"/>
      <c r="B82" s="30" t="s">
        <v>88</v>
      </c>
      <c r="C82" s="31">
        <f>SUM(C78:C81)</f>
        <v>0</v>
      </c>
      <c r="D82" s="31">
        <f t="shared" ref="D82:BJ82" si="22">SUM(D78:D81)</f>
        <v>0</v>
      </c>
      <c r="E82" s="31">
        <f t="shared" si="22"/>
        <v>0</v>
      </c>
      <c r="F82" s="31">
        <f t="shared" si="22"/>
        <v>0</v>
      </c>
      <c r="G82" s="31">
        <f t="shared" si="22"/>
        <v>0</v>
      </c>
      <c r="H82" s="31">
        <f t="shared" si="22"/>
        <v>0</v>
      </c>
      <c r="I82" s="31">
        <f t="shared" si="22"/>
        <v>0</v>
      </c>
      <c r="J82" s="31">
        <f t="shared" si="22"/>
        <v>0</v>
      </c>
      <c r="K82" s="31">
        <f t="shared" si="22"/>
        <v>0</v>
      </c>
      <c r="L82" s="31">
        <f t="shared" si="22"/>
        <v>0</v>
      </c>
      <c r="M82" s="31">
        <f t="shared" si="22"/>
        <v>0</v>
      </c>
      <c r="N82" s="31">
        <f t="shared" si="22"/>
        <v>0</v>
      </c>
      <c r="O82" s="31">
        <f t="shared" si="22"/>
        <v>0</v>
      </c>
      <c r="P82" s="31">
        <f t="shared" si="22"/>
        <v>0</v>
      </c>
      <c r="Q82" s="31">
        <f t="shared" si="22"/>
        <v>0</v>
      </c>
      <c r="R82" s="31">
        <f t="shared" si="22"/>
        <v>0</v>
      </c>
      <c r="S82" s="31">
        <f t="shared" si="22"/>
        <v>0</v>
      </c>
      <c r="T82" s="31">
        <f t="shared" si="22"/>
        <v>0</v>
      </c>
      <c r="U82" s="31">
        <f t="shared" si="22"/>
        <v>0</v>
      </c>
      <c r="V82" s="31">
        <f t="shared" si="22"/>
        <v>0</v>
      </c>
      <c r="W82" s="31">
        <f t="shared" si="22"/>
        <v>0</v>
      </c>
      <c r="X82" s="31">
        <f t="shared" si="22"/>
        <v>0</v>
      </c>
      <c r="Y82" s="31">
        <f t="shared" si="22"/>
        <v>0</v>
      </c>
      <c r="Z82" s="31">
        <f t="shared" si="22"/>
        <v>0</v>
      </c>
      <c r="AA82" s="31">
        <f t="shared" si="22"/>
        <v>0</v>
      </c>
      <c r="AB82" s="31">
        <f t="shared" si="22"/>
        <v>0</v>
      </c>
      <c r="AC82" s="31">
        <f t="shared" si="22"/>
        <v>0</v>
      </c>
      <c r="AD82" s="31">
        <f t="shared" si="22"/>
        <v>0</v>
      </c>
      <c r="AE82" s="31">
        <f t="shared" si="22"/>
        <v>0</v>
      </c>
      <c r="AF82" s="31">
        <f t="shared" si="22"/>
        <v>0</v>
      </c>
      <c r="AG82" s="31">
        <f t="shared" si="22"/>
        <v>0</v>
      </c>
      <c r="AH82" s="31">
        <f t="shared" si="22"/>
        <v>0</v>
      </c>
      <c r="AI82" s="31">
        <f t="shared" si="22"/>
        <v>0</v>
      </c>
      <c r="AJ82" s="31">
        <f t="shared" si="22"/>
        <v>0</v>
      </c>
      <c r="AK82" s="31">
        <f t="shared" si="22"/>
        <v>0</v>
      </c>
      <c r="AL82" s="31">
        <f t="shared" si="22"/>
        <v>0</v>
      </c>
      <c r="AM82" s="31">
        <f t="shared" si="22"/>
        <v>0</v>
      </c>
      <c r="AN82" s="31">
        <f t="shared" si="22"/>
        <v>0</v>
      </c>
      <c r="AO82" s="31">
        <f t="shared" si="22"/>
        <v>0</v>
      </c>
      <c r="AP82" s="31">
        <f t="shared" si="22"/>
        <v>0</v>
      </c>
      <c r="AQ82" s="31">
        <f t="shared" si="22"/>
        <v>0</v>
      </c>
      <c r="AR82" s="31">
        <f t="shared" si="22"/>
        <v>0</v>
      </c>
      <c r="AS82" s="31">
        <f t="shared" si="22"/>
        <v>0</v>
      </c>
      <c r="AT82" s="31">
        <f t="shared" si="22"/>
        <v>0</v>
      </c>
      <c r="AU82" s="31">
        <f t="shared" si="22"/>
        <v>0</v>
      </c>
      <c r="AV82" s="31">
        <f t="shared" si="22"/>
        <v>1.5473329467956192</v>
      </c>
      <c r="AW82" s="31">
        <f t="shared" si="22"/>
        <v>257.14400757380116</v>
      </c>
      <c r="AX82" s="31">
        <f t="shared" si="22"/>
        <v>695.9338047344387</v>
      </c>
      <c r="AY82" s="31">
        <f t="shared" si="22"/>
        <v>0</v>
      </c>
      <c r="AZ82" s="31">
        <f t="shared" si="22"/>
        <v>2.4997800365513725</v>
      </c>
      <c r="BA82" s="31">
        <f t="shared" si="22"/>
        <v>0</v>
      </c>
      <c r="BB82" s="31">
        <f t="shared" si="22"/>
        <v>0</v>
      </c>
      <c r="BC82" s="31">
        <f t="shared" si="22"/>
        <v>0</v>
      </c>
      <c r="BD82" s="31">
        <f t="shared" si="22"/>
        <v>0</v>
      </c>
      <c r="BE82" s="31">
        <f t="shared" si="22"/>
        <v>0</v>
      </c>
      <c r="BF82" s="31">
        <f t="shared" si="22"/>
        <v>2.1849010447176034</v>
      </c>
      <c r="BG82" s="31">
        <f t="shared" si="22"/>
        <v>7.7162751170224926</v>
      </c>
      <c r="BH82" s="31">
        <f t="shared" si="22"/>
        <v>0</v>
      </c>
      <c r="BI82" s="31">
        <f t="shared" si="22"/>
        <v>0</v>
      </c>
      <c r="BJ82" s="31">
        <f t="shared" si="22"/>
        <v>1.1288774116388989</v>
      </c>
      <c r="BK82" s="29">
        <f t="shared" si="21"/>
        <v>968.15497886496576</v>
      </c>
    </row>
    <row r="83" spans="1:63" x14ac:dyDescent="0.2">
      <c r="A83" s="23"/>
      <c r="B83" s="33" t="s">
        <v>86</v>
      </c>
      <c r="C83" s="31">
        <f>C76+C82</f>
        <v>0</v>
      </c>
      <c r="D83" s="31">
        <f t="shared" ref="D83:BJ83" si="23">D76+D82</f>
        <v>0</v>
      </c>
      <c r="E83" s="31">
        <f t="shared" si="23"/>
        <v>0</v>
      </c>
      <c r="F83" s="31">
        <f t="shared" si="23"/>
        <v>0</v>
      </c>
      <c r="G83" s="31">
        <f t="shared" si="23"/>
        <v>0</v>
      </c>
      <c r="H83" s="31">
        <f t="shared" si="23"/>
        <v>0</v>
      </c>
      <c r="I83" s="31">
        <f t="shared" si="23"/>
        <v>0</v>
      </c>
      <c r="J83" s="31">
        <f t="shared" si="23"/>
        <v>0</v>
      </c>
      <c r="K83" s="31">
        <f t="shared" si="23"/>
        <v>0</v>
      </c>
      <c r="L83" s="31">
        <f t="shared" si="23"/>
        <v>0</v>
      </c>
      <c r="M83" s="31">
        <f t="shared" si="23"/>
        <v>0</v>
      </c>
      <c r="N83" s="31">
        <f t="shared" si="23"/>
        <v>0</v>
      </c>
      <c r="O83" s="31">
        <f t="shared" si="23"/>
        <v>0</v>
      </c>
      <c r="P83" s="31">
        <f t="shared" si="23"/>
        <v>0</v>
      </c>
      <c r="Q83" s="31">
        <f t="shared" si="23"/>
        <v>0</v>
      </c>
      <c r="R83" s="31">
        <f t="shared" si="23"/>
        <v>0</v>
      </c>
      <c r="S83" s="31">
        <f t="shared" si="23"/>
        <v>0</v>
      </c>
      <c r="T83" s="31">
        <f t="shared" si="23"/>
        <v>0</v>
      </c>
      <c r="U83" s="31">
        <f t="shared" si="23"/>
        <v>0</v>
      </c>
      <c r="V83" s="31">
        <f t="shared" si="23"/>
        <v>0</v>
      </c>
      <c r="W83" s="31">
        <f t="shared" si="23"/>
        <v>0</v>
      </c>
      <c r="X83" s="31">
        <f t="shared" si="23"/>
        <v>0</v>
      </c>
      <c r="Y83" s="31">
        <f t="shared" si="23"/>
        <v>0</v>
      </c>
      <c r="Z83" s="31">
        <f t="shared" si="23"/>
        <v>0</v>
      </c>
      <c r="AA83" s="31">
        <f t="shared" si="23"/>
        <v>0</v>
      </c>
      <c r="AB83" s="31">
        <f t="shared" si="23"/>
        <v>0</v>
      </c>
      <c r="AC83" s="31">
        <f t="shared" si="23"/>
        <v>0</v>
      </c>
      <c r="AD83" s="31">
        <f t="shared" si="23"/>
        <v>0</v>
      </c>
      <c r="AE83" s="31">
        <f t="shared" si="23"/>
        <v>0</v>
      </c>
      <c r="AF83" s="31">
        <f t="shared" si="23"/>
        <v>0</v>
      </c>
      <c r="AG83" s="31">
        <f t="shared" si="23"/>
        <v>0</v>
      </c>
      <c r="AH83" s="31">
        <f t="shared" si="23"/>
        <v>0</v>
      </c>
      <c r="AI83" s="31">
        <f t="shared" si="23"/>
        <v>0</v>
      </c>
      <c r="AJ83" s="31">
        <f t="shared" si="23"/>
        <v>0</v>
      </c>
      <c r="AK83" s="31">
        <f t="shared" si="23"/>
        <v>0</v>
      </c>
      <c r="AL83" s="31">
        <f t="shared" si="23"/>
        <v>0</v>
      </c>
      <c r="AM83" s="31">
        <f t="shared" si="23"/>
        <v>0</v>
      </c>
      <c r="AN83" s="31">
        <f t="shared" si="23"/>
        <v>0</v>
      </c>
      <c r="AO83" s="31">
        <f t="shared" si="23"/>
        <v>0</v>
      </c>
      <c r="AP83" s="31">
        <f t="shared" si="23"/>
        <v>0</v>
      </c>
      <c r="AQ83" s="31">
        <f t="shared" si="23"/>
        <v>0</v>
      </c>
      <c r="AR83" s="31">
        <f t="shared" si="23"/>
        <v>0</v>
      </c>
      <c r="AS83" s="31">
        <f t="shared" si="23"/>
        <v>0</v>
      </c>
      <c r="AT83" s="31">
        <f t="shared" si="23"/>
        <v>0</v>
      </c>
      <c r="AU83" s="31">
        <f t="shared" si="23"/>
        <v>0</v>
      </c>
      <c r="AV83" s="31">
        <f t="shared" si="23"/>
        <v>1.5473329467956192</v>
      </c>
      <c r="AW83" s="31">
        <f t="shared" si="23"/>
        <v>257.14400757380116</v>
      </c>
      <c r="AX83" s="31">
        <f t="shared" si="23"/>
        <v>695.9338047344387</v>
      </c>
      <c r="AY83" s="31">
        <f t="shared" si="23"/>
        <v>0</v>
      </c>
      <c r="AZ83" s="31">
        <f t="shared" si="23"/>
        <v>2.4997800365513725</v>
      </c>
      <c r="BA83" s="31">
        <f t="shared" si="23"/>
        <v>0</v>
      </c>
      <c r="BB83" s="31">
        <f t="shared" si="23"/>
        <v>0</v>
      </c>
      <c r="BC83" s="31">
        <f t="shared" si="23"/>
        <v>0</v>
      </c>
      <c r="BD83" s="31">
        <f t="shared" si="23"/>
        <v>0</v>
      </c>
      <c r="BE83" s="31">
        <f t="shared" si="23"/>
        <v>0</v>
      </c>
      <c r="BF83" s="31">
        <f t="shared" si="23"/>
        <v>2.1849010447176034</v>
      </c>
      <c r="BG83" s="31">
        <f t="shared" si="23"/>
        <v>7.7162751170224926</v>
      </c>
      <c r="BH83" s="31">
        <f t="shared" si="23"/>
        <v>0</v>
      </c>
      <c r="BI83" s="31">
        <f t="shared" si="23"/>
        <v>0</v>
      </c>
      <c r="BJ83" s="31">
        <f t="shared" si="23"/>
        <v>1.1288774116388989</v>
      </c>
      <c r="BK83" s="29">
        <f t="shared" si="21"/>
        <v>968.15497886496576</v>
      </c>
    </row>
    <row r="84" spans="1:63" ht="4.5" customHeight="1" x14ac:dyDescent="0.2">
      <c r="A84" s="23"/>
      <c r="B84" s="26"/>
      <c r="C84" s="70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2"/>
    </row>
    <row r="85" spans="1:63" x14ac:dyDescent="0.2">
      <c r="A85" s="23" t="s">
        <v>21</v>
      </c>
      <c r="B85" s="24" t="s">
        <v>22</v>
      </c>
      <c r="C85" s="70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2"/>
    </row>
    <row r="86" spans="1:63" x14ac:dyDescent="0.2">
      <c r="A86" s="23" t="s">
        <v>78</v>
      </c>
      <c r="B86" s="26" t="s">
        <v>23</v>
      </c>
      <c r="C86" s="70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  <c r="BK86" s="72"/>
    </row>
    <row r="87" spans="1:63" x14ac:dyDescent="0.2">
      <c r="A87" s="23"/>
      <c r="B87" s="30" t="s">
        <v>39</v>
      </c>
      <c r="C87" s="31"/>
      <c r="D87" s="28"/>
      <c r="E87" s="28"/>
      <c r="F87" s="28"/>
      <c r="G87" s="37"/>
      <c r="H87" s="31"/>
      <c r="I87" s="28"/>
      <c r="J87" s="28"/>
      <c r="K87" s="28"/>
      <c r="L87" s="37"/>
      <c r="M87" s="31"/>
      <c r="N87" s="28"/>
      <c r="O87" s="28"/>
      <c r="P87" s="28"/>
      <c r="Q87" s="37"/>
      <c r="R87" s="31"/>
      <c r="S87" s="28"/>
      <c r="T87" s="28"/>
      <c r="U87" s="28"/>
      <c r="V87" s="37"/>
      <c r="W87" s="31"/>
      <c r="X87" s="28"/>
      <c r="Y87" s="28"/>
      <c r="Z87" s="28"/>
      <c r="AA87" s="37"/>
      <c r="AB87" s="31"/>
      <c r="AC87" s="28"/>
      <c r="AD87" s="28"/>
      <c r="AE87" s="28"/>
      <c r="AF87" s="37"/>
      <c r="AG87" s="31"/>
      <c r="AH87" s="28"/>
      <c r="AI87" s="28"/>
      <c r="AJ87" s="28"/>
      <c r="AK87" s="37"/>
      <c r="AL87" s="31"/>
      <c r="AM87" s="28"/>
      <c r="AN87" s="28"/>
      <c r="AO87" s="28"/>
      <c r="AP87" s="37"/>
      <c r="AQ87" s="31"/>
      <c r="AR87" s="28"/>
      <c r="AS87" s="28"/>
      <c r="AT87" s="28"/>
      <c r="AU87" s="37"/>
      <c r="AV87" s="31"/>
      <c r="AW87" s="28"/>
      <c r="AX87" s="28"/>
      <c r="AY87" s="28"/>
      <c r="AZ87" s="37"/>
      <c r="BA87" s="31"/>
      <c r="BB87" s="28"/>
      <c r="BC87" s="28"/>
      <c r="BD87" s="28"/>
      <c r="BE87" s="37"/>
      <c r="BF87" s="31"/>
      <c r="BG87" s="28"/>
      <c r="BH87" s="28"/>
      <c r="BI87" s="28"/>
      <c r="BJ87" s="37"/>
      <c r="BK87" s="29"/>
    </row>
    <row r="88" spans="1:63" x14ac:dyDescent="0.2">
      <c r="A88" s="23"/>
      <c r="B88" s="33" t="s">
        <v>85</v>
      </c>
      <c r="C88" s="31">
        <v>0</v>
      </c>
      <c r="D88" s="28">
        <v>0</v>
      </c>
      <c r="E88" s="28">
        <v>0</v>
      </c>
      <c r="F88" s="28">
        <v>0</v>
      </c>
      <c r="G88" s="37">
        <v>0</v>
      </c>
      <c r="H88" s="31">
        <v>0</v>
      </c>
      <c r="I88" s="28">
        <v>0</v>
      </c>
      <c r="J88" s="28">
        <v>0</v>
      </c>
      <c r="K88" s="28">
        <v>0</v>
      </c>
      <c r="L88" s="37">
        <v>0</v>
      </c>
      <c r="M88" s="31">
        <v>0</v>
      </c>
      <c r="N88" s="28">
        <v>0</v>
      </c>
      <c r="O88" s="28">
        <v>0</v>
      </c>
      <c r="P88" s="28">
        <v>0</v>
      </c>
      <c r="Q88" s="37">
        <v>0</v>
      </c>
      <c r="R88" s="31">
        <v>0</v>
      </c>
      <c r="S88" s="28">
        <v>0</v>
      </c>
      <c r="T88" s="28">
        <v>0</v>
      </c>
      <c r="U88" s="28">
        <v>0</v>
      </c>
      <c r="V88" s="37">
        <v>0</v>
      </c>
      <c r="W88" s="31">
        <v>0</v>
      </c>
      <c r="X88" s="28">
        <v>0</v>
      </c>
      <c r="Y88" s="28">
        <v>0</v>
      </c>
      <c r="Z88" s="28">
        <v>0</v>
      </c>
      <c r="AA88" s="37">
        <v>0</v>
      </c>
      <c r="AB88" s="31">
        <v>0</v>
      </c>
      <c r="AC88" s="28">
        <v>0</v>
      </c>
      <c r="AD88" s="28">
        <v>0</v>
      </c>
      <c r="AE88" s="28">
        <v>0</v>
      </c>
      <c r="AF88" s="37">
        <v>0</v>
      </c>
      <c r="AG88" s="31">
        <v>0</v>
      </c>
      <c r="AH88" s="28">
        <v>0</v>
      </c>
      <c r="AI88" s="28">
        <v>0</v>
      </c>
      <c r="AJ88" s="28">
        <v>0</v>
      </c>
      <c r="AK88" s="37">
        <v>0</v>
      </c>
      <c r="AL88" s="31">
        <v>0</v>
      </c>
      <c r="AM88" s="28">
        <v>0</v>
      </c>
      <c r="AN88" s="28">
        <v>0</v>
      </c>
      <c r="AO88" s="28">
        <v>0</v>
      </c>
      <c r="AP88" s="37">
        <v>0</v>
      </c>
      <c r="AQ88" s="31">
        <v>0</v>
      </c>
      <c r="AR88" s="28">
        <v>0</v>
      </c>
      <c r="AS88" s="28">
        <v>0</v>
      </c>
      <c r="AT88" s="28">
        <v>0</v>
      </c>
      <c r="AU88" s="37">
        <v>0</v>
      </c>
      <c r="AV88" s="31">
        <v>0</v>
      </c>
      <c r="AW88" s="28">
        <v>0</v>
      </c>
      <c r="AX88" s="28">
        <v>0</v>
      </c>
      <c r="AY88" s="28">
        <v>0</v>
      </c>
      <c r="AZ88" s="37">
        <v>0</v>
      </c>
      <c r="BA88" s="31">
        <v>0</v>
      </c>
      <c r="BB88" s="28">
        <v>0</v>
      </c>
      <c r="BC88" s="28">
        <v>0</v>
      </c>
      <c r="BD88" s="28">
        <v>0</v>
      </c>
      <c r="BE88" s="37">
        <v>0</v>
      </c>
      <c r="BF88" s="31">
        <v>0</v>
      </c>
      <c r="BG88" s="28">
        <v>0</v>
      </c>
      <c r="BH88" s="28">
        <v>0</v>
      </c>
      <c r="BI88" s="28">
        <v>0</v>
      </c>
      <c r="BJ88" s="37">
        <v>0</v>
      </c>
      <c r="BK88" s="29">
        <f>SUM(C88:BJ88)</f>
        <v>0</v>
      </c>
    </row>
    <row r="89" spans="1:63" ht="4.5" customHeight="1" x14ac:dyDescent="0.2">
      <c r="A89" s="23"/>
      <c r="B89" s="38"/>
      <c r="C89" s="70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2"/>
    </row>
    <row r="90" spans="1:63" x14ac:dyDescent="0.2">
      <c r="A90" s="23"/>
      <c r="B90" s="39" t="s">
        <v>101</v>
      </c>
      <c r="C90" s="40">
        <f t="shared" ref="C90:AH90" si="24">C46+C66+C71+C83+C88</f>
        <v>0</v>
      </c>
      <c r="D90" s="40">
        <f t="shared" si="24"/>
        <v>0</v>
      </c>
      <c r="E90" s="40">
        <f t="shared" si="24"/>
        <v>0</v>
      </c>
      <c r="F90" s="40">
        <f t="shared" si="24"/>
        <v>0</v>
      </c>
      <c r="G90" s="40">
        <f t="shared" si="24"/>
        <v>0</v>
      </c>
      <c r="H90" s="40">
        <f t="shared" si="24"/>
        <v>40.851329529766318</v>
      </c>
      <c r="I90" s="40">
        <f t="shared" si="24"/>
        <v>8230.3283172483243</v>
      </c>
      <c r="J90" s="40">
        <f t="shared" si="24"/>
        <v>4542.1473478586777</v>
      </c>
      <c r="K90" s="40">
        <f t="shared" si="24"/>
        <v>0</v>
      </c>
      <c r="L90" s="40">
        <f t="shared" si="24"/>
        <v>1343.9206360074772</v>
      </c>
      <c r="M90" s="40">
        <f t="shared" si="24"/>
        <v>0</v>
      </c>
      <c r="N90" s="40">
        <f t="shared" si="24"/>
        <v>0</v>
      </c>
      <c r="O90" s="40">
        <f t="shared" si="24"/>
        <v>0</v>
      </c>
      <c r="P90" s="40">
        <f t="shared" si="24"/>
        <v>0</v>
      </c>
      <c r="Q90" s="40">
        <f t="shared" si="24"/>
        <v>0</v>
      </c>
      <c r="R90" s="40">
        <f t="shared" si="24"/>
        <v>55.345631201295831</v>
      </c>
      <c r="S90" s="40">
        <f t="shared" si="24"/>
        <v>1234.639103108974</v>
      </c>
      <c r="T90" s="40">
        <f t="shared" si="24"/>
        <v>478.16201628319254</v>
      </c>
      <c r="U90" s="40">
        <f t="shared" si="24"/>
        <v>0</v>
      </c>
      <c r="V90" s="40">
        <f t="shared" si="24"/>
        <v>72.17356636189291</v>
      </c>
      <c r="W90" s="40">
        <f t="shared" si="24"/>
        <v>0.79481327047714101</v>
      </c>
      <c r="X90" s="40">
        <f t="shared" si="24"/>
        <v>75.656823768837441</v>
      </c>
      <c r="Y90" s="40">
        <f t="shared" si="24"/>
        <v>0</v>
      </c>
      <c r="Z90" s="40">
        <f t="shared" si="24"/>
        <v>0</v>
      </c>
      <c r="AA90" s="40">
        <f t="shared" si="24"/>
        <v>1.8392749925018486</v>
      </c>
      <c r="AB90" s="40">
        <f t="shared" si="24"/>
        <v>0</v>
      </c>
      <c r="AC90" s="40">
        <f t="shared" si="24"/>
        <v>0</v>
      </c>
      <c r="AD90" s="40">
        <f t="shared" si="24"/>
        <v>0</v>
      </c>
      <c r="AE90" s="40">
        <f t="shared" si="24"/>
        <v>0</v>
      </c>
      <c r="AF90" s="40">
        <f t="shared" si="24"/>
        <v>0</v>
      </c>
      <c r="AG90" s="40">
        <f t="shared" si="24"/>
        <v>7.1690278965312961</v>
      </c>
      <c r="AH90" s="40">
        <f t="shared" si="24"/>
        <v>1.3731513555760606</v>
      </c>
      <c r="AI90" s="40">
        <f t="shared" ref="AI90:BK90" si="25">AI46+AI66+AI71+AI83+AI88</f>
        <v>0</v>
      </c>
      <c r="AJ90" s="40">
        <f t="shared" si="25"/>
        <v>0</v>
      </c>
      <c r="AK90" s="40">
        <f t="shared" si="25"/>
        <v>6.5812542561533247</v>
      </c>
      <c r="AL90" s="40">
        <f t="shared" si="25"/>
        <v>0</v>
      </c>
      <c r="AM90" s="40">
        <f t="shared" si="25"/>
        <v>0</v>
      </c>
      <c r="AN90" s="40">
        <f t="shared" si="25"/>
        <v>0</v>
      </c>
      <c r="AO90" s="40">
        <f t="shared" si="25"/>
        <v>0</v>
      </c>
      <c r="AP90" s="40">
        <f t="shared" si="25"/>
        <v>0</v>
      </c>
      <c r="AQ90" s="40">
        <f t="shared" si="25"/>
        <v>0</v>
      </c>
      <c r="AR90" s="40">
        <f t="shared" si="25"/>
        <v>0</v>
      </c>
      <c r="AS90" s="40">
        <f t="shared" si="25"/>
        <v>0</v>
      </c>
      <c r="AT90" s="40">
        <f t="shared" si="25"/>
        <v>0</v>
      </c>
      <c r="AU90" s="40">
        <f t="shared" si="25"/>
        <v>0</v>
      </c>
      <c r="AV90" s="40">
        <f t="shared" si="25"/>
        <v>497.62336510049846</v>
      </c>
      <c r="AW90" s="40">
        <f t="shared" si="25"/>
        <v>1791.1553800268273</v>
      </c>
      <c r="AX90" s="40">
        <f t="shared" si="25"/>
        <v>1120.9544375026403</v>
      </c>
      <c r="AY90" s="40">
        <f t="shared" si="25"/>
        <v>0</v>
      </c>
      <c r="AZ90" s="40">
        <f t="shared" si="25"/>
        <v>663.87208528381882</v>
      </c>
      <c r="BA90" s="40">
        <f t="shared" si="25"/>
        <v>0</v>
      </c>
      <c r="BB90" s="40">
        <f t="shared" si="25"/>
        <v>0</v>
      </c>
      <c r="BC90" s="40">
        <f t="shared" si="25"/>
        <v>0</v>
      </c>
      <c r="BD90" s="40">
        <f t="shared" si="25"/>
        <v>0</v>
      </c>
      <c r="BE90" s="40">
        <f t="shared" si="25"/>
        <v>0</v>
      </c>
      <c r="BF90" s="40">
        <f t="shared" si="25"/>
        <v>839.99327591214569</v>
      </c>
      <c r="BG90" s="40">
        <f t="shared" si="25"/>
        <v>192.27026946012117</v>
      </c>
      <c r="BH90" s="40">
        <f t="shared" si="25"/>
        <v>239.53081951995429</v>
      </c>
      <c r="BI90" s="40">
        <f t="shared" si="25"/>
        <v>0</v>
      </c>
      <c r="BJ90" s="40">
        <f t="shared" si="25"/>
        <v>325.30130835950109</v>
      </c>
      <c r="BK90" s="40">
        <f t="shared" si="25"/>
        <v>21761.683234305186</v>
      </c>
    </row>
    <row r="91" spans="1:63" ht="4.5" customHeight="1" x14ac:dyDescent="0.2">
      <c r="A91" s="23"/>
      <c r="B91" s="39"/>
      <c r="C91" s="75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6"/>
    </row>
    <row r="92" spans="1:63" ht="14.25" customHeight="1" x14ac:dyDescent="0.3">
      <c r="A92" s="23" t="s">
        <v>5</v>
      </c>
      <c r="B92" s="21" t="s">
        <v>25</v>
      </c>
      <c r="C92" s="75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6"/>
    </row>
    <row r="93" spans="1:63" x14ac:dyDescent="0.2">
      <c r="A93" s="23"/>
      <c r="B93" s="30" t="s">
        <v>39</v>
      </c>
      <c r="C93" s="28"/>
      <c r="D93" s="28"/>
      <c r="E93" s="28"/>
      <c r="F93" s="28"/>
      <c r="G93" s="41"/>
      <c r="H93" s="31"/>
      <c r="I93" s="28"/>
      <c r="J93" s="28"/>
      <c r="K93" s="28"/>
      <c r="L93" s="41"/>
      <c r="M93" s="31"/>
      <c r="N93" s="28"/>
      <c r="O93" s="28"/>
      <c r="P93" s="28"/>
      <c r="Q93" s="41"/>
      <c r="R93" s="31"/>
      <c r="S93" s="28"/>
      <c r="T93" s="28"/>
      <c r="U93" s="28"/>
      <c r="V93" s="37"/>
      <c r="W93" s="42"/>
      <c r="X93" s="28"/>
      <c r="Y93" s="28"/>
      <c r="Z93" s="28"/>
      <c r="AA93" s="41"/>
      <c r="AB93" s="31"/>
      <c r="AC93" s="28"/>
      <c r="AD93" s="28"/>
      <c r="AE93" s="28"/>
      <c r="AF93" s="41"/>
      <c r="AG93" s="31"/>
      <c r="AH93" s="28"/>
      <c r="AI93" s="28"/>
      <c r="AJ93" s="28"/>
      <c r="AK93" s="41"/>
      <c r="AL93" s="31"/>
      <c r="AM93" s="28"/>
      <c r="AN93" s="28"/>
      <c r="AO93" s="28"/>
      <c r="AP93" s="41"/>
      <c r="AQ93" s="31"/>
      <c r="AR93" s="28"/>
      <c r="AS93" s="28"/>
      <c r="AT93" s="28"/>
      <c r="AU93" s="41"/>
      <c r="AV93" s="31"/>
      <c r="AW93" s="28"/>
      <c r="AX93" s="28"/>
      <c r="AY93" s="28"/>
      <c r="AZ93" s="41"/>
      <c r="BA93" s="31"/>
      <c r="BB93" s="28"/>
      <c r="BC93" s="28"/>
      <c r="BD93" s="28"/>
      <c r="BE93" s="41"/>
      <c r="BF93" s="31"/>
      <c r="BG93" s="28"/>
      <c r="BH93" s="28"/>
      <c r="BI93" s="28"/>
      <c r="BJ93" s="41"/>
      <c r="BK93" s="31"/>
    </row>
    <row r="94" spans="1:63" ht="13.5" thickBot="1" x14ac:dyDescent="0.25">
      <c r="A94" s="43"/>
      <c r="B94" s="33" t="s">
        <v>85</v>
      </c>
      <c r="C94" s="28">
        <v>0</v>
      </c>
      <c r="D94" s="28">
        <v>0</v>
      </c>
      <c r="E94" s="28">
        <v>0</v>
      </c>
      <c r="F94" s="28">
        <v>0</v>
      </c>
      <c r="G94" s="41">
        <v>0</v>
      </c>
      <c r="H94" s="31">
        <v>0</v>
      </c>
      <c r="I94" s="28">
        <v>0</v>
      </c>
      <c r="J94" s="28">
        <v>0</v>
      </c>
      <c r="K94" s="28">
        <v>0</v>
      </c>
      <c r="L94" s="41">
        <v>0</v>
      </c>
      <c r="M94" s="31">
        <v>0</v>
      </c>
      <c r="N94" s="28">
        <v>0</v>
      </c>
      <c r="O94" s="28">
        <v>0</v>
      </c>
      <c r="P94" s="28">
        <v>0</v>
      </c>
      <c r="Q94" s="41">
        <v>0</v>
      </c>
      <c r="R94" s="31">
        <v>0</v>
      </c>
      <c r="S94" s="28">
        <v>0</v>
      </c>
      <c r="T94" s="28">
        <v>0</v>
      </c>
      <c r="U94" s="28">
        <v>0</v>
      </c>
      <c r="V94" s="37">
        <v>0</v>
      </c>
      <c r="W94" s="42">
        <v>0</v>
      </c>
      <c r="X94" s="28">
        <v>0</v>
      </c>
      <c r="Y94" s="28">
        <v>0</v>
      </c>
      <c r="Z94" s="28">
        <v>0</v>
      </c>
      <c r="AA94" s="41">
        <v>0</v>
      </c>
      <c r="AB94" s="31">
        <v>0</v>
      </c>
      <c r="AC94" s="28">
        <v>0</v>
      </c>
      <c r="AD94" s="28">
        <v>0</v>
      </c>
      <c r="AE94" s="28">
        <v>0</v>
      </c>
      <c r="AF94" s="41">
        <v>0</v>
      </c>
      <c r="AG94" s="31">
        <v>0</v>
      </c>
      <c r="AH94" s="28">
        <v>0</v>
      </c>
      <c r="AI94" s="28">
        <v>0</v>
      </c>
      <c r="AJ94" s="28">
        <v>0</v>
      </c>
      <c r="AK94" s="41">
        <v>0</v>
      </c>
      <c r="AL94" s="31">
        <v>0</v>
      </c>
      <c r="AM94" s="28">
        <v>0</v>
      </c>
      <c r="AN94" s="28">
        <v>0</v>
      </c>
      <c r="AO94" s="28">
        <v>0</v>
      </c>
      <c r="AP94" s="41">
        <v>0</v>
      </c>
      <c r="AQ94" s="31">
        <v>0</v>
      </c>
      <c r="AR94" s="28">
        <v>0</v>
      </c>
      <c r="AS94" s="28">
        <v>0</v>
      </c>
      <c r="AT94" s="28">
        <v>0</v>
      </c>
      <c r="AU94" s="41">
        <v>0</v>
      </c>
      <c r="AV94" s="31">
        <v>0</v>
      </c>
      <c r="AW94" s="28">
        <v>0</v>
      </c>
      <c r="AX94" s="28">
        <v>0</v>
      </c>
      <c r="AY94" s="28">
        <v>0</v>
      </c>
      <c r="AZ94" s="41">
        <v>0</v>
      </c>
      <c r="BA94" s="31">
        <v>0</v>
      </c>
      <c r="BB94" s="28">
        <v>0</v>
      </c>
      <c r="BC94" s="28">
        <v>0</v>
      </c>
      <c r="BD94" s="28">
        <v>0</v>
      </c>
      <c r="BE94" s="41">
        <v>0</v>
      </c>
      <c r="BF94" s="31">
        <v>0</v>
      </c>
      <c r="BG94" s="28">
        <v>0</v>
      </c>
      <c r="BH94" s="28">
        <v>0</v>
      </c>
      <c r="BI94" s="28">
        <v>0</v>
      </c>
      <c r="BJ94" s="41">
        <v>0</v>
      </c>
      <c r="BK94" s="29">
        <f>SUM(C94:BJ94)</f>
        <v>0</v>
      </c>
    </row>
    <row r="95" spans="1:63" ht="6" customHeight="1" x14ac:dyDescent="0.2">
      <c r="A95" s="35"/>
      <c r="B95" s="44"/>
    </row>
    <row r="96" spans="1:63" x14ac:dyDescent="0.2">
      <c r="A96" s="35"/>
      <c r="B96" s="35" t="s">
        <v>28</v>
      </c>
      <c r="L96" s="35" t="s">
        <v>40</v>
      </c>
    </row>
    <row r="97" spans="1:61" x14ac:dyDescent="0.2">
      <c r="A97" s="35"/>
      <c r="B97" s="35" t="s">
        <v>29</v>
      </c>
      <c r="L97" s="35" t="s">
        <v>32</v>
      </c>
    </row>
    <row r="98" spans="1:61" x14ac:dyDescent="0.2">
      <c r="L98" s="35" t="s">
        <v>33</v>
      </c>
    </row>
    <row r="99" spans="1:61" x14ac:dyDescent="0.2">
      <c r="B99" s="35" t="s">
        <v>35</v>
      </c>
      <c r="L99" s="35" t="s">
        <v>100</v>
      </c>
      <c r="BI99" s="45"/>
    </row>
    <row r="100" spans="1:61" x14ac:dyDescent="0.2">
      <c r="B100" s="35" t="s">
        <v>36</v>
      </c>
      <c r="L100" s="35" t="s">
        <v>102</v>
      </c>
    </row>
    <row r="101" spans="1:61" x14ac:dyDescent="0.2">
      <c r="B101" s="35"/>
      <c r="L101" s="35" t="s">
        <v>34</v>
      </c>
    </row>
    <row r="103" spans="1:61" x14ac:dyDescent="0.2">
      <c r="B103" s="25" t="s">
        <v>40</v>
      </c>
    </row>
    <row r="104" spans="1:61" x14ac:dyDescent="0.2">
      <c r="B104" s="25" t="s">
        <v>32</v>
      </c>
    </row>
    <row r="105" spans="1:61" x14ac:dyDescent="0.2">
      <c r="B105" s="25" t="s">
        <v>33</v>
      </c>
    </row>
    <row r="106" spans="1:61" x14ac:dyDescent="0.2">
      <c r="B106" s="25" t="s">
        <v>100</v>
      </c>
    </row>
    <row r="107" spans="1:61" x14ac:dyDescent="0.2">
      <c r="B107" s="25" t="s">
        <v>102</v>
      </c>
    </row>
    <row r="108" spans="1:61" x14ac:dyDescent="0.2">
      <c r="B108" s="25" t="s">
        <v>34</v>
      </c>
    </row>
    <row r="109" spans="1:61" x14ac:dyDescent="0.2">
      <c r="B109" s="35"/>
    </row>
  </sheetData>
  <mergeCells count="49">
    <mergeCell ref="C89:BK89"/>
    <mergeCell ref="A1:A5"/>
    <mergeCell ref="C69:BK69"/>
    <mergeCell ref="C91:BK91"/>
    <mergeCell ref="C92:BK92"/>
    <mergeCell ref="C73:BK73"/>
    <mergeCell ref="C74:BK74"/>
    <mergeCell ref="C77:BK77"/>
    <mergeCell ref="C84:BK84"/>
    <mergeCell ref="C85:BK85"/>
    <mergeCell ref="C48:BK48"/>
    <mergeCell ref="C86:BK86"/>
    <mergeCell ref="C49:BK49"/>
    <mergeCell ref="C47:BK47"/>
    <mergeCell ref="C53:BK53"/>
    <mergeCell ref="C67:BK67"/>
    <mergeCell ref="C68:BK68"/>
    <mergeCell ref="C72:BK72"/>
    <mergeCell ref="C10:BK10"/>
    <mergeCell ref="C13:BK13"/>
    <mergeCell ref="C22:BK22"/>
    <mergeCell ref="C25:BK25"/>
    <mergeCell ref="C28:BK28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3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80" t="s">
        <v>149</v>
      </c>
      <c r="C2" s="81"/>
      <c r="D2" s="81"/>
      <c r="E2" s="81"/>
      <c r="F2" s="81"/>
      <c r="G2" s="81"/>
      <c r="H2" s="81"/>
      <c r="I2" s="81"/>
      <c r="J2" s="81"/>
      <c r="K2" s="82"/>
    </row>
    <row r="3" spans="2:11" x14ac:dyDescent="0.2">
      <c r="B3" s="83" t="s">
        <v>142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ht="30" x14ac:dyDescent="0.2">
      <c r="B4" s="22" t="s">
        <v>77</v>
      </c>
      <c r="C4" s="4" t="s">
        <v>41</v>
      </c>
      <c r="D4" s="4" t="s">
        <v>89</v>
      </c>
      <c r="E4" s="4" t="s">
        <v>90</v>
      </c>
      <c r="F4" s="4" t="s">
        <v>7</v>
      </c>
      <c r="G4" s="4" t="s">
        <v>8</v>
      </c>
      <c r="H4" s="4" t="s">
        <v>22</v>
      </c>
      <c r="I4" s="4" t="s">
        <v>96</v>
      </c>
      <c r="J4" s="4" t="s">
        <v>97</v>
      </c>
      <c r="K4" s="4" t="s">
        <v>98</v>
      </c>
    </row>
    <row r="5" spans="2:11" x14ac:dyDescent="0.2">
      <c r="B5" s="1">
        <v>1</v>
      </c>
      <c r="C5" s="2" t="s">
        <v>42</v>
      </c>
      <c r="D5" s="7">
        <v>0</v>
      </c>
      <c r="E5" s="7">
        <v>1.4293499876196773E-2</v>
      </c>
      <c r="F5" s="7">
        <v>0.28275511001082654</v>
      </c>
      <c r="G5" s="7">
        <v>5.1839831783610166E-3</v>
      </c>
      <c r="H5" s="7">
        <v>0</v>
      </c>
      <c r="I5" s="7">
        <v>0</v>
      </c>
      <c r="J5" s="7">
        <v>0</v>
      </c>
      <c r="K5" s="5">
        <v>0</v>
      </c>
    </row>
    <row r="6" spans="2:11" x14ac:dyDescent="0.2">
      <c r="B6" s="1">
        <v>2</v>
      </c>
      <c r="C6" s="3" t="s">
        <v>43</v>
      </c>
      <c r="D6" s="7">
        <v>0.82002021029587502</v>
      </c>
      <c r="E6" s="7">
        <v>3.4931833798368332</v>
      </c>
      <c r="F6" s="7">
        <v>7.7275765402247147</v>
      </c>
      <c r="G6" s="7">
        <v>0.1784903173262915</v>
      </c>
      <c r="H6" s="7">
        <v>0</v>
      </c>
      <c r="I6" s="7">
        <v>0</v>
      </c>
      <c r="J6" s="7">
        <v>8.1254528894851061E-2</v>
      </c>
      <c r="K6" s="5">
        <v>0</v>
      </c>
    </row>
    <row r="7" spans="2:11" x14ac:dyDescent="0.2">
      <c r="B7" s="1">
        <v>3</v>
      </c>
      <c r="C7" s="2" t="s">
        <v>44</v>
      </c>
      <c r="D7" s="7">
        <v>0</v>
      </c>
      <c r="E7" s="7">
        <v>4.5427409882253501E-2</v>
      </c>
      <c r="F7" s="7">
        <v>3.0952767252122145E-2</v>
      </c>
      <c r="G7" s="7">
        <v>0</v>
      </c>
      <c r="H7" s="7">
        <v>0</v>
      </c>
      <c r="I7" s="7">
        <v>0</v>
      </c>
      <c r="J7" s="7">
        <v>0</v>
      </c>
      <c r="K7" s="5">
        <v>0</v>
      </c>
    </row>
    <row r="8" spans="2:11" x14ac:dyDescent="0.2">
      <c r="B8" s="1">
        <v>4</v>
      </c>
      <c r="C8" s="3" t="s">
        <v>45</v>
      </c>
      <c r="D8" s="7">
        <v>203.8075022128815</v>
      </c>
      <c r="E8" s="7">
        <v>28.711838609643699</v>
      </c>
      <c r="F8" s="7">
        <v>7.6597403105359572</v>
      </c>
      <c r="G8" s="7">
        <v>0.2862446557270012</v>
      </c>
      <c r="H8" s="7">
        <v>0</v>
      </c>
      <c r="I8" s="7">
        <v>0</v>
      </c>
      <c r="J8" s="7">
        <v>0</v>
      </c>
      <c r="K8" s="5">
        <v>0</v>
      </c>
    </row>
    <row r="9" spans="2:11" x14ac:dyDescent="0.2">
      <c r="B9" s="1">
        <v>5</v>
      </c>
      <c r="C9" s="3" t="s">
        <v>46</v>
      </c>
      <c r="D9" s="7">
        <v>15.648153932724677</v>
      </c>
      <c r="E9" s="7">
        <v>44.910192399542261</v>
      </c>
      <c r="F9" s="7">
        <v>39.583697678160739</v>
      </c>
      <c r="G9" s="7">
        <v>1.5100111251113524</v>
      </c>
      <c r="H9" s="7">
        <v>0</v>
      </c>
      <c r="I9" s="7">
        <v>0</v>
      </c>
      <c r="J9" s="7">
        <v>0.28676127928319001</v>
      </c>
      <c r="K9" s="5">
        <v>0</v>
      </c>
    </row>
    <row r="10" spans="2:11" x14ac:dyDescent="0.2">
      <c r="B10" s="1">
        <v>6</v>
      </c>
      <c r="C10" s="3" t="s">
        <v>47</v>
      </c>
      <c r="D10" s="7">
        <v>0.24616774129393704</v>
      </c>
      <c r="E10" s="7">
        <v>1.7363464709914331</v>
      </c>
      <c r="F10" s="7">
        <v>4.0636487065226774</v>
      </c>
      <c r="G10" s="7">
        <v>0.25799036769401607</v>
      </c>
      <c r="H10" s="7">
        <v>0</v>
      </c>
      <c r="I10" s="7">
        <v>0</v>
      </c>
      <c r="J10" s="7">
        <v>7.330019677785454E-4</v>
      </c>
      <c r="K10" s="5">
        <v>0</v>
      </c>
    </row>
    <row r="11" spans="2:11" x14ac:dyDescent="0.2">
      <c r="B11" s="1">
        <v>7</v>
      </c>
      <c r="C11" s="3" t="s">
        <v>48</v>
      </c>
      <c r="D11" s="7">
        <v>2.9753575864563486</v>
      </c>
      <c r="E11" s="7">
        <v>23.377287588483721</v>
      </c>
      <c r="F11" s="7">
        <v>19.00978568125943</v>
      </c>
      <c r="G11" s="7">
        <v>1.011852370548731</v>
      </c>
      <c r="H11" s="7">
        <v>0</v>
      </c>
      <c r="I11" s="7">
        <v>0</v>
      </c>
      <c r="J11" s="7">
        <v>0</v>
      </c>
      <c r="K11" s="5">
        <v>0</v>
      </c>
    </row>
    <row r="12" spans="2:11" x14ac:dyDescent="0.2">
      <c r="B12" s="1">
        <v>8</v>
      </c>
      <c r="C12" s="2" t="s">
        <v>49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5">
        <v>0</v>
      </c>
    </row>
    <row r="13" spans="2:11" x14ac:dyDescent="0.2">
      <c r="B13" s="1">
        <v>9</v>
      </c>
      <c r="C13" s="2" t="s">
        <v>50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5">
        <v>0</v>
      </c>
    </row>
    <row r="14" spans="2:11" x14ac:dyDescent="0.2">
      <c r="B14" s="1">
        <v>10</v>
      </c>
      <c r="C14" s="3" t="s">
        <v>51</v>
      </c>
      <c r="D14" s="7">
        <v>0.28722812590885594</v>
      </c>
      <c r="E14" s="7">
        <v>165.20656437176109</v>
      </c>
      <c r="F14" s="7">
        <v>11.229720382188983</v>
      </c>
      <c r="G14" s="7">
        <v>0.77169619560567682</v>
      </c>
      <c r="H14" s="7">
        <v>0</v>
      </c>
      <c r="I14" s="7">
        <v>0</v>
      </c>
      <c r="J14" s="7">
        <v>1.5913243982706382E-2</v>
      </c>
      <c r="K14" s="5">
        <v>0</v>
      </c>
    </row>
    <row r="15" spans="2:11" x14ac:dyDescent="0.2">
      <c r="B15" s="1">
        <v>11</v>
      </c>
      <c r="C15" s="3" t="s">
        <v>52</v>
      </c>
      <c r="D15" s="7">
        <v>197.80324685846804</v>
      </c>
      <c r="E15" s="7">
        <v>441.78019372467173</v>
      </c>
      <c r="F15" s="7">
        <v>117.24823142663503</v>
      </c>
      <c r="G15" s="7">
        <v>10.542398331650729</v>
      </c>
      <c r="H15" s="7">
        <v>0</v>
      </c>
      <c r="I15" s="7">
        <v>0</v>
      </c>
      <c r="J15" s="7">
        <v>0.14003217445949637</v>
      </c>
      <c r="K15" s="5">
        <v>0</v>
      </c>
    </row>
    <row r="16" spans="2:11" x14ac:dyDescent="0.2">
      <c r="B16" s="1">
        <v>12</v>
      </c>
      <c r="C16" s="3" t="s">
        <v>53</v>
      </c>
      <c r="D16" s="7">
        <v>403.55054718139064</v>
      </c>
      <c r="E16" s="7">
        <v>19.90014448376758</v>
      </c>
      <c r="F16" s="7">
        <v>7.0813649570853308</v>
      </c>
      <c r="G16" s="7">
        <v>0.47659894506559286</v>
      </c>
      <c r="H16" s="7">
        <v>0</v>
      </c>
      <c r="I16" s="7">
        <v>0</v>
      </c>
      <c r="J16" s="7">
        <v>2.8659611757271709E-2</v>
      </c>
      <c r="K16" s="5">
        <v>0</v>
      </c>
    </row>
    <row r="17" spans="2:11" x14ac:dyDescent="0.2">
      <c r="B17" s="1">
        <v>13</v>
      </c>
      <c r="C17" s="3" t="s">
        <v>54</v>
      </c>
      <c r="D17" s="7">
        <v>0.114872879728195</v>
      </c>
      <c r="E17" s="7">
        <v>0.20225895870410571</v>
      </c>
      <c r="F17" s="7">
        <v>0.79039862233325686</v>
      </c>
      <c r="G17" s="7">
        <v>4.9776744491406899E-2</v>
      </c>
      <c r="H17" s="7">
        <v>0</v>
      </c>
      <c r="I17" s="7">
        <v>0</v>
      </c>
      <c r="J17" s="7">
        <v>8.4789585484988726E-4</v>
      </c>
      <c r="K17" s="5">
        <v>0</v>
      </c>
    </row>
    <row r="18" spans="2:11" x14ac:dyDescent="0.2">
      <c r="B18" s="1">
        <v>14</v>
      </c>
      <c r="C18" s="3" t="s">
        <v>55</v>
      </c>
      <c r="D18" s="7">
        <v>0.20954022022188301</v>
      </c>
      <c r="E18" s="7">
        <v>1.6419252054829114</v>
      </c>
      <c r="F18" s="7">
        <v>4.6424420338906485</v>
      </c>
      <c r="G18" s="7">
        <v>0.17721588482758904</v>
      </c>
      <c r="H18" s="7">
        <v>0</v>
      </c>
      <c r="I18" s="7">
        <v>0</v>
      </c>
      <c r="J18" s="7">
        <v>1.2680040327346187E-4</v>
      </c>
      <c r="K18" s="5">
        <v>0</v>
      </c>
    </row>
    <row r="19" spans="2:11" x14ac:dyDescent="0.2">
      <c r="B19" s="1">
        <v>15</v>
      </c>
      <c r="C19" s="3" t="s">
        <v>56</v>
      </c>
      <c r="D19" s="7">
        <v>14.714962114031211</v>
      </c>
      <c r="E19" s="7">
        <v>32.215371481760357</v>
      </c>
      <c r="F19" s="7">
        <v>38.658127253027509</v>
      </c>
      <c r="G19" s="7">
        <v>2.4053581124550569</v>
      </c>
      <c r="H19" s="7">
        <v>0</v>
      </c>
      <c r="I19" s="7">
        <v>0</v>
      </c>
      <c r="J19" s="7">
        <v>0</v>
      </c>
      <c r="K19" s="5">
        <v>0</v>
      </c>
    </row>
    <row r="20" spans="2:11" x14ac:dyDescent="0.2">
      <c r="B20" s="1">
        <v>16</v>
      </c>
      <c r="C20" s="3" t="s">
        <v>57</v>
      </c>
      <c r="D20" s="7">
        <v>857.76918672752879</v>
      </c>
      <c r="E20" s="7">
        <v>320.61719445410705</v>
      </c>
      <c r="F20" s="7">
        <v>109.68574144583197</v>
      </c>
      <c r="G20" s="7">
        <v>2.5286314255355959</v>
      </c>
      <c r="H20" s="7">
        <v>0</v>
      </c>
      <c r="I20" s="7">
        <v>0</v>
      </c>
      <c r="J20" s="7">
        <v>9.2219673297624087</v>
      </c>
      <c r="K20" s="5">
        <v>0</v>
      </c>
    </row>
    <row r="21" spans="2:11" x14ac:dyDescent="0.2">
      <c r="B21" s="1">
        <v>17</v>
      </c>
      <c r="C21" s="3" t="s">
        <v>58</v>
      </c>
      <c r="D21" s="7">
        <v>57.702782782374477</v>
      </c>
      <c r="E21" s="7">
        <v>40.25177896762473</v>
      </c>
      <c r="F21" s="7">
        <v>64.676557355111555</v>
      </c>
      <c r="G21" s="7">
        <v>1.1677070834195435</v>
      </c>
      <c r="H21" s="7">
        <v>0</v>
      </c>
      <c r="I21" s="7">
        <v>0</v>
      </c>
      <c r="J21" s="7">
        <v>0.2484916531799819</v>
      </c>
      <c r="K21" s="5">
        <v>0</v>
      </c>
    </row>
    <row r="22" spans="2:11" x14ac:dyDescent="0.2">
      <c r="B22" s="1">
        <v>18</v>
      </c>
      <c r="C22" s="2" t="s">
        <v>59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5">
        <v>0</v>
      </c>
    </row>
    <row r="23" spans="2:11" x14ac:dyDescent="0.2">
      <c r="B23" s="1">
        <v>19</v>
      </c>
      <c r="C23" s="3" t="s">
        <v>60</v>
      </c>
      <c r="D23" s="7">
        <v>38.388354862651376</v>
      </c>
      <c r="E23" s="7">
        <v>34.569052819145597</v>
      </c>
      <c r="F23" s="7">
        <v>90.365626115876921</v>
      </c>
      <c r="G23" s="7">
        <v>1.6007009889545849</v>
      </c>
      <c r="H23" s="7">
        <v>0</v>
      </c>
      <c r="I23" s="7">
        <v>0</v>
      </c>
      <c r="J23" s="7">
        <v>0.38528994154338669</v>
      </c>
      <c r="K23" s="5">
        <v>0</v>
      </c>
    </row>
    <row r="24" spans="2:11" x14ac:dyDescent="0.2">
      <c r="B24" s="1">
        <v>20</v>
      </c>
      <c r="C24" s="3" t="s">
        <v>61</v>
      </c>
      <c r="D24" s="7">
        <v>8677.7243478966866</v>
      </c>
      <c r="E24" s="7">
        <v>3558.2990006333503</v>
      </c>
      <c r="F24" s="7">
        <v>406.86662460786386</v>
      </c>
      <c r="G24" s="7">
        <v>15.299752064870429</v>
      </c>
      <c r="H24" s="7">
        <v>0</v>
      </c>
      <c r="I24" s="7">
        <v>0</v>
      </c>
      <c r="J24" s="7">
        <v>953.58515814236523</v>
      </c>
      <c r="K24" s="5">
        <v>0</v>
      </c>
    </row>
    <row r="25" spans="2:11" x14ac:dyDescent="0.2">
      <c r="B25" s="1">
        <v>21</v>
      </c>
      <c r="C25" s="2" t="s">
        <v>62</v>
      </c>
      <c r="D25" s="7">
        <v>1.7197604647667914E-5</v>
      </c>
      <c r="E25" s="7">
        <v>2.5920415682471123E-2</v>
      </c>
      <c r="F25" s="7">
        <v>6.722837810761402E-2</v>
      </c>
      <c r="G25" s="7">
        <v>6.7353749987204749E-5</v>
      </c>
      <c r="H25" s="7">
        <v>0</v>
      </c>
      <c r="I25" s="7">
        <v>0</v>
      </c>
      <c r="J25" s="7">
        <v>0</v>
      </c>
      <c r="K25" s="5">
        <v>0</v>
      </c>
    </row>
    <row r="26" spans="2:11" x14ac:dyDescent="0.2">
      <c r="B26" s="1">
        <v>22</v>
      </c>
      <c r="C26" s="3" t="s">
        <v>63</v>
      </c>
      <c r="D26" s="7">
        <v>2.2754864026737879E-2</v>
      </c>
      <c r="E26" s="7">
        <v>4.2639144205317323E-2</v>
      </c>
      <c r="F26" s="7">
        <v>0.52018928135933507</v>
      </c>
      <c r="G26" s="7">
        <v>2.2623565711004877E-3</v>
      </c>
      <c r="H26" s="7">
        <v>0</v>
      </c>
      <c r="I26" s="7">
        <v>0</v>
      </c>
      <c r="J26" s="7">
        <v>0</v>
      </c>
      <c r="K26" s="5">
        <v>0</v>
      </c>
    </row>
    <row r="27" spans="2:11" x14ac:dyDescent="0.2">
      <c r="B27" s="1">
        <v>23</v>
      </c>
      <c r="C27" s="2" t="s">
        <v>64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5">
        <v>0</v>
      </c>
    </row>
    <row r="28" spans="2:11" x14ac:dyDescent="0.2">
      <c r="B28" s="1">
        <v>24</v>
      </c>
      <c r="C28" s="2" t="s">
        <v>65</v>
      </c>
      <c r="D28" s="7">
        <v>0</v>
      </c>
      <c r="E28" s="7">
        <v>5.2012883277532895E-2</v>
      </c>
      <c r="F28" s="7">
        <v>4.0563200955617371E-2</v>
      </c>
      <c r="G28" s="7">
        <v>3.0550333929700042E-3</v>
      </c>
      <c r="H28" s="7">
        <v>0</v>
      </c>
      <c r="I28" s="7">
        <v>0</v>
      </c>
      <c r="J28" s="7">
        <v>0</v>
      </c>
      <c r="K28" s="5">
        <v>0</v>
      </c>
    </row>
    <row r="29" spans="2:11" x14ac:dyDescent="0.2">
      <c r="B29" s="1">
        <v>25</v>
      </c>
      <c r="C29" s="3" t="s">
        <v>66</v>
      </c>
      <c r="D29" s="7">
        <v>758.90862798202136</v>
      </c>
      <c r="E29" s="7">
        <v>422.80576164130707</v>
      </c>
      <c r="F29" s="7">
        <v>33.968610938409192</v>
      </c>
      <c r="G29" s="7">
        <v>1.9063428394637454</v>
      </c>
      <c r="H29" s="7">
        <v>0</v>
      </c>
      <c r="I29" s="7">
        <v>0</v>
      </c>
      <c r="J29" s="7">
        <v>0.19235905366231376</v>
      </c>
      <c r="K29" s="5">
        <v>0</v>
      </c>
    </row>
    <row r="30" spans="2:11" x14ac:dyDescent="0.2">
      <c r="B30" s="1">
        <v>26</v>
      </c>
      <c r="C30" s="3" t="s">
        <v>67</v>
      </c>
      <c r="D30" s="7">
        <v>2.1676924372222577</v>
      </c>
      <c r="E30" s="7">
        <v>9.9747842715881827</v>
      </c>
      <c r="F30" s="7">
        <v>12.004535558605332</v>
      </c>
      <c r="G30" s="7">
        <v>0.36214099737569522</v>
      </c>
      <c r="H30" s="7">
        <v>0</v>
      </c>
      <c r="I30" s="7">
        <v>0</v>
      </c>
      <c r="J30" s="7">
        <v>2.5523711463269916E-2</v>
      </c>
      <c r="K30" s="5">
        <v>0</v>
      </c>
    </row>
    <row r="31" spans="2:11" x14ac:dyDescent="0.2">
      <c r="B31" s="1">
        <v>27</v>
      </c>
      <c r="C31" s="3" t="s">
        <v>16</v>
      </c>
      <c r="D31" s="7">
        <v>8.2808096132735001E-2</v>
      </c>
      <c r="E31" s="7">
        <v>5.3050063372422001</v>
      </c>
      <c r="F31" s="7">
        <v>1.4120454093069592</v>
      </c>
      <c r="G31" s="7">
        <v>1.976023167464613E-2</v>
      </c>
      <c r="H31" s="7">
        <v>0</v>
      </c>
      <c r="I31" s="7">
        <v>0</v>
      </c>
      <c r="J31" s="7">
        <v>0.90750351921770145</v>
      </c>
      <c r="K31" s="5">
        <v>0</v>
      </c>
    </row>
    <row r="32" spans="2:11" x14ac:dyDescent="0.2">
      <c r="B32" s="1">
        <v>28</v>
      </c>
      <c r="C32" s="3" t="s">
        <v>68</v>
      </c>
      <c r="D32" s="7">
        <v>6.332948588798808</v>
      </c>
      <c r="E32" s="7">
        <v>0.50521312373852711</v>
      </c>
      <c r="F32" s="7">
        <v>1.1064594555845593</v>
      </c>
      <c r="G32" s="7">
        <v>3.1151153210836873E-3</v>
      </c>
      <c r="H32" s="7">
        <v>0</v>
      </c>
      <c r="I32" s="7">
        <v>0</v>
      </c>
      <c r="J32" s="7">
        <v>0</v>
      </c>
      <c r="K32" s="5">
        <v>0</v>
      </c>
    </row>
    <row r="33" spans="2:11" x14ac:dyDescent="0.2">
      <c r="B33" s="1">
        <v>29</v>
      </c>
      <c r="C33" s="3" t="s">
        <v>69</v>
      </c>
      <c r="D33" s="7">
        <v>2.6295645553850688</v>
      </c>
      <c r="E33" s="7">
        <v>28.477073838094999</v>
      </c>
      <c r="F33" s="7">
        <v>25.726112102199092</v>
      </c>
      <c r="G33" s="7">
        <v>0.89036191655615837</v>
      </c>
      <c r="H33" s="7">
        <v>0</v>
      </c>
      <c r="I33" s="7">
        <v>0</v>
      </c>
      <c r="J33" s="7">
        <v>2.6396832202533779E-3</v>
      </c>
      <c r="K33" s="5">
        <v>0</v>
      </c>
    </row>
    <row r="34" spans="2:11" x14ac:dyDescent="0.2">
      <c r="B34" s="1">
        <v>30</v>
      </c>
      <c r="C34" s="3" t="s">
        <v>70</v>
      </c>
      <c r="D34" s="7">
        <v>484.49046235039106</v>
      </c>
      <c r="E34" s="7">
        <v>97.695168880197556</v>
      </c>
      <c r="F34" s="7">
        <v>25.179165075030802</v>
      </c>
      <c r="G34" s="7">
        <v>0.88286368876658416</v>
      </c>
      <c r="H34" s="7">
        <v>0</v>
      </c>
      <c r="I34" s="7">
        <v>0</v>
      </c>
      <c r="J34" s="7">
        <v>0.21383300182186574</v>
      </c>
      <c r="K34" s="5">
        <v>0</v>
      </c>
    </row>
    <row r="35" spans="2:11" x14ac:dyDescent="0.2">
      <c r="B35" s="1">
        <v>31</v>
      </c>
      <c r="C35" s="2" t="s">
        <v>71</v>
      </c>
      <c r="D35" s="7">
        <v>2.6435256480484446</v>
      </c>
      <c r="E35" s="7">
        <v>6.9793991723020421E-2</v>
      </c>
      <c r="F35" s="7">
        <v>0.16108217949267872</v>
      </c>
      <c r="G35" s="7">
        <v>0.13245169347483804</v>
      </c>
      <c r="H35" s="7">
        <v>0</v>
      </c>
      <c r="I35" s="7">
        <v>0</v>
      </c>
      <c r="J35" s="7">
        <v>0</v>
      </c>
      <c r="K35" s="5">
        <v>0</v>
      </c>
    </row>
    <row r="36" spans="2:11" x14ac:dyDescent="0.2">
      <c r="B36" s="1">
        <v>32</v>
      </c>
      <c r="C36" s="3" t="s">
        <v>72</v>
      </c>
      <c r="D36" s="7">
        <v>1036.0382567338154</v>
      </c>
      <c r="E36" s="7">
        <v>112.04310059937369</v>
      </c>
      <c r="F36" s="7">
        <v>37.157909585213162</v>
      </c>
      <c r="G36" s="7">
        <v>1.1451243511704301</v>
      </c>
      <c r="H36" s="7">
        <v>0</v>
      </c>
      <c r="I36" s="7">
        <v>0</v>
      </c>
      <c r="J36" s="7">
        <v>6.005209026269686E-2</v>
      </c>
      <c r="K36" s="5">
        <v>0</v>
      </c>
    </row>
    <row r="37" spans="2:11" x14ac:dyDescent="0.2">
      <c r="B37" s="1">
        <v>33</v>
      </c>
      <c r="C37" s="3" t="s">
        <v>103</v>
      </c>
      <c r="D37" s="7">
        <v>66.354576572801903</v>
      </c>
      <c r="E37" s="7">
        <v>323.03269569529164</v>
      </c>
      <c r="F37" s="7">
        <v>25.385316911703086</v>
      </c>
      <c r="G37" s="7">
        <v>2.1406871356685038</v>
      </c>
      <c r="H37" s="7">
        <v>0</v>
      </c>
      <c r="I37" s="7">
        <v>0</v>
      </c>
      <c r="J37" s="7">
        <v>0.37618616954730155</v>
      </c>
      <c r="K37" s="5">
        <v>0</v>
      </c>
    </row>
    <row r="38" spans="2:11" x14ac:dyDescent="0.2">
      <c r="B38" s="1">
        <v>34</v>
      </c>
      <c r="C38" s="3" t="s">
        <v>73</v>
      </c>
      <c r="D38" s="7">
        <v>3.2381128896509417E-2</v>
      </c>
      <c r="E38" s="7">
        <v>6.9225551500197463E-2</v>
      </c>
      <c r="F38" s="7">
        <v>0.65530364761765936</v>
      </c>
      <c r="G38" s="7">
        <v>7.3220292132556873E-3</v>
      </c>
      <c r="H38" s="7">
        <v>0</v>
      </c>
      <c r="I38" s="7">
        <v>0</v>
      </c>
      <c r="J38" s="7">
        <v>2.2033585121288843E-3</v>
      </c>
      <c r="K38" s="5">
        <v>0</v>
      </c>
    </row>
    <row r="39" spans="2:11" x14ac:dyDescent="0.2">
      <c r="B39" s="1">
        <v>35</v>
      </c>
      <c r="C39" s="3" t="s">
        <v>74</v>
      </c>
      <c r="D39" s="7">
        <v>25.349535971416763</v>
      </c>
      <c r="E39" s="7">
        <v>139.24796427886383</v>
      </c>
      <c r="F39" s="7">
        <v>140.11131964118479</v>
      </c>
      <c r="G39" s="7">
        <v>11.19080838297287</v>
      </c>
      <c r="H39" s="7">
        <v>0</v>
      </c>
      <c r="I39" s="7">
        <v>0</v>
      </c>
      <c r="J39" s="7">
        <v>0.45433537727848367</v>
      </c>
      <c r="K39" s="5">
        <v>0</v>
      </c>
    </row>
    <row r="40" spans="2:11" x14ac:dyDescent="0.2">
      <c r="B40" s="1">
        <v>36</v>
      </c>
      <c r="C40" s="3" t="s">
        <v>75</v>
      </c>
      <c r="D40" s="7">
        <v>0.1328470679577945</v>
      </c>
      <c r="E40" s="7">
        <v>5.8335562391962519</v>
      </c>
      <c r="F40" s="7">
        <v>6.0277483059347192</v>
      </c>
      <c r="G40" s="7">
        <v>0.61273003200684284</v>
      </c>
      <c r="H40" s="7">
        <v>0</v>
      </c>
      <c r="I40" s="7">
        <v>0</v>
      </c>
      <c r="J40" s="7">
        <v>0</v>
      </c>
      <c r="K40" s="5">
        <v>0</v>
      </c>
    </row>
    <row r="41" spans="2:11" x14ac:dyDescent="0.2">
      <c r="B41" s="1">
        <v>37</v>
      </c>
      <c r="C41" s="3" t="s">
        <v>76</v>
      </c>
      <c r="D41" s="7">
        <v>386.32505753230106</v>
      </c>
      <c r="E41" s="7">
        <v>299.65605706276506</v>
      </c>
      <c r="F41" s="7">
        <v>85.67620350538003</v>
      </c>
      <c r="G41" s="7">
        <v>6.0754130443378367</v>
      </c>
      <c r="H41" s="7">
        <v>0</v>
      </c>
      <c r="I41" s="7">
        <v>0</v>
      </c>
      <c r="J41" s="7">
        <v>1.925107296517973</v>
      </c>
      <c r="K41" s="5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 x14ac:dyDescent="0.2">
      <c r="B43" t="s">
        <v>91</v>
      </c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2017-03-06T07:57:56Z</dcterms:modified>
</cp:coreProperties>
</file>