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5725"/>
</workbook>
</file>

<file path=xl/calcChain.xml><?xml version="1.0" encoding="utf-8"?>
<calcChain xmlns="http://schemas.openxmlformats.org/spreadsheetml/2006/main">
  <c r="BK94" i="8"/>
  <c r="BK88"/>
  <c r="BK81"/>
  <c r="BK80"/>
  <c r="BK79"/>
  <c r="BK78"/>
  <c r="BK76"/>
  <c r="BK70"/>
  <c r="BK64"/>
  <c r="BK63"/>
  <c r="BK62"/>
  <c r="BK61"/>
  <c r="BK60"/>
  <c r="BK59"/>
  <c r="BK58"/>
  <c r="BK57"/>
  <c r="BK56"/>
  <c r="BK55"/>
  <c r="BK54"/>
  <c r="BK51"/>
  <c r="BK50"/>
  <c r="BK44"/>
  <c r="BK43"/>
  <c r="BK42"/>
  <c r="BK41"/>
  <c r="BK40"/>
  <c r="BK39"/>
  <c r="BK38"/>
  <c r="BK37"/>
  <c r="BK36"/>
  <c r="BK35"/>
  <c r="BK34"/>
  <c r="BK33"/>
  <c r="BK32"/>
  <c r="BK31"/>
  <c r="BK30"/>
  <c r="BK29"/>
  <c r="BK27"/>
  <c r="BK23"/>
  <c r="BK20"/>
  <c r="BK19"/>
  <c r="BK18"/>
  <c r="BK17"/>
  <c r="BK16"/>
  <c r="BK15"/>
  <c r="BK14"/>
  <c r="BK11"/>
  <c r="D82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X82"/>
  <c r="Y82"/>
  <c r="Z82"/>
  <c r="AA82"/>
  <c r="AB82"/>
  <c r="AC82"/>
  <c r="AD82"/>
  <c r="AE82"/>
  <c r="AF82"/>
  <c r="AG82"/>
  <c r="AH82"/>
  <c r="AI82"/>
  <c r="AJ82"/>
  <c r="AK82"/>
  <c r="AL82"/>
  <c r="AM82"/>
  <c r="AN82"/>
  <c r="AO82"/>
  <c r="AP82"/>
  <c r="AQ82"/>
  <c r="AR82"/>
  <c r="AS82"/>
  <c r="AT82"/>
  <c r="AU82"/>
  <c r="AV82"/>
  <c r="AW82"/>
  <c r="AW83" s="1"/>
  <c r="AX82"/>
  <c r="AX83" s="1"/>
  <c r="AY82"/>
  <c r="AY83" s="1"/>
  <c r="AZ82"/>
  <c r="AZ83" s="1"/>
  <c r="BA82"/>
  <c r="BA83" s="1"/>
  <c r="BB82"/>
  <c r="BB83" s="1"/>
  <c r="BC82"/>
  <c r="BC83" s="1"/>
  <c r="BD82"/>
  <c r="BD83" s="1"/>
  <c r="BE82"/>
  <c r="BE83" s="1"/>
  <c r="BF82"/>
  <c r="BF83" s="1"/>
  <c r="BG82"/>
  <c r="BG83" s="1"/>
  <c r="BH82"/>
  <c r="BH83" s="1"/>
  <c r="BI82"/>
  <c r="BI83" s="1"/>
  <c r="BJ82"/>
  <c r="BJ83" s="1"/>
  <c r="C82"/>
  <c r="AV83"/>
  <c r="BK8"/>
  <c r="D83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B83"/>
  <c r="AC83"/>
  <c r="AD83"/>
  <c r="AE83"/>
  <c r="AF83"/>
  <c r="AG83"/>
  <c r="AH83"/>
  <c r="AI83"/>
  <c r="AJ83"/>
  <c r="AK83"/>
  <c r="AL83"/>
  <c r="AM83"/>
  <c r="AN83"/>
  <c r="AO83"/>
  <c r="AP83"/>
  <c r="AQ83"/>
  <c r="AR83"/>
  <c r="AS83"/>
  <c r="AT83"/>
  <c r="AU83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AI71"/>
  <c r="AJ71"/>
  <c r="AK71"/>
  <c r="AL71"/>
  <c r="AM71"/>
  <c r="AN71"/>
  <c r="AO71"/>
  <c r="AP71"/>
  <c r="AQ71"/>
  <c r="AR71"/>
  <c r="AS71"/>
  <c r="AT71"/>
  <c r="AU71"/>
  <c r="AV71"/>
  <c r="AW71"/>
  <c r="AX71"/>
  <c r="AY71"/>
  <c r="AZ71"/>
  <c r="BA71"/>
  <c r="BB71"/>
  <c r="BC71"/>
  <c r="BD71"/>
  <c r="BE71"/>
  <c r="BF71"/>
  <c r="BG71"/>
  <c r="BH71"/>
  <c r="BI71"/>
  <c r="BJ71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C65"/>
  <c r="AD65"/>
  <c r="AE65"/>
  <c r="AF65"/>
  <c r="AG65"/>
  <c r="AH65"/>
  <c r="AI65"/>
  <c r="AJ65"/>
  <c r="AK65"/>
  <c r="AL65"/>
  <c r="AM65"/>
  <c r="AN65"/>
  <c r="AO65"/>
  <c r="AP65"/>
  <c r="AQ65"/>
  <c r="AR65"/>
  <c r="AS65"/>
  <c r="AT65"/>
  <c r="AU65"/>
  <c r="AV65"/>
  <c r="AW65"/>
  <c r="AX65"/>
  <c r="AY65"/>
  <c r="AZ65"/>
  <c r="BA65"/>
  <c r="BB65"/>
  <c r="BC65"/>
  <c r="BD65"/>
  <c r="BE65"/>
  <c r="BF65"/>
  <c r="BG65"/>
  <c r="BH65"/>
  <c r="BI65"/>
  <c r="BJ65"/>
  <c r="D52"/>
  <c r="D66" s="1"/>
  <c r="E52"/>
  <c r="E66" s="1"/>
  <c r="F52"/>
  <c r="F66" s="1"/>
  <c r="G52"/>
  <c r="G66" s="1"/>
  <c r="H52"/>
  <c r="H66" s="1"/>
  <c r="I52"/>
  <c r="I66" s="1"/>
  <c r="J52"/>
  <c r="J66" s="1"/>
  <c r="K52"/>
  <c r="K66" s="1"/>
  <c r="L52"/>
  <c r="L66" s="1"/>
  <c r="M52"/>
  <c r="M66" s="1"/>
  <c r="N52"/>
  <c r="N66" s="1"/>
  <c r="O52"/>
  <c r="O66" s="1"/>
  <c r="P52"/>
  <c r="P66" s="1"/>
  <c r="Q52"/>
  <c r="Q66" s="1"/>
  <c r="R52"/>
  <c r="R66" s="1"/>
  <c r="S52"/>
  <c r="S66" s="1"/>
  <c r="T52"/>
  <c r="T66" s="1"/>
  <c r="U52"/>
  <c r="U66" s="1"/>
  <c r="V52"/>
  <c r="V66" s="1"/>
  <c r="W52"/>
  <c r="W66" s="1"/>
  <c r="X52"/>
  <c r="X66" s="1"/>
  <c r="Y52"/>
  <c r="Y66" s="1"/>
  <c r="Z52"/>
  <c r="Z66" s="1"/>
  <c r="AA52"/>
  <c r="AA66" s="1"/>
  <c r="AB52"/>
  <c r="AB66" s="1"/>
  <c r="AC52"/>
  <c r="AC66" s="1"/>
  <c r="AD52"/>
  <c r="AD66" s="1"/>
  <c r="AE52"/>
  <c r="AE66" s="1"/>
  <c r="AF52"/>
  <c r="AF66" s="1"/>
  <c r="AG52"/>
  <c r="AG66" s="1"/>
  <c r="AH52"/>
  <c r="AH66" s="1"/>
  <c r="AI52"/>
  <c r="AI66" s="1"/>
  <c r="AJ52"/>
  <c r="AJ66" s="1"/>
  <c r="AK52"/>
  <c r="AK66" s="1"/>
  <c r="AL52"/>
  <c r="AL66" s="1"/>
  <c r="AM52"/>
  <c r="AM66" s="1"/>
  <c r="AN52"/>
  <c r="AN66" s="1"/>
  <c r="AO52"/>
  <c r="AO66" s="1"/>
  <c r="AP52"/>
  <c r="AP66" s="1"/>
  <c r="AQ52"/>
  <c r="AQ66" s="1"/>
  <c r="AR52"/>
  <c r="AR66" s="1"/>
  <c r="AS52"/>
  <c r="AS66" s="1"/>
  <c r="AT52"/>
  <c r="AT66" s="1"/>
  <c r="AU52"/>
  <c r="AU66" s="1"/>
  <c r="AV52"/>
  <c r="AV66" s="1"/>
  <c r="AW52"/>
  <c r="AW66" s="1"/>
  <c r="AX52"/>
  <c r="AX66" s="1"/>
  <c r="AY52"/>
  <c r="AY66" s="1"/>
  <c r="AZ52"/>
  <c r="BA52"/>
  <c r="BA66" s="1"/>
  <c r="BB52"/>
  <c r="BC52"/>
  <c r="BC66" s="1"/>
  <c r="BD52"/>
  <c r="BE52"/>
  <c r="BE66" s="1"/>
  <c r="BF52"/>
  <c r="BG52"/>
  <c r="BH52"/>
  <c r="BI52"/>
  <c r="BI66" s="1"/>
  <c r="BJ52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C24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C45"/>
  <c r="AD45"/>
  <c r="AE45"/>
  <c r="AF45"/>
  <c r="AG45"/>
  <c r="AH45"/>
  <c r="AI45"/>
  <c r="AJ45"/>
  <c r="AK45"/>
  <c r="AL45"/>
  <c r="AM45"/>
  <c r="AN45"/>
  <c r="AO45"/>
  <c r="AP45"/>
  <c r="AQ45"/>
  <c r="AR45"/>
  <c r="AS45"/>
  <c r="AT45"/>
  <c r="AU45"/>
  <c r="AV45"/>
  <c r="AW45"/>
  <c r="AX45"/>
  <c r="AY45"/>
  <c r="AZ45"/>
  <c r="BA45"/>
  <c r="BB45"/>
  <c r="BC45"/>
  <c r="BD45"/>
  <c r="BE45"/>
  <c r="BF45"/>
  <c r="BG45"/>
  <c r="BH45"/>
  <c r="BI45"/>
  <c r="BJ45"/>
  <c r="C45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C21"/>
  <c r="C65"/>
  <c r="BK65" s="1"/>
  <c r="C83"/>
  <c r="C7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2"/>
  <c r="BK24" l="1"/>
  <c r="BK71"/>
  <c r="BG66"/>
  <c r="BK52"/>
  <c r="BJ66"/>
  <c r="BF66"/>
  <c r="BD66"/>
  <c r="AZ66"/>
  <c r="BK9"/>
  <c r="BK12"/>
  <c r="BK83"/>
  <c r="BK82"/>
  <c r="BB66"/>
  <c r="BK45"/>
  <c r="BK21"/>
  <c r="C66"/>
  <c r="BH66"/>
  <c r="BI46"/>
  <c r="BI90" s="1"/>
  <c r="BG46"/>
  <c r="BG90" s="1"/>
  <c r="BE46"/>
  <c r="BE90" s="1"/>
  <c r="BC46"/>
  <c r="BC90" s="1"/>
  <c r="BA46"/>
  <c r="BA90" s="1"/>
  <c r="AY46"/>
  <c r="AY90" s="1"/>
  <c r="AW46"/>
  <c r="AU46"/>
  <c r="AU90" s="1"/>
  <c r="AS46"/>
  <c r="AS90" s="1"/>
  <c r="AQ46"/>
  <c r="AQ90" s="1"/>
  <c r="AO46"/>
  <c r="AO90" s="1"/>
  <c r="AM46"/>
  <c r="AM90" s="1"/>
  <c r="AK46"/>
  <c r="AK90" s="1"/>
  <c r="AI46"/>
  <c r="AI90" s="1"/>
  <c r="AG46"/>
  <c r="AE46"/>
  <c r="AE90" s="1"/>
  <c r="AC46"/>
  <c r="AC90" s="1"/>
  <c r="AA46"/>
  <c r="AA90" s="1"/>
  <c r="Y46"/>
  <c r="Y90" s="1"/>
  <c r="W46"/>
  <c r="W90" s="1"/>
  <c r="BJ46"/>
  <c r="BH46"/>
  <c r="BF46"/>
  <c r="BD46"/>
  <c r="BD90" s="1"/>
  <c r="BB46"/>
  <c r="AZ46"/>
  <c r="AX46"/>
  <c r="AX90" s="1"/>
  <c r="AV46"/>
  <c r="AV90" s="1"/>
  <c r="AT46"/>
  <c r="AT90" s="1"/>
  <c r="AR46"/>
  <c r="AR90" s="1"/>
  <c r="AP46"/>
  <c r="AP90" s="1"/>
  <c r="AN46"/>
  <c r="AN90" s="1"/>
  <c r="AL46"/>
  <c r="AL90" s="1"/>
  <c r="AJ46"/>
  <c r="AJ90" s="1"/>
  <c r="AH46"/>
  <c r="AH90" s="1"/>
  <c r="AF46"/>
  <c r="AF90" s="1"/>
  <c r="AD46"/>
  <c r="AD90" s="1"/>
  <c r="AB46"/>
  <c r="AB90" s="1"/>
  <c r="Z46"/>
  <c r="Z90" s="1"/>
  <c r="X46"/>
  <c r="X90" s="1"/>
  <c r="V46"/>
  <c r="V90" s="1"/>
  <c r="T46"/>
  <c r="T90" s="1"/>
  <c r="R46"/>
  <c r="R90" s="1"/>
  <c r="P46"/>
  <c r="P90" s="1"/>
  <c r="N46"/>
  <c r="N90" s="1"/>
  <c r="L46"/>
  <c r="L90" s="1"/>
  <c r="J46"/>
  <c r="J90" s="1"/>
  <c r="H46"/>
  <c r="H90" s="1"/>
  <c r="F46"/>
  <c r="F90" s="1"/>
  <c r="D46"/>
  <c r="D90" s="1"/>
  <c r="U46"/>
  <c r="U90" s="1"/>
  <c r="S46"/>
  <c r="S90" s="1"/>
  <c r="Q46"/>
  <c r="Q90" s="1"/>
  <c r="O46"/>
  <c r="O90" s="1"/>
  <c r="M46"/>
  <c r="M90" s="1"/>
  <c r="K46"/>
  <c r="K90" s="1"/>
  <c r="I46"/>
  <c r="I90" s="1"/>
  <c r="G46"/>
  <c r="G90" s="1"/>
  <c r="E46"/>
  <c r="E90" s="1"/>
  <c r="AW90"/>
  <c r="AG90"/>
  <c r="C46"/>
  <c r="AZ90" l="1"/>
  <c r="BB90"/>
  <c r="BJ90"/>
  <c r="BF90"/>
  <c r="BH90"/>
  <c r="BK66"/>
  <c r="C90"/>
  <c r="BK46"/>
  <c r="BK90" l="1"/>
</calcChain>
</file>

<file path=xl/sharedStrings.xml><?xml version="1.0" encoding="utf-8"?>
<sst xmlns="http://schemas.openxmlformats.org/spreadsheetml/2006/main" count="192" uniqueCount="150">
  <si>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</si>
  <si>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</si>
  <si>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</si>
  <si>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</si>
  <si>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</si>
  <si>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</si>
  <si>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</si>
  <si>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</si>
  <si>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</si>
  <si>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</si>
  <si>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</si>
  <si>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</si>
  <si>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</si>
  <si>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</si>
  <si>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</si>
  <si>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</si>
  <si>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</si>
  <si>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</si>
  <si>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</si>
  <si>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</si>
  <si>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</si>
  <si>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</si>
  <si>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</si>
  <si>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</si>
  <si>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</si>
  <si>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</si>
  <si>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</si>
  <si>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</si>
  <si>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</si>
  <si>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</si>
  <si>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</si>
  <si>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</si>
  <si>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</si>
  <si>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</si>
  <si>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</si>
  <si>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</si>
  <si>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</si>
  <si>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</si>
  <si>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</si>
  <si>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</si>
  <si>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</si>
  <si>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</si>
  <si>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</si>
  <si>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</si>
  <si>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</si>
  <si>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</si>
  <si>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</si>
  <si>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</si>
  <si>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</si>
  <si>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</si>
  <si>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</si>
  <si>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</si>
  <si>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</si>
  <si>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</si>
  <si>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</si>
  <si>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</si>
  <si>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</si>
  <si>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</si>
  <si>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</si>
  <si>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</si>
  <si>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</si>
  <si>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</si>
  <si>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</si>
  <si>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</si>
  <si>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</si>
  <si>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</si>
  <si>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</si>
  <si>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</si>
  <si>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</si>
  <si>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</si>
  <si>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</si>
  <si>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</si>
  <si>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</si>
  <si>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</si>
  <si>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</si>
  <si>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</si>
  <si>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</si>
  <si>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</si>
  <si>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</si>
  <si>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</si>
  <si>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</si>
  <si>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</si>
  <si>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</si>
  <si>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</si>
  <si>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</si>
  <si>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</si>
  <si>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</si>
  <si>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</si>
  <si>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</si>
  <si>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</si>
  <si>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</si>
  <si>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</si>
  <si>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</si>
  <si>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</si>
  <si>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</si>
  <si>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</si>
  <si>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</si>
  <si>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</si>
  <si>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</si>
  <si>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</si>
  <si>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</si>
  <si>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</si>
  <si>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</si>
  <si>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</si>
  <si>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</si>
  <si>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</si>
  <si>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</si>
  <si>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</si>
  <si>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</si>
  <si>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</si>
  <si>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</si>
  <si>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</si>
  <si>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</si>
  <si>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</si>
  <si>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</si>
  <si>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</si>
  <si>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</si>
  <si>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</si>
  <si>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</si>
  <si>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</si>
  <si>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</si>
  <si>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</si>
  <si>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</si>
  <si>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</si>
  <si>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</si>
  <si>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</si>
  <si>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</si>
  <si>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</si>
  <si>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</si>
  <si>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</si>
  <si>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</si>
  <si>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</si>
  <si>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</si>
  <si>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</si>
  <si>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</si>
  <si>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</si>
  <si>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</si>
  <si>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</si>
  <si>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</si>
  <si>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</si>
  <si>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</si>
  <si>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</si>
  <si>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</si>
  <si>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</si>
  <si>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</si>
  <si>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</si>
  <si>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</si>
  <si>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</si>
  <si>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31/01/2017 (All figures in Rs. Crore)</t>
  </si>
  <si>
    <t>Table showing State wise /Union Territory wise contribution to AAUM of category of schemes as on 31.01.2017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</si>
</sst>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09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73" t="s">
        <v>77</v>
      </c>
      <c r="B1" s="62" t="s">
        <v>31</v>
      </c>
      <c r="C1" s="53" t="s">
        <v>148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6.4029104489972859</v>
      </c>
      <c r="I8" s="28">
        <v>6018.2457853315882</v>
      </c>
      <c r="J8" s="28">
        <v>3047.6300900198626</v>
      </c>
      <c r="K8" s="28">
        <v>0</v>
      </c>
      <c r="L8" s="28">
        <v>495.32654513788526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4.840181010256126</v>
      </c>
      <c r="S8" s="28">
        <v>830.4247073766312</v>
      </c>
      <c r="T8" s="28">
        <v>494.07673704035028</v>
      </c>
      <c r="U8" s="28">
        <v>0</v>
      </c>
      <c r="V8" s="28">
        <v>11.559257136402611</v>
      </c>
      <c r="W8" s="28">
        <v>1.6611833606528389E-3</v>
      </c>
      <c r="X8" s="28">
        <v>51.179893762203328</v>
      </c>
      <c r="Y8" s="28">
        <v>0</v>
      </c>
      <c r="Z8" s="28">
        <v>0</v>
      </c>
      <c r="AA8" s="28">
        <v>0.49556462119467143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0.37722323362727811</v>
      </c>
      <c r="AH8" s="28">
        <v>0.23691892888126767</v>
      </c>
      <c r="AI8" s="28">
        <v>0</v>
      </c>
      <c r="AJ8" s="28">
        <v>0</v>
      </c>
      <c r="AK8" s="28">
        <v>1.2143062230492778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20.972963437353904</v>
      </c>
      <c r="AW8" s="28">
        <v>976.84922658855794</v>
      </c>
      <c r="AX8" s="28">
        <v>271.47594244455371</v>
      </c>
      <c r="AY8" s="28">
        <v>0</v>
      </c>
      <c r="AZ8" s="28">
        <v>126.31543896522817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13.94582822095358</v>
      </c>
      <c r="BG8" s="28">
        <v>41.21170058913745</v>
      </c>
      <c r="BH8" s="28">
        <v>66.027695029889628</v>
      </c>
      <c r="BI8" s="28">
        <v>0</v>
      </c>
      <c r="BJ8" s="28">
        <v>24.043080408104281</v>
      </c>
      <c r="BK8" s="29">
        <f>SUM(C8:BJ8)</f>
        <v>12502.85365713807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6.4029104489972859</v>
      </c>
      <c r="I9" s="31">
        <f t="shared" si="0"/>
        <v>6018.2457853315882</v>
      </c>
      <c r="J9" s="31">
        <f t="shared" si="0"/>
        <v>3047.6300900198626</v>
      </c>
      <c r="K9" s="31">
        <f t="shared" si="0"/>
        <v>0</v>
      </c>
      <c r="L9" s="31">
        <f t="shared" si="0"/>
        <v>495.32654513788526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4.840181010256126</v>
      </c>
      <c r="S9" s="31">
        <f t="shared" si="0"/>
        <v>830.4247073766312</v>
      </c>
      <c r="T9" s="31">
        <f t="shared" si="0"/>
        <v>494.07673704035028</v>
      </c>
      <c r="U9" s="31">
        <f t="shared" si="0"/>
        <v>0</v>
      </c>
      <c r="V9" s="31">
        <f t="shared" si="0"/>
        <v>11.559257136402611</v>
      </c>
      <c r="W9" s="31">
        <f t="shared" si="0"/>
        <v>1.6611833606528389E-3</v>
      </c>
      <c r="X9" s="31">
        <f t="shared" si="0"/>
        <v>51.179893762203328</v>
      </c>
      <c r="Y9" s="31">
        <f t="shared" si="0"/>
        <v>0</v>
      </c>
      <c r="Z9" s="31">
        <f t="shared" si="0"/>
        <v>0</v>
      </c>
      <c r="AA9" s="31">
        <f t="shared" si="0"/>
        <v>0.49556462119467143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0.37722323362727811</v>
      </c>
      <c r="AH9" s="31">
        <f t="shared" si="0"/>
        <v>0.23691892888126767</v>
      </c>
      <c r="AI9" s="31">
        <f t="shared" si="0"/>
        <v>0</v>
      </c>
      <c r="AJ9" s="31">
        <f t="shared" si="0"/>
        <v>0</v>
      </c>
      <c r="AK9" s="31">
        <f t="shared" si="0"/>
        <v>1.2143062230492778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20.972963437353904</v>
      </c>
      <c r="AW9" s="31">
        <f t="shared" si="0"/>
        <v>976.84922658855794</v>
      </c>
      <c r="AX9" s="31">
        <f t="shared" si="0"/>
        <v>271.47594244455371</v>
      </c>
      <c r="AY9" s="31">
        <f t="shared" si="0"/>
        <v>0</v>
      </c>
      <c r="AZ9" s="31">
        <f t="shared" si="0"/>
        <v>126.31543896522817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13.94582822095358</v>
      </c>
      <c r="BG9" s="31">
        <f t="shared" si="0"/>
        <v>41.21170058913745</v>
      </c>
      <c r="BH9" s="31">
        <f t="shared" si="0"/>
        <v>66.027695029889628</v>
      </c>
      <c r="BI9" s="31">
        <f t="shared" si="0"/>
        <v>0</v>
      </c>
      <c r="BJ9" s="31">
        <f t="shared" si="0"/>
        <v>24.043080408104281</v>
      </c>
      <c r="BK9" s="29">
        <f>SUM(C9:BJ9)</f>
        <v>12502.85365713807</v>
      </c>
    </row>
    <row r="10" spans="1:107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0.69359861103254206</v>
      </c>
      <c r="I11" s="28">
        <v>2.8430216776870196</v>
      </c>
      <c r="J11" s="28">
        <v>10.620387407909725</v>
      </c>
      <c r="K11" s="28">
        <v>0</v>
      </c>
      <c r="L11" s="28">
        <v>35.676030697322979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1.2760036554181466</v>
      </c>
      <c r="S11" s="28">
        <v>3.4088038296575531</v>
      </c>
      <c r="T11" s="28">
        <v>25.955925818836626</v>
      </c>
      <c r="U11" s="28">
        <v>0</v>
      </c>
      <c r="V11" s="28">
        <v>2.1499386047483799</v>
      </c>
      <c r="W11" s="28">
        <v>0</v>
      </c>
      <c r="X11" s="28">
        <v>0</v>
      </c>
      <c r="Y11" s="28">
        <v>0</v>
      </c>
      <c r="Z11" s="28">
        <v>0</v>
      </c>
      <c r="AA11" s="28">
        <v>3.0954370582743945E-2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7.5536843230731787E-2</v>
      </c>
      <c r="AH11" s="28">
        <v>0</v>
      </c>
      <c r="AI11" s="28">
        <v>0</v>
      </c>
      <c r="AJ11" s="28">
        <v>0</v>
      </c>
      <c r="AK11" s="28">
        <v>0.44692010309495434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4.2046324048120169</v>
      </c>
      <c r="AW11" s="28">
        <v>13.380523518869291</v>
      </c>
      <c r="AX11" s="28">
        <v>8.9829313232994714</v>
      </c>
      <c r="AY11" s="28">
        <v>0</v>
      </c>
      <c r="AZ11" s="28">
        <v>13.086440266806754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5.2137865061295035</v>
      </c>
      <c r="BG11" s="28">
        <v>22.774177203595258</v>
      </c>
      <c r="BH11" s="28">
        <v>23.034991719530435</v>
      </c>
      <c r="BI11" s="28">
        <v>0</v>
      </c>
      <c r="BJ11" s="28">
        <v>7.7693991774682196</v>
      </c>
      <c r="BK11" s="29">
        <f t="shared" ref="BK11:BK12" si="1">SUM(C11:BJ11)</f>
        <v>181.62400374003235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0.69359861103254206</v>
      </c>
      <c r="I12" s="31">
        <f t="shared" si="2"/>
        <v>2.8430216776870196</v>
      </c>
      <c r="J12" s="31">
        <f t="shared" si="2"/>
        <v>10.620387407909725</v>
      </c>
      <c r="K12" s="31">
        <f t="shared" si="2"/>
        <v>0</v>
      </c>
      <c r="L12" s="31">
        <f t="shared" si="2"/>
        <v>35.676030697322979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1.2760036554181466</v>
      </c>
      <c r="S12" s="31">
        <f t="shared" si="2"/>
        <v>3.4088038296575531</v>
      </c>
      <c r="T12" s="31">
        <f t="shared" si="2"/>
        <v>25.955925818836626</v>
      </c>
      <c r="U12" s="31">
        <f t="shared" si="2"/>
        <v>0</v>
      </c>
      <c r="V12" s="31">
        <f t="shared" si="2"/>
        <v>2.1499386047483799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3.0954370582743945E-2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7.5536843230731787E-2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0.44692010309495434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4.2046324048120169</v>
      </c>
      <c r="AW12" s="31">
        <f t="shared" si="2"/>
        <v>13.380523518869291</v>
      </c>
      <c r="AX12" s="31">
        <f t="shared" si="2"/>
        <v>8.9829313232994714</v>
      </c>
      <c r="AY12" s="31">
        <f t="shared" si="2"/>
        <v>0</v>
      </c>
      <c r="AZ12" s="31">
        <f t="shared" si="2"/>
        <v>13.086440266806754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5.2137865061295035</v>
      </c>
      <c r="BG12" s="31">
        <f t="shared" si="2"/>
        <v>22.774177203595258</v>
      </c>
      <c r="BH12" s="31">
        <f t="shared" si="2"/>
        <v>23.034991719530435</v>
      </c>
      <c r="BI12" s="31">
        <f t="shared" si="2"/>
        <v>0</v>
      </c>
      <c r="BJ12" s="31">
        <f t="shared" si="2"/>
        <v>7.7693991774682196</v>
      </c>
      <c r="BK12" s="29">
        <f t="shared" si="1"/>
        <v>181.62400374003235</v>
      </c>
    </row>
    <row r="13" spans="1:107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0.36195089964402399</v>
      </c>
      <c r="I14" s="28">
        <v>1.6242187419359562</v>
      </c>
      <c r="J14" s="28">
        <v>0</v>
      </c>
      <c r="K14" s="28">
        <v>0</v>
      </c>
      <c r="L14" s="28">
        <v>4.5609311672590618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2.6237379677308985E-2</v>
      </c>
      <c r="S14" s="28">
        <v>0</v>
      </c>
      <c r="T14" s="28">
        <v>0</v>
      </c>
      <c r="U14" s="28">
        <v>0</v>
      </c>
      <c r="V14" s="28">
        <v>0.37981730580623008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0.51930624480480814</v>
      </c>
      <c r="AW14" s="28">
        <v>6.2578061016139053</v>
      </c>
      <c r="AX14" s="28">
        <v>0</v>
      </c>
      <c r="AY14" s="28">
        <v>0</v>
      </c>
      <c r="AZ14" s="28">
        <v>2.8009102599998839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0.13910640858032899</v>
      </c>
      <c r="BG14" s="28">
        <v>0</v>
      </c>
      <c r="BH14" s="28">
        <v>0</v>
      </c>
      <c r="BI14" s="28">
        <v>0</v>
      </c>
      <c r="BJ14" s="28">
        <v>6.9379754838720462</v>
      </c>
      <c r="BK14" s="29">
        <f t="shared" ref="BK14:BK21" si="3">SUM(C14:BJ14)</f>
        <v>23.608259993193556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0.1683005786767216</v>
      </c>
      <c r="I15" s="28">
        <v>0.62087483871004856</v>
      </c>
      <c r="J15" s="28">
        <v>0.31043741935502428</v>
      </c>
      <c r="K15" s="28">
        <v>0</v>
      </c>
      <c r="L15" s="28">
        <v>0.70180736416110712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2.6076743225018845E-3</v>
      </c>
      <c r="S15" s="28">
        <v>0.62087483871004856</v>
      </c>
      <c r="T15" s="28">
        <v>0.12417496774198974</v>
      </c>
      <c r="U15" s="28">
        <v>0</v>
      </c>
      <c r="V15" s="28">
        <v>6.2087483870944871E-2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3.7183858064406203E-2</v>
      </c>
      <c r="AW15" s="28">
        <v>2.4789238709681136</v>
      </c>
      <c r="AX15" s="28">
        <v>0</v>
      </c>
      <c r="AY15" s="28">
        <v>0</v>
      </c>
      <c r="AZ15" s="28">
        <v>3.6868974679998159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5.7905182773909672E-2</v>
      </c>
      <c r="BG15" s="28">
        <v>1.4253812258065381</v>
      </c>
      <c r="BH15" s="28">
        <v>0</v>
      </c>
      <c r="BI15" s="28">
        <v>0</v>
      </c>
      <c r="BJ15" s="28">
        <v>1.2766457935485134</v>
      </c>
      <c r="BK15" s="29">
        <f t="shared" si="3"/>
        <v>11.574102564709683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0.17144144993501159</v>
      </c>
      <c r="I16" s="28">
        <v>35.610363432260208</v>
      </c>
      <c r="J16" s="28">
        <v>0</v>
      </c>
      <c r="K16" s="28">
        <v>0</v>
      </c>
      <c r="L16" s="28">
        <v>4.3172720952573922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0.59193549799964007</v>
      </c>
      <c r="S16" s="28">
        <v>0.11161840274190755</v>
      </c>
      <c r="T16" s="28">
        <v>0.61995758064514206</v>
      </c>
      <c r="U16" s="28">
        <v>0</v>
      </c>
      <c r="V16" s="28">
        <v>5.7688020013219905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1.3253755164809624</v>
      </c>
      <c r="AW16" s="28">
        <v>2.7541255645172686</v>
      </c>
      <c r="AX16" s="28">
        <v>0</v>
      </c>
      <c r="AY16" s="28">
        <v>0</v>
      </c>
      <c r="AZ16" s="28">
        <v>13.846819474841976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0.58504604354704826</v>
      </c>
      <c r="BG16" s="28">
        <v>0.20686543129028778</v>
      </c>
      <c r="BH16" s="28">
        <v>0</v>
      </c>
      <c r="BI16" s="28">
        <v>0</v>
      </c>
      <c r="BJ16" s="28">
        <v>1.4137660956772997</v>
      </c>
      <c r="BK16" s="29">
        <f t="shared" si="3"/>
        <v>67.323388586516145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8.4495418837901737E-2</v>
      </c>
      <c r="I17" s="28">
        <v>30.81210483871023</v>
      </c>
      <c r="J17" s="28">
        <v>0</v>
      </c>
      <c r="K17" s="28">
        <v>0</v>
      </c>
      <c r="L17" s="28">
        <v>31.241567733548738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2.0499849225700421E-2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0.18141314377375165</v>
      </c>
      <c r="AW17" s="28">
        <v>2.4605741935484349</v>
      </c>
      <c r="AX17" s="28">
        <v>0</v>
      </c>
      <c r="AY17" s="28">
        <v>0</v>
      </c>
      <c r="AZ17" s="28">
        <v>8.5349225020965669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0.11095035377390609</v>
      </c>
      <c r="BG17" s="28">
        <v>22.467443079549433</v>
      </c>
      <c r="BH17" s="28">
        <v>0</v>
      </c>
      <c r="BI17" s="28">
        <v>0</v>
      </c>
      <c r="BJ17" s="28">
        <v>2.5282522866127386</v>
      </c>
      <c r="BK17" s="29">
        <f t="shared" si="3"/>
        <v>98.442223399677403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0.25734346228960853</v>
      </c>
      <c r="I18" s="28">
        <v>20.554753859677881</v>
      </c>
      <c r="J18" s="28">
        <v>0</v>
      </c>
      <c r="K18" s="28">
        <v>0</v>
      </c>
      <c r="L18" s="28">
        <v>31.035311610419825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0.10259213396730339</v>
      </c>
      <c r="S18" s="28">
        <v>19.583402608323148</v>
      </c>
      <c r="T18" s="28">
        <v>0</v>
      </c>
      <c r="U18" s="28">
        <v>0</v>
      </c>
      <c r="V18" s="28">
        <v>0.18452562983840609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0.59091508028926421</v>
      </c>
      <c r="AW18" s="28">
        <v>5.5788287537438102</v>
      </c>
      <c r="AX18" s="28">
        <v>0</v>
      </c>
      <c r="AY18" s="28">
        <v>0</v>
      </c>
      <c r="AZ18" s="28">
        <v>6.0852974549685026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0.5534132214500419</v>
      </c>
      <c r="BG18" s="28">
        <v>0</v>
      </c>
      <c r="BH18" s="28">
        <v>0.66596253225815194</v>
      </c>
      <c r="BI18" s="28">
        <v>0</v>
      </c>
      <c r="BJ18" s="28">
        <v>0.663389495354751</v>
      </c>
      <c r="BK18" s="29">
        <f t="shared" si="3"/>
        <v>85.855735842580685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0.11304350693511143</v>
      </c>
      <c r="I19" s="28">
        <v>18.092433870968016</v>
      </c>
      <c r="J19" s="28">
        <v>0</v>
      </c>
      <c r="K19" s="28">
        <v>0</v>
      </c>
      <c r="L19" s="28">
        <v>20.408265406451857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7.6289763032101332E-2</v>
      </c>
      <c r="S19" s="28">
        <v>18.092433870968016</v>
      </c>
      <c r="T19" s="28">
        <v>0</v>
      </c>
      <c r="U19" s="28">
        <v>0</v>
      </c>
      <c r="V19" s="28">
        <v>8.5637520322301486E-2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1.0872715156428114</v>
      </c>
      <c r="AW19" s="28">
        <v>10.783351806454025</v>
      </c>
      <c r="AX19" s="28">
        <v>0</v>
      </c>
      <c r="AY19" s="28">
        <v>0</v>
      </c>
      <c r="AZ19" s="28">
        <v>4.8072526464522145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0.13046903874096238</v>
      </c>
      <c r="BG19" s="28">
        <v>0</v>
      </c>
      <c r="BH19" s="28">
        <v>0</v>
      </c>
      <c r="BI19" s="28">
        <v>0</v>
      </c>
      <c r="BJ19" s="28">
        <v>4.8870580764519351</v>
      </c>
      <c r="BK19" s="29">
        <f t="shared" si="3"/>
        <v>78.563507022419358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0.15751874696704643</v>
      </c>
      <c r="I20" s="28">
        <v>6.159943458066115</v>
      </c>
      <c r="J20" s="28">
        <v>0</v>
      </c>
      <c r="K20" s="28">
        <v>0</v>
      </c>
      <c r="L20" s="28">
        <v>6.7229725280658812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0.2130542102242628</v>
      </c>
      <c r="S20" s="28">
        <v>6.027341935481776E-2</v>
      </c>
      <c r="T20" s="28">
        <v>0</v>
      </c>
      <c r="U20" s="28">
        <v>0</v>
      </c>
      <c r="V20" s="28">
        <v>1.4128529685154165</v>
      </c>
      <c r="W20" s="28">
        <v>0</v>
      </c>
      <c r="X20" s="28">
        <v>0.83305238709724105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1.3685860645013819E-3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0.80888935270755213</v>
      </c>
      <c r="AW20" s="28">
        <v>1.1293476189364404</v>
      </c>
      <c r="AX20" s="28">
        <v>0.59503741935540089</v>
      </c>
      <c r="AY20" s="28">
        <v>0</v>
      </c>
      <c r="AZ20" s="28">
        <v>4.1747587326478159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1.0433049260614353</v>
      </c>
      <c r="BG20" s="28">
        <v>5.9503741935460083E-2</v>
      </c>
      <c r="BH20" s="28">
        <v>0.83305238709744123</v>
      </c>
      <c r="BI20" s="28">
        <v>0</v>
      </c>
      <c r="BJ20" s="28">
        <v>1.6278569588386438</v>
      </c>
      <c r="BK20" s="29">
        <f t="shared" si="3"/>
        <v>25.832787441935473</v>
      </c>
    </row>
    <row r="21" spans="1:63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1.3140940632854252</v>
      </c>
      <c r="I21" s="31">
        <f t="shared" si="4"/>
        <v>113.47469304032846</v>
      </c>
      <c r="J21" s="31">
        <f t="shared" si="4"/>
        <v>0.31043741935502428</v>
      </c>
      <c r="K21" s="31">
        <f t="shared" si="4"/>
        <v>0</v>
      </c>
      <c r="L21" s="31">
        <f t="shared" si="4"/>
        <v>98.988127905163864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1.033216508448819</v>
      </c>
      <c r="S21" s="31">
        <f t="shared" si="4"/>
        <v>38.468603140097933</v>
      </c>
      <c r="T21" s="31">
        <f t="shared" si="4"/>
        <v>0.74413254838713183</v>
      </c>
      <c r="U21" s="31">
        <f t="shared" si="4"/>
        <v>0</v>
      </c>
      <c r="V21" s="31">
        <f t="shared" si="4"/>
        <v>7.8937229096752901</v>
      </c>
      <c r="W21" s="31">
        <f t="shared" si="4"/>
        <v>0</v>
      </c>
      <c r="X21" s="31">
        <f t="shared" si="4"/>
        <v>0.83305238709724105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1.3685860645013819E-3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4.5503547117635561</v>
      </c>
      <c r="AW21" s="31">
        <f t="shared" si="5"/>
        <v>31.442957909781995</v>
      </c>
      <c r="AX21" s="31">
        <f t="shared" si="5"/>
        <v>0.59503741935540089</v>
      </c>
      <c r="AY21" s="31">
        <f t="shared" si="5"/>
        <v>0</v>
      </c>
      <c r="AZ21" s="31">
        <f t="shared" si="5"/>
        <v>43.936858539006771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2.6201951749276327</v>
      </c>
      <c r="BG21" s="31">
        <f t="shared" si="5"/>
        <v>24.15919347858172</v>
      </c>
      <c r="BH21" s="31">
        <f t="shared" si="5"/>
        <v>1.4990149193555933</v>
      </c>
      <c r="BI21" s="31">
        <f t="shared" si="5"/>
        <v>0</v>
      </c>
      <c r="BJ21" s="31">
        <f t="shared" si="5"/>
        <v>19.33494419035593</v>
      </c>
      <c r="BK21" s="29">
        <f t="shared" si="3"/>
        <v>391.2000048510323</v>
      </c>
    </row>
    <row r="22" spans="1:63">
      <c r="A22" s="23" t="s">
        <v>81</v>
      </c>
      <c r="B22" s="26" t="s">
        <v>14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>
      <c r="A25" s="23" t="s">
        <v>83</v>
      </c>
      <c r="B25" s="26" t="s">
        <v>99</v>
      </c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</row>
    <row r="26" spans="1:63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>
      <c r="A28" s="23" t="s">
        <v>84</v>
      </c>
      <c r="B28" s="26" t="s">
        <v>15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2"/>
    </row>
    <row r="29" spans="1:63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1.2886570517744862</v>
      </c>
      <c r="I29" s="28">
        <v>57.479794750224428</v>
      </c>
      <c r="J29" s="28">
        <v>2.2834544683313593</v>
      </c>
      <c r="K29" s="28">
        <v>0</v>
      </c>
      <c r="L29" s="28">
        <v>123.5949297414092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1.659634852644374</v>
      </c>
      <c r="S29" s="28">
        <v>5.5491618590214733</v>
      </c>
      <c r="T29" s="28">
        <v>0.9438579542939034</v>
      </c>
      <c r="U29" s="28">
        <v>0</v>
      </c>
      <c r="V29" s="28">
        <v>2.9002795123652798</v>
      </c>
      <c r="W29" s="28">
        <v>1.4275619133535668E-2</v>
      </c>
      <c r="X29" s="28">
        <v>1.1906147509385399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0.16755096017622909</v>
      </c>
      <c r="AH29" s="28">
        <v>0</v>
      </c>
      <c r="AI29" s="28">
        <v>0</v>
      </c>
      <c r="AJ29" s="28">
        <v>0</v>
      </c>
      <c r="AK29" s="28">
        <v>0.18118357017203657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24.577964891053622</v>
      </c>
      <c r="AW29" s="28">
        <v>110.74567249882156</v>
      </c>
      <c r="AX29" s="28">
        <v>6.0672313382510357</v>
      </c>
      <c r="AY29" s="28">
        <v>0</v>
      </c>
      <c r="AZ29" s="28">
        <v>104.46295269088249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24.142567362769892</v>
      </c>
      <c r="BG29" s="28">
        <v>3.0332586328280584</v>
      </c>
      <c r="BH29" s="28">
        <v>11.870861082932263</v>
      </c>
      <c r="BI29" s="28">
        <v>0</v>
      </c>
      <c r="BJ29" s="28">
        <v>17.103679753653573</v>
      </c>
      <c r="BK29" s="29">
        <f t="shared" ref="BK29:BK46" si="8">SUM(C29:BJ29)</f>
        <v>499.25758334167739</v>
      </c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6.8321150031782366E-2</v>
      </c>
      <c r="I30" s="28">
        <v>0</v>
      </c>
      <c r="J30" s="28">
        <v>0</v>
      </c>
      <c r="K30" s="28">
        <v>0</v>
      </c>
      <c r="L30" s="28">
        <v>6.4138177419465078E-2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5.0974600193310668E-2</v>
      </c>
      <c r="S30" s="28">
        <v>0</v>
      </c>
      <c r="T30" s="28">
        <v>0</v>
      </c>
      <c r="U30" s="28">
        <v>0</v>
      </c>
      <c r="V30" s="28">
        <v>0.16932478838769982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2.1437761193508504E-2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3.2550200250619006</v>
      </c>
      <c r="AW30" s="28">
        <v>2.560705566387933</v>
      </c>
      <c r="AX30" s="28">
        <v>3.791160000001504E-2</v>
      </c>
      <c r="AY30" s="28">
        <v>0</v>
      </c>
      <c r="AZ30" s="28">
        <v>10.737247489068288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1.2215578474173852</v>
      </c>
      <c r="BG30" s="28">
        <v>0</v>
      </c>
      <c r="BH30" s="28">
        <v>0</v>
      </c>
      <c r="BI30" s="28">
        <v>0</v>
      </c>
      <c r="BJ30" s="28">
        <v>0.31772417638712602</v>
      </c>
      <c r="BK30" s="29">
        <f t="shared" si="8"/>
        <v>18.504363181548417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8.1374084515484557E-2</v>
      </c>
      <c r="I31" s="28">
        <v>0.13360046451652619</v>
      </c>
      <c r="J31" s="28">
        <v>0</v>
      </c>
      <c r="K31" s="28">
        <v>0</v>
      </c>
      <c r="L31" s="28">
        <v>0.531406552582393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0.47528437286887826</v>
      </c>
      <c r="S31" s="28">
        <v>0</v>
      </c>
      <c r="T31" s="28">
        <v>0</v>
      </c>
      <c r="U31" s="28">
        <v>0</v>
      </c>
      <c r="V31" s="28">
        <v>0.3273097870005891</v>
      </c>
      <c r="W31" s="28">
        <v>4.7932400000000819E-2</v>
      </c>
      <c r="X31" s="28">
        <v>0</v>
      </c>
      <c r="Y31" s="28">
        <v>0</v>
      </c>
      <c r="Z31" s="28">
        <v>0</v>
      </c>
      <c r="AA31" s="28">
        <v>5.991550000000101E-2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0.24721135306440417</v>
      </c>
      <c r="AH31" s="28">
        <v>0.11983100000000202</v>
      </c>
      <c r="AI31" s="28">
        <v>0</v>
      </c>
      <c r="AJ31" s="28">
        <v>0</v>
      </c>
      <c r="AK31" s="28">
        <v>5.991550000000101E-2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13.10496427334138</v>
      </c>
      <c r="AW31" s="28">
        <v>3.468045747322904</v>
      </c>
      <c r="AX31" s="28">
        <v>0</v>
      </c>
      <c r="AY31" s="28">
        <v>0</v>
      </c>
      <c r="AZ31" s="28">
        <v>9.0333857810971292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8.3179776012712097</v>
      </c>
      <c r="BG31" s="28">
        <v>0.15458199000000261</v>
      </c>
      <c r="BH31" s="28">
        <v>0.5991550000000101</v>
      </c>
      <c r="BI31" s="28">
        <v>0</v>
      </c>
      <c r="BJ31" s="28">
        <v>3.23129712645129</v>
      </c>
      <c r="BK31" s="29">
        <f t="shared" si="8"/>
        <v>39.993188534032207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0.26923005483830215</v>
      </c>
      <c r="I32" s="28">
        <v>0</v>
      </c>
      <c r="J32" s="28">
        <v>0</v>
      </c>
      <c r="K32" s="28">
        <v>0</v>
      </c>
      <c r="L32" s="28">
        <v>0.67007221380759874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0.49945557296521703</v>
      </c>
      <c r="S32" s="28">
        <v>0</v>
      </c>
      <c r="T32" s="28">
        <v>0</v>
      </c>
      <c r="U32" s="28">
        <v>0</v>
      </c>
      <c r="V32" s="28">
        <v>1.1860354838727529</v>
      </c>
      <c r="W32" s="28">
        <v>8.265412451401952E-3</v>
      </c>
      <c r="X32" s="28">
        <v>3.1621555612907463E-2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0.36215188051178543</v>
      </c>
      <c r="AH32" s="28">
        <v>3.5347451612908344E-2</v>
      </c>
      <c r="AI32" s="28">
        <v>0</v>
      </c>
      <c r="AJ32" s="28">
        <v>0</v>
      </c>
      <c r="AK32" s="28">
        <v>0.19644650467724639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11.105229826850515</v>
      </c>
      <c r="AW32" s="28">
        <v>1.5309411450640613</v>
      </c>
      <c r="AX32" s="28">
        <v>3.5347451612908344E-2</v>
      </c>
      <c r="AY32" s="28">
        <v>0</v>
      </c>
      <c r="AZ32" s="28">
        <v>8.821893131902895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11.565562772672402</v>
      </c>
      <c r="BG32" s="28">
        <v>3.2644475608714707</v>
      </c>
      <c r="BH32" s="28">
        <v>0.53021177419352528</v>
      </c>
      <c r="BI32" s="28">
        <v>0</v>
      </c>
      <c r="BJ32" s="28">
        <v>4.050943661256424</v>
      </c>
      <c r="BK32" s="29">
        <f t="shared" si="8"/>
        <v>44.163203454774326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0.20008411225663073</v>
      </c>
      <c r="I33" s="28">
        <v>0.12259481290316378</v>
      </c>
      <c r="J33" s="28">
        <v>0</v>
      </c>
      <c r="K33" s="28">
        <v>0</v>
      </c>
      <c r="L33" s="28">
        <v>10.128559836004271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0.328628990223371</v>
      </c>
      <c r="S33" s="28">
        <v>0</v>
      </c>
      <c r="T33" s="28">
        <v>7.3155659225838054E-2</v>
      </c>
      <c r="U33" s="28">
        <v>0</v>
      </c>
      <c r="V33" s="28">
        <v>0.85147375606414299</v>
      </c>
      <c r="W33" s="28">
        <v>1.2661273225804265E-2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0.21897831341990334</v>
      </c>
      <c r="AH33" s="28">
        <v>0</v>
      </c>
      <c r="AI33" s="28">
        <v>0</v>
      </c>
      <c r="AJ33" s="28">
        <v>0</v>
      </c>
      <c r="AK33" s="28">
        <v>0.1581508128398024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4.5419946912367442</v>
      </c>
      <c r="AW33" s="28">
        <v>1.1556690408797405</v>
      </c>
      <c r="AX33" s="28">
        <v>0.61004316452102381</v>
      </c>
      <c r="AY33" s="28">
        <v>0</v>
      </c>
      <c r="AZ33" s="28">
        <v>5.7758530712678695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6.5314361348169312</v>
      </c>
      <c r="BG33" s="28">
        <v>2.9467078570234895</v>
      </c>
      <c r="BH33" s="28">
        <v>0.34530745161554366</v>
      </c>
      <c r="BI33" s="28">
        <v>0</v>
      </c>
      <c r="BJ33" s="28">
        <v>3.6044816147983672</v>
      </c>
      <c r="BK33" s="29">
        <f t="shared" si="8"/>
        <v>37.605780592322638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0.36367596607286529</v>
      </c>
      <c r="I34" s="28">
        <v>5.6194768195240712E-2</v>
      </c>
      <c r="J34" s="28">
        <v>0</v>
      </c>
      <c r="K34" s="28">
        <v>0</v>
      </c>
      <c r="L34" s="28">
        <v>5.463199774555731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0.45776208707387989</v>
      </c>
      <c r="S34" s="28">
        <v>0</v>
      </c>
      <c r="T34" s="28">
        <v>0</v>
      </c>
      <c r="U34" s="28">
        <v>0</v>
      </c>
      <c r="V34" s="28">
        <v>0.19033524355389592</v>
      </c>
      <c r="W34" s="28">
        <v>1.7755813870247062E-3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3.9144187903444663E-2</v>
      </c>
      <c r="AH34" s="28">
        <v>0</v>
      </c>
      <c r="AI34" s="28">
        <v>0</v>
      </c>
      <c r="AJ34" s="28">
        <v>0</v>
      </c>
      <c r="AK34" s="28">
        <v>1.8664014193259695E-3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4.0120261334845191</v>
      </c>
      <c r="AW34" s="28">
        <v>1.7081078515937674E-2</v>
      </c>
      <c r="AX34" s="28">
        <v>0</v>
      </c>
      <c r="AY34" s="28">
        <v>0</v>
      </c>
      <c r="AZ34" s="28">
        <v>1.4889708924063181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6.0756641546732197</v>
      </c>
      <c r="BG34" s="28">
        <v>1.408265554809595E-2</v>
      </c>
      <c r="BH34" s="28">
        <v>0</v>
      </c>
      <c r="BI34" s="28">
        <v>0</v>
      </c>
      <c r="BJ34" s="28">
        <v>1.3881089179525146</v>
      </c>
      <c r="BK34" s="29">
        <f t="shared" si="8"/>
        <v>19.569887842742013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0.43585144932018055</v>
      </c>
      <c r="I35" s="28">
        <v>0.38468895161302213</v>
      </c>
      <c r="J35" s="28">
        <v>0.10991112903226344</v>
      </c>
      <c r="K35" s="28">
        <v>0</v>
      </c>
      <c r="L35" s="28">
        <v>12.149605888070814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0.89306063093170973</v>
      </c>
      <c r="S35" s="28">
        <v>0.13963442316128061</v>
      </c>
      <c r="T35" s="28">
        <v>0</v>
      </c>
      <c r="U35" s="28">
        <v>0</v>
      </c>
      <c r="V35" s="28">
        <v>1.2914484407739348</v>
      </c>
      <c r="W35" s="28">
        <v>5.3990354837953475E-3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0.1762176592243665</v>
      </c>
      <c r="AH35" s="28">
        <v>0</v>
      </c>
      <c r="AI35" s="28">
        <v>0</v>
      </c>
      <c r="AJ35" s="28">
        <v>0</v>
      </c>
      <c r="AK35" s="28">
        <v>2.1596141934981392E-3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5.7484818091544483</v>
      </c>
      <c r="AW35" s="28">
        <v>4.5654729964795662</v>
      </c>
      <c r="AX35" s="28">
        <v>2.1596141935381393E-2</v>
      </c>
      <c r="AY35" s="28">
        <v>0</v>
      </c>
      <c r="AZ35" s="28">
        <v>6.5389854503820208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9.2128550642203209</v>
      </c>
      <c r="BG35" s="28">
        <v>0.26995177419326738</v>
      </c>
      <c r="BH35" s="28">
        <v>0.26995177419326738</v>
      </c>
      <c r="BI35" s="28">
        <v>0</v>
      </c>
      <c r="BJ35" s="28">
        <v>5.3664764926690758</v>
      </c>
      <c r="BK35" s="29">
        <f t="shared" si="8"/>
        <v>47.581748725032213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0.58484580686801191</v>
      </c>
      <c r="I36" s="28">
        <v>0.33013693548395318</v>
      </c>
      <c r="J36" s="28">
        <v>0</v>
      </c>
      <c r="K36" s="28">
        <v>0</v>
      </c>
      <c r="L36" s="28">
        <v>5.751160076229711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0.45928035280439139</v>
      </c>
      <c r="S36" s="28">
        <v>1.1004564516136439</v>
      </c>
      <c r="T36" s="28">
        <v>0</v>
      </c>
      <c r="U36" s="28">
        <v>0</v>
      </c>
      <c r="V36" s="28">
        <v>1.0140706201615779</v>
      </c>
      <c r="W36" s="28">
        <v>3.2543138709075449E-3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0.16315241154807822</v>
      </c>
      <c r="AH36" s="28">
        <v>0</v>
      </c>
      <c r="AI36" s="28">
        <v>0</v>
      </c>
      <c r="AJ36" s="28">
        <v>0</v>
      </c>
      <c r="AK36" s="28">
        <v>1.9014185677444083E-2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4.2344781465410755</v>
      </c>
      <c r="AW36" s="28">
        <v>0.37966995161368022</v>
      </c>
      <c r="AX36" s="28">
        <v>0</v>
      </c>
      <c r="AY36" s="28">
        <v>0</v>
      </c>
      <c r="AZ36" s="28">
        <v>5.8225108434952144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5.4932017459235025</v>
      </c>
      <c r="BG36" s="28">
        <v>0.37641563774277265</v>
      </c>
      <c r="BH36" s="28">
        <v>0.59662420967868324</v>
      </c>
      <c r="BI36" s="28">
        <v>0</v>
      </c>
      <c r="BJ36" s="28">
        <v>3.6596946628117704</v>
      </c>
      <c r="BK36" s="29">
        <f t="shared" si="8"/>
        <v>29.987966352064419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0.28807631406137607</v>
      </c>
      <c r="I37" s="28">
        <v>0.56275407096823726</v>
      </c>
      <c r="J37" s="28">
        <v>0</v>
      </c>
      <c r="K37" s="28">
        <v>0</v>
      </c>
      <c r="L37" s="28">
        <v>6.2456329827159731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0.42430290638368756</v>
      </c>
      <c r="S37" s="28">
        <v>0.22068787096794992</v>
      </c>
      <c r="T37" s="28">
        <v>0</v>
      </c>
      <c r="U37" s="28">
        <v>0</v>
      </c>
      <c r="V37" s="28">
        <v>0.13787630199955614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7.2340025902871738E-2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3.2484104586743858</v>
      </c>
      <c r="AW37" s="28">
        <v>0.31651867935545147</v>
      </c>
      <c r="AX37" s="28">
        <v>0</v>
      </c>
      <c r="AY37" s="28">
        <v>0</v>
      </c>
      <c r="AZ37" s="28">
        <v>3.57160677681378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3.7858505190533016</v>
      </c>
      <c r="BG37" s="28">
        <v>0.26830503200053701</v>
      </c>
      <c r="BH37" s="28">
        <v>0.65373909677555209</v>
      </c>
      <c r="BI37" s="28">
        <v>0</v>
      </c>
      <c r="BJ37" s="28">
        <v>2.6860905751983775</v>
      </c>
      <c r="BK37" s="29">
        <f t="shared" si="8"/>
        <v>22.482191610871038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0.6595340004084197</v>
      </c>
      <c r="I38" s="28">
        <v>171.03063634497863</v>
      </c>
      <c r="J38" s="28">
        <v>272.34586746963191</v>
      </c>
      <c r="K38" s="28">
        <v>0</v>
      </c>
      <c r="L38" s="28">
        <v>147.86521056305409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0.89342654842162283</v>
      </c>
      <c r="S38" s="28">
        <v>9.814361061863476</v>
      </c>
      <c r="T38" s="28">
        <v>3.9086413998940106</v>
      </c>
      <c r="U38" s="28">
        <v>0</v>
      </c>
      <c r="V38" s="28">
        <v>4.4341132412315041</v>
      </c>
      <c r="W38" s="28">
        <v>3.2594841326387121E-3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2.8862905409471919E-2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11.892454189191733</v>
      </c>
      <c r="AW38" s="28">
        <v>24.589143917578113</v>
      </c>
      <c r="AX38" s="28">
        <v>0</v>
      </c>
      <c r="AY38" s="28">
        <v>0</v>
      </c>
      <c r="AZ38" s="28">
        <v>40.39906391573119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15.871904769772984</v>
      </c>
      <c r="BG38" s="28">
        <v>8.1843619201570625</v>
      </c>
      <c r="BH38" s="28">
        <v>15.785710348447481</v>
      </c>
      <c r="BI38" s="28">
        <v>0</v>
      </c>
      <c r="BJ38" s="28">
        <v>7.8324730329341588</v>
      </c>
      <c r="BK38" s="29">
        <f t="shared" si="8"/>
        <v>735.53902511283854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6.975700216127062E-2</v>
      </c>
      <c r="I39" s="28">
        <v>2.515113029741908</v>
      </c>
      <c r="J39" s="28">
        <v>0</v>
      </c>
      <c r="K39" s="28">
        <v>0</v>
      </c>
      <c r="L39" s="28">
        <v>2.4566880430323055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0.87031722280400536</v>
      </c>
      <c r="AW39" s="28">
        <v>0.67215374580749265</v>
      </c>
      <c r="AX39" s="28">
        <v>0</v>
      </c>
      <c r="AY39" s="28">
        <v>0</v>
      </c>
      <c r="AZ39" s="28">
        <v>2.0234819803568542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0.73207607632149618</v>
      </c>
      <c r="BG39" s="28">
        <v>8.0360064500154536E-5</v>
      </c>
      <c r="BH39" s="28">
        <v>8.696445987106724E-2</v>
      </c>
      <c r="BI39" s="28">
        <v>0</v>
      </c>
      <c r="BJ39" s="28">
        <v>0.35681905877458442</v>
      </c>
      <c r="BK39" s="29">
        <f t="shared" si="8"/>
        <v>9.783450978935484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0.20127637046383509</v>
      </c>
      <c r="I40" s="28">
        <v>0.30078426351625309</v>
      </c>
      <c r="J40" s="28">
        <v>0.12238930548386232</v>
      </c>
      <c r="K40" s="28">
        <v>0</v>
      </c>
      <c r="L40" s="28">
        <v>2.1059085998498253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0.38033235386495573</v>
      </c>
      <c r="S40" s="28">
        <v>0</v>
      </c>
      <c r="T40" s="28">
        <v>0</v>
      </c>
      <c r="U40" s="28">
        <v>0</v>
      </c>
      <c r="V40" s="28">
        <v>0.20536424765997902</v>
      </c>
      <c r="W40" s="28">
        <v>4.7932902000273561E-6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4.0045772060703616E-2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2.7003289576207568</v>
      </c>
      <c r="AW40" s="28">
        <v>2.507225494114075</v>
      </c>
      <c r="AX40" s="28">
        <v>0</v>
      </c>
      <c r="AY40" s="28">
        <v>0</v>
      </c>
      <c r="AZ40" s="28">
        <v>4.703113097868223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3.6976303075859511</v>
      </c>
      <c r="BG40" s="28">
        <v>0.23800727195858357</v>
      </c>
      <c r="BH40" s="28">
        <v>0</v>
      </c>
      <c r="BI40" s="28">
        <v>0</v>
      </c>
      <c r="BJ40" s="28">
        <v>1.5418963018240832</v>
      </c>
      <c r="BK40" s="29">
        <f t="shared" si="8"/>
        <v>18.744307137161282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3.6988997677503258E-2</v>
      </c>
      <c r="I41" s="28">
        <v>0</v>
      </c>
      <c r="J41" s="28">
        <v>0</v>
      </c>
      <c r="K41" s="28">
        <v>0</v>
      </c>
      <c r="L41" s="28">
        <v>2.7125313129149058E-2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0.15537351935440158</v>
      </c>
      <c r="S41" s="28">
        <v>0</v>
      </c>
      <c r="T41" s="28">
        <v>0</v>
      </c>
      <c r="U41" s="28">
        <v>0</v>
      </c>
      <c r="V41" s="28">
        <v>6.3556985451849235E-2</v>
      </c>
      <c r="W41" s="28">
        <v>1.3357919857956063E-2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7.6235852055026809E-2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0.56148113191930782</v>
      </c>
      <c r="AW41" s="28">
        <v>1.53932579850838E-5</v>
      </c>
      <c r="AX41" s="28">
        <v>0</v>
      </c>
      <c r="AY41" s="28">
        <v>0</v>
      </c>
      <c r="AZ41" s="28">
        <v>1.6718954303983629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1.3431319955004966</v>
      </c>
      <c r="BG41" s="28">
        <v>0.35002102500023846</v>
      </c>
      <c r="BH41" s="28">
        <v>0</v>
      </c>
      <c r="BI41" s="28">
        <v>0</v>
      </c>
      <c r="BJ41" s="28">
        <v>0.9242207660106283</v>
      </c>
      <c r="BK41" s="29">
        <f t="shared" si="8"/>
        <v>5.2234043296129045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7.8743599289695584E-2</v>
      </c>
      <c r="I42" s="28">
        <v>0.31229004632260993</v>
      </c>
      <c r="J42" s="28">
        <v>0</v>
      </c>
      <c r="K42" s="28">
        <v>0</v>
      </c>
      <c r="L42" s="28">
        <v>3.175388865582534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0.31544484422460134</v>
      </c>
      <c r="S42" s="28">
        <v>0</v>
      </c>
      <c r="T42" s="28">
        <v>0</v>
      </c>
      <c r="U42" s="28">
        <v>0</v>
      </c>
      <c r="V42" s="28">
        <v>1.3018156387008749E-2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7.4060305225777468E-3</v>
      </c>
      <c r="AH42" s="28">
        <v>0</v>
      </c>
      <c r="AI42" s="28">
        <v>0</v>
      </c>
      <c r="AJ42" s="28">
        <v>0</v>
      </c>
      <c r="AK42" s="28">
        <v>1.4417019464209967E-2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0.52533746446743668</v>
      </c>
      <c r="AW42" s="28">
        <v>2.7615048603074701</v>
      </c>
      <c r="AX42" s="28">
        <v>0</v>
      </c>
      <c r="AY42" s="28">
        <v>0</v>
      </c>
      <c r="AZ42" s="28">
        <v>0.65983208123143666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1.8705696570054187</v>
      </c>
      <c r="BG42" s="28">
        <v>0.98137418756796735</v>
      </c>
      <c r="BH42" s="28">
        <v>0.30776682101109087</v>
      </c>
      <c r="BI42" s="28">
        <v>0</v>
      </c>
      <c r="BJ42" s="28">
        <v>1.6927540814546482</v>
      </c>
      <c r="BK42" s="29">
        <f t="shared" si="8"/>
        <v>12.715847714838706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0.40345726124071135</v>
      </c>
      <c r="I43" s="28">
        <v>0.58430768700502222</v>
      </c>
      <c r="J43" s="28">
        <v>0</v>
      </c>
      <c r="K43" s="28">
        <v>0</v>
      </c>
      <c r="L43" s="28">
        <v>0.84439029425265877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0.9628781516526228</v>
      </c>
      <c r="S43" s="28">
        <v>3.1070212822913552</v>
      </c>
      <c r="T43" s="28">
        <v>0</v>
      </c>
      <c r="U43" s="28">
        <v>0</v>
      </c>
      <c r="V43" s="28">
        <v>1.9826975578802128</v>
      </c>
      <c r="W43" s="28">
        <v>3.1300655534505305E-2</v>
      </c>
      <c r="X43" s="28">
        <v>0.13834694678438045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4.1890401497134452E-2</v>
      </c>
      <c r="AH43" s="28">
        <v>0</v>
      </c>
      <c r="AI43" s="28">
        <v>0</v>
      </c>
      <c r="AJ43" s="28">
        <v>0</v>
      </c>
      <c r="AK43" s="28">
        <v>0.2726410970617914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25.91998257283344</v>
      </c>
      <c r="AW43" s="28">
        <v>1.2089384287327403</v>
      </c>
      <c r="AX43" s="28">
        <v>3.787600658915289E-2</v>
      </c>
      <c r="AY43" s="28">
        <v>0</v>
      </c>
      <c r="AZ43" s="28">
        <v>8.8843283442377654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33.555657509323588</v>
      </c>
      <c r="BG43" s="28">
        <v>2.5420730199964447</v>
      </c>
      <c r="BH43" s="28">
        <v>3.2582897596329969</v>
      </c>
      <c r="BI43" s="28">
        <v>0</v>
      </c>
      <c r="BJ43" s="28">
        <v>22.309087146711612</v>
      </c>
      <c r="BK43" s="29">
        <f t="shared" si="8"/>
        <v>106.08516412325815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9.0035756072939517</v>
      </c>
      <c r="I44" s="28">
        <v>1527.1875790048248</v>
      </c>
      <c r="J44" s="28">
        <v>537.44689137646424</v>
      </c>
      <c r="K44" s="28">
        <v>0</v>
      </c>
      <c r="L44" s="28">
        <v>241.09604620425995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18.431938782767322</v>
      </c>
      <c r="S44" s="28">
        <v>179.53986299619555</v>
      </c>
      <c r="T44" s="28">
        <v>137.24875721208912</v>
      </c>
      <c r="U44" s="28">
        <v>0</v>
      </c>
      <c r="V44" s="28">
        <v>25.851299291975039</v>
      </c>
      <c r="W44" s="28">
        <v>0.1104720121372627</v>
      </c>
      <c r="X44" s="28">
        <v>0</v>
      </c>
      <c r="Y44" s="28">
        <v>0</v>
      </c>
      <c r="Z44" s="28">
        <v>0</v>
      </c>
      <c r="AA44" s="28">
        <v>1.23241465972874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0.5102618230509387</v>
      </c>
      <c r="AH44" s="28">
        <v>0.9313601905274137</v>
      </c>
      <c r="AI44" s="28">
        <v>0</v>
      </c>
      <c r="AJ44" s="28">
        <v>0</v>
      </c>
      <c r="AK44" s="28">
        <v>2.5155447165512053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40.881785074855152</v>
      </c>
      <c r="AW44" s="28">
        <v>273.81883432257007</v>
      </c>
      <c r="AX44" s="28">
        <v>202.6765754697764</v>
      </c>
      <c r="AY44" s="28">
        <v>0</v>
      </c>
      <c r="AZ44" s="28">
        <v>183.07699429312271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105.7542943720686</v>
      </c>
      <c r="BG44" s="28">
        <v>77.580848590536192</v>
      </c>
      <c r="BH44" s="28">
        <v>84.196224628157964</v>
      </c>
      <c r="BI44" s="28">
        <v>0</v>
      </c>
      <c r="BJ44" s="28">
        <v>126.15554576369121</v>
      </c>
      <c r="BK44" s="29">
        <f t="shared" si="8"/>
        <v>3775.2471063926437</v>
      </c>
    </row>
    <row r="45" spans="1:63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14.033448828274507</v>
      </c>
      <c r="I45" s="31">
        <f t="shared" si="9"/>
        <v>1761.0004751302938</v>
      </c>
      <c r="J45" s="31">
        <f t="shared" si="9"/>
        <v>812.3085137489436</v>
      </c>
      <c r="K45" s="31">
        <f t="shared" si="9"/>
        <v>0</v>
      </c>
      <c r="L45" s="31">
        <f t="shared" si="9"/>
        <v>562.16946312595576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26.387778566374344</v>
      </c>
      <c r="S45" s="31">
        <f t="shared" si="9"/>
        <v>199.47118594511474</v>
      </c>
      <c r="T45" s="31">
        <f t="shared" si="9"/>
        <v>142.17441222550286</v>
      </c>
      <c r="U45" s="31">
        <f t="shared" si="9"/>
        <v>0</v>
      </c>
      <c r="V45" s="31">
        <f t="shared" si="9"/>
        <v>40.618203414765027</v>
      </c>
      <c r="W45" s="31">
        <f t="shared" si="9"/>
        <v>0.2519585005050331</v>
      </c>
      <c r="X45" s="31">
        <f t="shared" si="9"/>
        <v>1.3605832533358277</v>
      </c>
      <c r="Y45" s="31">
        <f t="shared" si="9"/>
        <v>0</v>
      </c>
      <c r="Z45" s="31">
        <f t="shared" si="9"/>
        <v>0</v>
      </c>
      <c r="AA45" s="31">
        <f t="shared" si="9"/>
        <v>1.2923301597287411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2.1728873375404452</v>
      </c>
      <c r="AH45" s="31">
        <f t="shared" si="9"/>
        <v>1.086538642140324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3.4213394220565609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157.18025686909044</v>
      </c>
      <c r="AW45" s="31">
        <f t="shared" si="10"/>
        <v>430.29759286680883</v>
      </c>
      <c r="AX45" s="31">
        <f t="shared" si="10"/>
        <v>209.4865811726859</v>
      </c>
      <c r="AY45" s="31">
        <f t="shared" si="10"/>
        <v>0</v>
      </c>
      <c r="AZ45" s="31">
        <f t="shared" si="10"/>
        <v>397.67211527026251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239.17193789039669</v>
      </c>
      <c r="BG45" s="31">
        <f t="shared" si="10"/>
        <v>100.20451751548867</v>
      </c>
      <c r="BH45" s="31">
        <f t="shared" si="10"/>
        <v>118.50080640650944</v>
      </c>
      <c r="BI45" s="31">
        <f t="shared" si="10"/>
        <v>0</v>
      </c>
      <c r="BJ45" s="31">
        <f t="shared" si="10"/>
        <v>202.22129313257946</v>
      </c>
      <c r="BK45" s="29">
        <f t="shared" si="8"/>
        <v>5422.4842194243529</v>
      </c>
    </row>
    <row r="46" spans="1:63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22.44405195158976</v>
      </c>
      <c r="I46" s="28">
        <f t="shared" si="11"/>
        <v>7895.5639751798972</v>
      </c>
      <c r="J46" s="28">
        <f t="shared" si="11"/>
        <v>3870.869428596071</v>
      </c>
      <c r="K46" s="28">
        <f t="shared" si="11"/>
        <v>0</v>
      </c>
      <c r="L46" s="28">
        <f t="shared" si="11"/>
        <v>1192.1601668663279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33.537179740497436</v>
      </c>
      <c r="S46" s="28">
        <f t="shared" si="11"/>
        <v>1071.7733002915015</v>
      </c>
      <c r="T46" s="28">
        <f t="shared" si="11"/>
        <v>662.95120763307682</v>
      </c>
      <c r="U46" s="28">
        <f t="shared" si="11"/>
        <v>0</v>
      </c>
      <c r="V46" s="28">
        <f t="shared" si="11"/>
        <v>62.22112206559131</v>
      </c>
      <c r="W46" s="28">
        <f t="shared" si="11"/>
        <v>0.25361968386568595</v>
      </c>
      <c r="X46" s="28">
        <f t="shared" si="11"/>
        <v>53.373529402636393</v>
      </c>
      <c r="Y46" s="28">
        <f t="shared" si="11"/>
        <v>0</v>
      </c>
      <c r="Z46" s="28">
        <f t="shared" si="11"/>
        <v>0</v>
      </c>
      <c r="AA46" s="28">
        <f t="shared" si="11"/>
        <v>1.8188491515061564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2.6270160004629566</v>
      </c>
      <c r="AH46" s="28">
        <f t="shared" si="11"/>
        <v>1.3234575710215917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5.0825657482007927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186.90820742301992</v>
      </c>
      <c r="AW46" s="28">
        <f t="shared" si="12"/>
        <v>1451.9703008840179</v>
      </c>
      <c r="AX46" s="28">
        <f t="shared" si="12"/>
        <v>490.54049235989442</v>
      </c>
      <c r="AY46" s="28">
        <f t="shared" si="12"/>
        <v>0</v>
      </c>
      <c r="AZ46" s="28">
        <f t="shared" si="12"/>
        <v>581.01085304130424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260.95174779240739</v>
      </c>
      <c r="BG46" s="28">
        <f t="shared" si="12"/>
        <v>188.34958878680311</v>
      </c>
      <c r="BH46" s="28">
        <f t="shared" si="12"/>
        <v>209.06250807528511</v>
      </c>
      <c r="BI46" s="28">
        <f t="shared" si="12"/>
        <v>0</v>
      </c>
      <c r="BJ46" s="28">
        <f t="shared" si="12"/>
        <v>253.36871690850791</v>
      </c>
      <c r="BK46" s="29">
        <f t="shared" si="8"/>
        <v>18498.161885153488</v>
      </c>
    </row>
    <row r="47" spans="1:63" ht="3.75" customHeight="1">
      <c r="A47" s="23"/>
      <c r="B47" s="34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2"/>
    </row>
    <row r="48" spans="1:63">
      <c r="A48" s="23" t="s">
        <v>1</v>
      </c>
      <c r="B48" s="24" t="s">
        <v>7</v>
      </c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 s="35" customFormat="1">
      <c r="A49" s="23" t="s">
        <v>78</v>
      </c>
      <c r="B49" s="26" t="s">
        <v>2</v>
      </c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9"/>
    </row>
    <row r="50" spans="1:63" s="35" customFormat="1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1.543715674013352</v>
      </c>
      <c r="I50" s="28">
        <v>0.38194803466693888</v>
      </c>
      <c r="J50" s="28">
        <v>0</v>
      </c>
      <c r="K50" s="28">
        <v>0</v>
      </c>
      <c r="L50" s="28">
        <v>0.33476919471546157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2.1118065946654467</v>
      </c>
      <c r="S50" s="28">
        <v>0</v>
      </c>
      <c r="T50" s="28">
        <v>0</v>
      </c>
      <c r="U50" s="28">
        <v>0</v>
      </c>
      <c r="V50" s="28">
        <v>0.23062656110008928</v>
      </c>
      <c r="W50" s="28">
        <v>5.1211524158645862E-2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0.51445882219852346</v>
      </c>
      <c r="AH50" s="28">
        <v>0</v>
      </c>
      <c r="AI50" s="28">
        <v>0</v>
      </c>
      <c r="AJ50" s="28">
        <v>0</v>
      </c>
      <c r="AK50" s="28">
        <v>8.7270969964358569E-2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20.698700900371179</v>
      </c>
      <c r="AW50" s="28">
        <v>0.22003574641076645</v>
      </c>
      <c r="AX50" s="28">
        <v>0</v>
      </c>
      <c r="AY50" s="28">
        <v>0</v>
      </c>
      <c r="AZ50" s="28">
        <v>2.4266122353035633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41.269350672531907</v>
      </c>
      <c r="BG50" s="28">
        <v>0.44764221317536468</v>
      </c>
      <c r="BH50" s="28">
        <v>0</v>
      </c>
      <c r="BI50" s="28">
        <v>0</v>
      </c>
      <c r="BJ50" s="28">
        <v>4.2343098282403311</v>
      </c>
      <c r="BK50" s="29">
        <f t="shared" ref="BK50:BK51" si="13">SUM(C50:BJ50)</f>
        <v>74.552458971515932</v>
      </c>
    </row>
    <row r="51" spans="1:63" s="35" customFormat="1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1.2470799810967883</v>
      </c>
      <c r="I51" s="28">
        <v>0.51174238141966011</v>
      </c>
      <c r="J51" s="28">
        <v>0</v>
      </c>
      <c r="K51" s="28">
        <v>0</v>
      </c>
      <c r="L51" s="28">
        <v>7.0576697419716394E-3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1.8141475958061102</v>
      </c>
      <c r="S51" s="28">
        <v>0</v>
      </c>
      <c r="T51" s="28">
        <v>0</v>
      </c>
      <c r="U51" s="28">
        <v>0</v>
      </c>
      <c r="V51" s="28">
        <v>1.0744655322567149E-2</v>
      </c>
      <c r="W51" s="28">
        <v>4.9339981391353066E-2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0.12297277270825101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72.909063933837771</v>
      </c>
      <c r="AW51" s="28">
        <v>0.16648770646539293</v>
      </c>
      <c r="AX51" s="28">
        <v>0</v>
      </c>
      <c r="AY51" s="28">
        <v>0</v>
      </c>
      <c r="AZ51" s="28">
        <v>4.5511130239917676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119.1490425910489</v>
      </c>
      <c r="BG51" s="28">
        <v>0</v>
      </c>
      <c r="BH51" s="28">
        <v>0</v>
      </c>
      <c r="BI51" s="28">
        <v>0</v>
      </c>
      <c r="BJ51" s="28">
        <v>0.84304566858876795</v>
      </c>
      <c r="BK51" s="29">
        <f t="shared" si="13"/>
        <v>201.38183796141928</v>
      </c>
    </row>
    <row r="52" spans="1:63" s="35" customFormat="1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2.7907956551101405</v>
      </c>
      <c r="I52" s="36">
        <f t="shared" si="14"/>
        <v>0.89369041608659905</v>
      </c>
      <c r="J52" s="36">
        <f t="shared" si="14"/>
        <v>0</v>
      </c>
      <c r="K52" s="36">
        <f t="shared" si="14"/>
        <v>0</v>
      </c>
      <c r="L52" s="36">
        <f t="shared" si="14"/>
        <v>0.34182686445743321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3.9259541904715567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0.24137121642265644</v>
      </c>
      <c r="W52" s="36">
        <f t="shared" si="14"/>
        <v>0.10055150554999892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0.63743159490677448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8.7270969964358569E-2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93.60776483420895</v>
      </c>
      <c r="AW52" s="36">
        <f t="shared" si="14"/>
        <v>0.38652345287615941</v>
      </c>
      <c r="AX52" s="36">
        <f t="shared" si="14"/>
        <v>0</v>
      </c>
      <c r="AY52" s="36">
        <f t="shared" si="14"/>
        <v>0</v>
      </c>
      <c r="AZ52" s="36">
        <f t="shared" si="14"/>
        <v>6.9777252592953314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160.41839326358081</v>
      </c>
      <c r="BG52" s="36">
        <f t="shared" si="14"/>
        <v>0.44764221317536468</v>
      </c>
      <c r="BH52" s="36">
        <f t="shared" si="14"/>
        <v>0</v>
      </c>
      <c r="BI52" s="36">
        <f t="shared" si="14"/>
        <v>0</v>
      </c>
      <c r="BJ52" s="36">
        <f t="shared" si="14"/>
        <v>5.0773554968290995</v>
      </c>
      <c r="BK52" s="36">
        <f t="shared" si="14"/>
        <v>275.93429693293524</v>
      </c>
    </row>
    <row r="53" spans="1:63">
      <c r="A53" s="23" t="s">
        <v>79</v>
      </c>
      <c r="B53" s="26" t="s">
        <v>16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>
      <c r="A54" s="23"/>
      <c r="B54" s="27" t="s">
        <v>147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1.4851542813953682</v>
      </c>
      <c r="I54" s="28">
        <v>1.8900213916324116</v>
      </c>
      <c r="J54" s="28">
        <v>0</v>
      </c>
      <c r="K54" s="28">
        <v>0</v>
      </c>
      <c r="L54" s="28">
        <v>10.531642045076195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1.4784331503534625</v>
      </c>
      <c r="S54" s="28">
        <v>0.44469197019806128</v>
      </c>
      <c r="T54" s="28">
        <v>0</v>
      </c>
      <c r="U54" s="28">
        <v>0</v>
      </c>
      <c r="V54" s="28">
        <v>1.7103479834090158</v>
      </c>
      <c r="W54" s="28">
        <v>1.67384485163002E-2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0.24383270723948355</v>
      </c>
      <c r="AH54" s="28">
        <v>6.8889912908139644E-2</v>
      </c>
      <c r="AI54" s="28">
        <v>0</v>
      </c>
      <c r="AJ54" s="28">
        <v>0</v>
      </c>
      <c r="AK54" s="28">
        <v>0.40178472496370932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8.4636816605110958</v>
      </c>
      <c r="AW54" s="28">
        <v>1.7380492602345323</v>
      </c>
      <c r="AX54" s="28">
        <v>0</v>
      </c>
      <c r="AY54" s="28">
        <v>0</v>
      </c>
      <c r="AZ54" s="28">
        <v>8.0902625714707916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14.990309206237869</v>
      </c>
      <c r="BG54" s="28">
        <v>0.53815222815679387</v>
      </c>
      <c r="BH54" s="28">
        <v>0.24603540324344161</v>
      </c>
      <c r="BI54" s="28">
        <v>0</v>
      </c>
      <c r="BJ54" s="28">
        <v>5.5994260310340849</v>
      </c>
      <c r="BK54" s="29">
        <f t="shared" ref="BK54:BK66" si="15">SUM(C54:BJ54)</f>
        <v>57.937452976580751</v>
      </c>
    </row>
    <row r="55" spans="1:63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0.43991901380428761</v>
      </c>
      <c r="I55" s="28">
        <v>0.51243580645189224</v>
      </c>
      <c r="J55" s="28">
        <v>0</v>
      </c>
      <c r="K55" s="28">
        <v>0</v>
      </c>
      <c r="L55" s="28">
        <v>14.546614957814496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0.77175475654268078</v>
      </c>
      <c r="S55" s="28">
        <v>0.20497432258071691</v>
      </c>
      <c r="T55" s="28">
        <v>0</v>
      </c>
      <c r="U55" s="28">
        <v>0</v>
      </c>
      <c r="V55" s="28">
        <v>0.37103410751560284</v>
      </c>
      <c r="W55" s="28">
        <v>1.5340630677427049E-2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0.47262116657951214</v>
      </c>
      <c r="AH55" s="28">
        <v>0</v>
      </c>
      <c r="AI55" s="28">
        <v>0</v>
      </c>
      <c r="AJ55" s="28">
        <v>0</v>
      </c>
      <c r="AK55" s="28">
        <v>0.14924096996766315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8.3051811259239656</v>
      </c>
      <c r="AW55" s="28">
        <v>0.53928010577492658</v>
      </c>
      <c r="AX55" s="28">
        <v>0</v>
      </c>
      <c r="AY55" s="28">
        <v>0</v>
      </c>
      <c r="AZ55" s="28">
        <v>4.4465019242968626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18.183925518157551</v>
      </c>
      <c r="BG55" s="28">
        <v>0.61129138087147794</v>
      </c>
      <c r="BH55" s="28">
        <v>0</v>
      </c>
      <c r="BI55" s="28">
        <v>0</v>
      </c>
      <c r="BJ55" s="28">
        <v>6.578914165492753</v>
      </c>
      <c r="BK55" s="29">
        <f t="shared" si="15"/>
        <v>56.149029952451819</v>
      </c>
    </row>
    <row r="56" spans="1:63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0.5381346485466334</v>
      </c>
      <c r="I56" s="28">
        <v>0</v>
      </c>
      <c r="J56" s="28">
        <v>0</v>
      </c>
      <c r="K56" s="28">
        <v>0</v>
      </c>
      <c r="L56" s="28">
        <v>8.9568832097161408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0.33162725464136833</v>
      </c>
      <c r="S56" s="28">
        <v>1.943049032251563E-2</v>
      </c>
      <c r="T56" s="28">
        <v>0</v>
      </c>
      <c r="U56" s="28">
        <v>0</v>
      </c>
      <c r="V56" s="28">
        <v>0.31695987338625503</v>
      </c>
      <c r="W56" s="28">
        <v>2.8838187095133532E-3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6.312419854766467E-2</v>
      </c>
      <c r="AH56" s="28">
        <v>0</v>
      </c>
      <c r="AI56" s="28">
        <v>0</v>
      </c>
      <c r="AJ56" s="28">
        <v>0</v>
      </c>
      <c r="AK56" s="28">
        <v>2.8697923935419933E-2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4.7825654511512985</v>
      </c>
      <c r="AW56" s="28">
        <v>0.3852286375821099</v>
      </c>
      <c r="AX56" s="28">
        <v>0</v>
      </c>
      <c r="AY56" s="28">
        <v>0</v>
      </c>
      <c r="AZ56" s="28">
        <v>4.6475775450170973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10.12332052191757</v>
      </c>
      <c r="BG56" s="28">
        <v>0.38608560177561352</v>
      </c>
      <c r="BH56" s="28">
        <v>0</v>
      </c>
      <c r="BI56" s="28">
        <v>0</v>
      </c>
      <c r="BJ56" s="28">
        <v>3.0558959377186108</v>
      </c>
      <c r="BK56" s="29">
        <f t="shared" si="15"/>
        <v>33.638415112967806</v>
      </c>
    </row>
    <row r="57" spans="1:63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1.9104903983225248</v>
      </c>
      <c r="I57" s="28">
        <v>8.3222781991499524</v>
      </c>
      <c r="J57" s="28">
        <v>0</v>
      </c>
      <c r="K57" s="28">
        <v>0</v>
      </c>
      <c r="L57" s="28">
        <v>71.158728138793464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1.948565234121487</v>
      </c>
      <c r="S57" s="28">
        <v>0</v>
      </c>
      <c r="T57" s="28">
        <v>0</v>
      </c>
      <c r="U57" s="28">
        <v>0</v>
      </c>
      <c r="V57" s="28">
        <v>0.39243339590288184</v>
      </c>
      <c r="W57" s="28">
        <v>8.2591070874071429E-2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0.45390324657245862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83.994214569393407</v>
      </c>
      <c r="AW57" s="28">
        <v>4.5787381416395139</v>
      </c>
      <c r="AX57" s="28">
        <v>0</v>
      </c>
      <c r="AY57" s="28">
        <v>0</v>
      </c>
      <c r="AZ57" s="28">
        <v>52.692511070861002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150.90140740970531</v>
      </c>
      <c r="BG57" s="28">
        <v>1.7449499376754103</v>
      </c>
      <c r="BH57" s="28">
        <v>0.3419091551822091</v>
      </c>
      <c r="BI57" s="28">
        <v>0</v>
      </c>
      <c r="BJ57" s="28">
        <v>6.3722430889516533</v>
      </c>
      <c r="BK57" s="29">
        <f t="shared" si="15"/>
        <v>384.89496305714539</v>
      </c>
    </row>
    <row r="58" spans="1:63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3.2829325932907762</v>
      </c>
      <c r="I58" s="28">
        <v>3.3132924960613614</v>
      </c>
      <c r="J58" s="28">
        <v>0</v>
      </c>
      <c r="K58" s="28">
        <v>0</v>
      </c>
      <c r="L58" s="28">
        <v>45.441599890865902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4.3146528233342512</v>
      </c>
      <c r="S58" s="28">
        <v>40.185090808872211</v>
      </c>
      <c r="T58" s="28">
        <v>0</v>
      </c>
      <c r="U58" s="28">
        <v>0</v>
      </c>
      <c r="V58" s="28">
        <v>1.8908781246078021</v>
      </c>
      <c r="W58" s="28">
        <v>9.1495739840370058E-2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0.77217852746912696</v>
      </c>
      <c r="AH58" s="28">
        <v>0</v>
      </c>
      <c r="AI58" s="28">
        <v>0</v>
      </c>
      <c r="AJ58" s="28">
        <v>0</v>
      </c>
      <c r="AK58" s="28">
        <v>6.9283718356202645E-2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31.755181212290228</v>
      </c>
      <c r="AW58" s="28">
        <v>2.5392816317478126</v>
      </c>
      <c r="AX58" s="28">
        <v>0</v>
      </c>
      <c r="AY58" s="28">
        <v>0</v>
      </c>
      <c r="AZ58" s="28">
        <v>5.3522123653226812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73.559825196447733</v>
      </c>
      <c r="BG58" s="28">
        <v>1.8489047770008096</v>
      </c>
      <c r="BH58" s="28">
        <v>5.9309992909980912E-3</v>
      </c>
      <c r="BI58" s="28">
        <v>0</v>
      </c>
      <c r="BJ58" s="28">
        <v>10.144351170298929</v>
      </c>
      <c r="BK58" s="29">
        <f t="shared" si="15"/>
        <v>224.56709207509721</v>
      </c>
    </row>
    <row r="59" spans="1:63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0.85106280387455047</v>
      </c>
      <c r="I59" s="28">
        <v>0.20103232349656877</v>
      </c>
      <c r="J59" s="28">
        <v>0</v>
      </c>
      <c r="K59" s="28">
        <v>0</v>
      </c>
      <c r="L59" s="28">
        <v>3.2915283426743933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0.7709252587279477</v>
      </c>
      <c r="S59" s="28">
        <v>2.2889045805140809</v>
      </c>
      <c r="T59" s="28">
        <v>0</v>
      </c>
      <c r="U59" s="28">
        <v>0</v>
      </c>
      <c r="V59" s="28">
        <v>0.77255845426084402</v>
      </c>
      <c r="W59" s="28">
        <v>7.7531778277668715E-3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6.680097567750351E-2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3.5936431803407825</v>
      </c>
      <c r="AW59" s="28">
        <v>1.6231905816033301E-2</v>
      </c>
      <c r="AX59" s="28">
        <v>0</v>
      </c>
      <c r="AY59" s="28">
        <v>0</v>
      </c>
      <c r="AZ59" s="28">
        <v>1.4385631743628875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4.9870122170698252</v>
      </c>
      <c r="BG59" s="28">
        <v>9.6799324943377396E-2</v>
      </c>
      <c r="BH59" s="28">
        <v>0</v>
      </c>
      <c r="BI59" s="28">
        <v>0</v>
      </c>
      <c r="BJ59" s="28">
        <v>0.80519877541343199</v>
      </c>
      <c r="BK59" s="29">
        <f t="shared" si="15"/>
        <v>19.18801449499999</v>
      </c>
    </row>
    <row r="60" spans="1:63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0.88829035111997323</v>
      </c>
      <c r="I60" s="28">
        <v>0.17954715064618498</v>
      </c>
      <c r="J60" s="28">
        <v>0</v>
      </c>
      <c r="K60" s="28">
        <v>0</v>
      </c>
      <c r="L60" s="28">
        <v>0.51557713682174044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0.58783822305219846</v>
      </c>
      <c r="S60" s="28">
        <v>0.25285532535307892</v>
      </c>
      <c r="T60" s="28">
        <v>0</v>
      </c>
      <c r="U60" s="28">
        <v>0</v>
      </c>
      <c r="V60" s="28">
        <v>0.1352269835874696</v>
      </c>
      <c r="W60" s="28">
        <v>9.99585388631722E-3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1.3990681374065988E-2</v>
      </c>
      <c r="AH60" s="28">
        <v>0</v>
      </c>
      <c r="AI60" s="28">
        <v>0</v>
      </c>
      <c r="AJ60" s="28">
        <v>0</v>
      </c>
      <c r="AK60" s="28">
        <v>2.9037735525658183E-4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5.040867301125405</v>
      </c>
      <c r="AW60" s="28">
        <v>0.50104613774979445</v>
      </c>
      <c r="AX60" s="28">
        <v>0</v>
      </c>
      <c r="AY60" s="28">
        <v>0</v>
      </c>
      <c r="AZ60" s="28">
        <v>0.67311976172556698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5.4249571139517876</v>
      </c>
      <c r="BG60" s="28">
        <v>0.25996221411014814</v>
      </c>
      <c r="BH60" s="28">
        <v>0</v>
      </c>
      <c r="BI60" s="28">
        <v>0</v>
      </c>
      <c r="BJ60" s="28">
        <v>0.71513946946359486</v>
      </c>
      <c r="BK60" s="29">
        <f t="shared" si="15"/>
        <v>15.198704081322582</v>
      </c>
    </row>
    <row r="61" spans="1:63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0.36706126444984866</v>
      </c>
      <c r="I61" s="28">
        <v>0.49032002411259051</v>
      </c>
      <c r="J61" s="28">
        <v>0</v>
      </c>
      <c r="K61" s="28">
        <v>0</v>
      </c>
      <c r="L61" s="28">
        <v>9.7008467865387829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0.69932903942516589</v>
      </c>
      <c r="S61" s="28">
        <v>0</v>
      </c>
      <c r="T61" s="28">
        <v>0</v>
      </c>
      <c r="U61" s="28">
        <v>0</v>
      </c>
      <c r="V61" s="28">
        <v>0.71782573060264254</v>
      </c>
      <c r="W61" s="28">
        <v>7.8540371449024635E-2</v>
      </c>
      <c r="X61" s="28">
        <v>4.5866154837062179E-3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0.14728364918448855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14.95985299365509</v>
      </c>
      <c r="AW61" s="28">
        <v>0.57802315563279927</v>
      </c>
      <c r="AX61" s="28">
        <v>0</v>
      </c>
      <c r="AY61" s="28">
        <v>0</v>
      </c>
      <c r="AZ61" s="28">
        <v>0.86482143056093852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29.020121563771827</v>
      </c>
      <c r="BG61" s="28">
        <v>0.38237079067078505</v>
      </c>
      <c r="BH61" s="28">
        <v>0</v>
      </c>
      <c r="BI61" s="28">
        <v>0</v>
      </c>
      <c r="BJ61" s="28">
        <v>1.2597407539130678</v>
      </c>
      <c r="BK61" s="29">
        <f t="shared" si="15"/>
        <v>59.270724169450759</v>
      </c>
    </row>
    <row r="62" spans="1:63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2.2212571671739942</v>
      </c>
      <c r="I62" s="28">
        <v>0.63800807658958791</v>
      </c>
      <c r="J62" s="28">
        <v>11.569151612484104</v>
      </c>
      <c r="K62" s="28">
        <v>0</v>
      </c>
      <c r="L62" s="28">
        <v>21.982269093501809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2.7048723368805918</v>
      </c>
      <c r="S62" s="28">
        <v>1.0656578426386962</v>
      </c>
      <c r="T62" s="28">
        <v>0</v>
      </c>
      <c r="U62" s="28">
        <v>0</v>
      </c>
      <c r="V62" s="28">
        <v>1.1046264846344676</v>
      </c>
      <c r="W62" s="28">
        <v>4.9921754738540568E-2</v>
      </c>
      <c r="X62" s="28">
        <v>0</v>
      </c>
      <c r="Y62" s="28">
        <v>0</v>
      </c>
      <c r="Z62" s="28">
        <v>0</v>
      </c>
      <c r="AA62" s="28">
        <v>1.9658365870640324E-2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0.55936699220490682</v>
      </c>
      <c r="AH62" s="28">
        <v>0</v>
      </c>
      <c r="AI62" s="28">
        <v>0</v>
      </c>
      <c r="AJ62" s="28">
        <v>0</v>
      </c>
      <c r="AK62" s="28">
        <v>0.25307057389945709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13.956716889019878</v>
      </c>
      <c r="AW62" s="28">
        <v>2.6532039315679996</v>
      </c>
      <c r="AX62" s="28">
        <v>0</v>
      </c>
      <c r="AY62" s="28">
        <v>0</v>
      </c>
      <c r="AZ62" s="28">
        <v>10.868299702149123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32.669812735949137</v>
      </c>
      <c r="BG62" s="28">
        <v>0.41093684628437177</v>
      </c>
      <c r="BH62" s="28">
        <v>0</v>
      </c>
      <c r="BI62" s="28">
        <v>0</v>
      </c>
      <c r="BJ62" s="28">
        <v>11.763935721960726</v>
      </c>
      <c r="BK62" s="29">
        <f t="shared" si="15"/>
        <v>114.49076612754803</v>
      </c>
    </row>
    <row r="63" spans="1:63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0.72939158180629182</v>
      </c>
      <c r="I63" s="28">
        <v>0</v>
      </c>
      <c r="J63" s="28">
        <v>0</v>
      </c>
      <c r="K63" s="28">
        <v>0</v>
      </c>
      <c r="L63" s="28">
        <v>5.2250587096953557E-2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0.63797744264428369</v>
      </c>
      <c r="S63" s="28">
        <v>0</v>
      </c>
      <c r="T63" s="28">
        <v>0</v>
      </c>
      <c r="U63" s="28">
        <v>0</v>
      </c>
      <c r="V63" s="28">
        <v>0.12146803645246843</v>
      </c>
      <c r="W63" s="28">
        <v>3.2929459676387064E-3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0.26294290212805171</v>
      </c>
      <c r="AH63" s="28">
        <v>0</v>
      </c>
      <c r="AI63" s="28">
        <v>0</v>
      </c>
      <c r="AJ63" s="28">
        <v>0</v>
      </c>
      <c r="AK63" s="28">
        <v>1.3171783871054827E-2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5.015332018420235</v>
      </c>
      <c r="AW63" s="28">
        <v>5.8255255290866143E-2</v>
      </c>
      <c r="AX63" s="28">
        <v>0</v>
      </c>
      <c r="AY63" s="28">
        <v>0</v>
      </c>
      <c r="AZ63" s="28">
        <v>0.54698111345715617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10.756763903246664</v>
      </c>
      <c r="BG63" s="28">
        <v>0.26343567742239649</v>
      </c>
      <c r="BH63" s="28">
        <v>0</v>
      </c>
      <c r="BI63" s="28">
        <v>0</v>
      </c>
      <c r="BJ63" s="28">
        <v>0.350956206066663</v>
      </c>
      <c r="BK63" s="29">
        <f t="shared" si="15"/>
        <v>18.812219453870721</v>
      </c>
    </row>
    <row r="64" spans="1:63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0.77403740354064565</v>
      </c>
      <c r="I64" s="28">
        <v>0</v>
      </c>
      <c r="J64" s="28">
        <v>0</v>
      </c>
      <c r="K64" s="28">
        <v>0</v>
      </c>
      <c r="L64" s="28">
        <v>7.8816099725938757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0.68521798634951614</v>
      </c>
      <c r="S64" s="28">
        <v>0</v>
      </c>
      <c r="T64" s="28">
        <v>0</v>
      </c>
      <c r="U64" s="28">
        <v>0</v>
      </c>
      <c r="V64" s="28">
        <v>8.7007107257891486E-2</v>
      </c>
      <c r="W64" s="28">
        <v>2.305817935471224E-2</v>
      </c>
      <c r="X64" s="28">
        <v>0</v>
      </c>
      <c r="Y64" s="28">
        <v>0</v>
      </c>
      <c r="Z64" s="28">
        <v>0</v>
      </c>
      <c r="AA64" s="28">
        <v>4.8037806451473528E-3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0.28071958919286727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5.7987304545796885</v>
      </c>
      <c r="AW64" s="28">
        <v>0.20274356222769851</v>
      </c>
      <c r="AX64" s="28">
        <v>0</v>
      </c>
      <c r="AY64" s="28">
        <v>0</v>
      </c>
      <c r="AZ64" s="28">
        <v>1.0353301148145528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13.230482974715567</v>
      </c>
      <c r="BG64" s="28">
        <v>0.43579898013319585</v>
      </c>
      <c r="BH64" s="28">
        <v>0</v>
      </c>
      <c r="BI64" s="28">
        <v>0</v>
      </c>
      <c r="BJ64" s="28">
        <v>1.8665596042083072</v>
      </c>
      <c r="BK64" s="29">
        <f t="shared" si="15"/>
        <v>32.306099709613669</v>
      </c>
    </row>
    <row r="65" spans="1:63">
      <c r="A65" s="23"/>
      <c r="B65" s="30" t="s">
        <v>88</v>
      </c>
      <c r="C65" s="28">
        <f>SUM(C54:C64)</f>
        <v>0</v>
      </c>
      <c r="D65" s="28">
        <f t="shared" ref="D65:BJ65" si="16">SUM(D54:D64)</f>
        <v>0</v>
      </c>
      <c r="E65" s="28">
        <f t="shared" si="16"/>
        <v>0</v>
      </c>
      <c r="F65" s="28">
        <f t="shared" si="16"/>
        <v>0</v>
      </c>
      <c r="G65" s="28">
        <f t="shared" si="16"/>
        <v>0</v>
      </c>
      <c r="H65" s="28">
        <f t="shared" si="16"/>
        <v>13.487731507324893</v>
      </c>
      <c r="I65" s="28">
        <f t="shared" si="16"/>
        <v>15.546935468140548</v>
      </c>
      <c r="J65" s="28">
        <f t="shared" si="16"/>
        <v>11.569151612484104</v>
      </c>
      <c r="K65" s="28">
        <f t="shared" si="16"/>
        <v>0</v>
      </c>
      <c r="L65" s="28">
        <f t="shared" si="16"/>
        <v>194.05955016149375</v>
      </c>
      <c r="M65" s="28">
        <f t="shared" si="16"/>
        <v>0</v>
      </c>
      <c r="N65" s="28">
        <f t="shared" si="16"/>
        <v>0</v>
      </c>
      <c r="O65" s="28">
        <f t="shared" si="16"/>
        <v>0</v>
      </c>
      <c r="P65" s="28">
        <f t="shared" si="16"/>
        <v>0</v>
      </c>
      <c r="Q65" s="28">
        <f t="shared" si="16"/>
        <v>0</v>
      </c>
      <c r="R65" s="28">
        <f t="shared" si="16"/>
        <v>14.931193506072955</v>
      </c>
      <c r="S65" s="28">
        <f t="shared" si="16"/>
        <v>44.461605340479359</v>
      </c>
      <c r="T65" s="28">
        <f t="shared" si="16"/>
        <v>0</v>
      </c>
      <c r="U65" s="28">
        <f t="shared" si="16"/>
        <v>0</v>
      </c>
      <c r="V65" s="28">
        <f t="shared" si="16"/>
        <v>7.6203662816173416</v>
      </c>
      <c r="W65" s="28">
        <f t="shared" si="16"/>
        <v>0.38161199184168226</v>
      </c>
      <c r="X65" s="28">
        <f t="shared" si="16"/>
        <v>4.5866154837062179E-3</v>
      </c>
      <c r="Y65" s="28">
        <f t="shared" si="16"/>
        <v>0</v>
      </c>
      <c r="Z65" s="28">
        <f t="shared" si="16"/>
        <v>0</v>
      </c>
      <c r="AA65" s="28">
        <f t="shared" si="16"/>
        <v>2.4462146515787677E-2</v>
      </c>
      <c r="AB65" s="28">
        <f t="shared" si="16"/>
        <v>0</v>
      </c>
      <c r="AC65" s="28">
        <f t="shared" si="16"/>
        <v>0</v>
      </c>
      <c r="AD65" s="28">
        <f t="shared" si="16"/>
        <v>0</v>
      </c>
      <c r="AE65" s="28">
        <f t="shared" si="16"/>
        <v>0</v>
      </c>
      <c r="AF65" s="28">
        <f t="shared" si="16"/>
        <v>0</v>
      </c>
      <c r="AG65" s="28">
        <f t="shared" si="16"/>
        <v>3.3367646361701295</v>
      </c>
      <c r="AH65" s="28">
        <f t="shared" si="16"/>
        <v>6.8889912908139644E-2</v>
      </c>
      <c r="AI65" s="28">
        <f t="shared" si="16"/>
        <v>0</v>
      </c>
      <c r="AJ65" s="28">
        <f t="shared" si="16"/>
        <v>0</v>
      </c>
      <c r="AK65" s="28">
        <f t="shared" si="16"/>
        <v>0.91554007234876345</v>
      </c>
      <c r="AL65" s="28">
        <f t="shared" si="16"/>
        <v>0</v>
      </c>
      <c r="AM65" s="28">
        <f t="shared" si="16"/>
        <v>0</v>
      </c>
      <c r="AN65" s="28">
        <f t="shared" si="16"/>
        <v>0</v>
      </c>
      <c r="AO65" s="28">
        <f t="shared" si="16"/>
        <v>0</v>
      </c>
      <c r="AP65" s="28">
        <f t="shared" si="16"/>
        <v>0</v>
      </c>
      <c r="AQ65" s="28">
        <f t="shared" si="16"/>
        <v>0</v>
      </c>
      <c r="AR65" s="28">
        <f t="shared" si="16"/>
        <v>0</v>
      </c>
      <c r="AS65" s="28">
        <f t="shared" si="16"/>
        <v>0</v>
      </c>
      <c r="AT65" s="28">
        <f t="shared" si="16"/>
        <v>0</v>
      </c>
      <c r="AU65" s="28">
        <f t="shared" si="16"/>
        <v>0</v>
      </c>
      <c r="AV65" s="28">
        <f t="shared" si="16"/>
        <v>185.6659668564111</v>
      </c>
      <c r="AW65" s="28">
        <f t="shared" si="16"/>
        <v>13.790081725264086</v>
      </c>
      <c r="AX65" s="28">
        <f t="shared" si="16"/>
        <v>0</v>
      </c>
      <c r="AY65" s="28">
        <f t="shared" si="16"/>
        <v>0</v>
      </c>
      <c r="AZ65" s="28">
        <f t="shared" si="16"/>
        <v>90.656180774038674</v>
      </c>
      <c r="BA65" s="28">
        <f t="shared" si="16"/>
        <v>0</v>
      </c>
      <c r="BB65" s="28">
        <f t="shared" si="16"/>
        <v>0</v>
      </c>
      <c r="BC65" s="28">
        <f t="shared" si="16"/>
        <v>0</v>
      </c>
      <c r="BD65" s="28">
        <f t="shared" si="16"/>
        <v>0</v>
      </c>
      <c r="BE65" s="28">
        <f t="shared" si="16"/>
        <v>0</v>
      </c>
      <c r="BF65" s="28">
        <f t="shared" si="16"/>
        <v>363.84793836117086</v>
      </c>
      <c r="BG65" s="28">
        <f t="shared" si="16"/>
        <v>6.978687759044381</v>
      </c>
      <c r="BH65" s="28">
        <f t="shared" si="16"/>
        <v>0.59387555771664879</v>
      </c>
      <c r="BI65" s="28">
        <f t="shared" si="16"/>
        <v>0</v>
      </c>
      <c r="BJ65" s="28">
        <f t="shared" si="16"/>
        <v>48.512360924521815</v>
      </c>
      <c r="BK65" s="29">
        <f t="shared" si="15"/>
        <v>1016.4534812110487</v>
      </c>
    </row>
    <row r="66" spans="1:63">
      <c r="A66" s="23"/>
      <c r="B66" s="33" t="s">
        <v>86</v>
      </c>
      <c r="C66" s="31">
        <f t="shared" ref="C66:AH66" si="17">C52+C65</f>
        <v>0</v>
      </c>
      <c r="D66" s="31">
        <f t="shared" si="17"/>
        <v>0</v>
      </c>
      <c r="E66" s="31">
        <f t="shared" si="17"/>
        <v>0</v>
      </c>
      <c r="F66" s="31">
        <f t="shared" si="17"/>
        <v>0</v>
      </c>
      <c r="G66" s="31">
        <f t="shared" si="17"/>
        <v>0</v>
      </c>
      <c r="H66" s="31">
        <f t="shared" si="17"/>
        <v>16.278527162435033</v>
      </c>
      <c r="I66" s="31">
        <f t="shared" si="17"/>
        <v>16.440625884227146</v>
      </c>
      <c r="J66" s="31">
        <f t="shared" si="17"/>
        <v>11.569151612484104</v>
      </c>
      <c r="K66" s="31">
        <f t="shared" si="17"/>
        <v>0</v>
      </c>
      <c r="L66" s="31">
        <f t="shared" si="17"/>
        <v>194.40137702595118</v>
      </c>
      <c r="M66" s="31">
        <f t="shared" si="17"/>
        <v>0</v>
      </c>
      <c r="N66" s="31">
        <f t="shared" si="17"/>
        <v>0</v>
      </c>
      <c r="O66" s="31">
        <f t="shared" si="17"/>
        <v>0</v>
      </c>
      <c r="P66" s="31">
        <f t="shared" si="17"/>
        <v>0</v>
      </c>
      <c r="Q66" s="31">
        <f t="shared" si="17"/>
        <v>0</v>
      </c>
      <c r="R66" s="31">
        <f t="shared" si="17"/>
        <v>18.857147696544512</v>
      </c>
      <c r="S66" s="31">
        <f t="shared" si="17"/>
        <v>44.461605340479359</v>
      </c>
      <c r="T66" s="31">
        <f t="shared" si="17"/>
        <v>0</v>
      </c>
      <c r="U66" s="31">
        <f t="shared" si="17"/>
        <v>0</v>
      </c>
      <c r="V66" s="31">
        <f t="shared" si="17"/>
        <v>7.8617374980399983</v>
      </c>
      <c r="W66" s="31">
        <f t="shared" si="17"/>
        <v>0.48216349739168118</v>
      </c>
      <c r="X66" s="31">
        <f t="shared" si="17"/>
        <v>4.5866154837062179E-3</v>
      </c>
      <c r="Y66" s="31">
        <f t="shared" si="17"/>
        <v>0</v>
      </c>
      <c r="Z66" s="31">
        <f t="shared" si="17"/>
        <v>0</v>
      </c>
      <c r="AA66" s="31">
        <f t="shared" si="17"/>
        <v>2.4462146515787677E-2</v>
      </c>
      <c r="AB66" s="31">
        <f t="shared" si="17"/>
        <v>0</v>
      </c>
      <c r="AC66" s="31">
        <f t="shared" si="17"/>
        <v>0</v>
      </c>
      <c r="AD66" s="31">
        <f t="shared" si="17"/>
        <v>0</v>
      </c>
      <c r="AE66" s="31">
        <f t="shared" si="17"/>
        <v>0</v>
      </c>
      <c r="AF66" s="31">
        <f t="shared" si="17"/>
        <v>0</v>
      </c>
      <c r="AG66" s="31">
        <f t="shared" si="17"/>
        <v>3.9741962310769039</v>
      </c>
      <c r="AH66" s="31">
        <f t="shared" si="17"/>
        <v>6.8889912908139644E-2</v>
      </c>
      <c r="AI66" s="31">
        <f t="shared" ref="AI66:BJ66" si="18">AI52+AI65</f>
        <v>0</v>
      </c>
      <c r="AJ66" s="31">
        <f t="shared" si="18"/>
        <v>0</v>
      </c>
      <c r="AK66" s="31">
        <f t="shared" si="18"/>
        <v>1.002811042313122</v>
      </c>
      <c r="AL66" s="31">
        <f t="shared" si="18"/>
        <v>0</v>
      </c>
      <c r="AM66" s="31">
        <f t="shared" si="18"/>
        <v>0</v>
      </c>
      <c r="AN66" s="31">
        <f t="shared" si="18"/>
        <v>0</v>
      </c>
      <c r="AO66" s="31">
        <f t="shared" si="18"/>
        <v>0</v>
      </c>
      <c r="AP66" s="31">
        <f t="shared" si="18"/>
        <v>0</v>
      </c>
      <c r="AQ66" s="31">
        <f t="shared" si="18"/>
        <v>0</v>
      </c>
      <c r="AR66" s="31">
        <f t="shared" si="18"/>
        <v>0</v>
      </c>
      <c r="AS66" s="31">
        <f t="shared" si="18"/>
        <v>0</v>
      </c>
      <c r="AT66" s="31">
        <f t="shared" si="18"/>
        <v>0</v>
      </c>
      <c r="AU66" s="31">
        <f t="shared" si="18"/>
        <v>0</v>
      </c>
      <c r="AV66" s="31">
        <f t="shared" si="18"/>
        <v>279.27373169062002</v>
      </c>
      <c r="AW66" s="31">
        <f t="shared" si="18"/>
        <v>14.176605178140246</v>
      </c>
      <c r="AX66" s="31">
        <f t="shared" si="18"/>
        <v>0</v>
      </c>
      <c r="AY66" s="31">
        <f t="shared" si="18"/>
        <v>0</v>
      </c>
      <c r="AZ66" s="31">
        <f t="shared" si="18"/>
        <v>97.633906033334</v>
      </c>
      <c r="BA66" s="31">
        <f t="shared" si="18"/>
        <v>0</v>
      </c>
      <c r="BB66" s="31">
        <f t="shared" si="18"/>
        <v>0</v>
      </c>
      <c r="BC66" s="31">
        <f t="shared" si="18"/>
        <v>0</v>
      </c>
      <c r="BD66" s="31">
        <f t="shared" si="18"/>
        <v>0</v>
      </c>
      <c r="BE66" s="31">
        <f t="shared" si="18"/>
        <v>0</v>
      </c>
      <c r="BF66" s="31">
        <f t="shared" si="18"/>
        <v>524.26633162475173</v>
      </c>
      <c r="BG66" s="31">
        <f t="shared" si="18"/>
        <v>7.4263299722197456</v>
      </c>
      <c r="BH66" s="31">
        <f t="shared" si="18"/>
        <v>0.59387555771664879</v>
      </c>
      <c r="BI66" s="31">
        <f t="shared" si="18"/>
        <v>0</v>
      </c>
      <c r="BJ66" s="31">
        <f t="shared" si="18"/>
        <v>53.589716421350914</v>
      </c>
      <c r="BK66" s="29">
        <f t="shared" si="15"/>
        <v>1292.387778143984</v>
      </c>
    </row>
    <row r="67" spans="1:63" ht="3" customHeight="1">
      <c r="A67" s="23"/>
      <c r="B67" s="26"/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>
      <c r="A68" s="23" t="s">
        <v>17</v>
      </c>
      <c r="B68" s="24" t="s">
        <v>8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>
      <c r="A69" s="23" t="s">
        <v>78</v>
      </c>
      <c r="B69" s="26" t="s">
        <v>18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>
      <c r="A70" s="23"/>
      <c r="B70" s="27" t="s">
        <v>141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0.77002344261209343</v>
      </c>
      <c r="I70" s="28">
        <v>0.19058757792157613</v>
      </c>
      <c r="J70" s="28">
        <v>0</v>
      </c>
      <c r="K70" s="28">
        <v>0</v>
      </c>
      <c r="L70" s="28">
        <v>0.68801176463892832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0.96681199897626602</v>
      </c>
      <c r="S70" s="28">
        <v>0</v>
      </c>
      <c r="T70" s="28">
        <v>0</v>
      </c>
      <c r="U70" s="28">
        <v>0</v>
      </c>
      <c r="V70" s="28">
        <v>0.50195410062532919</v>
      </c>
      <c r="W70" s="28">
        <v>8.1415979335345053E-3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0.20975110063624464</v>
      </c>
      <c r="AH70" s="28">
        <v>0</v>
      </c>
      <c r="AI70" s="28">
        <v>0</v>
      </c>
      <c r="AJ70" s="28">
        <v>0</v>
      </c>
      <c r="AK70" s="28">
        <v>9.0093808326542554E-2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12.494798030308232</v>
      </c>
      <c r="AW70" s="28">
        <v>2.6979687240122425</v>
      </c>
      <c r="AX70" s="28">
        <v>0</v>
      </c>
      <c r="AY70" s="28">
        <v>0</v>
      </c>
      <c r="AZ70" s="28">
        <v>6.364653238970611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19.464047512136229</v>
      </c>
      <c r="BG70" s="28">
        <v>0.17584489104195192</v>
      </c>
      <c r="BH70" s="28">
        <v>3.8033546605088935</v>
      </c>
      <c r="BI70" s="28">
        <v>0</v>
      </c>
      <c r="BJ70" s="28">
        <v>6.4144936720286587</v>
      </c>
      <c r="BK70" s="29">
        <f t="shared" ref="BK70:BK71" si="19">SUM(C70:BJ70)</f>
        <v>54.840536120677328</v>
      </c>
    </row>
    <row r="71" spans="1:63">
      <c r="A71" s="23"/>
      <c r="B71" s="33" t="s">
        <v>85</v>
      </c>
      <c r="C71" s="31">
        <f>SUM(C70)</f>
        <v>0</v>
      </c>
      <c r="D71" s="31">
        <f t="shared" ref="D71:BJ71" si="20">SUM(D70)</f>
        <v>0</v>
      </c>
      <c r="E71" s="31">
        <f t="shared" si="20"/>
        <v>0</v>
      </c>
      <c r="F71" s="31">
        <f t="shared" si="20"/>
        <v>0</v>
      </c>
      <c r="G71" s="31">
        <f t="shared" si="20"/>
        <v>0</v>
      </c>
      <c r="H71" s="31">
        <f t="shared" si="20"/>
        <v>0.77002344261209343</v>
      </c>
      <c r="I71" s="31">
        <f t="shared" si="20"/>
        <v>0.19058757792157613</v>
      </c>
      <c r="J71" s="31">
        <f t="shared" si="20"/>
        <v>0</v>
      </c>
      <c r="K71" s="31">
        <f t="shared" si="20"/>
        <v>0</v>
      </c>
      <c r="L71" s="31">
        <f t="shared" si="20"/>
        <v>0.68801176463892832</v>
      </c>
      <c r="M71" s="31">
        <f t="shared" si="20"/>
        <v>0</v>
      </c>
      <c r="N71" s="31">
        <f t="shared" si="20"/>
        <v>0</v>
      </c>
      <c r="O71" s="31">
        <f t="shared" si="20"/>
        <v>0</v>
      </c>
      <c r="P71" s="31">
        <f t="shared" si="20"/>
        <v>0</v>
      </c>
      <c r="Q71" s="31">
        <f t="shared" si="20"/>
        <v>0</v>
      </c>
      <c r="R71" s="31">
        <f t="shared" si="20"/>
        <v>0.96681199897626602</v>
      </c>
      <c r="S71" s="31">
        <f t="shared" si="20"/>
        <v>0</v>
      </c>
      <c r="T71" s="31">
        <f t="shared" si="20"/>
        <v>0</v>
      </c>
      <c r="U71" s="31">
        <f t="shared" si="20"/>
        <v>0</v>
      </c>
      <c r="V71" s="31">
        <f t="shared" si="20"/>
        <v>0.50195410062532919</v>
      </c>
      <c r="W71" s="31">
        <f t="shared" si="20"/>
        <v>8.1415979335345053E-3</v>
      </c>
      <c r="X71" s="31">
        <f t="shared" si="20"/>
        <v>0</v>
      </c>
      <c r="Y71" s="31">
        <f t="shared" si="20"/>
        <v>0</v>
      </c>
      <c r="Z71" s="31">
        <f t="shared" si="20"/>
        <v>0</v>
      </c>
      <c r="AA71" s="31">
        <f t="shared" si="20"/>
        <v>0</v>
      </c>
      <c r="AB71" s="31">
        <f t="shared" si="20"/>
        <v>0</v>
      </c>
      <c r="AC71" s="31">
        <f t="shared" si="20"/>
        <v>0</v>
      </c>
      <c r="AD71" s="31">
        <f t="shared" si="20"/>
        <v>0</v>
      </c>
      <c r="AE71" s="31">
        <f t="shared" si="20"/>
        <v>0</v>
      </c>
      <c r="AF71" s="31">
        <f t="shared" si="20"/>
        <v>0</v>
      </c>
      <c r="AG71" s="31">
        <f t="shared" si="20"/>
        <v>0.20975110063624464</v>
      </c>
      <c r="AH71" s="31">
        <f t="shared" si="20"/>
        <v>0</v>
      </c>
      <c r="AI71" s="31">
        <f t="shared" si="20"/>
        <v>0</v>
      </c>
      <c r="AJ71" s="31">
        <f t="shared" si="20"/>
        <v>0</v>
      </c>
      <c r="AK71" s="31">
        <f t="shared" si="20"/>
        <v>9.0093808326542554E-2</v>
      </c>
      <c r="AL71" s="31">
        <f t="shared" si="20"/>
        <v>0</v>
      </c>
      <c r="AM71" s="31">
        <f t="shared" si="20"/>
        <v>0</v>
      </c>
      <c r="AN71" s="31">
        <f t="shared" si="20"/>
        <v>0</v>
      </c>
      <c r="AO71" s="31">
        <f t="shared" si="20"/>
        <v>0</v>
      </c>
      <c r="AP71" s="31">
        <f t="shared" si="20"/>
        <v>0</v>
      </c>
      <c r="AQ71" s="31">
        <f t="shared" si="20"/>
        <v>0</v>
      </c>
      <c r="AR71" s="31">
        <f t="shared" si="20"/>
        <v>0</v>
      </c>
      <c r="AS71" s="31">
        <f t="shared" si="20"/>
        <v>0</v>
      </c>
      <c r="AT71" s="31">
        <f t="shared" si="20"/>
        <v>0</v>
      </c>
      <c r="AU71" s="31">
        <f t="shared" si="20"/>
        <v>0</v>
      </c>
      <c r="AV71" s="31">
        <f t="shared" si="20"/>
        <v>12.494798030308232</v>
      </c>
      <c r="AW71" s="31">
        <f t="shared" si="20"/>
        <v>2.6979687240122425</v>
      </c>
      <c r="AX71" s="31">
        <f t="shared" si="20"/>
        <v>0</v>
      </c>
      <c r="AY71" s="31">
        <f t="shared" si="20"/>
        <v>0</v>
      </c>
      <c r="AZ71" s="31">
        <f t="shared" si="20"/>
        <v>6.364653238970611</v>
      </c>
      <c r="BA71" s="31">
        <f t="shared" si="20"/>
        <v>0</v>
      </c>
      <c r="BB71" s="31">
        <f t="shared" si="20"/>
        <v>0</v>
      </c>
      <c r="BC71" s="31">
        <f t="shared" si="20"/>
        <v>0</v>
      </c>
      <c r="BD71" s="31">
        <f t="shared" si="20"/>
        <v>0</v>
      </c>
      <c r="BE71" s="31">
        <f t="shared" si="20"/>
        <v>0</v>
      </c>
      <c r="BF71" s="31">
        <f t="shared" si="20"/>
        <v>19.464047512136229</v>
      </c>
      <c r="BG71" s="31">
        <f t="shared" si="20"/>
        <v>0.17584489104195192</v>
      </c>
      <c r="BH71" s="31">
        <f t="shared" si="20"/>
        <v>3.8033546605088935</v>
      </c>
      <c r="BI71" s="31">
        <f t="shared" si="20"/>
        <v>0</v>
      </c>
      <c r="BJ71" s="31">
        <f t="shared" si="20"/>
        <v>6.4144936720286587</v>
      </c>
      <c r="BK71" s="29">
        <f t="shared" si="19"/>
        <v>54.840536120677328</v>
      </c>
    </row>
    <row r="72" spans="1:63" ht="2.25" customHeight="1">
      <c r="A72" s="23"/>
      <c r="B72" s="26"/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>
      <c r="A73" s="23" t="s">
        <v>4</v>
      </c>
      <c r="B73" s="24" t="s">
        <v>9</v>
      </c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>
      <c r="A74" s="23" t="s">
        <v>78</v>
      </c>
      <c r="B74" s="26" t="s">
        <v>19</v>
      </c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2"/>
    </row>
    <row r="75" spans="1:63">
      <c r="A75" s="23"/>
      <c r="B75" s="30" t="s">
        <v>39</v>
      </c>
      <c r="C75" s="31"/>
      <c r="D75" s="28"/>
      <c r="E75" s="28"/>
      <c r="F75" s="28"/>
      <c r="G75" s="37"/>
      <c r="H75" s="31"/>
      <c r="I75" s="28"/>
      <c r="J75" s="28"/>
      <c r="K75" s="28"/>
      <c r="L75" s="37"/>
      <c r="M75" s="31"/>
      <c r="N75" s="28"/>
      <c r="O75" s="28"/>
      <c r="P75" s="28"/>
      <c r="Q75" s="37"/>
      <c r="R75" s="31"/>
      <c r="S75" s="28"/>
      <c r="T75" s="28"/>
      <c r="U75" s="28"/>
      <c r="V75" s="37"/>
      <c r="W75" s="31"/>
      <c r="X75" s="28"/>
      <c r="Y75" s="28"/>
      <c r="Z75" s="28"/>
      <c r="AA75" s="37"/>
      <c r="AB75" s="31"/>
      <c r="AC75" s="28"/>
      <c r="AD75" s="28"/>
      <c r="AE75" s="28"/>
      <c r="AF75" s="37"/>
      <c r="AG75" s="31"/>
      <c r="AH75" s="28"/>
      <c r="AI75" s="28"/>
      <c r="AJ75" s="28"/>
      <c r="AK75" s="37"/>
      <c r="AL75" s="31"/>
      <c r="AM75" s="28"/>
      <c r="AN75" s="28"/>
      <c r="AO75" s="28"/>
      <c r="AP75" s="37"/>
      <c r="AQ75" s="31"/>
      <c r="AR75" s="28"/>
      <c r="AS75" s="28"/>
      <c r="AT75" s="28"/>
      <c r="AU75" s="37"/>
      <c r="AV75" s="31"/>
      <c r="AW75" s="28"/>
      <c r="AX75" s="28"/>
      <c r="AY75" s="28"/>
      <c r="AZ75" s="37"/>
      <c r="BA75" s="31"/>
      <c r="BB75" s="28"/>
      <c r="BC75" s="28"/>
      <c r="BD75" s="28"/>
      <c r="BE75" s="37"/>
      <c r="BF75" s="31"/>
      <c r="BG75" s="28"/>
      <c r="BH75" s="28"/>
      <c r="BI75" s="28"/>
      <c r="BJ75" s="37"/>
      <c r="BK75" s="29"/>
    </row>
    <row r="76" spans="1:63">
      <c r="A76" s="23"/>
      <c r="B76" s="30" t="s">
        <v>87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29">
        <f>SUM(C76:BJ76)</f>
        <v>0</v>
      </c>
    </row>
    <row r="77" spans="1:63">
      <c r="A77" s="23" t="s">
        <v>79</v>
      </c>
      <c r="B77" s="26" t="s">
        <v>20</v>
      </c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2"/>
    </row>
    <row r="78" spans="1:63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0.74680899668986866</v>
      </c>
      <c r="AW78" s="28">
        <v>68.696120087331323</v>
      </c>
      <c r="AX78" s="28">
        <v>6.2776924383236583</v>
      </c>
      <c r="AY78" s="28">
        <v>0</v>
      </c>
      <c r="AZ78" s="37">
        <v>2.5500483917335734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0.19928657393436786</v>
      </c>
      <c r="BG78" s="28">
        <v>1.7016734284170238E-3</v>
      </c>
      <c r="BH78" s="28">
        <v>0</v>
      </c>
      <c r="BI78" s="28">
        <v>0</v>
      </c>
      <c r="BJ78" s="37">
        <v>0.65397060659098571</v>
      </c>
      <c r="BK78" s="29">
        <f t="shared" ref="BK78:BK83" si="21">SUM(C78:BJ78)</f>
        <v>79.125628768032186</v>
      </c>
    </row>
    <row r="79" spans="1:63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0.10644913127269068</v>
      </c>
      <c r="AW79" s="28">
        <v>125.54657703168691</v>
      </c>
      <c r="AX79" s="28">
        <v>215.92126832762909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9.0700963786063474E-2</v>
      </c>
      <c r="BG79" s="28">
        <v>6.7855850321905393</v>
      </c>
      <c r="BH79" s="28">
        <v>0</v>
      </c>
      <c r="BI79" s="28">
        <v>0</v>
      </c>
      <c r="BJ79" s="37">
        <v>0.46141130027496535</v>
      </c>
      <c r="BK79" s="29">
        <f t="shared" si="21"/>
        <v>348.91199178684025</v>
      </c>
    </row>
    <row r="80" spans="1:63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0.10640634481029559</v>
      </c>
      <c r="AW80" s="28">
        <v>54.705063115979335</v>
      </c>
      <c r="AX80" s="28">
        <v>211.14037552368765</v>
      </c>
      <c r="AY80" s="28">
        <v>0</v>
      </c>
      <c r="AZ80" s="37">
        <v>0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3.5510130974370176E-2</v>
      </c>
      <c r="BG80" s="28">
        <v>0</v>
      </c>
      <c r="BH80" s="28">
        <v>0</v>
      </c>
      <c r="BI80" s="28">
        <v>0</v>
      </c>
      <c r="BJ80" s="37">
        <v>0</v>
      </c>
      <c r="BK80" s="29">
        <f t="shared" si="21"/>
        <v>265.98735511545169</v>
      </c>
    </row>
    <row r="81" spans="1:63">
      <c r="A81" s="23"/>
      <c r="B81" s="30" t="s">
        <v>146</v>
      </c>
      <c r="C81" s="31">
        <v>0</v>
      </c>
      <c r="D81" s="42">
        <v>0</v>
      </c>
      <c r="E81" s="42">
        <v>0</v>
      </c>
      <c r="F81" s="42">
        <v>0</v>
      </c>
      <c r="G81" s="46">
        <v>0</v>
      </c>
      <c r="H81" s="31">
        <v>0</v>
      </c>
      <c r="I81" s="42">
        <v>0</v>
      </c>
      <c r="J81" s="42">
        <v>0</v>
      </c>
      <c r="K81" s="42">
        <v>0</v>
      </c>
      <c r="L81" s="46">
        <v>0</v>
      </c>
      <c r="M81" s="31">
        <v>0</v>
      </c>
      <c r="N81" s="42">
        <v>0</v>
      </c>
      <c r="O81" s="42">
        <v>0</v>
      </c>
      <c r="P81" s="42">
        <v>0</v>
      </c>
      <c r="Q81" s="46">
        <v>0</v>
      </c>
      <c r="R81" s="31">
        <v>0</v>
      </c>
      <c r="S81" s="42">
        <v>0</v>
      </c>
      <c r="T81" s="42">
        <v>0</v>
      </c>
      <c r="U81" s="42">
        <v>0</v>
      </c>
      <c r="V81" s="46">
        <v>0</v>
      </c>
      <c r="W81" s="31">
        <v>0</v>
      </c>
      <c r="X81" s="42">
        <v>0</v>
      </c>
      <c r="Y81" s="42">
        <v>0</v>
      </c>
      <c r="Z81" s="42">
        <v>0</v>
      </c>
      <c r="AA81" s="46">
        <v>0</v>
      </c>
      <c r="AB81" s="31">
        <v>0</v>
      </c>
      <c r="AC81" s="42">
        <v>0</v>
      </c>
      <c r="AD81" s="42">
        <v>0</v>
      </c>
      <c r="AE81" s="42">
        <v>0</v>
      </c>
      <c r="AF81" s="46">
        <v>0</v>
      </c>
      <c r="AG81" s="31">
        <v>0</v>
      </c>
      <c r="AH81" s="42">
        <v>0</v>
      </c>
      <c r="AI81" s="42">
        <v>0</v>
      </c>
      <c r="AJ81" s="42">
        <v>0</v>
      </c>
      <c r="AK81" s="46">
        <v>0</v>
      </c>
      <c r="AL81" s="31">
        <v>0</v>
      </c>
      <c r="AM81" s="42">
        <v>0</v>
      </c>
      <c r="AN81" s="42">
        <v>0</v>
      </c>
      <c r="AO81" s="42">
        <v>0</v>
      </c>
      <c r="AP81" s="46">
        <v>0</v>
      </c>
      <c r="AQ81" s="31">
        <v>0</v>
      </c>
      <c r="AR81" s="42">
        <v>0</v>
      </c>
      <c r="AS81" s="42">
        <v>0</v>
      </c>
      <c r="AT81" s="42">
        <v>0</v>
      </c>
      <c r="AU81" s="46">
        <v>0</v>
      </c>
      <c r="AV81" s="31">
        <v>0.56267190678967549</v>
      </c>
      <c r="AW81" s="42">
        <v>0.57485428669796479</v>
      </c>
      <c r="AX81" s="42">
        <v>229.03675765252083</v>
      </c>
      <c r="AY81" s="42">
        <v>0</v>
      </c>
      <c r="AZ81" s="46">
        <v>0</v>
      </c>
      <c r="BA81" s="31">
        <v>0</v>
      </c>
      <c r="BB81" s="42">
        <v>0</v>
      </c>
      <c r="BC81" s="42">
        <v>0</v>
      </c>
      <c r="BD81" s="42">
        <v>0</v>
      </c>
      <c r="BE81" s="46">
        <v>0</v>
      </c>
      <c r="BF81" s="31">
        <v>1.7742634720807819</v>
      </c>
      <c r="BG81" s="42">
        <v>2.6277338838562797E-4</v>
      </c>
      <c r="BH81" s="42">
        <v>0</v>
      </c>
      <c r="BI81" s="42">
        <v>0</v>
      </c>
      <c r="BJ81" s="46">
        <v>0</v>
      </c>
      <c r="BK81" s="29">
        <f t="shared" si="21"/>
        <v>231.94881009147764</v>
      </c>
    </row>
    <row r="82" spans="1:63">
      <c r="A82" s="23"/>
      <c r="B82" s="30" t="s">
        <v>88</v>
      </c>
      <c r="C82" s="31">
        <f>SUM(C78:C81)</f>
        <v>0</v>
      </c>
      <c r="D82" s="31">
        <f t="shared" ref="D82:BJ82" si="22">SUM(D78:D81)</f>
        <v>0</v>
      </c>
      <c r="E82" s="31">
        <f t="shared" si="22"/>
        <v>0</v>
      </c>
      <c r="F82" s="31">
        <f t="shared" si="22"/>
        <v>0</v>
      </c>
      <c r="G82" s="31">
        <f t="shared" si="22"/>
        <v>0</v>
      </c>
      <c r="H82" s="31">
        <f t="shared" si="22"/>
        <v>0</v>
      </c>
      <c r="I82" s="31">
        <f t="shared" si="22"/>
        <v>0</v>
      </c>
      <c r="J82" s="31">
        <f t="shared" si="22"/>
        <v>0</v>
      </c>
      <c r="K82" s="31">
        <f t="shared" si="22"/>
        <v>0</v>
      </c>
      <c r="L82" s="31">
        <f t="shared" si="22"/>
        <v>0</v>
      </c>
      <c r="M82" s="31">
        <f t="shared" si="22"/>
        <v>0</v>
      </c>
      <c r="N82" s="31">
        <f t="shared" si="22"/>
        <v>0</v>
      </c>
      <c r="O82" s="31">
        <f t="shared" si="22"/>
        <v>0</v>
      </c>
      <c r="P82" s="31">
        <f t="shared" si="22"/>
        <v>0</v>
      </c>
      <c r="Q82" s="31">
        <f t="shared" si="22"/>
        <v>0</v>
      </c>
      <c r="R82" s="31">
        <f t="shared" si="22"/>
        <v>0</v>
      </c>
      <c r="S82" s="31">
        <f t="shared" si="22"/>
        <v>0</v>
      </c>
      <c r="T82" s="31">
        <f t="shared" si="22"/>
        <v>0</v>
      </c>
      <c r="U82" s="31">
        <f t="shared" si="22"/>
        <v>0</v>
      </c>
      <c r="V82" s="31">
        <f t="shared" si="22"/>
        <v>0</v>
      </c>
      <c r="W82" s="31">
        <f t="shared" si="22"/>
        <v>0</v>
      </c>
      <c r="X82" s="31">
        <f t="shared" si="22"/>
        <v>0</v>
      </c>
      <c r="Y82" s="31">
        <f t="shared" si="22"/>
        <v>0</v>
      </c>
      <c r="Z82" s="31">
        <f t="shared" si="22"/>
        <v>0</v>
      </c>
      <c r="AA82" s="31">
        <f t="shared" si="22"/>
        <v>0</v>
      </c>
      <c r="AB82" s="31">
        <f t="shared" si="22"/>
        <v>0</v>
      </c>
      <c r="AC82" s="31">
        <f t="shared" si="22"/>
        <v>0</v>
      </c>
      <c r="AD82" s="31">
        <f t="shared" si="22"/>
        <v>0</v>
      </c>
      <c r="AE82" s="31">
        <f t="shared" si="22"/>
        <v>0</v>
      </c>
      <c r="AF82" s="31">
        <f t="shared" si="22"/>
        <v>0</v>
      </c>
      <c r="AG82" s="31">
        <f t="shared" si="22"/>
        <v>0</v>
      </c>
      <c r="AH82" s="31">
        <f t="shared" si="22"/>
        <v>0</v>
      </c>
      <c r="AI82" s="31">
        <f t="shared" si="22"/>
        <v>0</v>
      </c>
      <c r="AJ82" s="31">
        <f t="shared" si="22"/>
        <v>0</v>
      </c>
      <c r="AK82" s="31">
        <f t="shared" si="22"/>
        <v>0</v>
      </c>
      <c r="AL82" s="31">
        <f t="shared" si="22"/>
        <v>0</v>
      </c>
      <c r="AM82" s="31">
        <f t="shared" si="22"/>
        <v>0</v>
      </c>
      <c r="AN82" s="31">
        <f t="shared" si="22"/>
        <v>0</v>
      </c>
      <c r="AO82" s="31">
        <f t="shared" si="22"/>
        <v>0</v>
      </c>
      <c r="AP82" s="31">
        <f t="shared" si="22"/>
        <v>0</v>
      </c>
      <c r="AQ82" s="31">
        <f t="shared" si="22"/>
        <v>0</v>
      </c>
      <c r="AR82" s="31">
        <f t="shared" si="22"/>
        <v>0</v>
      </c>
      <c r="AS82" s="31">
        <f t="shared" si="22"/>
        <v>0</v>
      </c>
      <c r="AT82" s="31">
        <f t="shared" si="22"/>
        <v>0</v>
      </c>
      <c r="AU82" s="31">
        <f t="shared" si="22"/>
        <v>0</v>
      </c>
      <c r="AV82" s="31">
        <f t="shared" si="22"/>
        <v>1.5223363795625304</v>
      </c>
      <c r="AW82" s="31">
        <f t="shared" si="22"/>
        <v>249.52261452169552</v>
      </c>
      <c r="AX82" s="31">
        <f t="shared" si="22"/>
        <v>662.37609394216122</v>
      </c>
      <c r="AY82" s="31">
        <f t="shared" si="22"/>
        <v>0</v>
      </c>
      <c r="AZ82" s="31">
        <f t="shared" si="22"/>
        <v>2.5500483917335734</v>
      </c>
      <c r="BA82" s="31">
        <f t="shared" si="22"/>
        <v>0</v>
      </c>
      <c r="BB82" s="31">
        <f t="shared" si="22"/>
        <v>0</v>
      </c>
      <c r="BC82" s="31">
        <f t="shared" si="22"/>
        <v>0</v>
      </c>
      <c r="BD82" s="31">
        <f t="shared" si="22"/>
        <v>0</v>
      </c>
      <c r="BE82" s="31">
        <f t="shared" si="22"/>
        <v>0</v>
      </c>
      <c r="BF82" s="31">
        <f t="shared" si="22"/>
        <v>2.0997611407755836</v>
      </c>
      <c r="BG82" s="31">
        <f t="shared" si="22"/>
        <v>6.7875494790073416</v>
      </c>
      <c r="BH82" s="31">
        <f t="shared" si="22"/>
        <v>0</v>
      </c>
      <c r="BI82" s="31">
        <f t="shared" si="22"/>
        <v>0</v>
      </c>
      <c r="BJ82" s="31">
        <f t="shared" si="22"/>
        <v>1.115381906865951</v>
      </c>
      <c r="BK82" s="29">
        <f t="shared" si="21"/>
        <v>925.97378576180176</v>
      </c>
    </row>
    <row r="83" spans="1:63">
      <c r="A83" s="23"/>
      <c r="B83" s="33" t="s">
        <v>86</v>
      </c>
      <c r="C83" s="31">
        <f>C76+C82</f>
        <v>0</v>
      </c>
      <c r="D83" s="31">
        <f t="shared" ref="D83:BJ83" si="23">D76+D82</f>
        <v>0</v>
      </c>
      <c r="E83" s="31">
        <f t="shared" si="23"/>
        <v>0</v>
      </c>
      <c r="F83" s="31">
        <f t="shared" si="23"/>
        <v>0</v>
      </c>
      <c r="G83" s="31">
        <f t="shared" si="23"/>
        <v>0</v>
      </c>
      <c r="H83" s="31">
        <f t="shared" si="23"/>
        <v>0</v>
      </c>
      <c r="I83" s="31">
        <f t="shared" si="23"/>
        <v>0</v>
      </c>
      <c r="J83" s="31">
        <f t="shared" si="23"/>
        <v>0</v>
      </c>
      <c r="K83" s="31">
        <f t="shared" si="23"/>
        <v>0</v>
      </c>
      <c r="L83" s="31">
        <f t="shared" si="23"/>
        <v>0</v>
      </c>
      <c r="M83" s="31">
        <f t="shared" si="23"/>
        <v>0</v>
      </c>
      <c r="N83" s="31">
        <f t="shared" si="23"/>
        <v>0</v>
      </c>
      <c r="O83" s="31">
        <f t="shared" si="23"/>
        <v>0</v>
      </c>
      <c r="P83" s="31">
        <f t="shared" si="23"/>
        <v>0</v>
      </c>
      <c r="Q83" s="31">
        <f t="shared" si="23"/>
        <v>0</v>
      </c>
      <c r="R83" s="31">
        <f t="shared" si="23"/>
        <v>0</v>
      </c>
      <c r="S83" s="31">
        <f t="shared" si="23"/>
        <v>0</v>
      </c>
      <c r="T83" s="31">
        <f t="shared" si="23"/>
        <v>0</v>
      </c>
      <c r="U83" s="31">
        <f t="shared" si="23"/>
        <v>0</v>
      </c>
      <c r="V83" s="31">
        <f t="shared" si="23"/>
        <v>0</v>
      </c>
      <c r="W83" s="31">
        <f t="shared" si="23"/>
        <v>0</v>
      </c>
      <c r="X83" s="31">
        <f t="shared" si="23"/>
        <v>0</v>
      </c>
      <c r="Y83" s="31">
        <f t="shared" si="23"/>
        <v>0</v>
      </c>
      <c r="Z83" s="31">
        <f t="shared" si="23"/>
        <v>0</v>
      </c>
      <c r="AA83" s="31">
        <f t="shared" si="23"/>
        <v>0</v>
      </c>
      <c r="AB83" s="31">
        <f t="shared" si="23"/>
        <v>0</v>
      </c>
      <c r="AC83" s="31">
        <f t="shared" si="23"/>
        <v>0</v>
      </c>
      <c r="AD83" s="31">
        <f t="shared" si="23"/>
        <v>0</v>
      </c>
      <c r="AE83" s="31">
        <f t="shared" si="23"/>
        <v>0</v>
      </c>
      <c r="AF83" s="31">
        <f t="shared" si="23"/>
        <v>0</v>
      </c>
      <c r="AG83" s="31">
        <f t="shared" si="23"/>
        <v>0</v>
      </c>
      <c r="AH83" s="31">
        <f t="shared" si="23"/>
        <v>0</v>
      </c>
      <c r="AI83" s="31">
        <f t="shared" si="23"/>
        <v>0</v>
      </c>
      <c r="AJ83" s="31">
        <f t="shared" si="23"/>
        <v>0</v>
      </c>
      <c r="AK83" s="31">
        <f t="shared" si="23"/>
        <v>0</v>
      </c>
      <c r="AL83" s="31">
        <f t="shared" si="23"/>
        <v>0</v>
      </c>
      <c r="AM83" s="31">
        <f t="shared" si="23"/>
        <v>0</v>
      </c>
      <c r="AN83" s="31">
        <f t="shared" si="23"/>
        <v>0</v>
      </c>
      <c r="AO83" s="31">
        <f t="shared" si="23"/>
        <v>0</v>
      </c>
      <c r="AP83" s="31">
        <f t="shared" si="23"/>
        <v>0</v>
      </c>
      <c r="AQ83" s="31">
        <f t="shared" si="23"/>
        <v>0</v>
      </c>
      <c r="AR83" s="31">
        <f t="shared" si="23"/>
        <v>0</v>
      </c>
      <c r="AS83" s="31">
        <f t="shared" si="23"/>
        <v>0</v>
      </c>
      <c r="AT83" s="31">
        <f t="shared" si="23"/>
        <v>0</v>
      </c>
      <c r="AU83" s="31">
        <f t="shared" si="23"/>
        <v>0</v>
      </c>
      <c r="AV83" s="31">
        <f t="shared" si="23"/>
        <v>1.5223363795625304</v>
      </c>
      <c r="AW83" s="31">
        <f t="shared" si="23"/>
        <v>249.52261452169552</v>
      </c>
      <c r="AX83" s="31">
        <f t="shared" si="23"/>
        <v>662.37609394216122</v>
      </c>
      <c r="AY83" s="31">
        <f t="shared" si="23"/>
        <v>0</v>
      </c>
      <c r="AZ83" s="31">
        <f t="shared" si="23"/>
        <v>2.5500483917335734</v>
      </c>
      <c r="BA83" s="31">
        <f t="shared" si="23"/>
        <v>0</v>
      </c>
      <c r="BB83" s="31">
        <f t="shared" si="23"/>
        <v>0</v>
      </c>
      <c r="BC83" s="31">
        <f t="shared" si="23"/>
        <v>0</v>
      </c>
      <c r="BD83" s="31">
        <f t="shared" si="23"/>
        <v>0</v>
      </c>
      <c r="BE83" s="31">
        <f t="shared" si="23"/>
        <v>0</v>
      </c>
      <c r="BF83" s="31">
        <f t="shared" si="23"/>
        <v>2.0997611407755836</v>
      </c>
      <c r="BG83" s="31">
        <f t="shared" si="23"/>
        <v>6.7875494790073416</v>
      </c>
      <c r="BH83" s="31">
        <f t="shared" si="23"/>
        <v>0</v>
      </c>
      <c r="BI83" s="31">
        <f t="shared" si="23"/>
        <v>0</v>
      </c>
      <c r="BJ83" s="31">
        <f t="shared" si="23"/>
        <v>1.115381906865951</v>
      </c>
      <c r="BK83" s="29">
        <f t="shared" si="21"/>
        <v>925.97378576180176</v>
      </c>
    </row>
    <row r="84" spans="1:63" ht="4.5" customHeight="1">
      <c r="A84" s="23"/>
      <c r="B84" s="26"/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2"/>
    </row>
    <row r="85" spans="1:63">
      <c r="A85" s="23" t="s">
        <v>21</v>
      </c>
      <c r="B85" s="24" t="s">
        <v>22</v>
      </c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>
      <c r="A86" s="23" t="s">
        <v>78</v>
      </c>
      <c r="B86" s="26" t="s">
        <v>23</v>
      </c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2"/>
    </row>
    <row r="87" spans="1:63">
      <c r="A87" s="23"/>
      <c r="B87" s="30" t="s">
        <v>39</v>
      </c>
      <c r="C87" s="31"/>
      <c r="D87" s="28"/>
      <c r="E87" s="28"/>
      <c r="F87" s="28"/>
      <c r="G87" s="37"/>
      <c r="H87" s="31"/>
      <c r="I87" s="28"/>
      <c r="J87" s="28"/>
      <c r="K87" s="28"/>
      <c r="L87" s="37"/>
      <c r="M87" s="31"/>
      <c r="N87" s="28"/>
      <c r="O87" s="28"/>
      <c r="P87" s="28"/>
      <c r="Q87" s="37"/>
      <c r="R87" s="31"/>
      <c r="S87" s="28"/>
      <c r="T87" s="28"/>
      <c r="U87" s="28"/>
      <c r="V87" s="37"/>
      <c r="W87" s="31"/>
      <c r="X87" s="28"/>
      <c r="Y87" s="28"/>
      <c r="Z87" s="28"/>
      <c r="AA87" s="37"/>
      <c r="AB87" s="31"/>
      <c r="AC87" s="28"/>
      <c r="AD87" s="28"/>
      <c r="AE87" s="28"/>
      <c r="AF87" s="37"/>
      <c r="AG87" s="31"/>
      <c r="AH87" s="28"/>
      <c r="AI87" s="28"/>
      <c r="AJ87" s="28"/>
      <c r="AK87" s="37"/>
      <c r="AL87" s="31"/>
      <c r="AM87" s="28"/>
      <c r="AN87" s="28"/>
      <c r="AO87" s="28"/>
      <c r="AP87" s="37"/>
      <c r="AQ87" s="31"/>
      <c r="AR87" s="28"/>
      <c r="AS87" s="28"/>
      <c r="AT87" s="28"/>
      <c r="AU87" s="37"/>
      <c r="AV87" s="31"/>
      <c r="AW87" s="28"/>
      <c r="AX87" s="28"/>
      <c r="AY87" s="28"/>
      <c r="AZ87" s="37"/>
      <c r="BA87" s="31"/>
      <c r="BB87" s="28"/>
      <c r="BC87" s="28"/>
      <c r="BD87" s="28"/>
      <c r="BE87" s="37"/>
      <c r="BF87" s="31"/>
      <c r="BG87" s="28"/>
      <c r="BH87" s="28"/>
      <c r="BI87" s="28"/>
      <c r="BJ87" s="37"/>
      <c r="BK87" s="29"/>
    </row>
    <row r="88" spans="1:63">
      <c r="A88" s="23"/>
      <c r="B88" s="33" t="s">
        <v>85</v>
      </c>
      <c r="C88" s="31">
        <v>0</v>
      </c>
      <c r="D88" s="28">
        <v>0</v>
      </c>
      <c r="E88" s="28">
        <v>0</v>
      </c>
      <c r="F88" s="28">
        <v>0</v>
      </c>
      <c r="G88" s="37">
        <v>0</v>
      </c>
      <c r="H88" s="31">
        <v>0</v>
      </c>
      <c r="I88" s="28">
        <v>0</v>
      </c>
      <c r="J88" s="28">
        <v>0</v>
      </c>
      <c r="K88" s="28">
        <v>0</v>
      </c>
      <c r="L88" s="37">
        <v>0</v>
      </c>
      <c r="M88" s="31">
        <v>0</v>
      </c>
      <c r="N88" s="28">
        <v>0</v>
      </c>
      <c r="O88" s="28">
        <v>0</v>
      </c>
      <c r="P88" s="28">
        <v>0</v>
      </c>
      <c r="Q88" s="37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31">
        <v>0</v>
      </c>
      <c r="X88" s="28">
        <v>0</v>
      </c>
      <c r="Y88" s="28">
        <v>0</v>
      </c>
      <c r="Z88" s="28">
        <v>0</v>
      </c>
      <c r="AA88" s="37">
        <v>0</v>
      </c>
      <c r="AB88" s="31">
        <v>0</v>
      </c>
      <c r="AC88" s="28">
        <v>0</v>
      </c>
      <c r="AD88" s="28">
        <v>0</v>
      </c>
      <c r="AE88" s="28">
        <v>0</v>
      </c>
      <c r="AF88" s="37">
        <v>0</v>
      </c>
      <c r="AG88" s="31">
        <v>0</v>
      </c>
      <c r="AH88" s="28">
        <v>0</v>
      </c>
      <c r="AI88" s="28">
        <v>0</v>
      </c>
      <c r="AJ88" s="28">
        <v>0</v>
      </c>
      <c r="AK88" s="37">
        <v>0</v>
      </c>
      <c r="AL88" s="31">
        <v>0</v>
      </c>
      <c r="AM88" s="28">
        <v>0</v>
      </c>
      <c r="AN88" s="28">
        <v>0</v>
      </c>
      <c r="AO88" s="28">
        <v>0</v>
      </c>
      <c r="AP88" s="37">
        <v>0</v>
      </c>
      <c r="AQ88" s="31">
        <v>0</v>
      </c>
      <c r="AR88" s="28">
        <v>0</v>
      </c>
      <c r="AS88" s="28">
        <v>0</v>
      </c>
      <c r="AT88" s="28">
        <v>0</v>
      </c>
      <c r="AU88" s="37">
        <v>0</v>
      </c>
      <c r="AV88" s="31">
        <v>0</v>
      </c>
      <c r="AW88" s="28">
        <v>0</v>
      </c>
      <c r="AX88" s="28">
        <v>0</v>
      </c>
      <c r="AY88" s="28">
        <v>0</v>
      </c>
      <c r="AZ88" s="37">
        <v>0</v>
      </c>
      <c r="BA88" s="31">
        <v>0</v>
      </c>
      <c r="BB88" s="28">
        <v>0</v>
      </c>
      <c r="BC88" s="28">
        <v>0</v>
      </c>
      <c r="BD88" s="28">
        <v>0</v>
      </c>
      <c r="BE88" s="37">
        <v>0</v>
      </c>
      <c r="BF88" s="31">
        <v>0</v>
      </c>
      <c r="BG88" s="28">
        <v>0</v>
      </c>
      <c r="BH88" s="28">
        <v>0</v>
      </c>
      <c r="BI88" s="28">
        <v>0</v>
      </c>
      <c r="BJ88" s="37">
        <v>0</v>
      </c>
      <c r="BK88" s="29">
        <f>SUM(C88:BJ88)</f>
        <v>0</v>
      </c>
    </row>
    <row r="89" spans="1:63" ht="4.5" customHeight="1">
      <c r="A89" s="23"/>
      <c r="B89" s="38"/>
      <c r="C89" s="70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2"/>
    </row>
    <row r="90" spans="1:63">
      <c r="A90" s="23"/>
      <c r="B90" s="39" t="s">
        <v>101</v>
      </c>
      <c r="C90" s="40">
        <f t="shared" ref="C90:AH90" si="24">C46+C66+C71+C83+C88</f>
        <v>0</v>
      </c>
      <c r="D90" s="40">
        <f t="shared" si="24"/>
        <v>0</v>
      </c>
      <c r="E90" s="40">
        <f t="shared" si="24"/>
        <v>0</v>
      </c>
      <c r="F90" s="40">
        <f t="shared" si="24"/>
        <v>0</v>
      </c>
      <c r="G90" s="40">
        <f t="shared" si="24"/>
        <v>0</v>
      </c>
      <c r="H90" s="40">
        <f t="shared" si="24"/>
        <v>39.492602556636889</v>
      </c>
      <c r="I90" s="40">
        <f t="shared" si="24"/>
        <v>7912.1951886420457</v>
      </c>
      <c r="J90" s="40">
        <f t="shared" si="24"/>
        <v>3882.4385802085549</v>
      </c>
      <c r="K90" s="40">
        <f t="shared" si="24"/>
        <v>0</v>
      </c>
      <c r="L90" s="40">
        <f t="shared" si="24"/>
        <v>1387.2495556569181</v>
      </c>
      <c r="M90" s="40">
        <f t="shared" si="24"/>
        <v>0</v>
      </c>
      <c r="N90" s="40">
        <f t="shared" si="24"/>
        <v>0</v>
      </c>
      <c r="O90" s="40">
        <f t="shared" si="24"/>
        <v>0</v>
      </c>
      <c r="P90" s="40">
        <f t="shared" si="24"/>
        <v>0</v>
      </c>
      <c r="Q90" s="40">
        <f t="shared" si="24"/>
        <v>0</v>
      </c>
      <c r="R90" s="40">
        <f t="shared" si="24"/>
        <v>53.36113943601822</v>
      </c>
      <c r="S90" s="40">
        <f t="shared" si="24"/>
        <v>1116.2349056319808</v>
      </c>
      <c r="T90" s="40">
        <f t="shared" si="24"/>
        <v>662.95120763307682</v>
      </c>
      <c r="U90" s="40">
        <f t="shared" si="24"/>
        <v>0</v>
      </c>
      <c r="V90" s="40">
        <f t="shared" si="24"/>
        <v>70.584813664256629</v>
      </c>
      <c r="W90" s="40">
        <f t="shared" si="24"/>
        <v>0.74392477919090172</v>
      </c>
      <c r="X90" s="40">
        <f t="shared" si="24"/>
        <v>53.378116018120096</v>
      </c>
      <c r="Y90" s="40">
        <f t="shared" si="24"/>
        <v>0</v>
      </c>
      <c r="Z90" s="40">
        <f t="shared" si="24"/>
        <v>0</v>
      </c>
      <c r="AA90" s="40">
        <f t="shared" si="24"/>
        <v>1.8433112980219442</v>
      </c>
      <c r="AB90" s="40">
        <f t="shared" si="24"/>
        <v>0</v>
      </c>
      <c r="AC90" s="40">
        <f t="shared" si="24"/>
        <v>0</v>
      </c>
      <c r="AD90" s="40">
        <f t="shared" si="24"/>
        <v>0</v>
      </c>
      <c r="AE90" s="40">
        <f t="shared" si="24"/>
        <v>0</v>
      </c>
      <c r="AF90" s="40">
        <f t="shared" si="24"/>
        <v>0</v>
      </c>
      <c r="AG90" s="40">
        <f t="shared" si="24"/>
        <v>6.8109633321761054</v>
      </c>
      <c r="AH90" s="40">
        <f t="shared" si="24"/>
        <v>1.3923474839297314</v>
      </c>
      <c r="AI90" s="40">
        <f t="shared" ref="AI90:BK90" si="25">AI46+AI66+AI71+AI83+AI88</f>
        <v>0</v>
      </c>
      <c r="AJ90" s="40">
        <f t="shared" si="25"/>
        <v>0</v>
      </c>
      <c r="AK90" s="40">
        <f t="shared" si="25"/>
        <v>6.175470598840457</v>
      </c>
      <c r="AL90" s="40">
        <f t="shared" si="25"/>
        <v>0</v>
      </c>
      <c r="AM90" s="40">
        <f t="shared" si="25"/>
        <v>0</v>
      </c>
      <c r="AN90" s="40">
        <f t="shared" si="25"/>
        <v>0</v>
      </c>
      <c r="AO90" s="40">
        <f t="shared" si="25"/>
        <v>0</v>
      </c>
      <c r="AP90" s="40">
        <f t="shared" si="25"/>
        <v>0</v>
      </c>
      <c r="AQ90" s="40">
        <f t="shared" si="25"/>
        <v>0</v>
      </c>
      <c r="AR90" s="40">
        <f t="shared" si="25"/>
        <v>0</v>
      </c>
      <c r="AS90" s="40">
        <f t="shared" si="25"/>
        <v>0</v>
      </c>
      <c r="AT90" s="40">
        <f t="shared" si="25"/>
        <v>0</v>
      </c>
      <c r="AU90" s="40">
        <f t="shared" si="25"/>
        <v>0</v>
      </c>
      <c r="AV90" s="40">
        <f t="shared" si="25"/>
        <v>480.19907352351072</v>
      </c>
      <c r="AW90" s="40">
        <f t="shared" si="25"/>
        <v>1718.367489307866</v>
      </c>
      <c r="AX90" s="40">
        <f t="shared" si="25"/>
        <v>1152.9165863020557</v>
      </c>
      <c r="AY90" s="40">
        <f t="shared" si="25"/>
        <v>0</v>
      </c>
      <c r="AZ90" s="40">
        <f t="shared" si="25"/>
        <v>687.55946070534242</v>
      </c>
      <c r="BA90" s="40">
        <f t="shared" si="25"/>
        <v>0</v>
      </c>
      <c r="BB90" s="40">
        <f t="shared" si="25"/>
        <v>0</v>
      </c>
      <c r="BC90" s="40">
        <f t="shared" si="25"/>
        <v>0</v>
      </c>
      <c r="BD90" s="40">
        <f t="shared" si="25"/>
        <v>0</v>
      </c>
      <c r="BE90" s="40">
        <f t="shared" si="25"/>
        <v>0</v>
      </c>
      <c r="BF90" s="40">
        <f t="shared" si="25"/>
        <v>806.78188807007086</v>
      </c>
      <c r="BG90" s="40">
        <f t="shared" si="25"/>
        <v>202.73931312907214</v>
      </c>
      <c r="BH90" s="40">
        <f t="shared" si="25"/>
        <v>213.45973829351064</v>
      </c>
      <c r="BI90" s="40">
        <f t="shared" si="25"/>
        <v>0</v>
      </c>
      <c r="BJ90" s="40">
        <f t="shared" si="25"/>
        <v>314.48830890875342</v>
      </c>
      <c r="BK90" s="40">
        <f t="shared" si="25"/>
        <v>20771.363985179953</v>
      </c>
    </row>
    <row r="91" spans="1:63" ht="4.5" customHeight="1">
      <c r="A91" s="23"/>
      <c r="B91" s="39"/>
      <c r="C91" s="75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6"/>
    </row>
    <row r="92" spans="1:63" ht="14.25" customHeight="1">
      <c r="A92" s="23" t="s">
        <v>5</v>
      </c>
      <c r="B92" s="21" t="s">
        <v>25</v>
      </c>
      <c r="C92" s="75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6"/>
    </row>
    <row r="93" spans="1:63">
      <c r="A93" s="23"/>
      <c r="B93" s="30" t="s">
        <v>39</v>
      </c>
      <c r="C93" s="28"/>
      <c r="D93" s="28"/>
      <c r="E93" s="28"/>
      <c r="F93" s="28"/>
      <c r="G93" s="41"/>
      <c r="H93" s="31"/>
      <c r="I93" s="28"/>
      <c r="J93" s="28"/>
      <c r="K93" s="28"/>
      <c r="L93" s="41"/>
      <c r="M93" s="31"/>
      <c r="N93" s="28"/>
      <c r="O93" s="28"/>
      <c r="P93" s="28"/>
      <c r="Q93" s="41"/>
      <c r="R93" s="31"/>
      <c r="S93" s="28"/>
      <c r="T93" s="28"/>
      <c r="U93" s="28"/>
      <c r="V93" s="37"/>
      <c r="W93" s="42"/>
      <c r="X93" s="28"/>
      <c r="Y93" s="28"/>
      <c r="Z93" s="28"/>
      <c r="AA93" s="41"/>
      <c r="AB93" s="31"/>
      <c r="AC93" s="28"/>
      <c r="AD93" s="28"/>
      <c r="AE93" s="28"/>
      <c r="AF93" s="41"/>
      <c r="AG93" s="31"/>
      <c r="AH93" s="28"/>
      <c r="AI93" s="28"/>
      <c r="AJ93" s="28"/>
      <c r="AK93" s="41"/>
      <c r="AL93" s="31"/>
      <c r="AM93" s="28"/>
      <c r="AN93" s="28"/>
      <c r="AO93" s="28"/>
      <c r="AP93" s="41"/>
      <c r="AQ93" s="31"/>
      <c r="AR93" s="28"/>
      <c r="AS93" s="28"/>
      <c r="AT93" s="28"/>
      <c r="AU93" s="41"/>
      <c r="AV93" s="31"/>
      <c r="AW93" s="28"/>
      <c r="AX93" s="28"/>
      <c r="AY93" s="28"/>
      <c r="AZ93" s="41"/>
      <c r="BA93" s="31"/>
      <c r="BB93" s="28"/>
      <c r="BC93" s="28"/>
      <c r="BD93" s="28"/>
      <c r="BE93" s="41"/>
      <c r="BF93" s="31"/>
      <c r="BG93" s="28"/>
      <c r="BH93" s="28"/>
      <c r="BI93" s="28"/>
      <c r="BJ93" s="41"/>
      <c r="BK93" s="31"/>
    </row>
    <row r="94" spans="1:63" ht="13.5" thickBot="1">
      <c r="A94" s="43"/>
      <c r="B94" s="33" t="s">
        <v>85</v>
      </c>
      <c r="C94" s="28">
        <v>0</v>
      </c>
      <c r="D94" s="28">
        <v>0</v>
      </c>
      <c r="E94" s="28">
        <v>0</v>
      </c>
      <c r="F94" s="28">
        <v>0</v>
      </c>
      <c r="G94" s="41">
        <v>0</v>
      </c>
      <c r="H94" s="31">
        <v>0</v>
      </c>
      <c r="I94" s="28">
        <v>0</v>
      </c>
      <c r="J94" s="28">
        <v>0</v>
      </c>
      <c r="K94" s="28">
        <v>0</v>
      </c>
      <c r="L94" s="41">
        <v>0</v>
      </c>
      <c r="M94" s="31">
        <v>0</v>
      </c>
      <c r="N94" s="28">
        <v>0</v>
      </c>
      <c r="O94" s="28">
        <v>0</v>
      </c>
      <c r="P94" s="28">
        <v>0</v>
      </c>
      <c r="Q94" s="41">
        <v>0</v>
      </c>
      <c r="R94" s="31">
        <v>0</v>
      </c>
      <c r="S94" s="28">
        <v>0</v>
      </c>
      <c r="T94" s="28">
        <v>0</v>
      </c>
      <c r="U94" s="28">
        <v>0</v>
      </c>
      <c r="V94" s="37">
        <v>0</v>
      </c>
      <c r="W94" s="42">
        <v>0</v>
      </c>
      <c r="X94" s="28">
        <v>0</v>
      </c>
      <c r="Y94" s="28">
        <v>0</v>
      </c>
      <c r="Z94" s="28">
        <v>0</v>
      </c>
      <c r="AA94" s="41">
        <v>0</v>
      </c>
      <c r="AB94" s="31">
        <v>0</v>
      </c>
      <c r="AC94" s="28">
        <v>0</v>
      </c>
      <c r="AD94" s="28">
        <v>0</v>
      </c>
      <c r="AE94" s="28">
        <v>0</v>
      </c>
      <c r="AF94" s="41">
        <v>0</v>
      </c>
      <c r="AG94" s="31">
        <v>0</v>
      </c>
      <c r="AH94" s="28">
        <v>0</v>
      </c>
      <c r="AI94" s="28">
        <v>0</v>
      </c>
      <c r="AJ94" s="28">
        <v>0</v>
      </c>
      <c r="AK94" s="41">
        <v>0</v>
      </c>
      <c r="AL94" s="31">
        <v>0</v>
      </c>
      <c r="AM94" s="28">
        <v>0</v>
      </c>
      <c r="AN94" s="28">
        <v>0</v>
      </c>
      <c r="AO94" s="28">
        <v>0</v>
      </c>
      <c r="AP94" s="41">
        <v>0</v>
      </c>
      <c r="AQ94" s="31">
        <v>0</v>
      </c>
      <c r="AR94" s="28">
        <v>0</v>
      </c>
      <c r="AS94" s="28">
        <v>0</v>
      </c>
      <c r="AT94" s="28">
        <v>0</v>
      </c>
      <c r="AU94" s="41">
        <v>0</v>
      </c>
      <c r="AV94" s="31">
        <v>0</v>
      </c>
      <c r="AW94" s="28">
        <v>0</v>
      </c>
      <c r="AX94" s="28">
        <v>0</v>
      </c>
      <c r="AY94" s="28">
        <v>0</v>
      </c>
      <c r="AZ94" s="41">
        <v>0</v>
      </c>
      <c r="BA94" s="31">
        <v>0</v>
      </c>
      <c r="BB94" s="28">
        <v>0</v>
      </c>
      <c r="BC94" s="28">
        <v>0</v>
      </c>
      <c r="BD94" s="28">
        <v>0</v>
      </c>
      <c r="BE94" s="41">
        <v>0</v>
      </c>
      <c r="BF94" s="31">
        <v>0</v>
      </c>
      <c r="BG94" s="28">
        <v>0</v>
      </c>
      <c r="BH94" s="28">
        <v>0</v>
      </c>
      <c r="BI94" s="28">
        <v>0</v>
      </c>
      <c r="BJ94" s="41">
        <v>0</v>
      </c>
      <c r="BK94" s="29">
        <f>SUM(C94:BJ94)</f>
        <v>0</v>
      </c>
    </row>
    <row r="95" spans="1:63" ht="6" customHeight="1">
      <c r="A95" s="35"/>
      <c r="B95" s="44"/>
    </row>
    <row r="96" spans="1:63">
      <c r="A96" s="35"/>
      <c r="B96" s="35" t="s">
        <v>28</v>
      </c>
      <c r="L96" s="35" t="s">
        <v>40</v>
      </c>
    </row>
    <row r="97" spans="1:61">
      <c r="A97" s="35"/>
      <c r="B97" s="35" t="s">
        <v>29</v>
      </c>
      <c r="L97" s="35" t="s">
        <v>32</v>
      </c>
    </row>
    <row r="98" spans="1:61">
      <c r="L98" s="35" t="s">
        <v>33</v>
      </c>
    </row>
    <row r="99" spans="1:61">
      <c r="B99" s="35" t="s">
        <v>35</v>
      </c>
      <c r="L99" s="35" t="s">
        <v>100</v>
      </c>
      <c r="BI99" s="45"/>
    </row>
    <row r="100" spans="1:61">
      <c r="B100" s="35" t="s">
        <v>36</v>
      </c>
      <c r="L100" s="35" t="s">
        <v>102</v>
      </c>
    </row>
    <row r="101" spans="1:61">
      <c r="B101" s="35"/>
      <c r="L101" s="35" t="s">
        <v>34</v>
      </c>
    </row>
    <row r="103" spans="1:61">
      <c r="B103" s="25" t="s">
        <v>40</v>
      </c>
    </row>
    <row r="104" spans="1:61">
      <c r="B104" s="25" t="s">
        <v>32</v>
      </c>
    </row>
    <row r="105" spans="1:61">
      <c r="B105" s="25" t="s">
        <v>33</v>
      </c>
    </row>
    <row r="106" spans="1:61">
      <c r="B106" s="25" t="s">
        <v>100</v>
      </c>
    </row>
    <row r="107" spans="1:61">
      <c r="B107" s="25" t="s">
        <v>102</v>
      </c>
    </row>
    <row r="108" spans="1:61">
      <c r="B108" s="25" t="s">
        <v>34</v>
      </c>
    </row>
    <row r="109" spans="1:61">
      <c r="B109" s="35"/>
    </row>
  </sheetData>
  <mergeCells count="49">
    <mergeCell ref="C89:BK89"/>
    <mergeCell ref="A1:A5"/>
    <mergeCell ref="C69:BK69"/>
    <mergeCell ref="C91:BK91"/>
    <mergeCell ref="C92:BK92"/>
    <mergeCell ref="C73:BK73"/>
    <mergeCell ref="C74:BK74"/>
    <mergeCell ref="C77:BK77"/>
    <mergeCell ref="C84:BK84"/>
    <mergeCell ref="C85:BK85"/>
    <mergeCell ref="C48:BK48"/>
    <mergeCell ref="C86:BK86"/>
    <mergeCell ref="C49:BK49"/>
    <mergeCell ref="C47:BK47"/>
    <mergeCell ref="C53:BK53"/>
    <mergeCell ref="C67:BK67"/>
    <mergeCell ref="C68:BK68"/>
    <mergeCell ref="C72:BK72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workbookViewId="0">
      <selection activeCell="B4" sqref="B4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80" t="s">
        <v>149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>
      <c r="B3" s="83" t="s">
        <v>142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1.4307172818721816E-2</v>
      </c>
      <c r="F5" s="7">
        <v>0.26978611923127382</v>
      </c>
      <c r="G5" s="7">
        <v>5.0166426828236448E-3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0.8701154564876773</v>
      </c>
      <c r="E6" s="7">
        <v>3.5884472990921981</v>
      </c>
      <c r="F6" s="7">
        <v>7.385852531854133</v>
      </c>
      <c r="G6" s="7">
        <v>0.17311943486751658</v>
      </c>
      <c r="H6" s="7">
        <v>0</v>
      </c>
      <c r="I6" s="7">
        <v>0</v>
      </c>
      <c r="J6" s="7">
        <v>7.7898765980417631E-2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4.791668385607642E-2</v>
      </c>
      <c r="F7" s="7">
        <v>2.9514229360777269E-2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203.80705767301905</v>
      </c>
      <c r="E8" s="7">
        <v>29.278035936163477</v>
      </c>
      <c r="F8" s="7">
        <v>7.282639446736427</v>
      </c>
      <c r="G8" s="7">
        <v>0.2743690854234957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12.88132854681033</v>
      </c>
      <c r="E9" s="7">
        <v>28.940138176778586</v>
      </c>
      <c r="F9" s="7">
        <v>37.44233333846261</v>
      </c>
      <c r="G9" s="7">
        <v>1.3234385693152784</v>
      </c>
      <c r="H9" s="7">
        <v>0</v>
      </c>
      <c r="I9" s="7">
        <v>0</v>
      </c>
      <c r="J9" s="7">
        <v>0.25763427090342161</v>
      </c>
      <c r="K9" s="5">
        <v>0</v>
      </c>
    </row>
    <row r="10" spans="2:11">
      <c r="B10" s="1">
        <v>6</v>
      </c>
      <c r="C10" s="3" t="s">
        <v>47</v>
      </c>
      <c r="D10" s="7">
        <v>0.24814627535465594</v>
      </c>
      <c r="E10" s="7">
        <v>1.7100917435140637</v>
      </c>
      <c r="F10" s="7">
        <v>3.7769081871546577</v>
      </c>
      <c r="G10" s="7">
        <v>0.16398869933413726</v>
      </c>
      <c r="H10" s="7">
        <v>0</v>
      </c>
      <c r="I10" s="7">
        <v>0</v>
      </c>
      <c r="J10" s="7">
        <v>7.4585709994317532E-4</v>
      </c>
      <c r="K10" s="5">
        <v>0</v>
      </c>
    </row>
    <row r="11" spans="2:11">
      <c r="B11" s="1">
        <v>7</v>
      </c>
      <c r="C11" s="3" t="s">
        <v>48</v>
      </c>
      <c r="D11" s="7">
        <v>11.646997436787764</v>
      </c>
      <c r="E11" s="7">
        <v>23.286315005193813</v>
      </c>
      <c r="F11" s="7">
        <v>18.177323888761777</v>
      </c>
      <c r="G11" s="7">
        <v>0.96634324909006719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0.33217108679438551</v>
      </c>
      <c r="E14" s="7">
        <v>164.44548437789058</v>
      </c>
      <c r="F14" s="7">
        <v>10.755142015860816</v>
      </c>
      <c r="G14" s="7">
        <v>0.71630253611413386</v>
      </c>
      <c r="H14" s="7">
        <v>0</v>
      </c>
      <c r="I14" s="7">
        <v>0</v>
      </c>
      <c r="J14" s="7">
        <v>1.4965877745747598E-2</v>
      </c>
      <c r="K14" s="5">
        <v>0</v>
      </c>
    </row>
    <row r="15" spans="2:11">
      <c r="B15" s="1">
        <v>11</v>
      </c>
      <c r="C15" s="3" t="s">
        <v>52</v>
      </c>
      <c r="D15" s="7">
        <v>183.17093213106565</v>
      </c>
      <c r="E15" s="7">
        <v>419.71424153702583</v>
      </c>
      <c r="F15" s="7">
        <v>110.09641758804452</v>
      </c>
      <c r="G15" s="7">
        <v>9.7129514108895343</v>
      </c>
      <c r="H15" s="7">
        <v>0</v>
      </c>
      <c r="I15" s="7">
        <v>0</v>
      </c>
      <c r="J15" s="7">
        <v>0.13188002618860198</v>
      </c>
      <c r="K15" s="5">
        <v>0</v>
      </c>
    </row>
    <row r="16" spans="2:11">
      <c r="B16" s="1">
        <v>12</v>
      </c>
      <c r="C16" s="3" t="s">
        <v>53</v>
      </c>
      <c r="D16" s="7">
        <v>398.30298712811782</v>
      </c>
      <c r="E16" s="7">
        <v>19.831399795552208</v>
      </c>
      <c r="F16" s="7">
        <v>6.683161775225047</v>
      </c>
      <c r="G16" s="7">
        <v>0.38077351819177246</v>
      </c>
      <c r="H16" s="7">
        <v>0</v>
      </c>
      <c r="I16" s="7">
        <v>0</v>
      </c>
      <c r="J16" s="7">
        <v>2.8951956124700123E-2</v>
      </c>
      <c r="K16" s="5">
        <v>0</v>
      </c>
    </row>
    <row r="17" spans="2:11">
      <c r="B17" s="1">
        <v>13</v>
      </c>
      <c r="C17" s="3" t="s">
        <v>54</v>
      </c>
      <c r="D17" s="7">
        <v>0.1120221484291458</v>
      </c>
      <c r="E17" s="7">
        <v>0.20080553327718878</v>
      </c>
      <c r="F17" s="7">
        <v>0.75094585135919201</v>
      </c>
      <c r="G17" s="7">
        <v>1.9118111098832671E-2</v>
      </c>
      <c r="H17" s="7">
        <v>0</v>
      </c>
      <c r="I17" s="7">
        <v>0</v>
      </c>
      <c r="J17" s="7">
        <v>8.0578830981203691E-4</v>
      </c>
      <c r="K17" s="5">
        <v>0</v>
      </c>
    </row>
    <row r="18" spans="2:11">
      <c r="B18" s="1">
        <v>14</v>
      </c>
      <c r="C18" s="3" t="s">
        <v>55</v>
      </c>
      <c r="D18" s="7">
        <v>0.21912803743353121</v>
      </c>
      <c r="E18" s="7">
        <v>1.625033152633748</v>
      </c>
      <c r="F18" s="7">
        <v>4.3664062371877286</v>
      </c>
      <c r="G18" s="7">
        <v>0.15166363873907621</v>
      </c>
      <c r="H18" s="7">
        <v>0</v>
      </c>
      <c r="I18" s="7">
        <v>0</v>
      </c>
      <c r="J18" s="7">
        <v>1.2956108715816419E-4</v>
      </c>
      <c r="K18" s="5">
        <v>0</v>
      </c>
    </row>
    <row r="19" spans="2:11">
      <c r="B19" s="1">
        <v>15</v>
      </c>
      <c r="C19" s="3" t="s">
        <v>56</v>
      </c>
      <c r="D19" s="7">
        <v>22.461172685884435</v>
      </c>
      <c r="E19" s="7">
        <v>31.777231279862509</v>
      </c>
      <c r="F19" s="7">
        <v>36.182181214093923</v>
      </c>
      <c r="G19" s="7">
        <v>2.0295504306686469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770.44097267825123</v>
      </c>
      <c r="E20" s="7">
        <v>321.00515240722069</v>
      </c>
      <c r="F20" s="7">
        <v>104.79961823248532</v>
      </c>
      <c r="G20" s="7">
        <v>2.0082920673637874</v>
      </c>
      <c r="H20" s="7">
        <v>0</v>
      </c>
      <c r="I20" s="7">
        <v>0</v>
      </c>
      <c r="J20" s="7">
        <v>8.2264052544703592</v>
      </c>
      <c r="K20" s="5">
        <v>0</v>
      </c>
    </row>
    <row r="21" spans="2:11">
      <c r="B21" s="1">
        <v>17</v>
      </c>
      <c r="C21" s="3" t="s">
        <v>58</v>
      </c>
      <c r="D21" s="7">
        <v>55.768469362927981</v>
      </c>
      <c r="E21" s="7">
        <v>40.266151714832006</v>
      </c>
      <c r="F21" s="7">
        <v>61.52355575881581</v>
      </c>
      <c r="G21" s="7">
        <v>1.0162612919843363</v>
      </c>
      <c r="H21" s="7">
        <v>0</v>
      </c>
      <c r="I21" s="7">
        <v>0</v>
      </c>
      <c r="J21" s="7">
        <v>0.24034299309175342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34.486458812683338</v>
      </c>
      <c r="E23" s="7">
        <v>32.330193250940681</v>
      </c>
      <c r="F23" s="7">
        <v>85.460549168405819</v>
      </c>
      <c r="G23" s="7">
        <v>1.4105705937119353</v>
      </c>
      <c r="H23" s="7">
        <v>0</v>
      </c>
      <c r="I23" s="7">
        <v>0</v>
      </c>
      <c r="J23" s="7">
        <v>0.35923933314813117</v>
      </c>
      <c r="K23" s="5">
        <v>0</v>
      </c>
    </row>
    <row r="24" spans="2:11">
      <c r="B24" s="1">
        <v>20</v>
      </c>
      <c r="C24" s="3" t="s">
        <v>61</v>
      </c>
      <c r="D24" s="7">
        <v>7971.8490797560962</v>
      </c>
      <c r="E24" s="7">
        <v>3567.3646540665964</v>
      </c>
      <c r="F24" s="7">
        <v>422.79756991823297</v>
      </c>
      <c r="G24" s="7">
        <v>12.948741344126841</v>
      </c>
      <c r="H24" s="7">
        <v>0</v>
      </c>
      <c r="I24" s="7">
        <v>0</v>
      </c>
      <c r="J24" s="7">
        <v>912.62122719132685</v>
      </c>
      <c r="K24" s="5">
        <v>0</v>
      </c>
    </row>
    <row r="25" spans="2:11">
      <c r="B25" s="1">
        <v>21</v>
      </c>
      <c r="C25" s="2" t="s">
        <v>62</v>
      </c>
      <c r="D25" s="7">
        <v>1.7108375215979658E-5</v>
      </c>
      <c r="E25" s="7">
        <v>2.5996982999092512E-2</v>
      </c>
      <c r="F25" s="7">
        <v>6.4120028298678022E-2</v>
      </c>
      <c r="G25" s="7">
        <v>0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2.2636716978770219E-2</v>
      </c>
      <c r="E26" s="7">
        <v>4.258679753717548E-2</v>
      </c>
      <c r="F26" s="7">
        <v>0.4949817633633718</v>
      </c>
      <c r="G26" s="7">
        <v>3.6863625484491506E-3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5.1822352886742799E-2</v>
      </c>
      <c r="F28" s="7">
        <v>3.7959918481908654E-2</v>
      </c>
      <c r="G28" s="7">
        <v>2.9564393278257361E-3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742.71874124321664</v>
      </c>
      <c r="E29" s="7">
        <v>420.59377121780017</v>
      </c>
      <c r="F29" s="7">
        <v>32.479063993213046</v>
      </c>
      <c r="G29" s="7">
        <v>1.8246838637300278</v>
      </c>
      <c r="H29" s="7">
        <v>0</v>
      </c>
      <c r="I29" s="7">
        <v>0</v>
      </c>
      <c r="J29" s="7">
        <v>0.15314890377776258</v>
      </c>
      <c r="K29" s="5">
        <v>0</v>
      </c>
    </row>
    <row r="30" spans="2:11">
      <c r="B30" s="1">
        <v>26</v>
      </c>
      <c r="C30" s="3" t="s">
        <v>67</v>
      </c>
      <c r="D30" s="7">
        <v>2.233027790359484</v>
      </c>
      <c r="E30" s="7">
        <v>9.9761391308952589</v>
      </c>
      <c r="F30" s="7">
        <v>11.33723311366419</v>
      </c>
      <c r="G30" s="7">
        <v>0.3486629248172049</v>
      </c>
      <c r="H30" s="7">
        <v>0</v>
      </c>
      <c r="I30" s="7">
        <v>0</v>
      </c>
      <c r="J30" s="7">
        <v>2.2918143977737771E-2</v>
      </c>
      <c r="K30" s="5">
        <v>0</v>
      </c>
    </row>
    <row r="31" spans="2:11">
      <c r="B31" s="1">
        <v>27</v>
      </c>
      <c r="C31" s="3" t="s">
        <v>16</v>
      </c>
      <c r="D31" s="7">
        <v>8.9966235943429035E-2</v>
      </c>
      <c r="E31" s="7">
        <v>5.2747088572701122</v>
      </c>
      <c r="F31" s="7">
        <v>1.3504683802413955</v>
      </c>
      <c r="G31" s="7">
        <v>1.8928859835092789E-2</v>
      </c>
      <c r="H31" s="7">
        <v>0</v>
      </c>
      <c r="I31" s="7">
        <v>0</v>
      </c>
      <c r="J31" s="7">
        <v>0.93810483692573099</v>
      </c>
      <c r="K31" s="5">
        <v>0</v>
      </c>
    </row>
    <row r="32" spans="2:11">
      <c r="B32" s="1">
        <v>28</v>
      </c>
      <c r="C32" s="3" t="s">
        <v>68</v>
      </c>
      <c r="D32" s="7">
        <v>6.0254865735227874</v>
      </c>
      <c r="E32" s="7">
        <v>0.50147664512261048</v>
      </c>
      <c r="F32" s="7">
        <v>1.0551991116225858</v>
      </c>
      <c r="G32" s="7">
        <v>3.0129660956803063E-3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2.8587910193676951</v>
      </c>
      <c r="E33" s="7">
        <v>27.328791455269855</v>
      </c>
      <c r="F33" s="7">
        <v>24.543336434570801</v>
      </c>
      <c r="G33" s="7">
        <v>0.67043146428012268</v>
      </c>
      <c r="H33" s="7">
        <v>0</v>
      </c>
      <c r="I33" s="7">
        <v>0</v>
      </c>
      <c r="J33" s="7">
        <v>2.2348179582207571E-3</v>
      </c>
      <c r="K33" s="5">
        <v>0</v>
      </c>
    </row>
    <row r="34" spans="2:11">
      <c r="B34" s="1">
        <v>30</v>
      </c>
      <c r="C34" s="3" t="s">
        <v>70</v>
      </c>
      <c r="D34" s="7">
        <v>284.33923485520245</v>
      </c>
      <c r="E34" s="7">
        <v>97.864520640474851</v>
      </c>
      <c r="F34" s="7">
        <v>24.166085092914688</v>
      </c>
      <c r="G34" s="7">
        <v>0.45326567706358589</v>
      </c>
      <c r="H34" s="7">
        <v>0</v>
      </c>
      <c r="I34" s="7">
        <v>0</v>
      </c>
      <c r="J34" s="7">
        <v>0.2052781894054119</v>
      </c>
      <c r="K34" s="5">
        <v>0</v>
      </c>
    </row>
    <row r="35" spans="2:11">
      <c r="B35" s="1">
        <v>31</v>
      </c>
      <c r="C35" s="2" t="s">
        <v>71</v>
      </c>
      <c r="D35" s="7">
        <v>2.629512855379422</v>
      </c>
      <c r="E35" s="7">
        <v>6.8820616344677302E-2</v>
      </c>
      <c r="F35" s="7">
        <v>0.15073091557525917</v>
      </c>
      <c r="G35" s="7">
        <v>0.12817418078332854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1026.493487745081</v>
      </c>
      <c r="E36" s="7">
        <v>107.91448007556313</v>
      </c>
      <c r="F36" s="7">
        <v>35.390516886595115</v>
      </c>
      <c r="G36" s="7">
        <v>0.88291205765232572</v>
      </c>
      <c r="H36" s="7">
        <v>0</v>
      </c>
      <c r="I36" s="7">
        <v>0</v>
      </c>
      <c r="J36" s="7">
        <v>5.6415520505234108E-2</v>
      </c>
      <c r="K36" s="5">
        <v>0</v>
      </c>
    </row>
    <row r="37" spans="2:11">
      <c r="B37" s="1">
        <v>33</v>
      </c>
      <c r="C37" s="3" t="s">
        <v>103</v>
      </c>
      <c r="D37" s="7">
        <v>342.89978170283194</v>
      </c>
      <c r="E37" s="7">
        <v>177.82440965797704</v>
      </c>
      <c r="F37" s="7">
        <v>23.211767959361083</v>
      </c>
      <c r="G37" s="7">
        <v>1.8873560272021381</v>
      </c>
      <c r="H37" s="7">
        <v>0</v>
      </c>
      <c r="I37" s="7">
        <v>0</v>
      </c>
      <c r="J37" s="7">
        <v>0.3607094726594875</v>
      </c>
      <c r="K37" s="5">
        <v>0</v>
      </c>
    </row>
    <row r="38" spans="2:11">
      <c r="B38" s="1">
        <v>34</v>
      </c>
      <c r="C38" s="3" t="s">
        <v>73</v>
      </c>
      <c r="D38" s="7">
        <v>3.2211693943119311E-2</v>
      </c>
      <c r="E38" s="7">
        <v>6.977062514520839E-2</v>
      </c>
      <c r="F38" s="7">
        <v>0.6269984822698691</v>
      </c>
      <c r="G38" s="7">
        <v>7.0856090668546031E-3</v>
      </c>
      <c r="H38" s="7">
        <v>0</v>
      </c>
      <c r="I38" s="7">
        <v>0</v>
      </c>
      <c r="J38" s="7">
        <v>2.2513331380589413E-3</v>
      </c>
      <c r="K38" s="5">
        <v>0</v>
      </c>
    </row>
    <row r="39" spans="2:11">
      <c r="B39" s="1">
        <v>35</v>
      </c>
      <c r="C39" s="3" t="s">
        <v>74</v>
      </c>
      <c r="D39" s="7">
        <v>36.775394964339839</v>
      </c>
      <c r="E39" s="7">
        <v>137.78596513797575</v>
      </c>
      <c r="F39" s="7">
        <v>132.84567718501862</v>
      </c>
      <c r="G39" s="7">
        <v>9.8784581266640039</v>
      </c>
      <c r="H39" s="7">
        <v>0</v>
      </c>
      <c r="I39" s="7">
        <v>0</v>
      </c>
      <c r="J39" s="7">
        <v>0.42961640954260111</v>
      </c>
      <c r="K39" s="5">
        <v>0</v>
      </c>
    </row>
    <row r="40" spans="2:11">
      <c r="B40" s="1">
        <v>36</v>
      </c>
      <c r="C40" s="3" t="s">
        <v>75</v>
      </c>
      <c r="D40" s="7">
        <v>0.14234826372841808</v>
      </c>
      <c r="E40" s="7">
        <v>5.8784516564356304</v>
      </c>
      <c r="F40" s="7">
        <v>5.7436133324988745</v>
      </c>
      <c r="G40" s="7">
        <v>0.58161138121838973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388.99597915365416</v>
      </c>
      <c r="E41" s="7">
        <v>318.68091703247524</v>
      </c>
      <c r="F41" s="7">
        <v>81.110120045008543</v>
      </c>
      <c r="G41" s="7">
        <v>4.8488095567900853</v>
      </c>
      <c r="H41" s="7">
        <v>0</v>
      </c>
      <c r="I41" s="7">
        <v>0</v>
      </c>
      <c r="J41" s="7">
        <v>1.8428812584377345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2017-02-07T04:42:07Z</dcterms:modified>
</cp:coreProperties>
</file>