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25725"/>
</workbook>
</file>

<file path=xl/calcChain.xml><?xml version="1.0" encoding="utf-8"?>
<calcChain xmlns="http://schemas.openxmlformats.org/spreadsheetml/2006/main">
  <c r="BK95" i="8"/>
  <c r="BK89"/>
  <c r="BK82"/>
  <c r="BK81"/>
  <c r="BK80"/>
  <c r="BK79"/>
  <c r="BK77"/>
  <c r="BK71"/>
  <c r="BK65"/>
  <c r="BK64"/>
  <c r="BK63"/>
  <c r="BK62"/>
  <c r="BK61"/>
  <c r="BK60"/>
  <c r="BK59"/>
  <c r="BK58"/>
  <c r="BK57"/>
  <c r="BK56"/>
  <c r="BK55"/>
  <c r="BK52"/>
  <c r="BK51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3"/>
  <c r="E83"/>
  <c r="F83"/>
  <c r="G83"/>
  <c r="H8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A83"/>
  <c r="AB83"/>
  <c r="AC83"/>
  <c r="AD83"/>
  <c r="AE83"/>
  <c r="AF83"/>
  <c r="AG83"/>
  <c r="AH83"/>
  <c r="AI83"/>
  <c r="AJ83"/>
  <c r="AK83"/>
  <c r="AL83"/>
  <c r="AM83"/>
  <c r="AN83"/>
  <c r="AO83"/>
  <c r="AP83"/>
  <c r="AQ83"/>
  <c r="AR83"/>
  <c r="AS83"/>
  <c r="AT83"/>
  <c r="AU83"/>
  <c r="AV83"/>
  <c r="AW83"/>
  <c r="AW84" s="1"/>
  <c r="AX83"/>
  <c r="AX84" s="1"/>
  <c r="AY83"/>
  <c r="AY84" s="1"/>
  <c r="AZ83"/>
  <c r="AZ84" s="1"/>
  <c r="BA83"/>
  <c r="BA84" s="1"/>
  <c r="BB83"/>
  <c r="BB84" s="1"/>
  <c r="BC83"/>
  <c r="BC84" s="1"/>
  <c r="BD83"/>
  <c r="BD84" s="1"/>
  <c r="BE83"/>
  <c r="BE84" s="1"/>
  <c r="BF83"/>
  <c r="BF84" s="1"/>
  <c r="BG83"/>
  <c r="BG84" s="1"/>
  <c r="BH83"/>
  <c r="BH84" s="1"/>
  <c r="BI83"/>
  <c r="BI84" s="1"/>
  <c r="BJ83"/>
  <c r="BJ84" s="1"/>
  <c r="C83"/>
  <c r="AV84"/>
  <c r="BK8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C72"/>
  <c r="AD72"/>
  <c r="AE72"/>
  <c r="AF72"/>
  <c r="AG72"/>
  <c r="AH72"/>
  <c r="AI72"/>
  <c r="AJ72"/>
  <c r="AK72"/>
  <c r="AL72"/>
  <c r="AM72"/>
  <c r="AN72"/>
  <c r="AO72"/>
  <c r="AP72"/>
  <c r="AQ72"/>
  <c r="AR72"/>
  <c r="AS72"/>
  <c r="AT72"/>
  <c r="AU72"/>
  <c r="AV72"/>
  <c r="AW72"/>
  <c r="AX72"/>
  <c r="AY72"/>
  <c r="AZ72"/>
  <c r="BA72"/>
  <c r="BB72"/>
  <c r="BC72"/>
  <c r="BD72"/>
  <c r="BE72"/>
  <c r="BF72"/>
  <c r="BG72"/>
  <c r="BH72"/>
  <c r="BI72"/>
  <c r="BJ72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A66"/>
  <c r="AB66"/>
  <c r="AC66"/>
  <c r="AD66"/>
  <c r="AE66"/>
  <c r="AF66"/>
  <c r="AG66"/>
  <c r="AH66"/>
  <c r="AI66"/>
  <c r="AJ66"/>
  <c r="AK66"/>
  <c r="AL66"/>
  <c r="AM66"/>
  <c r="AN66"/>
  <c r="AO66"/>
  <c r="AP66"/>
  <c r="AQ66"/>
  <c r="AR66"/>
  <c r="AS66"/>
  <c r="AT66"/>
  <c r="AU66"/>
  <c r="AV66"/>
  <c r="AW66"/>
  <c r="AX66"/>
  <c r="AY66"/>
  <c r="AZ66"/>
  <c r="BA66"/>
  <c r="BB66"/>
  <c r="BC66"/>
  <c r="BD66"/>
  <c r="BE66"/>
  <c r="BF66"/>
  <c r="BG66"/>
  <c r="BH66"/>
  <c r="BI66"/>
  <c r="BJ66"/>
  <c r="D53"/>
  <c r="D67" s="1"/>
  <c r="E53"/>
  <c r="E67" s="1"/>
  <c r="F53"/>
  <c r="F67" s="1"/>
  <c r="G53"/>
  <c r="G67" s="1"/>
  <c r="H53"/>
  <c r="H67" s="1"/>
  <c r="I53"/>
  <c r="I67" s="1"/>
  <c r="J53"/>
  <c r="J67" s="1"/>
  <c r="K53"/>
  <c r="K67" s="1"/>
  <c r="L53"/>
  <c r="L67" s="1"/>
  <c r="M53"/>
  <c r="M67" s="1"/>
  <c r="N53"/>
  <c r="N67" s="1"/>
  <c r="O53"/>
  <c r="O67" s="1"/>
  <c r="P53"/>
  <c r="P67" s="1"/>
  <c r="Q53"/>
  <c r="Q67" s="1"/>
  <c r="R53"/>
  <c r="R67" s="1"/>
  <c r="S53"/>
  <c r="S67" s="1"/>
  <c r="T53"/>
  <c r="T67" s="1"/>
  <c r="U53"/>
  <c r="U67" s="1"/>
  <c r="V53"/>
  <c r="V67" s="1"/>
  <c r="W53"/>
  <c r="W67" s="1"/>
  <c r="X53"/>
  <c r="X67" s="1"/>
  <c r="Y53"/>
  <c r="Y67" s="1"/>
  <c r="Z53"/>
  <c r="Z67" s="1"/>
  <c r="AA53"/>
  <c r="AA67" s="1"/>
  <c r="AB53"/>
  <c r="AB67" s="1"/>
  <c r="AC53"/>
  <c r="AC67" s="1"/>
  <c r="AD53"/>
  <c r="AD67" s="1"/>
  <c r="AE53"/>
  <c r="AE67" s="1"/>
  <c r="AF53"/>
  <c r="AF67" s="1"/>
  <c r="AG53"/>
  <c r="AG67" s="1"/>
  <c r="AH53"/>
  <c r="AH67" s="1"/>
  <c r="AI53"/>
  <c r="AI67" s="1"/>
  <c r="AJ53"/>
  <c r="AJ67" s="1"/>
  <c r="AK53"/>
  <c r="AK67" s="1"/>
  <c r="AL53"/>
  <c r="AL67" s="1"/>
  <c r="AM53"/>
  <c r="AM67" s="1"/>
  <c r="AN53"/>
  <c r="AN67" s="1"/>
  <c r="AO53"/>
  <c r="AO67" s="1"/>
  <c r="AP53"/>
  <c r="AP67" s="1"/>
  <c r="AQ53"/>
  <c r="AQ67" s="1"/>
  <c r="AR53"/>
  <c r="AR67" s="1"/>
  <c r="AS53"/>
  <c r="AS67" s="1"/>
  <c r="AT53"/>
  <c r="AT67" s="1"/>
  <c r="AU53"/>
  <c r="AU67" s="1"/>
  <c r="AV53"/>
  <c r="AV67" s="1"/>
  <c r="AW53"/>
  <c r="AW67" s="1"/>
  <c r="AX53"/>
  <c r="AX67" s="1"/>
  <c r="AY53"/>
  <c r="AY67" s="1"/>
  <c r="AZ53"/>
  <c r="BA53"/>
  <c r="BA67" s="1"/>
  <c r="BB53"/>
  <c r="BC53"/>
  <c r="BC67" s="1"/>
  <c r="BD53"/>
  <c r="BE53"/>
  <c r="BE67" s="1"/>
  <c r="BF53"/>
  <c r="BG53"/>
  <c r="BH53"/>
  <c r="BI53"/>
  <c r="BI67" s="1"/>
  <c r="BJ53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D46"/>
  <c r="E46"/>
  <c r="F46"/>
  <c r="G46"/>
  <c r="H46"/>
  <c r="I46"/>
  <c r="J46"/>
  <c r="K46"/>
  <c r="L46"/>
  <c r="M46"/>
  <c r="N46"/>
  <c r="O46"/>
  <c r="P46"/>
  <c r="Q46"/>
  <c r="R46"/>
  <c r="S46"/>
  <c r="T46"/>
  <c r="U46"/>
  <c r="V46"/>
  <c r="W46"/>
  <c r="X46"/>
  <c r="Y46"/>
  <c r="Z46"/>
  <c r="AA46"/>
  <c r="AB46"/>
  <c r="AC46"/>
  <c r="AD46"/>
  <c r="AE46"/>
  <c r="AF46"/>
  <c r="AG46"/>
  <c r="AH46"/>
  <c r="AI46"/>
  <c r="AJ46"/>
  <c r="AK46"/>
  <c r="AL46"/>
  <c r="AM46"/>
  <c r="AN46"/>
  <c r="AO46"/>
  <c r="AP46"/>
  <c r="AQ46"/>
  <c r="AR46"/>
  <c r="AS46"/>
  <c r="AT46"/>
  <c r="AU46"/>
  <c r="AV46"/>
  <c r="AW46"/>
  <c r="AX46"/>
  <c r="AY46"/>
  <c r="AZ46"/>
  <c r="BA46"/>
  <c r="BB46"/>
  <c r="BC46"/>
  <c r="BD46"/>
  <c r="BE46"/>
  <c r="BF46"/>
  <c r="BG46"/>
  <c r="BH46"/>
  <c r="BI46"/>
  <c r="BJ46"/>
  <c r="C46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6"/>
  <c r="BK66" s="1"/>
  <c r="C84"/>
  <c r="C7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3"/>
  <c r="BK25" l="1"/>
  <c r="BK72"/>
  <c r="BG67"/>
  <c r="BK53"/>
  <c r="BJ67"/>
  <c r="BF67"/>
  <c r="BD67"/>
  <c r="AZ67"/>
  <c r="BK9"/>
  <c r="BK12"/>
  <c r="BK84"/>
  <c r="BK83"/>
  <c r="BB67"/>
  <c r="BK46"/>
  <c r="BK22"/>
  <c r="C67"/>
  <c r="BH67"/>
  <c r="BI47"/>
  <c r="BI91" s="1"/>
  <c r="BG47"/>
  <c r="BG91" s="1"/>
  <c r="BE47"/>
  <c r="BE91" s="1"/>
  <c r="BC47"/>
  <c r="BC91" s="1"/>
  <c r="BA47"/>
  <c r="BA91" s="1"/>
  <c r="AY47"/>
  <c r="AY91" s="1"/>
  <c r="AW47"/>
  <c r="AU47"/>
  <c r="AU91" s="1"/>
  <c r="AS47"/>
  <c r="AS91" s="1"/>
  <c r="AQ47"/>
  <c r="AQ91" s="1"/>
  <c r="AO47"/>
  <c r="AO91" s="1"/>
  <c r="AM47"/>
  <c r="AM91" s="1"/>
  <c r="AK47"/>
  <c r="AK91" s="1"/>
  <c r="AI47"/>
  <c r="AI91" s="1"/>
  <c r="AG47"/>
  <c r="AE47"/>
  <c r="AE91" s="1"/>
  <c r="AC47"/>
  <c r="AC91" s="1"/>
  <c r="AA47"/>
  <c r="AA91" s="1"/>
  <c r="Y47"/>
  <c r="Y91" s="1"/>
  <c r="W47"/>
  <c r="W91" s="1"/>
  <c r="BJ47"/>
  <c r="BH47"/>
  <c r="BF47"/>
  <c r="BD47"/>
  <c r="BD91" s="1"/>
  <c r="BB47"/>
  <c r="AZ47"/>
  <c r="AX47"/>
  <c r="AX91" s="1"/>
  <c r="AV47"/>
  <c r="AV91" s="1"/>
  <c r="AT47"/>
  <c r="AT91" s="1"/>
  <c r="AR47"/>
  <c r="AR91" s="1"/>
  <c r="AP47"/>
  <c r="AP91" s="1"/>
  <c r="AN47"/>
  <c r="AN91" s="1"/>
  <c r="AL47"/>
  <c r="AL91" s="1"/>
  <c r="AJ47"/>
  <c r="AJ91" s="1"/>
  <c r="AH47"/>
  <c r="AH91" s="1"/>
  <c r="AF47"/>
  <c r="AF91" s="1"/>
  <c r="AD47"/>
  <c r="AD91" s="1"/>
  <c r="AB47"/>
  <c r="AB91" s="1"/>
  <c r="Z47"/>
  <c r="Z91" s="1"/>
  <c r="X47"/>
  <c r="X91" s="1"/>
  <c r="V47"/>
  <c r="V91" s="1"/>
  <c r="T47"/>
  <c r="T91" s="1"/>
  <c r="R47"/>
  <c r="R91" s="1"/>
  <c r="P47"/>
  <c r="P91" s="1"/>
  <c r="N47"/>
  <c r="N91" s="1"/>
  <c r="L47"/>
  <c r="L91" s="1"/>
  <c r="J47"/>
  <c r="J91" s="1"/>
  <c r="H47"/>
  <c r="H91" s="1"/>
  <c r="F47"/>
  <c r="F91" s="1"/>
  <c r="D47"/>
  <c r="D91" s="1"/>
  <c r="U47"/>
  <c r="U91" s="1"/>
  <c r="S47"/>
  <c r="S91" s="1"/>
  <c r="Q47"/>
  <c r="Q91" s="1"/>
  <c r="O47"/>
  <c r="O91" s="1"/>
  <c r="M47"/>
  <c r="M91" s="1"/>
  <c r="K47"/>
  <c r="K91" s="1"/>
  <c r="I47"/>
  <c r="I91" s="1"/>
  <c r="G47"/>
  <c r="G91" s="1"/>
  <c r="E47"/>
  <c r="E91" s="1"/>
  <c r="AW91"/>
  <c r="AG91"/>
  <c r="C47"/>
  <c r="AZ91" l="1"/>
  <c r="BB91"/>
  <c r="BJ91"/>
  <c r="BF91"/>
  <c r="BH91"/>
  <c r="BK67"/>
  <c r="C91"/>
  <c r="BK47"/>
  <c r="BK91" l="1"/>
</calcChain>
</file>

<file path=xl/sharedStrings.xml><?xml version="1.0" encoding="utf-8"?>
<sst xmlns="http://schemas.openxmlformats.org/spreadsheetml/2006/main" count="193" uniqueCount="151">
  <si>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</si>
  <si>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</si>
  <si>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</si>
  <si>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</si>
  <si>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</si>
  <si>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</si>
  <si>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</si>
  <si>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</si>
  <si>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</si>
  <si>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</si>
  <si>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</si>
  <si>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</si>
  <si>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</si>
  <si>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</si>
  <si>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</si>
  <si>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</si>
  <si>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</si>
  <si>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</si>
  <si>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</si>
  <si>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</si>
  <si>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</si>
  <si>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</si>
  <si>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</si>
  <si>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</si>
  <si>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</si>
  <si>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</si>
  <si>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</si>
  <si>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</si>
  <si>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</si>
  <si>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</si>
  <si>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</si>
  <si>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</si>
  <si>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</si>
  <si>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</si>
  <si>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</si>
  <si>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</si>
  <si>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</si>
  <si>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</si>
  <si>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</si>
  <si>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</si>
  <si>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</si>
  <si>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</si>
  <si>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</si>
  <si>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</si>
  <si>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</si>
  <si>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</si>
  <si>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</si>
  <si>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</si>
  <si>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</si>
  <si>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</si>
  <si>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</si>
  <si>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</si>
  <si>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</si>
  <si>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</si>
  <si>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</si>
  <si>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</si>
  <si>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</si>
  <si>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</si>
  <si>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</si>
  <si>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</si>
  <si>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</si>
  <si>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</si>
  <si>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</si>
  <si>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</si>
  <si>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</si>
  <si>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</si>
  <si>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</si>
  <si>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</si>
  <si>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</si>
  <si>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</si>
  <si>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</si>
  <si>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</si>
  <si>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</si>
  <si>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</si>
  <si>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</si>
  <si>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</si>
  <si>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</si>
  <si>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</si>
  <si>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</si>
  <si>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</si>
  <si>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</si>
  <si>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</si>
  <si>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</si>
  <si>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</si>
  <si>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</si>
  <si>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</si>
  <si>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</si>
  <si>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</si>
  <si>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</si>
  <si>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</si>
  <si>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</si>
  <si>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</si>
  <si>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</si>
  <si>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</si>
  <si>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</si>
  <si>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</si>
  <si>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</si>
  <si>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</si>
  <si>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</si>
  <si>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</si>
  <si>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</si>
  <si>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</si>
  <si>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</si>
  <si>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</si>
  <si>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</si>
  <si>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</si>
  <si>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</si>
  <si>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</si>
  <si>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</si>
  <si>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</si>
  <si>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</si>
  <si>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</si>
  <si>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</si>
  <si>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</si>
  <si>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</si>
  <si>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</si>
  <si>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</si>
  <si>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</si>
  <si>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</si>
  <si>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</si>
  <si>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</si>
  <si>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</si>
  <si>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</si>
  <si>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</si>
  <si>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</si>
  <si>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</si>
  <si>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</si>
  <si>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</si>
  <si>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</si>
  <si>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</si>
  <si>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</si>
  <si>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</si>
  <si>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</si>
  <si>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</si>
  <si>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</si>
  <si>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</si>
  <si>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</si>
  <si>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</si>
  <si>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</si>
  <si>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</si>
  <si>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</si>
  <si>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</si>
  <si>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</si>
  <si>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</si>
  <si>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</si>
  <si>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</si>
  <si>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</si>
  <si>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</si>
  <si>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</si>
  <si>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31/12/2016 (All figures in Rs. Crore)</t>
  </si>
  <si>
    <t>Table showing State wise /Union Territory wise contribution to AAUM of category of schemes as on 31.12.2016</t>
  </si>
</sst>
</file>

<file path=xl/styles.xml><?xml version="1.0" encoding="utf-8"?>
<styleSheet xmlns="http://schemas.openxmlformats.org/spreadsheetml/2006/main">
  <numFmts count="1">
    <numFmt numFmtId="164" formatCode="0.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0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>
      <c r="A1" s="73" t="s">
        <v>77</v>
      </c>
      <c r="B1" s="62" t="s">
        <v>31</v>
      </c>
      <c r="C1" s="53" t="s">
        <v>149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6.4898380264637066</v>
      </c>
      <c r="I8" s="28">
        <v>4945.2509359797941</v>
      </c>
      <c r="J8" s="28">
        <v>2727.112070609945</v>
      </c>
      <c r="K8" s="28">
        <v>0</v>
      </c>
      <c r="L8" s="28">
        <v>353.44789654476654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4.9069929057935529</v>
      </c>
      <c r="S8" s="28">
        <v>456.77642264389141</v>
      </c>
      <c r="T8" s="28">
        <v>410.81178839020157</v>
      </c>
      <c r="U8" s="28">
        <v>0</v>
      </c>
      <c r="V8" s="28">
        <v>11.045501546613094</v>
      </c>
      <c r="W8" s="28">
        <v>2.3031892767866658E-3</v>
      </c>
      <c r="X8" s="28">
        <v>128.8195672496615</v>
      </c>
      <c r="Y8" s="28">
        <v>0</v>
      </c>
      <c r="Z8" s="28">
        <v>0</v>
      </c>
      <c r="AA8" s="28">
        <v>0.30265527748796783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0.46755719614207258</v>
      </c>
      <c r="AH8" s="28">
        <v>0.2423216243465218</v>
      </c>
      <c r="AI8" s="28">
        <v>0</v>
      </c>
      <c r="AJ8" s="28">
        <v>0</v>
      </c>
      <c r="AK8" s="28">
        <v>1.2322977185795019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20.995291123726943</v>
      </c>
      <c r="AW8" s="28">
        <v>955.79217351919362</v>
      </c>
      <c r="AX8" s="28">
        <v>348.94095126700461</v>
      </c>
      <c r="AY8" s="28">
        <v>0</v>
      </c>
      <c r="AZ8" s="28">
        <v>119.18821714850442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13.861600559026858</v>
      </c>
      <c r="BG8" s="28">
        <v>46.797977795228327</v>
      </c>
      <c r="BH8" s="28">
        <v>60.255333945579068</v>
      </c>
      <c r="BI8" s="28">
        <v>0</v>
      </c>
      <c r="BJ8" s="28">
        <v>22.672740187435306</v>
      </c>
      <c r="BK8" s="29">
        <f>SUM(C8:BJ8)</f>
        <v>10635.412434448663</v>
      </c>
    </row>
    <row r="9" spans="1:107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6.4898380264637066</v>
      </c>
      <c r="I9" s="31">
        <f t="shared" si="0"/>
        <v>4945.2509359797941</v>
      </c>
      <c r="J9" s="31">
        <f t="shared" si="0"/>
        <v>2727.112070609945</v>
      </c>
      <c r="K9" s="31">
        <f t="shared" si="0"/>
        <v>0</v>
      </c>
      <c r="L9" s="31">
        <f t="shared" si="0"/>
        <v>353.44789654476654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4.9069929057935529</v>
      </c>
      <c r="S9" s="31">
        <f t="shared" si="0"/>
        <v>456.77642264389141</v>
      </c>
      <c r="T9" s="31">
        <f t="shared" si="0"/>
        <v>410.81178839020157</v>
      </c>
      <c r="U9" s="31">
        <f t="shared" si="0"/>
        <v>0</v>
      </c>
      <c r="V9" s="31">
        <f t="shared" si="0"/>
        <v>11.045501546613094</v>
      </c>
      <c r="W9" s="31">
        <f t="shared" si="0"/>
        <v>2.3031892767866658E-3</v>
      </c>
      <c r="X9" s="31">
        <f t="shared" si="0"/>
        <v>128.8195672496615</v>
      </c>
      <c r="Y9" s="31">
        <f t="shared" si="0"/>
        <v>0</v>
      </c>
      <c r="Z9" s="31">
        <f t="shared" si="0"/>
        <v>0</v>
      </c>
      <c r="AA9" s="31">
        <f t="shared" si="0"/>
        <v>0.30265527748796783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0.46755719614207258</v>
      </c>
      <c r="AH9" s="31">
        <f t="shared" si="0"/>
        <v>0.2423216243465218</v>
      </c>
      <c r="AI9" s="31">
        <f t="shared" si="0"/>
        <v>0</v>
      </c>
      <c r="AJ9" s="31">
        <f t="shared" si="0"/>
        <v>0</v>
      </c>
      <c r="AK9" s="31">
        <f t="shared" si="0"/>
        <v>1.2322977185795019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20.995291123726943</v>
      </c>
      <c r="AW9" s="31">
        <f t="shared" si="0"/>
        <v>955.79217351919362</v>
      </c>
      <c r="AX9" s="31">
        <f t="shared" si="0"/>
        <v>348.94095126700461</v>
      </c>
      <c r="AY9" s="31">
        <f t="shared" si="0"/>
        <v>0</v>
      </c>
      <c r="AZ9" s="31">
        <f t="shared" si="0"/>
        <v>119.18821714850442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13.861600559026858</v>
      </c>
      <c r="BG9" s="31">
        <f t="shared" si="0"/>
        <v>46.797977795228327</v>
      </c>
      <c r="BH9" s="31">
        <f t="shared" si="0"/>
        <v>60.255333945579068</v>
      </c>
      <c r="BI9" s="31">
        <f t="shared" si="0"/>
        <v>0</v>
      </c>
      <c r="BJ9" s="31">
        <f t="shared" si="0"/>
        <v>22.672740187435306</v>
      </c>
      <c r="BK9" s="29">
        <f>SUM(C9:BJ9)</f>
        <v>10635.412434448663</v>
      </c>
    </row>
    <row r="10" spans="1:107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0.67016853242369323</v>
      </c>
      <c r="I11" s="28">
        <v>3.3872398763785272</v>
      </c>
      <c r="J11" s="28">
        <v>10.722085355108888</v>
      </c>
      <c r="K11" s="28">
        <v>0</v>
      </c>
      <c r="L11" s="28">
        <v>28.08157195897466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1.4120857786219798</v>
      </c>
      <c r="S11" s="28">
        <v>3.398551801346779</v>
      </c>
      <c r="T11" s="28">
        <v>22.583839140677426</v>
      </c>
      <c r="U11" s="28">
        <v>0</v>
      </c>
      <c r="V11" s="28">
        <v>2.3799455125971218</v>
      </c>
      <c r="W11" s="28">
        <v>0</v>
      </c>
      <c r="X11" s="28">
        <v>0</v>
      </c>
      <c r="Y11" s="28">
        <v>0</v>
      </c>
      <c r="Z11" s="28">
        <v>0</v>
      </c>
      <c r="AA11" s="28">
        <v>3.0838106517377274E-2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8.3179896680745213E-2</v>
      </c>
      <c r="AH11" s="28">
        <v>0</v>
      </c>
      <c r="AI11" s="28">
        <v>0</v>
      </c>
      <c r="AJ11" s="28">
        <v>0</v>
      </c>
      <c r="AK11" s="28">
        <v>0.5277076029570571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4.0858544245250679</v>
      </c>
      <c r="AW11" s="28">
        <v>13.085659126011853</v>
      </c>
      <c r="AX11" s="28">
        <v>6.0476193070245854</v>
      </c>
      <c r="AY11" s="28">
        <v>0</v>
      </c>
      <c r="AZ11" s="28">
        <v>12.517694770342116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5.24303424720505</v>
      </c>
      <c r="BG11" s="28">
        <v>20.613245611261814</v>
      </c>
      <c r="BH11" s="28">
        <v>24.177841850742819</v>
      </c>
      <c r="BI11" s="28">
        <v>0</v>
      </c>
      <c r="BJ11" s="28">
        <v>7.8756506195056879</v>
      </c>
      <c r="BK11" s="29">
        <f t="shared" ref="BK11:BK12" si="1">SUM(C11:BJ11)</f>
        <v>166.92381351890322</v>
      </c>
    </row>
    <row r="12" spans="1:107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0.67016853242369323</v>
      </c>
      <c r="I12" s="31">
        <f t="shared" si="2"/>
        <v>3.3872398763785272</v>
      </c>
      <c r="J12" s="31">
        <f t="shared" si="2"/>
        <v>10.722085355108888</v>
      </c>
      <c r="K12" s="31">
        <f t="shared" si="2"/>
        <v>0</v>
      </c>
      <c r="L12" s="31">
        <f t="shared" si="2"/>
        <v>28.08157195897466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1.4120857786219798</v>
      </c>
      <c r="S12" s="31">
        <f t="shared" si="2"/>
        <v>3.398551801346779</v>
      </c>
      <c r="T12" s="31">
        <f t="shared" si="2"/>
        <v>22.583839140677426</v>
      </c>
      <c r="U12" s="31">
        <f t="shared" si="2"/>
        <v>0</v>
      </c>
      <c r="V12" s="31">
        <f t="shared" si="2"/>
        <v>2.3799455125971218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3.0838106517377274E-2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8.3179896680745213E-2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0.5277076029570571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4.0858544245250679</v>
      </c>
      <c r="AW12" s="31">
        <f t="shared" si="2"/>
        <v>13.085659126011853</v>
      </c>
      <c r="AX12" s="31">
        <f t="shared" si="2"/>
        <v>6.0476193070245854</v>
      </c>
      <c r="AY12" s="31">
        <f t="shared" si="2"/>
        <v>0</v>
      </c>
      <c r="AZ12" s="31">
        <f t="shared" si="2"/>
        <v>12.517694770342116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5.24303424720505</v>
      </c>
      <c r="BG12" s="31">
        <f t="shared" si="2"/>
        <v>20.613245611261814</v>
      </c>
      <c r="BH12" s="31">
        <f t="shared" si="2"/>
        <v>24.177841850742819</v>
      </c>
      <c r="BI12" s="31">
        <f t="shared" si="2"/>
        <v>0</v>
      </c>
      <c r="BJ12" s="31">
        <f t="shared" si="2"/>
        <v>7.8756506195056879</v>
      </c>
      <c r="BK12" s="29">
        <f t="shared" si="1"/>
        <v>166.92381351890322</v>
      </c>
    </row>
    <row r="13" spans="1:107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9.6281055999648424E-2</v>
      </c>
      <c r="I14" s="28">
        <v>8.5018675225811879</v>
      </c>
      <c r="J14" s="28">
        <v>0.99553483870966886</v>
      </c>
      <c r="K14" s="28">
        <v>0</v>
      </c>
      <c r="L14" s="28">
        <v>8.9354154783551181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0.11099417035440766</v>
      </c>
      <c r="S14" s="28">
        <v>4.977674193500343E-3</v>
      </c>
      <c r="T14" s="28">
        <v>0</v>
      </c>
      <c r="U14" s="28">
        <v>0</v>
      </c>
      <c r="V14" s="28">
        <v>0.84514436835485851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0.36764866503117832</v>
      </c>
      <c r="AW14" s="28">
        <v>2.4838750490978048</v>
      </c>
      <c r="AX14" s="28">
        <v>0</v>
      </c>
      <c r="AY14" s="28">
        <v>0</v>
      </c>
      <c r="AZ14" s="28">
        <v>3.8143306777104495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0.21901427154760622</v>
      </c>
      <c r="BG14" s="28">
        <v>4.9180823290323854E-2</v>
      </c>
      <c r="BH14" s="28">
        <v>0.24592870967751931</v>
      </c>
      <c r="BI14" s="28">
        <v>0</v>
      </c>
      <c r="BJ14" s="28">
        <v>0.9631671357096353</v>
      </c>
      <c r="BK14" s="29">
        <f t="shared" ref="BK14:BK22" si="3">SUM(C14:BJ14)</f>
        <v>27.633360440612908</v>
      </c>
    </row>
    <row r="15" spans="1:107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0.35996234277386768</v>
      </c>
      <c r="I15" s="28">
        <v>1.6152952903227038</v>
      </c>
      <c r="J15" s="28">
        <v>0</v>
      </c>
      <c r="K15" s="28">
        <v>0</v>
      </c>
      <c r="L15" s="28">
        <v>4.5358734287101523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2.6093231612804902E-2</v>
      </c>
      <c r="S15" s="28">
        <v>0</v>
      </c>
      <c r="T15" s="28">
        <v>0</v>
      </c>
      <c r="U15" s="28">
        <v>0</v>
      </c>
      <c r="V15" s="28">
        <v>0.37773059096757094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0.51658495616047329</v>
      </c>
      <c r="AW15" s="28">
        <v>6.2250137061296833</v>
      </c>
      <c r="AX15" s="28">
        <v>0</v>
      </c>
      <c r="AY15" s="28">
        <v>0</v>
      </c>
      <c r="AZ15" s="28">
        <v>2.786232822580295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0.1383774577739196</v>
      </c>
      <c r="BG15" s="28">
        <v>0</v>
      </c>
      <c r="BH15" s="28">
        <v>0</v>
      </c>
      <c r="BI15" s="28">
        <v>0</v>
      </c>
      <c r="BJ15" s="28">
        <v>6.9016188387104771</v>
      </c>
      <c r="BK15" s="29">
        <f t="shared" si="3"/>
        <v>23.482782665741947</v>
      </c>
    </row>
    <row r="16" spans="1:107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0.16737553012865028</v>
      </c>
      <c r="I16" s="28">
        <v>0.61746225806468547</v>
      </c>
      <c r="J16" s="28">
        <v>0.30873112903229277</v>
      </c>
      <c r="K16" s="28">
        <v>0</v>
      </c>
      <c r="L16" s="28">
        <v>0.69794994551620959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2.5933414838007788E-3</v>
      </c>
      <c r="S16" s="28">
        <v>0.61746225806468547</v>
      </c>
      <c r="T16" s="28">
        <v>0.12349245161293711</v>
      </c>
      <c r="U16" s="28">
        <v>0</v>
      </c>
      <c r="V16" s="28">
        <v>6.1746225806418552E-2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3.6981638709602929E-2</v>
      </c>
      <c r="AW16" s="28">
        <v>2.4654425806452953</v>
      </c>
      <c r="AX16" s="28">
        <v>0</v>
      </c>
      <c r="AY16" s="28">
        <v>0</v>
      </c>
      <c r="AZ16" s="28">
        <v>3.6668467777097908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5.7590273032104559E-2</v>
      </c>
      <c r="BG16" s="28">
        <v>1.4176294838710124</v>
      </c>
      <c r="BH16" s="28">
        <v>0</v>
      </c>
      <c r="BI16" s="28">
        <v>0</v>
      </c>
      <c r="BJ16" s="28">
        <v>1.2697029290322004</v>
      </c>
      <c r="BK16" s="29">
        <f t="shared" si="3"/>
        <v>11.511006822709687</v>
      </c>
    </row>
    <row r="17" spans="1:63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0.17053913519310676</v>
      </c>
      <c r="I17" s="28">
        <v>35.42294227096891</v>
      </c>
      <c r="J17" s="28">
        <v>0</v>
      </c>
      <c r="K17" s="28">
        <v>0</v>
      </c>
      <c r="L17" s="28">
        <v>4.2945498295803697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0.58882007799962333</v>
      </c>
      <c r="S17" s="28">
        <v>0.11103094306450442</v>
      </c>
      <c r="T17" s="28">
        <v>0.61669467741932449</v>
      </c>
      <c r="U17" s="28">
        <v>0</v>
      </c>
      <c r="V17" s="28">
        <v>5.7384401778709293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1.3189392999984575</v>
      </c>
      <c r="AW17" s="28">
        <v>2.7407511290329438</v>
      </c>
      <c r="AX17" s="28">
        <v>0</v>
      </c>
      <c r="AY17" s="28">
        <v>0</v>
      </c>
      <c r="AZ17" s="28">
        <v>13.779577299744336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0.58220497515995784</v>
      </c>
      <c r="BG17" s="28">
        <v>0.20586086258065589</v>
      </c>
      <c r="BH17" s="28">
        <v>0</v>
      </c>
      <c r="BI17" s="28">
        <v>0</v>
      </c>
      <c r="BJ17" s="28">
        <v>1.4069006412255816</v>
      </c>
      <c r="BK17" s="29">
        <f t="shared" si="3"/>
        <v>66.977251319838686</v>
      </c>
    </row>
    <row r="18" spans="1:63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8.4020053451500668E-2</v>
      </c>
      <c r="I18" s="28">
        <v>30.638758064516342</v>
      </c>
      <c r="J18" s="28">
        <v>0</v>
      </c>
      <c r="K18" s="28">
        <v>0</v>
      </c>
      <c r="L18" s="28">
        <v>31.065804830709745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2.0384518516000164E-2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0.18040310622539818</v>
      </c>
      <c r="AW18" s="28">
        <v>2.4468741935484095</v>
      </c>
      <c r="AX18" s="28">
        <v>0</v>
      </c>
      <c r="AY18" s="28">
        <v>0</v>
      </c>
      <c r="AZ18" s="28">
        <v>8.4874017087416807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0.11033260374170493</v>
      </c>
      <c r="BG18" s="28">
        <v>22.342348712904101</v>
      </c>
      <c r="BH18" s="28">
        <v>0</v>
      </c>
      <c r="BI18" s="28">
        <v>0</v>
      </c>
      <c r="BJ18" s="28">
        <v>2.5141754682258126</v>
      </c>
      <c r="BK18" s="29">
        <f t="shared" si="3"/>
        <v>97.890503260580701</v>
      </c>
    </row>
    <row r="19" spans="1:63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0.25593319154820299</v>
      </c>
      <c r="I19" s="28">
        <v>20.442111570967839</v>
      </c>
      <c r="J19" s="28">
        <v>0</v>
      </c>
      <c r="K19" s="28">
        <v>0</v>
      </c>
      <c r="L19" s="28">
        <v>30.86523472461306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0.1020299179031012</v>
      </c>
      <c r="S19" s="28">
        <v>19.476083430322728</v>
      </c>
      <c r="T19" s="28">
        <v>0</v>
      </c>
      <c r="U19" s="28">
        <v>0</v>
      </c>
      <c r="V19" s="28">
        <v>0.18351440945150216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0.58789187532200426</v>
      </c>
      <c r="AW19" s="28">
        <v>5.550286652904294</v>
      </c>
      <c r="AX19" s="28">
        <v>0</v>
      </c>
      <c r="AY19" s="28">
        <v>0</v>
      </c>
      <c r="AZ19" s="28">
        <v>6.0541641868394027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0.55058188045058043</v>
      </c>
      <c r="BG19" s="28">
        <v>0</v>
      </c>
      <c r="BH19" s="28">
        <v>0.66255537096774253</v>
      </c>
      <c r="BI19" s="28">
        <v>0</v>
      </c>
      <c r="BJ19" s="28">
        <v>0.65999549799984203</v>
      </c>
      <c r="BK19" s="29">
        <f t="shared" si="3"/>
        <v>85.390382709290293</v>
      </c>
    </row>
    <row r="20" spans="1:63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0.11240948577389528</v>
      </c>
      <c r="I20" s="28">
        <v>17.990961290322812</v>
      </c>
      <c r="J20" s="28">
        <v>0</v>
      </c>
      <c r="K20" s="28">
        <v>0</v>
      </c>
      <c r="L20" s="28">
        <v>20.293804335484051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7.5861886806301307E-2</v>
      </c>
      <c r="S20" s="28">
        <v>17.990961290322812</v>
      </c>
      <c r="T20" s="28">
        <v>0</v>
      </c>
      <c r="U20" s="28">
        <v>0</v>
      </c>
      <c r="V20" s="28">
        <v>8.5157216774001482E-2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1.0815315497086766</v>
      </c>
      <c r="AW20" s="28">
        <v>10.726423967743209</v>
      </c>
      <c r="AX20" s="28">
        <v>0</v>
      </c>
      <c r="AY20" s="28">
        <v>0</v>
      </c>
      <c r="AZ20" s="28">
        <v>4.7818740341293742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0.12978024464430302</v>
      </c>
      <c r="BG20" s="28">
        <v>0</v>
      </c>
      <c r="BH20" s="28">
        <v>0</v>
      </c>
      <c r="BI20" s="28">
        <v>0</v>
      </c>
      <c r="BJ20" s="28">
        <v>4.8612581527421854</v>
      </c>
      <c r="BK20" s="29">
        <f t="shared" si="3"/>
        <v>78.130023454451617</v>
      </c>
    </row>
    <row r="21" spans="1:63">
      <c r="A21" s="23"/>
      <c r="B21" s="27" t="s">
        <v>113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0.15656514987071649</v>
      </c>
      <c r="I21" s="28">
        <v>6.1226519967747439</v>
      </c>
      <c r="J21" s="28">
        <v>0</v>
      </c>
      <c r="K21" s="28">
        <v>0</v>
      </c>
      <c r="L21" s="28">
        <v>6.6822725654520028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0.2117644089674223</v>
      </c>
      <c r="S21" s="28">
        <v>5.9908532258006311E-2</v>
      </c>
      <c r="T21" s="28">
        <v>0</v>
      </c>
      <c r="U21" s="28">
        <v>0</v>
      </c>
      <c r="V21" s="28">
        <v>1.4042997484835478</v>
      </c>
      <c r="W21" s="28">
        <v>0</v>
      </c>
      <c r="X21" s="28">
        <v>0.82844458064554805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1.361016096700736E-3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0.80441520245012621</v>
      </c>
      <c r="AW21" s="28">
        <v>1.1231009345811074</v>
      </c>
      <c r="AX21" s="28">
        <v>0.59174612903252</v>
      </c>
      <c r="AY21" s="28">
        <v>0</v>
      </c>
      <c r="AZ21" s="28">
        <v>4.1516671713885449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1.0375341754177736</v>
      </c>
      <c r="BG21" s="28">
        <v>5.9174612903231998E-2</v>
      </c>
      <c r="BH21" s="28">
        <v>0.82844458064544801</v>
      </c>
      <c r="BI21" s="28">
        <v>0</v>
      </c>
      <c r="BJ21" s="28">
        <v>1.6188529035486756</v>
      </c>
      <c r="BK21" s="29">
        <f t="shared" si="3"/>
        <v>25.682203708516116</v>
      </c>
    </row>
    <row r="22" spans="1:63">
      <c r="A22" s="23"/>
      <c r="B22" s="30" t="s">
        <v>95</v>
      </c>
      <c r="C22" s="31">
        <f t="shared" ref="C22:AH22" si="4">SUM(C14:C21)</f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1.4030859447395887</v>
      </c>
      <c r="I22" s="31">
        <f t="shared" si="4"/>
        <v>121.35205026451924</v>
      </c>
      <c r="J22" s="31">
        <f t="shared" si="4"/>
        <v>1.3042659677419617</v>
      </c>
      <c r="K22" s="31">
        <f t="shared" si="4"/>
        <v>0</v>
      </c>
      <c r="L22" s="31">
        <f t="shared" si="4"/>
        <v>107.37090513842071</v>
      </c>
      <c r="M22" s="31">
        <f t="shared" si="4"/>
        <v>0</v>
      </c>
      <c r="N22" s="31">
        <f t="shared" si="4"/>
        <v>0</v>
      </c>
      <c r="O22" s="31">
        <f t="shared" si="4"/>
        <v>0</v>
      </c>
      <c r="P22" s="31">
        <f t="shared" si="4"/>
        <v>0</v>
      </c>
      <c r="Q22" s="31">
        <f t="shared" si="4"/>
        <v>0</v>
      </c>
      <c r="R22" s="31">
        <f t="shared" si="4"/>
        <v>1.1385415536434618</v>
      </c>
      <c r="S22" s="31">
        <f t="shared" si="4"/>
        <v>38.260424128226234</v>
      </c>
      <c r="T22" s="31">
        <f t="shared" si="4"/>
        <v>0.74018712903226158</v>
      </c>
      <c r="U22" s="31">
        <f t="shared" si="4"/>
        <v>0</v>
      </c>
      <c r="V22" s="31">
        <f t="shared" si="4"/>
        <v>8.696032737708828</v>
      </c>
      <c r="W22" s="31">
        <f t="shared" si="4"/>
        <v>0</v>
      </c>
      <c r="X22" s="31">
        <f t="shared" si="4"/>
        <v>0.82844458064554805</v>
      </c>
      <c r="Y22" s="31">
        <f t="shared" si="4"/>
        <v>0</v>
      </c>
      <c r="Z22" s="31">
        <f t="shared" si="4"/>
        <v>0</v>
      </c>
      <c r="AA22" s="31">
        <f t="shared" si="4"/>
        <v>0</v>
      </c>
      <c r="AB22" s="31">
        <f t="shared" si="4"/>
        <v>0</v>
      </c>
      <c r="AC22" s="31">
        <f t="shared" si="4"/>
        <v>0</v>
      </c>
      <c r="AD22" s="31">
        <f t="shared" si="4"/>
        <v>0</v>
      </c>
      <c r="AE22" s="31">
        <f t="shared" si="4"/>
        <v>0</v>
      </c>
      <c r="AF22" s="31">
        <f t="shared" si="4"/>
        <v>0</v>
      </c>
      <c r="AG22" s="31">
        <f t="shared" si="4"/>
        <v>1.361016096700736E-3</v>
      </c>
      <c r="AH22" s="31">
        <f t="shared" si="4"/>
        <v>0</v>
      </c>
      <c r="AI22" s="31">
        <f t="shared" ref="AI22:BJ22" si="5">SUM(AI14:AI21)</f>
        <v>0</v>
      </c>
      <c r="AJ22" s="31">
        <f t="shared" si="5"/>
        <v>0</v>
      </c>
      <c r="AK22" s="31">
        <f t="shared" si="5"/>
        <v>0</v>
      </c>
      <c r="AL22" s="31">
        <f t="shared" si="5"/>
        <v>0</v>
      </c>
      <c r="AM22" s="31">
        <f t="shared" si="5"/>
        <v>0</v>
      </c>
      <c r="AN22" s="31">
        <f t="shared" si="5"/>
        <v>0</v>
      </c>
      <c r="AO22" s="31">
        <f t="shared" si="5"/>
        <v>0</v>
      </c>
      <c r="AP22" s="31">
        <f t="shared" si="5"/>
        <v>0</v>
      </c>
      <c r="AQ22" s="31">
        <f t="shared" si="5"/>
        <v>0</v>
      </c>
      <c r="AR22" s="31">
        <f t="shared" si="5"/>
        <v>0</v>
      </c>
      <c r="AS22" s="31">
        <f t="shared" si="5"/>
        <v>0</v>
      </c>
      <c r="AT22" s="31">
        <f t="shared" si="5"/>
        <v>0</v>
      </c>
      <c r="AU22" s="31">
        <f t="shared" si="5"/>
        <v>0</v>
      </c>
      <c r="AV22" s="31">
        <f t="shared" si="5"/>
        <v>4.8943962936059178</v>
      </c>
      <c r="AW22" s="31">
        <f t="shared" si="5"/>
        <v>33.76176821368275</v>
      </c>
      <c r="AX22" s="31">
        <f t="shared" si="5"/>
        <v>0.59174612903252</v>
      </c>
      <c r="AY22" s="31">
        <f t="shared" si="5"/>
        <v>0</v>
      </c>
      <c r="AZ22" s="31">
        <f t="shared" si="5"/>
        <v>47.522094678843871</v>
      </c>
      <c r="BA22" s="31">
        <f t="shared" si="5"/>
        <v>0</v>
      </c>
      <c r="BB22" s="31">
        <f t="shared" si="5"/>
        <v>0</v>
      </c>
      <c r="BC22" s="31">
        <f t="shared" si="5"/>
        <v>0</v>
      </c>
      <c r="BD22" s="31">
        <f t="shared" si="5"/>
        <v>0</v>
      </c>
      <c r="BE22" s="31">
        <f t="shared" si="5"/>
        <v>0</v>
      </c>
      <c r="BF22" s="31">
        <f t="shared" si="5"/>
        <v>2.8254158817679502</v>
      </c>
      <c r="BG22" s="31">
        <f t="shared" si="5"/>
        <v>24.074194495549325</v>
      </c>
      <c r="BH22" s="31">
        <f t="shared" si="5"/>
        <v>1.73692866129071</v>
      </c>
      <c r="BI22" s="31">
        <f t="shared" si="5"/>
        <v>0</v>
      </c>
      <c r="BJ22" s="31">
        <f t="shared" si="5"/>
        <v>20.19567156719441</v>
      </c>
      <c r="BK22" s="29">
        <f t="shared" si="3"/>
        <v>416.69751438174194</v>
      </c>
    </row>
    <row r="23" spans="1:63">
      <c r="A23" s="23" t="s">
        <v>81</v>
      </c>
      <c r="B23" s="26" t="s">
        <v>14</v>
      </c>
      <c r="C23" s="70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2"/>
    </row>
    <row r="24" spans="1:63">
      <c r="A24" s="23"/>
      <c r="B24" s="30" t="s">
        <v>39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29">
        <f t="shared" ref="BK24:BK25" si="6">SUM(C24:BJ24)</f>
        <v>0</v>
      </c>
    </row>
    <row r="25" spans="1:63">
      <c r="A25" s="23"/>
      <c r="B25" s="30" t="s">
        <v>94</v>
      </c>
      <c r="C25" s="31">
        <f>SUM(C24)</f>
        <v>0</v>
      </c>
      <c r="D25" s="31">
        <f t="shared" ref="D25:BJ25" si="7">SUM(D24)</f>
        <v>0</v>
      </c>
      <c r="E25" s="31">
        <f t="shared" si="7"/>
        <v>0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31">
        <f t="shared" si="7"/>
        <v>0</v>
      </c>
      <c r="Q25" s="31">
        <f t="shared" si="7"/>
        <v>0</v>
      </c>
      <c r="R25" s="31">
        <f t="shared" si="7"/>
        <v>0</v>
      </c>
      <c r="S25" s="31">
        <f t="shared" si="7"/>
        <v>0</v>
      </c>
      <c r="T25" s="31">
        <f t="shared" si="7"/>
        <v>0</v>
      </c>
      <c r="U25" s="31">
        <f t="shared" si="7"/>
        <v>0</v>
      </c>
      <c r="V25" s="31">
        <f t="shared" si="7"/>
        <v>0</v>
      </c>
      <c r="W25" s="31">
        <f t="shared" si="7"/>
        <v>0</v>
      </c>
      <c r="X25" s="31">
        <f t="shared" si="7"/>
        <v>0</v>
      </c>
      <c r="Y25" s="31">
        <f t="shared" si="7"/>
        <v>0</v>
      </c>
      <c r="Z25" s="31">
        <f t="shared" si="7"/>
        <v>0</v>
      </c>
      <c r="AA25" s="31">
        <f t="shared" si="7"/>
        <v>0</v>
      </c>
      <c r="AB25" s="31">
        <f t="shared" si="7"/>
        <v>0</v>
      </c>
      <c r="AC25" s="31">
        <f t="shared" si="7"/>
        <v>0</v>
      </c>
      <c r="AD25" s="31">
        <f t="shared" si="7"/>
        <v>0</v>
      </c>
      <c r="AE25" s="31">
        <f t="shared" si="7"/>
        <v>0</v>
      </c>
      <c r="AF25" s="31">
        <f t="shared" si="7"/>
        <v>0</v>
      </c>
      <c r="AG25" s="31">
        <f t="shared" si="7"/>
        <v>0</v>
      </c>
      <c r="AH25" s="31">
        <f t="shared" si="7"/>
        <v>0</v>
      </c>
      <c r="AI25" s="31">
        <f t="shared" si="7"/>
        <v>0</v>
      </c>
      <c r="AJ25" s="31">
        <f t="shared" si="7"/>
        <v>0</v>
      </c>
      <c r="AK25" s="31">
        <f t="shared" si="7"/>
        <v>0</v>
      </c>
      <c r="AL25" s="31">
        <f t="shared" si="7"/>
        <v>0</v>
      </c>
      <c r="AM25" s="31">
        <f t="shared" si="7"/>
        <v>0</v>
      </c>
      <c r="AN25" s="31">
        <f t="shared" si="7"/>
        <v>0</v>
      </c>
      <c r="AO25" s="31">
        <f t="shared" si="7"/>
        <v>0</v>
      </c>
      <c r="AP25" s="31">
        <f t="shared" si="7"/>
        <v>0</v>
      </c>
      <c r="AQ25" s="31">
        <f t="shared" si="7"/>
        <v>0</v>
      </c>
      <c r="AR25" s="31">
        <f t="shared" si="7"/>
        <v>0</v>
      </c>
      <c r="AS25" s="31">
        <f t="shared" si="7"/>
        <v>0</v>
      </c>
      <c r="AT25" s="31">
        <f t="shared" si="7"/>
        <v>0</v>
      </c>
      <c r="AU25" s="31">
        <f t="shared" si="7"/>
        <v>0</v>
      </c>
      <c r="AV25" s="31">
        <f t="shared" si="7"/>
        <v>0</v>
      </c>
      <c r="AW25" s="31">
        <f t="shared" si="7"/>
        <v>0</v>
      </c>
      <c r="AX25" s="31">
        <f t="shared" si="7"/>
        <v>0</v>
      </c>
      <c r="AY25" s="31">
        <f t="shared" si="7"/>
        <v>0</v>
      </c>
      <c r="AZ25" s="31">
        <f t="shared" si="7"/>
        <v>0</v>
      </c>
      <c r="BA25" s="31">
        <f t="shared" si="7"/>
        <v>0</v>
      </c>
      <c r="BB25" s="31">
        <f t="shared" si="7"/>
        <v>0</v>
      </c>
      <c r="BC25" s="31">
        <f t="shared" si="7"/>
        <v>0</v>
      </c>
      <c r="BD25" s="31">
        <f t="shared" si="7"/>
        <v>0</v>
      </c>
      <c r="BE25" s="31">
        <f t="shared" si="7"/>
        <v>0</v>
      </c>
      <c r="BF25" s="31">
        <f t="shared" si="7"/>
        <v>0</v>
      </c>
      <c r="BG25" s="31">
        <f t="shared" si="7"/>
        <v>0</v>
      </c>
      <c r="BH25" s="31">
        <f t="shared" si="7"/>
        <v>0</v>
      </c>
      <c r="BI25" s="31">
        <f t="shared" si="7"/>
        <v>0</v>
      </c>
      <c r="BJ25" s="31">
        <f t="shared" si="7"/>
        <v>0</v>
      </c>
      <c r="BK25" s="29">
        <f t="shared" si="6"/>
        <v>0</v>
      </c>
    </row>
    <row r="26" spans="1:63">
      <c r="A26" s="23" t="s">
        <v>83</v>
      </c>
      <c r="B26" s="26" t="s">
        <v>99</v>
      </c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2"/>
    </row>
    <row r="27" spans="1:63">
      <c r="A27" s="23"/>
      <c r="B27" s="32" t="s">
        <v>39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</row>
    <row r="28" spans="1:63">
      <c r="A28" s="23"/>
      <c r="B28" s="30" t="s">
        <v>93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29">
        <f>SUM(C28:BJ28)</f>
        <v>0</v>
      </c>
    </row>
    <row r="29" spans="1:63">
      <c r="A29" s="23" t="s">
        <v>84</v>
      </c>
      <c r="B29" s="26" t="s">
        <v>15</v>
      </c>
      <c r="C29" s="70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2"/>
    </row>
    <row r="30" spans="1:63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1.205824274098543</v>
      </c>
      <c r="I30" s="28">
        <v>50.109860677492755</v>
      </c>
      <c r="J30" s="28">
        <v>1.4393478560996493</v>
      </c>
      <c r="K30" s="28">
        <v>0</v>
      </c>
      <c r="L30" s="28">
        <v>94.425546862645774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1.5714069036152269</v>
      </c>
      <c r="S30" s="28">
        <v>4.520305398751276</v>
      </c>
      <c r="T30" s="28">
        <v>0.64887876916257459</v>
      </c>
      <c r="U30" s="28">
        <v>0</v>
      </c>
      <c r="V30" s="28">
        <v>2.6781107372632738</v>
      </c>
      <c r="W30" s="28">
        <v>1.4312253664893793E-2</v>
      </c>
      <c r="X30" s="28">
        <v>1.1863424352903154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0.16965971546770336</v>
      </c>
      <c r="AH30" s="28">
        <v>0</v>
      </c>
      <c r="AI30" s="28">
        <v>0</v>
      </c>
      <c r="AJ30" s="28">
        <v>0</v>
      </c>
      <c r="AK30" s="28">
        <v>0.18053342430478453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24.825370403844236</v>
      </c>
      <c r="AW30" s="28">
        <v>110.37459263184896</v>
      </c>
      <c r="AX30" s="28">
        <v>6.0454601263622472</v>
      </c>
      <c r="AY30" s="28">
        <v>0</v>
      </c>
      <c r="AZ30" s="28">
        <v>101.45183751920344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23.765520058973749</v>
      </c>
      <c r="BG30" s="28">
        <v>3.2194213273571819</v>
      </c>
      <c r="BH30" s="28">
        <v>8.9854884821202567</v>
      </c>
      <c r="BI30" s="28">
        <v>0</v>
      </c>
      <c r="BJ30" s="28">
        <v>17.076896215659232</v>
      </c>
      <c r="BK30" s="29">
        <f t="shared" ref="BK30:BK47" si="8">SUM(C30:BJ30)</f>
        <v>453.89471607322605</v>
      </c>
    </row>
    <row r="31" spans="1:63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6.7816081903222469E-2</v>
      </c>
      <c r="I31" s="28">
        <v>0</v>
      </c>
      <c r="J31" s="28">
        <v>0</v>
      </c>
      <c r="K31" s="28">
        <v>0</v>
      </c>
      <c r="L31" s="28">
        <v>6.3664032258114969E-2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5.0597767806191379E-2</v>
      </c>
      <c r="S31" s="28">
        <v>0</v>
      </c>
      <c r="T31" s="28">
        <v>0</v>
      </c>
      <c r="U31" s="28">
        <v>0</v>
      </c>
      <c r="V31" s="28">
        <v>0.16807304516150351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2.1288297387013516E-2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3.2323266584483559</v>
      </c>
      <c r="AW31" s="28">
        <v>2.5428541805171196</v>
      </c>
      <c r="AX31" s="28">
        <v>3.7647280645123904E-2</v>
      </c>
      <c r="AY31" s="28">
        <v>0</v>
      </c>
      <c r="AZ31" s="28">
        <v>10.662390475553792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1.2130412019648631</v>
      </c>
      <c r="BG31" s="28">
        <v>0</v>
      </c>
      <c r="BH31" s="28">
        <v>0</v>
      </c>
      <c r="BI31" s="28">
        <v>0</v>
      </c>
      <c r="BJ31" s="28">
        <v>0.31550900619340033</v>
      </c>
      <c r="BK31" s="29">
        <f t="shared" si="8"/>
        <v>18.375208027838703</v>
      </c>
    </row>
    <row r="32" spans="1:63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8.0664642225578134E-2</v>
      </c>
      <c r="I32" s="28">
        <v>0.13243567096783393</v>
      </c>
      <c r="J32" s="28">
        <v>0</v>
      </c>
      <c r="K32" s="28">
        <v>0</v>
      </c>
      <c r="L32" s="28">
        <v>0.52677349287143271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0.47114061535448593</v>
      </c>
      <c r="S32" s="28">
        <v>0</v>
      </c>
      <c r="T32" s="28">
        <v>0</v>
      </c>
      <c r="U32" s="28">
        <v>0</v>
      </c>
      <c r="V32" s="28">
        <v>0.32445614161292807</v>
      </c>
      <c r="W32" s="28">
        <v>4.7534812903114586E-2</v>
      </c>
      <c r="X32" s="28">
        <v>0</v>
      </c>
      <c r="Y32" s="28">
        <v>0</v>
      </c>
      <c r="Z32" s="28">
        <v>0</v>
      </c>
      <c r="AA32" s="28">
        <v>5.941851612889322E-2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0.2451607977088594</v>
      </c>
      <c r="AH32" s="28">
        <v>0.11883703225778644</v>
      </c>
      <c r="AI32" s="28">
        <v>0</v>
      </c>
      <c r="AJ32" s="28">
        <v>0</v>
      </c>
      <c r="AK32" s="28">
        <v>5.941851612889322E-2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13.068079038226598</v>
      </c>
      <c r="AW32" s="28">
        <v>3.439279187640564</v>
      </c>
      <c r="AX32" s="28">
        <v>0</v>
      </c>
      <c r="AY32" s="28">
        <v>0</v>
      </c>
      <c r="AZ32" s="28">
        <v>8.8965420446617873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8.2390790830625207</v>
      </c>
      <c r="BG32" s="28">
        <v>0.1532997716125245</v>
      </c>
      <c r="BH32" s="28">
        <v>0.59418516128903232</v>
      </c>
      <c r="BI32" s="28">
        <v>0</v>
      </c>
      <c r="BJ32" s="28">
        <v>3.2044943370247152</v>
      </c>
      <c r="BK32" s="29">
        <f t="shared" si="8"/>
        <v>39.660798861677549</v>
      </c>
    </row>
    <row r="33" spans="1:63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0.26729931000003421</v>
      </c>
      <c r="I33" s="28">
        <v>0</v>
      </c>
      <c r="J33" s="28">
        <v>0</v>
      </c>
      <c r="K33" s="28">
        <v>0</v>
      </c>
      <c r="L33" s="28">
        <v>0.6652668868387851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0.49587379829006334</v>
      </c>
      <c r="S33" s="28">
        <v>0</v>
      </c>
      <c r="T33" s="28">
        <v>0</v>
      </c>
      <c r="U33" s="28">
        <v>0</v>
      </c>
      <c r="V33" s="28">
        <v>1.1775300000001507</v>
      </c>
      <c r="W33" s="28">
        <v>8.206758064374587E-3</v>
      </c>
      <c r="X33" s="28">
        <v>3.1397157193402768E-2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0.35958191574028647</v>
      </c>
      <c r="AH33" s="28">
        <v>3.5096612903091316E-2</v>
      </c>
      <c r="AI33" s="28">
        <v>0</v>
      </c>
      <c r="AJ33" s="28">
        <v>0</v>
      </c>
      <c r="AK33" s="28">
        <v>0.19505244690239595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11.01471354518339</v>
      </c>
      <c r="AW33" s="28">
        <v>1.5200770152529928</v>
      </c>
      <c r="AX33" s="28">
        <v>3.5096612903091316E-2</v>
      </c>
      <c r="AY33" s="28">
        <v>0</v>
      </c>
      <c r="AZ33" s="28">
        <v>8.7592904052320044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11.495199986812457</v>
      </c>
      <c r="BG33" s="28">
        <v>3.2412818226670628</v>
      </c>
      <c r="BH33" s="28">
        <v>0.52644919354666975</v>
      </c>
      <c r="BI33" s="28">
        <v>0</v>
      </c>
      <c r="BJ33" s="28">
        <v>4.0221967987601186</v>
      </c>
      <c r="BK33" s="29">
        <f t="shared" si="8"/>
        <v>43.84961026629037</v>
      </c>
    </row>
    <row r="34" spans="1:63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0.19855181129005267</v>
      </c>
      <c r="I34" s="28">
        <v>0.12165596064511686</v>
      </c>
      <c r="J34" s="28">
        <v>0</v>
      </c>
      <c r="K34" s="28">
        <v>0</v>
      </c>
      <c r="L34" s="28">
        <v>10.050993574775292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0.32611229216064519</v>
      </c>
      <c r="S34" s="28">
        <v>0</v>
      </c>
      <c r="T34" s="28">
        <v>7.2595420516110065E-2</v>
      </c>
      <c r="U34" s="28">
        <v>0</v>
      </c>
      <c r="V34" s="28">
        <v>0.84495302296761698</v>
      </c>
      <c r="W34" s="28">
        <v>1.2564845806285054E-2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0.21731058899914149</v>
      </c>
      <c r="AH34" s="28">
        <v>0</v>
      </c>
      <c r="AI34" s="28">
        <v>0</v>
      </c>
      <c r="AJ34" s="28">
        <v>0</v>
      </c>
      <c r="AK34" s="28">
        <v>0.15694634670941332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4.5074031567590112</v>
      </c>
      <c r="AW34" s="28">
        <v>1.1468675420951298</v>
      </c>
      <c r="AX34" s="28">
        <v>0.60539711612827984</v>
      </c>
      <c r="AY34" s="28">
        <v>0</v>
      </c>
      <c r="AZ34" s="28">
        <v>5.7318645559274275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6.4816931491657668</v>
      </c>
      <c r="BG34" s="28">
        <v>2.9242659247061153</v>
      </c>
      <c r="BH34" s="28">
        <v>0.34267761290269239</v>
      </c>
      <c r="BI34" s="28">
        <v>0</v>
      </c>
      <c r="BJ34" s="28">
        <v>3.5770301212200475</v>
      </c>
      <c r="BK34" s="29">
        <f t="shared" si="8"/>
        <v>37.318883042774146</v>
      </c>
    </row>
    <row r="35" spans="1:63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0.35714174870715809</v>
      </c>
      <c r="I35" s="28">
        <v>5.5125983935146582E-2</v>
      </c>
      <c r="J35" s="28">
        <v>0</v>
      </c>
      <c r="K35" s="28">
        <v>0</v>
      </c>
      <c r="L35" s="28">
        <v>5.3592936237815616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0.45120700022252563</v>
      </c>
      <c r="S35" s="28">
        <v>0</v>
      </c>
      <c r="T35" s="28">
        <v>0</v>
      </c>
      <c r="U35" s="28">
        <v>0</v>
      </c>
      <c r="V35" s="28">
        <v>0.19819292567618885</v>
      </c>
      <c r="W35" s="28">
        <v>1.7425369678010774E-3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3.8436057550329528E-2</v>
      </c>
      <c r="AH35" s="28">
        <v>0</v>
      </c>
      <c r="AI35" s="28">
        <v>0</v>
      </c>
      <c r="AJ35" s="28">
        <v>0</v>
      </c>
      <c r="AK35" s="28">
        <v>2.1206353871230095E-3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3.9489718139318692</v>
      </c>
      <c r="AW35" s="28">
        <v>1.6699788194068688E-2</v>
      </c>
      <c r="AX35" s="28">
        <v>0</v>
      </c>
      <c r="AY35" s="28">
        <v>0</v>
      </c>
      <c r="AZ35" s="28">
        <v>1.4723564802777049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5.9823232776442259</v>
      </c>
      <c r="BG35" s="28">
        <v>1.3820570484301678E-2</v>
      </c>
      <c r="BH35" s="28">
        <v>0</v>
      </c>
      <c r="BI35" s="28">
        <v>0</v>
      </c>
      <c r="BJ35" s="28">
        <v>1.3862431810788103</v>
      </c>
      <c r="BK35" s="29">
        <f t="shared" si="8"/>
        <v>19.283675623838818</v>
      </c>
    </row>
    <row r="36" spans="1:63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0.42892041487059374</v>
      </c>
      <c r="I36" s="28">
        <v>0.37857151612896861</v>
      </c>
      <c r="J36" s="28">
        <v>0.1081632903225196</v>
      </c>
      <c r="K36" s="28">
        <v>0</v>
      </c>
      <c r="L36" s="28">
        <v>11.956399325001669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0.87885892780561081</v>
      </c>
      <c r="S36" s="28">
        <v>0.13741391603212491</v>
      </c>
      <c r="T36" s="28">
        <v>0</v>
      </c>
      <c r="U36" s="28">
        <v>0</v>
      </c>
      <c r="V36" s="28">
        <v>1.2709114587094794</v>
      </c>
      <c r="W36" s="28">
        <v>5.3184838708633447E-3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0.17358855686913488</v>
      </c>
      <c r="AH36" s="28">
        <v>0</v>
      </c>
      <c r="AI36" s="28">
        <v>0</v>
      </c>
      <c r="AJ36" s="28">
        <v>0</v>
      </c>
      <c r="AK36" s="28">
        <v>2.1273935482853381E-3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5.6627165849832721</v>
      </c>
      <c r="AW36" s="28">
        <v>4.497357827775005</v>
      </c>
      <c r="AX36" s="28">
        <v>2.1273935483653379E-2</v>
      </c>
      <c r="AY36" s="28">
        <v>0</v>
      </c>
      <c r="AZ36" s="28">
        <v>6.7073503994726771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9.0754026709096749</v>
      </c>
      <c r="BG36" s="28">
        <v>0.26592419354646724</v>
      </c>
      <c r="BH36" s="28">
        <v>0.26592419354646724</v>
      </c>
      <c r="BI36" s="28">
        <v>0</v>
      </c>
      <c r="BJ36" s="28">
        <v>5.0204864544460976</v>
      </c>
      <c r="BK36" s="29">
        <f t="shared" si="8"/>
        <v>46.856709543322566</v>
      </c>
    </row>
    <row r="37" spans="1:63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0.57610109754808192</v>
      </c>
      <c r="I37" s="28">
        <v>0.32520067741937325</v>
      </c>
      <c r="J37" s="28">
        <v>0</v>
      </c>
      <c r="K37" s="28">
        <v>0</v>
      </c>
      <c r="L37" s="28">
        <v>5.665167849226675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0.45241311138651674</v>
      </c>
      <c r="S37" s="28">
        <v>1.0840022580646442</v>
      </c>
      <c r="T37" s="28">
        <v>0</v>
      </c>
      <c r="U37" s="28">
        <v>0</v>
      </c>
      <c r="V37" s="28">
        <v>0.99890808080632487</v>
      </c>
      <c r="W37" s="28">
        <v>3.2084680645062483E-3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0.16085396890331324</v>
      </c>
      <c r="AH37" s="28">
        <v>0</v>
      </c>
      <c r="AI37" s="28">
        <v>0</v>
      </c>
      <c r="AJ37" s="28">
        <v>0</v>
      </c>
      <c r="AK37" s="28">
        <v>1.8746319612936508E-2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4.1748239249312826</v>
      </c>
      <c r="AW37" s="28">
        <v>0.37432127419412892</v>
      </c>
      <c r="AX37" s="28">
        <v>0</v>
      </c>
      <c r="AY37" s="28">
        <v>0</v>
      </c>
      <c r="AZ37" s="28">
        <v>5.7404843850087568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5.4372048904409382</v>
      </c>
      <c r="BG37" s="28">
        <v>0.37111280612972269</v>
      </c>
      <c r="BH37" s="28">
        <v>0.58821914516234552</v>
      </c>
      <c r="BI37" s="28">
        <v>0</v>
      </c>
      <c r="BJ37" s="28">
        <v>3.5867481311326328</v>
      </c>
      <c r="BK37" s="29">
        <f t="shared" si="8"/>
        <v>29.557516388032184</v>
      </c>
    </row>
    <row r="38" spans="1:63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0.28359312706404383</v>
      </c>
      <c r="I38" s="28">
        <v>0.55399621935483612</v>
      </c>
      <c r="J38" s="28">
        <v>0</v>
      </c>
      <c r="K38" s="28">
        <v>0</v>
      </c>
      <c r="L38" s="28">
        <v>6.14843541490451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0.41769969816070601</v>
      </c>
      <c r="S38" s="28">
        <v>0.21725341935485337</v>
      </c>
      <c r="T38" s="28">
        <v>0</v>
      </c>
      <c r="U38" s="28">
        <v>0</v>
      </c>
      <c r="V38" s="28">
        <v>0.13573060425783337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9.8114707128936648E-2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3.200637971417895</v>
      </c>
      <c r="AW38" s="28">
        <v>0.31186383854863436</v>
      </c>
      <c r="AX38" s="28">
        <v>0</v>
      </c>
      <c r="AY38" s="28">
        <v>0</v>
      </c>
      <c r="AZ38" s="28">
        <v>3.5190814061002027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3.70333584705909</v>
      </c>
      <c r="BG38" s="28">
        <v>0.26435923893576824</v>
      </c>
      <c r="BH38" s="28">
        <v>0.64412496774279726</v>
      </c>
      <c r="BI38" s="28">
        <v>0</v>
      </c>
      <c r="BJ38" s="28">
        <v>2.646587933002186</v>
      </c>
      <c r="BK38" s="29">
        <f t="shared" si="8"/>
        <v>22.144814393032291</v>
      </c>
    </row>
    <row r="39" spans="1:63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0.50112942360727097</v>
      </c>
      <c r="I39" s="28">
        <v>194.7901128130344</v>
      </c>
      <c r="J39" s="28">
        <v>224.71858398776368</v>
      </c>
      <c r="K39" s="28">
        <v>0</v>
      </c>
      <c r="L39" s="28">
        <v>127.93945153866022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0.8895765493654042</v>
      </c>
      <c r="S39" s="28">
        <v>0.87521852753150053</v>
      </c>
      <c r="T39" s="28">
        <v>15.406718720455114</v>
      </c>
      <c r="U39" s="28">
        <v>0</v>
      </c>
      <c r="V39" s="28">
        <v>4.3297297630341527</v>
      </c>
      <c r="W39" s="28">
        <v>2.6621023150893877E-3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3.3240630519252856E-2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11.797812142287633</v>
      </c>
      <c r="AW39" s="28">
        <v>18.879505065605848</v>
      </c>
      <c r="AX39" s="28">
        <v>0</v>
      </c>
      <c r="AY39" s="28">
        <v>0</v>
      </c>
      <c r="AZ39" s="28">
        <v>42.628228994291547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15.443118914048279</v>
      </c>
      <c r="BG39" s="28">
        <v>8.0760346698073526</v>
      </c>
      <c r="BH39" s="28">
        <v>14.646977570462058</v>
      </c>
      <c r="BI39" s="28">
        <v>0</v>
      </c>
      <c r="BJ39" s="28">
        <v>8.2366930454695186</v>
      </c>
      <c r="BK39" s="29">
        <f t="shared" si="8"/>
        <v>689.19479445825823</v>
      </c>
    </row>
    <row r="40" spans="1:63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6.9430428806415839E-2</v>
      </c>
      <c r="I40" s="28">
        <v>2.5033383040968098</v>
      </c>
      <c r="J40" s="28">
        <v>0</v>
      </c>
      <c r="K40" s="28">
        <v>0</v>
      </c>
      <c r="L40" s="28">
        <v>2.4451868392258072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0.8663163334266657</v>
      </c>
      <c r="AW40" s="28">
        <v>0.66906379884003742</v>
      </c>
      <c r="AX40" s="28">
        <v>0</v>
      </c>
      <c r="AY40" s="28">
        <v>0</v>
      </c>
      <c r="AZ40" s="28">
        <v>2.0141803159411569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0.72871071116020558</v>
      </c>
      <c r="BG40" s="28">
        <v>7.9990483804045462E-5</v>
      </c>
      <c r="BH40" s="28">
        <v>8.6564677004377935E-2</v>
      </c>
      <c r="BI40" s="28">
        <v>0</v>
      </c>
      <c r="BJ40" s="28">
        <v>0.35517877617600802</v>
      </c>
      <c r="BK40" s="29">
        <f t="shared" si="8"/>
        <v>9.7380501751612876</v>
      </c>
    </row>
    <row r="41" spans="1:63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0.20041316085327648</v>
      </c>
      <c r="I41" s="28">
        <v>0.30062342409684512</v>
      </c>
      <c r="J41" s="28">
        <v>0.12198419180645892</v>
      </c>
      <c r="K41" s="28">
        <v>0</v>
      </c>
      <c r="L41" s="28">
        <v>2.1105640754605459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0.37855470831849558</v>
      </c>
      <c r="S41" s="28">
        <v>0</v>
      </c>
      <c r="T41" s="28">
        <v>0</v>
      </c>
      <c r="U41" s="28">
        <v>0</v>
      </c>
      <c r="V41" s="28">
        <v>0.20440439020631307</v>
      </c>
      <c r="W41" s="28">
        <v>4.7714837999706322E-6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3.9865879867059043E-2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2.7046633888655229</v>
      </c>
      <c r="AW41" s="28">
        <v>2.4958472120543727</v>
      </c>
      <c r="AX41" s="28">
        <v>0</v>
      </c>
      <c r="AY41" s="28">
        <v>0</v>
      </c>
      <c r="AZ41" s="28">
        <v>4.6902285785204461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3.6995694370136074</v>
      </c>
      <c r="BG41" s="28">
        <v>0.23695986337667346</v>
      </c>
      <c r="BH41" s="28">
        <v>0</v>
      </c>
      <c r="BI41" s="28">
        <v>0</v>
      </c>
      <c r="BJ41" s="28">
        <v>1.5353676381733425</v>
      </c>
      <c r="BK41" s="29">
        <f t="shared" si="8"/>
        <v>18.71905072009676</v>
      </c>
    </row>
    <row r="42" spans="1:63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3.6821825516004464E-2</v>
      </c>
      <c r="I42" s="28">
        <v>0</v>
      </c>
      <c r="J42" s="28">
        <v>0</v>
      </c>
      <c r="K42" s="28">
        <v>0</v>
      </c>
      <c r="L42" s="28">
        <v>2.7002719967776607E-2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0.15467131203235868</v>
      </c>
      <c r="S42" s="28">
        <v>0</v>
      </c>
      <c r="T42" s="28">
        <v>0</v>
      </c>
      <c r="U42" s="28">
        <v>0</v>
      </c>
      <c r="V42" s="28">
        <v>6.3269739161279495E-2</v>
      </c>
      <c r="W42" s="28">
        <v>1.3298907537456753E-2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7.5899057744515802E-2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0.55900056590406855</v>
      </c>
      <c r="AW42" s="28">
        <v>1.5325257987504572E-5</v>
      </c>
      <c r="AX42" s="28">
        <v>0</v>
      </c>
      <c r="AY42" s="28">
        <v>0</v>
      </c>
      <c r="AZ42" s="28">
        <v>1.6645092423896799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1.3371983181980498</v>
      </c>
      <c r="BG42" s="28">
        <v>0.34847427906483774</v>
      </c>
      <c r="BH42" s="28">
        <v>0</v>
      </c>
      <c r="BI42" s="28">
        <v>0</v>
      </c>
      <c r="BJ42" s="28">
        <v>0.92013754432276107</v>
      </c>
      <c r="BK42" s="29">
        <f t="shared" si="8"/>
        <v>5.200298837096776</v>
      </c>
    </row>
    <row r="43" spans="1:63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7.8378221935231182E-2</v>
      </c>
      <c r="I43" s="28">
        <v>0.31084108019359025</v>
      </c>
      <c r="J43" s="28">
        <v>0</v>
      </c>
      <c r="K43" s="28">
        <v>0</v>
      </c>
      <c r="L43" s="28">
        <v>3.1606556691620176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0.31398119183820883</v>
      </c>
      <c r="S43" s="28">
        <v>0</v>
      </c>
      <c r="T43" s="28">
        <v>0</v>
      </c>
      <c r="U43" s="28">
        <v>0</v>
      </c>
      <c r="V43" s="28">
        <v>1.2957754677403763E-2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7.3732940065086468E-3</v>
      </c>
      <c r="AH43" s="28">
        <v>0</v>
      </c>
      <c r="AI43" s="28">
        <v>0</v>
      </c>
      <c r="AJ43" s="28">
        <v>0</v>
      </c>
      <c r="AK43" s="28">
        <v>1.4353292657770118E-2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0.52301532276017659</v>
      </c>
      <c r="AW43" s="28">
        <v>2.7492982214136297</v>
      </c>
      <c r="AX43" s="28">
        <v>0</v>
      </c>
      <c r="AY43" s="28">
        <v>0</v>
      </c>
      <c r="AZ43" s="28">
        <v>0.65691542210419218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1.8623012466297089</v>
      </c>
      <c r="BG43" s="28">
        <v>0.97703627489456157</v>
      </c>
      <c r="BH43" s="28">
        <v>0.30640641675427494</v>
      </c>
      <c r="BI43" s="28">
        <v>0</v>
      </c>
      <c r="BJ43" s="28">
        <v>1.6852714219727241</v>
      </c>
      <c r="BK43" s="29">
        <f t="shared" si="8"/>
        <v>12.658784830999998</v>
      </c>
    </row>
    <row r="44" spans="1:63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0.33091486509581775</v>
      </c>
      <c r="I44" s="28">
        <v>0.58063361972856009</v>
      </c>
      <c r="J44" s="28">
        <v>0</v>
      </c>
      <c r="K44" s="28">
        <v>0</v>
      </c>
      <c r="L44" s="28">
        <v>0.62778653004630169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0.9163385919430681</v>
      </c>
      <c r="S44" s="28">
        <v>2.1375724714176156</v>
      </c>
      <c r="T44" s="28">
        <v>0</v>
      </c>
      <c r="U44" s="28">
        <v>0</v>
      </c>
      <c r="V44" s="28">
        <v>1.8478611984783144</v>
      </c>
      <c r="W44" s="28">
        <v>3.1157825854331408E-2</v>
      </c>
      <c r="X44" s="28">
        <v>0.13702713723912877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4.1623563080870334E-2</v>
      </c>
      <c r="AH44" s="28">
        <v>0</v>
      </c>
      <c r="AI44" s="28">
        <v>0</v>
      </c>
      <c r="AJ44" s="28">
        <v>0</v>
      </c>
      <c r="AK44" s="28">
        <v>0.27038101538745873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25.611064207528145</v>
      </c>
      <c r="AW44" s="28">
        <v>1.1878514054920086</v>
      </c>
      <c r="AX44" s="28">
        <v>3.6297097934697216E-2</v>
      </c>
      <c r="AY44" s="28">
        <v>0</v>
      </c>
      <c r="AZ44" s="28">
        <v>8.4163741406402952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32.531977364365893</v>
      </c>
      <c r="BG44" s="28">
        <v>2.4903561618188155</v>
      </c>
      <c r="BH44" s="28">
        <v>3.2272061566776498</v>
      </c>
      <c r="BI44" s="28">
        <v>0</v>
      </c>
      <c r="BJ44" s="28">
        <v>20.078186273787285</v>
      </c>
      <c r="BK44" s="29">
        <f t="shared" si="8"/>
        <v>100.50060962651625</v>
      </c>
    </row>
    <row r="45" spans="1:63">
      <c r="A45" s="23"/>
      <c r="B45" s="27" t="s">
        <v>129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8.7729220573481044</v>
      </c>
      <c r="I45" s="28">
        <v>1509.6046265423436</v>
      </c>
      <c r="J45" s="28">
        <v>771.61341259673918</v>
      </c>
      <c r="K45" s="28">
        <v>0</v>
      </c>
      <c r="L45" s="28">
        <v>86.761693167236416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17.647205278442531</v>
      </c>
      <c r="S45" s="28">
        <v>157.76084952199142</v>
      </c>
      <c r="T45" s="28">
        <v>192.4508030293421</v>
      </c>
      <c r="U45" s="28">
        <v>0</v>
      </c>
      <c r="V45" s="28">
        <v>23.873445010976219</v>
      </c>
      <c r="W45" s="28">
        <v>0.11043849747283764</v>
      </c>
      <c r="X45" s="28">
        <v>0</v>
      </c>
      <c r="Y45" s="28">
        <v>0</v>
      </c>
      <c r="Z45" s="28">
        <v>0</v>
      </c>
      <c r="AA45" s="28">
        <v>0.67103999381940083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0.52814596902438471</v>
      </c>
      <c r="AH45" s="28">
        <v>1.0607278973907328</v>
      </c>
      <c r="AI45" s="28">
        <v>0</v>
      </c>
      <c r="AJ45" s="28">
        <v>0</v>
      </c>
      <c r="AK45" s="28">
        <v>2.0762558119925205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39.657560652040573</v>
      </c>
      <c r="AW45" s="28">
        <v>210.31752174053202</v>
      </c>
      <c r="AX45" s="28">
        <v>12.483418115195454</v>
      </c>
      <c r="AY45" s="28">
        <v>0</v>
      </c>
      <c r="AZ45" s="28">
        <v>182.41497701939574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104.11163547145848</v>
      </c>
      <c r="BG45" s="28">
        <v>65.630654135117155</v>
      </c>
      <c r="BH45" s="28">
        <v>82.338406685736516</v>
      </c>
      <c r="BI45" s="28">
        <v>0</v>
      </c>
      <c r="BJ45" s="28">
        <v>118.57879049411434</v>
      </c>
      <c r="BK45" s="29">
        <f t="shared" si="8"/>
        <v>3588.4645296877106</v>
      </c>
    </row>
    <row r="46" spans="1:63">
      <c r="A46" s="23"/>
      <c r="B46" s="30" t="s">
        <v>92</v>
      </c>
      <c r="C46" s="31">
        <f>SUM(C30:C45)</f>
        <v>0</v>
      </c>
      <c r="D46" s="31">
        <f>SUM(D30:D45)</f>
        <v>0</v>
      </c>
      <c r="E46" s="31">
        <f>SUM(E30:E45)</f>
        <v>0</v>
      </c>
      <c r="F46" s="31">
        <f>SUM(F30:F45)</f>
        <v>0</v>
      </c>
      <c r="G46" s="31">
        <f>SUM(G30:G45)</f>
        <v>0</v>
      </c>
      <c r="H46" s="31">
        <f>SUM(H30:H45)</f>
        <v>13.45592249086943</v>
      </c>
      <c r="I46" s="31">
        <f>SUM(I30:I45)</f>
        <v>1759.7670224894377</v>
      </c>
      <c r="J46" s="31">
        <f>SUM(J30:J45)</f>
        <v>998.00149192273147</v>
      </c>
      <c r="K46" s="31">
        <f>SUM(K30:K45)</f>
        <v>0</v>
      </c>
      <c r="L46" s="31">
        <f>SUM(L30:L45)</f>
        <v>357.93388160206291</v>
      </c>
      <c r="M46" s="31">
        <f>SUM(M30:M45)</f>
        <v>0</v>
      </c>
      <c r="N46" s="31">
        <f>SUM(N30:N45)</f>
        <v>0</v>
      </c>
      <c r="O46" s="31">
        <f>SUM(O30:O45)</f>
        <v>0</v>
      </c>
      <c r="P46" s="31">
        <f>SUM(P30:P45)</f>
        <v>0</v>
      </c>
      <c r="Q46" s="31">
        <f>SUM(Q30:Q45)</f>
        <v>0</v>
      </c>
      <c r="R46" s="31">
        <f>SUM(R30:R45)</f>
        <v>25.415637746742039</v>
      </c>
      <c r="S46" s="31">
        <f>SUM(S30:S45)</f>
        <v>166.73261551314343</v>
      </c>
      <c r="T46" s="31">
        <f>SUM(T30:T45)</f>
        <v>208.5789959394759</v>
      </c>
      <c r="U46" s="31">
        <f>SUM(U30:U45)</f>
        <v>0</v>
      </c>
      <c r="V46" s="31">
        <f>SUM(V30:V45)</f>
        <v>38.128533872988982</v>
      </c>
      <c r="W46" s="31">
        <f>SUM(W30:W45)</f>
        <v>0.25045026400535386</v>
      </c>
      <c r="X46" s="31">
        <f>SUM(X30:X45)</f>
        <v>1.354766729722847</v>
      </c>
      <c r="Y46" s="31">
        <f>SUM(Y30:Y45)</f>
        <v>0</v>
      </c>
      <c r="Z46" s="31">
        <f>SUM(Z30:Z45)</f>
        <v>0</v>
      </c>
      <c r="AA46" s="31">
        <f>SUM(AA30:AA45)</f>
        <v>0.73045850994829409</v>
      </c>
      <c r="AB46" s="31">
        <f>SUM(AB30:AB45)</f>
        <v>0</v>
      </c>
      <c r="AC46" s="31">
        <f>SUM(AC30:AC45)</f>
        <v>0</v>
      </c>
      <c r="AD46" s="31">
        <f>SUM(AD30:AD45)</f>
        <v>0</v>
      </c>
      <c r="AE46" s="31">
        <f>SUM(AE30:AE45)</f>
        <v>0</v>
      </c>
      <c r="AF46" s="31">
        <f>SUM(AF30:AF45)</f>
        <v>0</v>
      </c>
      <c r="AG46" s="31">
        <f>SUM(AG30:AG45)</f>
        <v>2.2101429999973097</v>
      </c>
      <c r="AH46" s="31">
        <f>SUM(AH30:AH45)</f>
        <v>1.2146615425516105</v>
      </c>
      <c r="AI46" s="31">
        <f>SUM(AI30:AI45)</f>
        <v>0</v>
      </c>
      <c r="AJ46" s="31">
        <f>SUM(AJ30:AJ45)</f>
        <v>0</v>
      </c>
      <c r="AK46" s="31">
        <f>SUM(AK30:AK45)</f>
        <v>2.9759352026315811</v>
      </c>
      <c r="AL46" s="31">
        <f>SUM(AL30:AL45)</f>
        <v>0</v>
      </c>
      <c r="AM46" s="31">
        <f>SUM(AM30:AM45)</f>
        <v>0</v>
      </c>
      <c r="AN46" s="31">
        <f>SUM(AN30:AN45)</f>
        <v>0</v>
      </c>
      <c r="AO46" s="31">
        <f>SUM(AO30:AO45)</f>
        <v>0</v>
      </c>
      <c r="AP46" s="31">
        <f>SUM(AP30:AP45)</f>
        <v>0</v>
      </c>
      <c r="AQ46" s="31">
        <f>SUM(AQ30:AQ45)</f>
        <v>0</v>
      </c>
      <c r="AR46" s="31">
        <f>SUM(AR30:AR45)</f>
        <v>0</v>
      </c>
      <c r="AS46" s="31">
        <f>SUM(AS30:AS45)</f>
        <v>0</v>
      </c>
      <c r="AT46" s="31">
        <f>SUM(AT30:AT45)</f>
        <v>0</v>
      </c>
      <c r="AU46" s="31">
        <f>SUM(AU30:AU45)</f>
        <v>0</v>
      </c>
      <c r="AV46" s="31">
        <f>SUM(AV30:AV45)</f>
        <v>155.35447571053868</v>
      </c>
      <c r="AW46" s="31">
        <f>SUM(AW30:AW45)</f>
        <v>360.52301605526247</v>
      </c>
      <c r="AX46" s="31">
        <f>SUM(AX30:AX45)</f>
        <v>19.264590284652545</v>
      </c>
      <c r="AY46" s="31">
        <f>SUM(AY30:AY45)</f>
        <v>0</v>
      </c>
      <c r="AZ46" s="31">
        <f>SUM(AZ30:AZ45)</f>
        <v>395.42661138472084</v>
      </c>
      <c r="BA46" s="31">
        <f>SUM(BA30:BA45)</f>
        <v>0</v>
      </c>
      <c r="BB46" s="31">
        <f>SUM(BB30:BB45)</f>
        <v>0</v>
      </c>
      <c r="BC46" s="31">
        <f>SUM(BC30:BC45)</f>
        <v>0</v>
      </c>
      <c r="BD46" s="31">
        <f>SUM(BD30:BD45)</f>
        <v>0</v>
      </c>
      <c r="BE46" s="31">
        <f>SUM(BE30:BE45)</f>
        <v>0</v>
      </c>
      <c r="BF46" s="31">
        <f>SUM(BF30:BF45)</f>
        <v>235.1073116289075</v>
      </c>
      <c r="BG46" s="31">
        <f>SUM(BG30:BG45)</f>
        <v>88.213081030002343</v>
      </c>
      <c r="BH46" s="31">
        <f>SUM(BH30:BH45)</f>
        <v>112.55263026294514</v>
      </c>
      <c r="BI46" s="31">
        <f>SUM(BI30:BI45)</f>
        <v>0</v>
      </c>
      <c r="BJ46" s="31">
        <f>SUM(BJ30:BJ45)</f>
        <v>192.22581737253324</v>
      </c>
      <c r="BK46" s="29">
        <f t="shared" si="8"/>
        <v>5135.4180505558716</v>
      </c>
    </row>
    <row r="47" spans="1:63">
      <c r="A47" s="23"/>
      <c r="B47" s="33" t="s">
        <v>82</v>
      </c>
      <c r="C47" s="28">
        <f>C9+C12+C22+C25+C28+C46</f>
        <v>0</v>
      </c>
      <c r="D47" s="28">
        <f>D9+D12+D22+D25+D28+D46</f>
        <v>0</v>
      </c>
      <c r="E47" s="28">
        <f>E9+E12+E22+E25+E28+E46</f>
        <v>0</v>
      </c>
      <c r="F47" s="28">
        <f>F9+F12+F22+F25+F28+F46</f>
        <v>0</v>
      </c>
      <c r="G47" s="28">
        <f>G9+G12+G22+G25+G28+G46</f>
        <v>0</v>
      </c>
      <c r="H47" s="28">
        <f>H9+H12+H22+H25+H28+H46</f>
        <v>22.019014994496416</v>
      </c>
      <c r="I47" s="28">
        <f>I9+I12+I22+I25+I28+I46</f>
        <v>6829.7572486101308</v>
      </c>
      <c r="J47" s="28">
        <f>J9+J12+J22+J25+J28+J46</f>
        <v>3737.1399138555275</v>
      </c>
      <c r="K47" s="28">
        <f>K9+K12+K22+K25+K28+K46</f>
        <v>0</v>
      </c>
      <c r="L47" s="28">
        <f>L9+L12+L22+L25+L28+L46</f>
        <v>846.83425524422478</v>
      </c>
      <c r="M47" s="28">
        <f>M9+M12+M22+M25+M28+M46</f>
        <v>0</v>
      </c>
      <c r="N47" s="28">
        <f>N9+N12+N22+N25+N28+N46</f>
        <v>0</v>
      </c>
      <c r="O47" s="28">
        <f>O9+O12+O22+O25+O28+O46</f>
        <v>0</v>
      </c>
      <c r="P47" s="28">
        <f>P9+P12+P22+P25+P28+P46</f>
        <v>0</v>
      </c>
      <c r="Q47" s="28">
        <f>Q9+Q12+Q22+Q25+Q28+Q46</f>
        <v>0</v>
      </c>
      <c r="R47" s="28">
        <f>R9+R12+R22+R25+R28+R46</f>
        <v>32.873257984801036</v>
      </c>
      <c r="S47" s="28">
        <f>S9+S12+S22+S25+S28+S46</f>
        <v>665.16801408660785</v>
      </c>
      <c r="T47" s="28">
        <f>T9+T12+T22+T25+T28+T46</f>
        <v>642.71481059938719</v>
      </c>
      <c r="U47" s="28">
        <f>U9+U12+U22+U25+U28+U46</f>
        <v>0</v>
      </c>
      <c r="V47" s="28">
        <f>V9+V12+V22+V25+V28+V46</f>
        <v>60.250013669908029</v>
      </c>
      <c r="W47" s="28">
        <f>W9+W12+W22+W25+W28+W46</f>
        <v>0.25275345328214055</v>
      </c>
      <c r="X47" s="28">
        <f>X9+X12+X22+X25+X28+X46</f>
        <v>131.0027785600299</v>
      </c>
      <c r="Y47" s="28">
        <f>Y9+Y12+Y22+Y25+Y28+Y46</f>
        <v>0</v>
      </c>
      <c r="Z47" s="28">
        <f>Z9+Z12+Z22+Z25+Z28+Z46</f>
        <v>0</v>
      </c>
      <c r="AA47" s="28">
        <f>AA9+AA12+AA22+AA25+AA28+AA46</f>
        <v>1.0639518939536392</v>
      </c>
      <c r="AB47" s="28">
        <f>AB9+AB12+AB22+AB25+AB28+AB46</f>
        <v>0</v>
      </c>
      <c r="AC47" s="28">
        <f>AC9+AC12+AC22+AC25+AC28+AC46</f>
        <v>0</v>
      </c>
      <c r="AD47" s="28">
        <f>AD9+AD12+AD22+AD25+AD28+AD46</f>
        <v>0</v>
      </c>
      <c r="AE47" s="28">
        <f>AE9+AE12+AE22+AE25+AE28+AE46</f>
        <v>0</v>
      </c>
      <c r="AF47" s="28">
        <f>AF9+AF12+AF22+AF25+AF28+AF46</f>
        <v>0</v>
      </c>
      <c r="AG47" s="28">
        <f>AG9+AG12+AG22+AG25+AG28+AG46</f>
        <v>2.7622411089168279</v>
      </c>
      <c r="AH47" s="28">
        <f>AH9+AH12+AH22+AH25+AH28+AH46</f>
        <v>1.4569831668981323</v>
      </c>
      <c r="AI47" s="28">
        <f>AI9+AI12+AI22+AI25+AI28+AI46</f>
        <v>0</v>
      </c>
      <c r="AJ47" s="28">
        <f>AJ9+AJ12+AJ22+AJ25+AJ28+AJ46</f>
        <v>0</v>
      </c>
      <c r="AK47" s="28">
        <f>AK9+AK12+AK22+AK25+AK28+AK46</f>
        <v>4.7359405241681403</v>
      </c>
      <c r="AL47" s="28">
        <f>AL9+AL12+AL22+AL25+AL28+AL46</f>
        <v>0</v>
      </c>
      <c r="AM47" s="28">
        <f>AM9+AM12+AM22+AM25+AM28+AM46</f>
        <v>0</v>
      </c>
      <c r="AN47" s="28">
        <f>AN9+AN12+AN22+AN25+AN28+AN46</f>
        <v>0</v>
      </c>
      <c r="AO47" s="28">
        <f>AO9+AO12+AO22+AO25+AO28+AO46</f>
        <v>0</v>
      </c>
      <c r="AP47" s="28">
        <f>AP9+AP12+AP22+AP25+AP28+AP46</f>
        <v>0</v>
      </c>
      <c r="AQ47" s="28">
        <f>AQ9+AQ12+AQ22+AQ25+AQ28+AQ46</f>
        <v>0</v>
      </c>
      <c r="AR47" s="28">
        <f>AR9+AR12+AR22+AR25+AR28+AR46</f>
        <v>0</v>
      </c>
      <c r="AS47" s="28">
        <f>AS9+AS12+AS22+AS25+AS28+AS46</f>
        <v>0</v>
      </c>
      <c r="AT47" s="28">
        <f>AT9+AT12+AT22+AT25+AT28+AT46</f>
        <v>0</v>
      </c>
      <c r="AU47" s="28">
        <f>AU9+AU12+AU22+AU25+AU28+AU46</f>
        <v>0</v>
      </c>
      <c r="AV47" s="28">
        <f>AV9+AV12+AV22+AV25+AV28+AV46</f>
        <v>185.33001755239661</v>
      </c>
      <c r="AW47" s="28">
        <f>AW9+AW12+AW22+AW25+AW28+AW46</f>
        <v>1363.1626169141507</v>
      </c>
      <c r="AX47" s="28">
        <f>AX9+AX12+AX22+AX25+AX28+AX46</f>
        <v>374.8449069877143</v>
      </c>
      <c r="AY47" s="28">
        <f>AY9+AY12+AY22+AY25+AY28+AY46</f>
        <v>0</v>
      </c>
      <c r="AZ47" s="28">
        <f>AZ9+AZ12+AZ22+AZ25+AZ28+AZ46</f>
        <v>574.65461798241131</v>
      </c>
      <c r="BA47" s="28">
        <f>BA9+BA12+BA22+BA25+BA28+BA46</f>
        <v>0</v>
      </c>
      <c r="BB47" s="28">
        <f>BB9+BB12+BB22+BB25+BB28+BB46</f>
        <v>0</v>
      </c>
      <c r="BC47" s="28">
        <f>BC9+BC12+BC22+BC25+BC28+BC46</f>
        <v>0</v>
      </c>
      <c r="BD47" s="28">
        <f>BD9+BD12+BD22+BD25+BD28+BD46</f>
        <v>0</v>
      </c>
      <c r="BE47" s="28">
        <f>BE9+BE12+BE22+BE25+BE28+BE46</f>
        <v>0</v>
      </c>
      <c r="BF47" s="28">
        <f>BF9+BF12+BF22+BF25+BF28+BF46</f>
        <v>257.03736231690738</v>
      </c>
      <c r="BG47" s="28">
        <f>BG9+BG12+BG22+BG25+BG28+BG46</f>
        <v>179.69849893204179</v>
      </c>
      <c r="BH47" s="28">
        <f>BH9+BH12+BH22+BH25+BH28+BH46</f>
        <v>198.72273472055775</v>
      </c>
      <c r="BI47" s="28">
        <f>BI9+BI12+BI22+BI25+BI28+BI46</f>
        <v>0</v>
      </c>
      <c r="BJ47" s="28">
        <f>BJ9+BJ12+BJ22+BJ25+BJ28+BJ46</f>
        <v>242.96987974666865</v>
      </c>
      <c r="BK47" s="29">
        <f t="shared" si="8"/>
        <v>16354.451812905178</v>
      </c>
    </row>
    <row r="48" spans="1:63" ht="3.75" customHeight="1">
      <c r="A48" s="23"/>
      <c r="B48" s="34"/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2"/>
    </row>
    <row r="49" spans="1:63">
      <c r="A49" s="23" t="s">
        <v>1</v>
      </c>
      <c r="B49" s="24" t="s">
        <v>7</v>
      </c>
      <c r="C49" s="70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2"/>
    </row>
    <row r="50" spans="1:63" s="35" customFormat="1">
      <c r="A50" s="23" t="s">
        <v>78</v>
      </c>
      <c r="B50" s="26" t="s">
        <v>2</v>
      </c>
      <c r="C50" s="77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9"/>
    </row>
    <row r="51" spans="1:63" s="35" customFormat="1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1.3916767926735483</v>
      </c>
      <c r="I51" s="28">
        <v>0.36813609586999596</v>
      </c>
      <c r="J51" s="28">
        <v>0</v>
      </c>
      <c r="K51" s="28">
        <v>0</v>
      </c>
      <c r="L51" s="28">
        <v>0.30783427152213449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1.961911382760241</v>
      </c>
      <c r="S51" s="28">
        <v>0</v>
      </c>
      <c r="T51" s="28">
        <v>0</v>
      </c>
      <c r="U51" s="28">
        <v>0</v>
      </c>
      <c r="V51" s="28">
        <v>0.2201178079805334</v>
      </c>
      <c r="W51" s="28">
        <v>4.909310303134088E-2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0.49935223786289024</v>
      </c>
      <c r="AH51" s="28">
        <v>0</v>
      </c>
      <c r="AI51" s="28">
        <v>0</v>
      </c>
      <c r="AJ51" s="28">
        <v>0</v>
      </c>
      <c r="AK51" s="28">
        <v>8.417905996647182E-2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19.680294405070782</v>
      </c>
      <c r="AW51" s="28">
        <v>0.21195034144845945</v>
      </c>
      <c r="AX51" s="28">
        <v>0</v>
      </c>
      <c r="AY51" s="28">
        <v>0</v>
      </c>
      <c r="AZ51" s="28">
        <v>2.2989064517411353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38.781320587233559</v>
      </c>
      <c r="BG51" s="28">
        <v>0.43178123734879403</v>
      </c>
      <c r="BH51" s="28">
        <v>0</v>
      </c>
      <c r="BI51" s="28">
        <v>0</v>
      </c>
      <c r="BJ51" s="28">
        <v>3.9862906420707827</v>
      </c>
      <c r="BK51" s="29">
        <f t="shared" ref="BK51:BK52" si="9">SUM(C51:BJ51)</f>
        <v>70.272844416580682</v>
      </c>
    </row>
    <row r="52" spans="1:63" s="35" customFormat="1">
      <c r="A52" s="23"/>
      <c r="B52" s="27" t="s">
        <v>131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1.1790975855519843</v>
      </c>
      <c r="I52" s="28">
        <v>0.4953570915164931</v>
      </c>
      <c r="J52" s="28">
        <v>0</v>
      </c>
      <c r="K52" s="28">
        <v>0</v>
      </c>
      <c r="L52" s="28">
        <v>6.831692806451877E-3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1.6676958468993224</v>
      </c>
      <c r="S52" s="28">
        <v>0</v>
      </c>
      <c r="T52" s="28">
        <v>0</v>
      </c>
      <c r="U52" s="28">
        <v>0</v>
      </c>
      <c r="V52" s="28">
        <v>1.0400626096714917E-2</v>
      </c>
      <c r="W52" s="28">
        <v>4.6290059558323021E-2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0.1158805672213655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70.502844934510506</v>
      </c>
      <c r="AW52" s="28">
        <v>0.15748839780524043</v>
      </c>
      <c r="AX52" s="28">
        <v>0</v>
      </c>
      <c r="AY52" s="28">
        <v>0</v>
      </c>
      <c r="AZ52" s="28">
        <v>4.5282931454508919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114.60967123736911</v>
      </c>
      <c r="BG52" s="28">
        <v>0</v>
      </c>
      <c r="BH52" s="28">
        <v>0</v>
      </c>
      <c r="BI52" s="28">
        <v>0</v>
      </c>
      <c r="BJ52" s="28">
        <v>0.81383874679430324</v>
      </c>
      <c r="BK52" s="29">
        <f t="shared" si="9"/>
        <v>194.13368993158068</v>
      </c>
    </row>
    <row r="53" spans="1:63" s="35" customFormat="1">
      <c r="A53" s="23"/>
      <c r="B53" s="30" t="s">
        <v>87</v>
      </c>
      <c r="C53" s="36">
        <f>SUM(C51:C52)</f>
        <v>0</v>
      </c>
      <c r="D53" s="36">
        <f t="shared" ref="D53:BK53" si="10">SUM(D51:D52)</f>
        <v>0</v>
      </c>
      <c r="E53" s="36">
        <f t="shared" si="10"/>
        <v>0</v>
      </c>
      <c r="F53" s="36">
        <f t="shared" si="10"/>
        <v>0</v>
      </c>
      <c r="G53" s="36">
        <f t="shared" si="10"/>
        <v>0</v>
      </c>
      <c r="H53" s="36">
        <f t="shared" si="10"/>
        <v>2.5707743782255328</v>
      </c>
      <c r="I53" s="36">
        <f t="shared" si="10"/>
        <v>0.86349318738648906</v>
      </c>
      <c r="J53" s="36">
        <f t="shared" si="10"/>
        <v>0</v>
      </c>
      <c r="K53" s="36">
        <f t="shared" si="10"/>
        <v>0</v>
      </c>
      <c r="L53" s="36">
        <f t="shared" si="10"/>
        <v>0.31466596432858635</v>
      </c>
      <c r="M53" s="36">
        <f t="shared" si="10"/>
        <v>0</v>
      </c>
      <c r="N53" s="36">
        <f t="shared" si="10"/>
        <v>0</v>
      </c>
      <c r="O53" s="36">
        <f t="shared" si="10"/>
        <v>0</v>
      </c>
      <c r="P53" s="36">
        <f t="shared" si="10"/>
        <v>0</v>
      </c>
      <c r="Q53" s="36">
        <f t="shared" si="10"/>
        <v>0</v>
      </c>
      <c r="R53" s="36">
        <f t="shared" si="10"/>
        <v>3.6296072296595634</v>
      </c>
      <c r="S53" s="36">
        <f t="shared" si="10"/>
        <v>0</v>
      </c>
      <c r="T53" s="36">
        <f t="shared" si="10"/>
        <v>0</v>
      </c>
      <c r="U53" s="36">
        <f t="shared" si="10"/>
        <v>0</v>
      </c>
      <c r="V53" s="36">
        <f t="shared" si="10"/>
        <v>0.23051843407724831</v>
      </c>
      <c r="W53" s="36">
        <f t="shared" si="10"/>
        <v>9.5383162589663895E-2</v>
      </c>
      <c r="X53" s="36">
        <f t="shared" si="10"/>
        <v>0</v>
      </c>
      <c r="Y53" s="36">
        <f t="shared" si="10"/>
        <v>0</v>
      </c>
      <c r="Z53" s="36">
        <f t="shared" si="10"/>
        <v>0</v>
      </c>
      <c r="AA53" s="36">
        <f t="shared" si="10"/>
        <v>0</v>
      </c>
      <c r="AB53" s="36">
        <f t="shared" si="10"/>
        <v>0</v>
      </c>
      <c r="AC53" s="36">
        <f t="shared" si="10"/>
        <v>0</v>
      </c>
      <c r="AD53" s="36">
        <f t="shared" si="10"/>
        <v>0</v>
      </c>
      <c r="AE53" s="36">
        <f t="shared" si="10"/>
        <v>0</v>
      </c>
      <c r="AF53" s="36">
        <f t="shared" si="10"/>
        <v>0</v>
      </c>
      <c r="AG53" s="36">
        <f t="shared" si="10"/>
        <v>0.61523280508425571</v>
      </c>
      <c r="AH53" s="36">
        <f t="shared" si="10"/>
        <v>0</v>
      </c>
      <c r="AI53" s="36">
        <f t="shared" si="10"/>
        <v>0</v>
      </c>
      <c r="AJ53" s="36">
        <f t="shared" si="10"/>
        <v>0</v>
      </c>
      <c r="AK53" s="36">
        <f t="shared" si="10"/>
        <v>8.417905996647182E-2</v>
      </c>
      <c r="AL53" s="36">
        <f t="shared" si="10"/>
        <v>0</v>
      </c>
      <c r="AM53" s="36">
        <f t="shared" si="10"/>
        <v>0</v>
      </c>
      <c r="AN53" s="36">
        <f t="shared" si="10"/>
        <v>0</v>
      </c>
      <c r="AO53" s="36">
        <f t="shared" si="10"/>
        <v>0</v>
      </c>
      <c r="AP53" s="36">
        <f t="shared" si="10"/>
        <v>0</v>
      </c>
      <c r="AQ53" s="36">
        <f t="shared" si="10"/>
        <v>0</v>
      </c>
      <c r="AR53" s="36">
        <f t="shared" si="10"/>
        <v>0</v>
      </c>
      <c r="AS53" s="36">
        <f t="shared" si="10"/>
        <v>0</v>
      </c>
      <c r="AT53" s="36">
        <f t="shared" si="10"/>
        <v>0</v>
      </c>
      <c r="AU53" s="36">
        <f t="shared" si="10"/>
        <v>0</v>
      </c>
      <c r="AV53" s="36">
        <f t="shared" si="10"/>
        <v>90.183139339581288</v>
      </c>
      <c r="AW53" s="36">
        <f t="shared" si="10"/>
        <v>0.36943873925369985</v>
      </c>
      <c r="AX53" s="36">
        <f t="shared" si="10"/>
        <v>0</v>
      </c>
      <c r="AY53" s="36">
        <f t="shared" si="10"/>
        <v>0</v>
      </c>
      <c r="AZ53" s="36">
        <f t="shared" si="10"/>
        <v>6.8271995971920276</v>
      </c>
      <c r="BA53" s="36">
        <f t="shared" si="10"/>
        <v>0</v>
      </c>
      <c r="BB53" s="36">
        <f t="shared" si="10"/>
        <v>0</v>
      </c>
      <c r="BC53" s="36">
        <f t="shared" si="10"/>
        <v>0</v>
      </c>
      <c r="BD53" s="36">
        <f t="shared" si="10"/>
        <v>0</v>
      </c>
      <c r="BE53" s="36">
        <f t="shared" si="10"/>
        <v>0</v>
      </c>
      <c r="BF53" s="36">
        <f t="shared" si="10"/>
        <v>153.39099182460268</v>
      </c>
      <c r="BG53" s="36">
        <f t="shared" si="10"/>
        <v>0.43178123734879403</v>
      </c>
      <c r="BH53" s="36">
        <f t="shared" si="10"/>
        <v>0</v>
      </c>
      <c r="BI53" s="36">
        <f t="shared" si="10"/>
        <v>0</v>
      </c>
      <c r="BJ53" s="36">
        <f t="shared" si="10"/>
        <v>4.800129388865086</v>
      </c>
      <c r="BK53" s="36">
        <f t="shared" si="10"/>
        <v>264.40653434816136</v>
      </c>
    </row>
    <row r="54" spans="1:63">
      <c r="A54" s="23" t="s">
        <v>79</v>
      </c>
      <c r="B54" s="26" t="s">
        <v>16</v>
      </c>
      <c r="C54" s="70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2"/>
    </row>
    <row r="55" spans="1:63">
      <c r="A55" s="23"/>
      <c r="B55" s="27" t="s">
        <v>148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1.4022939875925673</v>
      </c>
      <c r="I55" s="28">
        <v>1.8496283088552077</v>
      </c>
      <c r="J55" s="28">
        <v>0</v>
      </c>
      <c r="K55" s="28">
        <v>0</v>
      </c>
      <c r="L55" s="28">
        <v>10.291985487727796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1.3969264295230031</v>
      </c>
      <c r="S55" s="28">
        <v>0.43527599067181194</v>
      </c>
      <c r="T55" s="28">
        <v>0</v>
      </c>
      <c r="U55" s="28">
        <v>0</v>
      </c>
      <c r="V55" s="28">
        <v>1.6500751301457415</v>
      </c>
      <c r="W55" s="28">
        <v>1.5249349096787643E-2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0.23305906726332445</v>
      </c>
      <c r="AH55" s="28">
        <v>6.7498764517815835E-2</v>
      </c>
      <c r="AI55" s="28">
        <v>0</v>
      </c>
      <c r="AJ55" s="28">
        <v>0</v>
      </c>
      <c r="AK55" s="28">
        <v>0.3935798334937049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8.1463210170688019</v>
      </c>
      <c r="AW55" s="28">
        <v>1.6576087183690895</v>
      </c>
      <c r="AX55" s="28">
        <v>0</v>
      </c>
      <c r="AY55" s="28">
        <v>0</v>
      </c>
      <c r="AZ55" s="28">
        <v>7.9358807320199318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14.267778378777496</v>
      </c>
      <c r="BG55" s="28">
        <v>0.50685052408250453</v>
      </c>
      <c r="BH55" s="28">
        <v>0.24106701613512799</v>
      </c>
      <c r="BI55" s="28">
        <v>0</v>
      </c>
      <c r="BJ55" s="28">
        <v>5.1057017066269772</v>
      </c>
      <c r="BK55" s="29">
        <f t="shared" ref="BK55:BK67" si="11">SUM(C55:BJ55)</f>
        <v>55.596780441967681</v>
      </c>
    </row>
    <row r="56" spans="1:63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0.43113124367689049</v>
      </c>
      <c r="I56" s="28">
        <v>0.50219951612907032</v>
      </c>
      <c r="J56" s="28">
        <v>0</v>
      </c>
      <c r="K56" s="28">
        <v>0</v>
      </c>
      <c r="L56" s="28">
        <v>14.256035392453398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0.75633834828931223</v>
      </c>
      <c r="S56" s="28">
        <v>0.20087980645162812</v>
      </c>
      <c r="T56" s="28">
        <v>0</v>
      </c>
      <c r="U56" s="28">
        <v>0</v>
      </c>
      <c r="V56" s="28">
        <v>0.36362240729001066</v>
      </c>
      <c r="W56" s="28">
        <v>1.5035474290135629E-2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0.46321978583930384</v>
      </c>
      <c r="AH56" s="28">
        <v>0</v>
      </c>
      <c r="AI56" s="28">
        <v>0</v>
      </c>
      <c r="AJ56" s="28">
        <v>0</v>
      </c>
      <c r="AK56" s="28">
        <v>0.1462722631293466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8.1399752721559082</v>
      </c>
      <c r="AW56" s="28">
        <v>0.52855278522657423</v>
      </c>
      <c r="AX56" s="28">
        <v>0</v>
      </c>
      <c r="AY56" s="28">
        <v>0</v>
      </c>
      <c r="AZ56" s="28">
        <v>4.3580526147819745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17.822211438146599</v>
      </c>
      <c r="BG56" s="28">
        <v>0.59913155035571963</v>
      </c>
      <c r="BH56" s="28">
        <v>0</v>
      </c>
      <c r="BI56" s="28">
        <v>0</v>
      </c>
      <c r="BJ56" s="28">
        <v>6.4480472284292727</v>
      </c>
      <c r="BK56" s="29">
        <f t="shared" si="11"/>
        <v>55.030705126645145</v>
      </c>
    </row>
    <row r="57" spans="1:63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0.52744602277380903</v>
      </c>
      <c r="I57" s="28">
        <v>0</v>
      </c>
      <c r="J57" s="28">
        <v>0</v>
      </c>
      <c r="K57" s="28">
        <v>0</v>
      </c>
      <c r="L57" s="28">
        <v>8.778978600001718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0.32504035677346949</v>
      </c>
      <c r="S57" s="28">
        <v>1.9044554838703914E-2</v>
      </c>
      <c r="T57" s="28">
        <v>0</v>
      </c>
      <c r="U57" s="28">
        <v>0</v>
      </c>
      <c r="V57" s="28">
        <v>0.31066430087036384</v>
      </c>
      <c r="W57" s="28">
        <v>2.8277027418059444E-3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6.1895858548220217E-2</v>
      </c>
      <c r="AH57" s="28">
        <v>0</v>
      </c>
      <c r="AI57" s="28">
        <v>0</v>
      </c>
      <c r="AJ57" s="28">
        <v>0</v>
      </c>
      <c r="AK57" s="28">
        <v>2.8139487838654512E-2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4.6895012753513026</v>
      </c>
      <c r="AW57" s="28">
        <v>0.37773243367803166</v>
      </c>
      <c r="AX57" s="28">
        <v>0</v>
      </c>
      <c r="AY57" s="28">
        <v>0</v>
      </c>
      <c r="AZ57" s="28">
        <v>4.557139927878592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9.9263303227983517</v>
      </c>
      <c r="BG57" s="28">
        <v>0.37857272209733339</v>
      </c>
      <c r="BH57" s="28">
        <v>0</v>
      </c>
      <c r="BI57" s="28">
        <v>0</v>
      </c>
      <c r="BJ57" s="28">
        <v>2.9964310019709548</v>
      </c>
      <c r="BK57" s="29">
        <f t="shared" si="11"/>
        <v>32.979744568161315</v>
      </c>
    </row>
    <row r="58" spans="1:63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1.8383178461894696</v>
      </c>
      <c r="I58" s="28">
        <v>8.1698629198611723</v>
      </c>
      <c r="J58" s="28">
        <v>0</v>
      </c>
      <c r="K58" s="28">
        <v>0</v>
      </c>
      <c r="L58" s="28">
        <v>69.542843247193304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1.8825028350831101</v>
      </c>
      <c r="S58" s="28">
        <v>0</v>
      </c>
      <c r="T58" s="28">
        <v>0</v>
      </c>
      <c r="U58" s="28">
        <v>0</v>
      </c>
      <c r="V58" s="28">
        <v>0.38755319299552055</v>
      </c>
      <c r="W58" s="28">
        <v>9.4048317643871129E-2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0.44361817317520963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82.867499823654555</v>
      </c>
      <c r="AW58" s="28">
        <v>4.5066226594329084</v>
      </c>
      <c r="AX58" s="28">
        <v>0</v>
      </c>
      <c r="AY58" s="28">
        <v>0</v>
      </c>
      <c r="AZ58" s="28">
        <v>17.188016376560306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148.58505806098958</v>
      </c>
      <c r="BG58" s="28">
        <v>1.7117556637121401</v>
      </c>
      <c r="BH58" s="28">
        <v>0.33660038445466967</v>
      </c>
      <c r="BI58" s="28">
        <v>0</v>
      </c>
      <c r="BJ58" s="28">
        <v>6.1023087686035034</v>
      </c>
      <c r="BK58" s="29">
        <f t="shared" si="11"/>
        <v>343.65660826954934</v>
      </c>
    </row>
    <row r="59" spans="1:63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3.0834503680835765</v>
      </c>
      <c r="I59" s="28">
        <v>3.1013452518246134</v>
      </c>
      <c r="J59" s="28">
        <v>0</v>
      </c>
      <c r="K59" s="28">
        <v>0</v>
      </c>
      <c r="L59" s="28">
        <v>43.300311127226209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4.0499731872380913</v>
      </c>
      <c r="S59" s="28">
        <v>38.278120220861929</v>
      </c>
      <c r="T59" s="28">
        <v>0</v>
      </c>
      <c r="U59" s="28">
        <v>0</v>
      </c>
      <c r="V59" s="28">
        <v>1.8085527203139655</v>
      </c>
      <c r="W59" s="28">
        <v>8.4606793342768064E-2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0.72954417759938972</v>
      </c>
      <c r="AH59" s="28">
        <v>0</v>
      </c>
      <c r="AI59" s="28">
        <v>0</v>
      </c>
      <c r="AJ59" s="28">
        <v>0</v>
      </c>
      <c r="AK59" s="28">
        <v>6.6362940873775866E-2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30.296256700110423</v>
      </c>
      <c r="AW59" s="28">
        <v>2.4385370555039318</v>
      </c>
      <c r="AX59" s="28">
        <v>0</v>
      </c>
      <c r="AY59" s="28">
        <v>0</v>
      </c>
      <c r="AZ59" s="28">
        <v>5.041041150789467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69.849114053352253</v>
      </c>
      <c r="BG59" s="28">
        <v>1.7620297334053936</v>
      </c>
      <c r="BH59" s="28">
        <v>5.6970933354572968E-3</v>
      </c>
      <c r="BI59" s="28">
        <v>0</v>
      </c>
      <c r="BJ59" s="28">
        <v>9.5855907485256111</v>
      </c>
      <c r="BK59" s="29">
        <f t="shared" si="11"/>
        <v>213.48053332238689</v>
      </c>
    </row>
    <row r="60" spans="1:63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0.82438090163572642</v>
      </c>
      <c r="I60" s="28">
        <v>0.19458414761219406</v>
      </c>
      <c r="J60" s="28">
        <v>0</v>
      </c>
      <c r="K60" s="28">
        <v>0</v>
      </c>
      <c r="L60" s="28">
        <v>3.0654942914079029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0.75039413052965864</v>
      </c>
      <c r="S60" s="28">
        <v>2.0925680811857359</v>
      </c>
      <c r="T60" s="28">
        <v>0</v>
      </c>
      <c r="U60" s="28">
        <v>0</v>
      </c>
      <c r="V60" s="28">
        <v>0.74923801217717267</v>
      </c>
      <c r="W60" s="28">
        <v>7.5054055020321343E-3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6.195396556260558E-2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3.4829593230760034</v>
      </c>
      <c r="AW60" s="28">
        <v>1.5516372842033818E-2</v>
      </c>
      <c r="AX60" s="28">
        <v>0</v>
      </c>
      <c r="AY60" s="28">
        <v>0</v>
      </c>
      <c r="AZ60" s="28">
        <v>1.3885377671883923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4.8314374350310771</v>
      </c>
      <c r="BG60" s="28">
        <v>9.370610581762906E-2</v>
      </c>
      <c r="BH60" s="28">
        <v>0</v>
      </c>
      <c r="BI60" s="28">
        <v>0</v>
      </c>
      <c r="BJ60" s="28">
        <v>0.78339316120602553</v>
      </c>
      <c r="BK60" s="29">
        <f t="shared" si="11"/>
        <v>18.34166910077419</v>
      </c>
    </row>
    <row r="61" spans="1:63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0.86974458740672422</v>
      </c>
      <c r="I61" s="28">
        <v>0.17446336997433692</v>
      </c>
      <c r="J61" s="28">
        <v>0</v>
      </c>
      <c r="K61" s="28">
        <v>0</v>
      </c>
      <c r="L61" s="28">
        <v>0.51503338968007983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0.57609129195779618</v>
      </c>
      <c r="S61" s="28">
        <v>0.24569586320556264</v>
      </c>
      <c r="T61" s="28">
        <v>0</v>
      </c>
      <c r="U61" s="28">
        <v>0</v>
      </c>
      <c r="V61" s="28">
        <v>0.12983910829162945</v>
      </c>
      <c r="W61" s="28">
        <v>9.3911012398153488E-3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1.4896983053731518E-2</v>
      </c>
      <c r="AH61" s="28">
        <v>0</v>
      </c>
      <c r="AI61" s="28">
        <v>0</v>
      </c>
      <c r="AJ61" s="28">
        <v>0</v>
      </c>
      <c r="AK61" s="28">
        <v>2.821931294271569E-4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4.8898604037331506</v>
      </c>
      <c r="AW61" s="28">
        <v>0.48692688676670393</v>
      </c>
      <c r="AX61" s="28">
        <v>0</v>
      </c>
      <c r="AY61" s="28">
        <v>0</v>
      </c>
      <c r="AZ61" s="28">
        <v>0.6820292517076666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5.2731166480640486</v>
      </c>
      <c r="BG61" s="28">
        <v>0.25263375905600305</v>
      </c>
      <c r="BH61" s="28">
        <v>0</v>
      </c>
      <c r="BI61" s="28">
        <v>0</v>
      </c>
      <c r="BJ61" s="28">
        <v>0.69103294583010477</v>
      </c>
      <c r="BK61" s="29">
        <f t="shared" si="11"/>
        <v>14.811037783096783</v>
      </c>
    </row>
    <row r="62" spans="1:63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0.36371924674915779</v>
      </c>
      <c r="I62" s="28">
        <v>0.47355921439774495</v>
      </c>
      <c r="J62" s="28">
        <v>0</v>
      </c>
      <c r="K62" s="28">
        <v>0</v>
      </c>
      <c r="L62" s="28">
        <v>9.3682746576636582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0.66221187094887135</v>
      </c>
      <c r="S62" s="28">
        <v>0</v>
      </c>
      <c r="T62" s="28">
        <v>0</v>
      </c>
      <c r="U62" s="28">
        <v>0</v>
      </c>
      <c r="V62" s="28">
        <v>0.69162013446637594</v>
      </c>
      <c r="W62" s="28">
        <v>7.8567598546195397E-2</v>
      </c>
      <c r="X62" s="28">
        <v>4.4319845159969048E-3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0.14154636954440744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14.536394089698449</v>
      </c>
      <c r="AW62" s="28">
        <v>0.5581740220509801</v>
      </c>
      <c r="AX62" s="28">
        <v>0</v>
      </c>
      <c r="AY62" s="28">
        <v>0</v>
      </c>
      <c r="AZ62" s="28">
        <v>0.83070761985088071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28.20318636682677</v>
      </c>
      <c r="BG62" s="28">
        <v>0.38452060595970683</v>
      </c>
      <c r="BH62" s="28">
        <v>0</v>
      </c>
      <c r="BI62" s="28">
        <v>0</v>
      </c>
      <c r="BJ62" s="28">
        <v>1.2144351608450137</v>
      </c>
      <c r="BK62" s="29">
        <f t="shared" si="11"/>
        <v>57.51134894206421</v>
      </c>
    </row>
    <row r="63" spans="1:63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2.0042115052408698</v>
      </c>
      <c r="I63" s="28">
        <v>0.61530584925282161</v>
      </c>
      <c r="J63" s="28">
        <v>11.166632257972335</v>
      </c>
      <c r="K63" s="28">
        <v>0</v>
      </c>
      <c r="L63" s="28">
        <v>21.060986948279144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2.41285085936607</v>
      </c>
      <c r="S63" s="28">
        <v>0.57207786828547824</v>
      </c>
      <c r="T63" s="28">
        <v>0</v>
      </c>
      <c r="U63" s="28">
        <v>0</v>
      </c>
      <c r="V63" s="28">
        <v>1.0445351798613633</v>
      </c>
      <c r="W63" s="28">
        <v>4.3290016995785913E-2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0.49713478305407038</v>
      </c>
      <c r="AH63" s="28">
        <v>0</v>
      </c>
      <c r="AI63" s="28">
        <v>0</v>
      </c>
      <c r="AJ63" s="28">
        <v>0</v>
      </c>
      <c r="AK63" s="28">
        <v>0.3829595789678284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12.752140228475268</v>
      </c>
      <c r="AW63" s="28">
        <v>2.4506596454641243</v>
      </c>
      <c r="AX63" s="28">
        <v>0</v>
      </c>
      <c r="AY63" s="28">
        <v>0</v>
      </c>
      <c r="AZ63" s="28">
        <v>8.6937934854130159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30.070115368772129</v>
      </c>
      <c r="BG63" s="28">
        <v>0.3498433347769932</v>
      </c>
      <c r="BH63" s="28">
        <v>0</v>
      </c>
      <c r="BI63" s="28">
        <v>0</v>
      </c>
      <c r="BJ63" s="28">
        <v>9.8267915525967915</v>
      </c>
      <c r="BK63" s="29">
        <f t="shared" si="11"/>
        <v>103.94332846277408</v>
      </c>
    </row>
    <row r="64" spans="1:63">
      <c r="A64" s="23"/>
      <c r="B64" s="27" t="s">
        <v>140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0.71729502787131927</v>
      </c>
      <c r="I64" s="28">
        <v>0</v>
      </c>
      <c r="J64" s="28">
        <v>0</v>
      </c>
      <c r="K64" s="28">
        <v>0</v>
      </c>
      <c r="L64" s="28">
        <v>5.1384038709504171E-2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0.62739690009671256</v>
      </c>
      <c r="S64" s="28">
        <v>0</v>
      </c>
      <c r="T64" s="28">
        <v>0</v>
      </c>
      <c r="U64" s="28">
        <v>0</v>
      </c>
      <c r="V64" s="28">
        <v>0.11945355919343197</v>
      </c>
      <c r="W64" s="28">
        <v>3.2399903225120031E-3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0.25871440254875561</v>
      </c>
      <c r="AH64" s="28">
        <v>0</v>
      </c>
      <c r="AI64" s="28">
        <v>0</v>
      </c>
      <c r="AJ64" s="28">
        <v>0</v>
      </c>
      <c r="AK64" s="28">
        <v>1.2959961290348012E-2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4.9346787840331636</v>
      </c>
      <c r="AW64" s="28">
        <v>5.7318433838810981E-2</v>
      </c>
      <c r="AX64" s="28">
        <v>0</v>
      </c>
      <c r="AY64" s="28">
        <v>0</v>
      </c>
      <c r="AZ64" s="28">
        <v>0.53818507058216647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10.583779754931465</v>
      </c>
      <c r="BG64" s="28">
        <v>0.25919922580736021</v>
      </c>
      <c r="BH64" s="28">
        <v>0</v>
      </c>
      <c r="BI64" s="28">
        <v>0</v>
      </c>
      <c r="BJ64" s="28">
        <v>0.34531240061316731</v>
      </c>
      <c r="BK64" s="29">
        <f t="shared" si="11"/>
        <v>18.508917549838717</v>
      </c>
    </row>
    <row r="65" spans="1:63">
      <c r="A65" s="23"/>
      <c r="B65" s="27" t="s">
        <v>141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0.76135866993482526</v>
      </c>
      <c r="I65" s="28">
        <v>0</v>
      </c>
      <c r="J65" s="28">
        <v>0</v>
      </c>
      <c r="K65" s="28">
        <v>0</v>
      </c>
      <c r="L65" s="28">
        <v>7.7525099809689806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0.6739939767737757</v>
      </c>
      <c r="S65" s="28">
        <v>0</v>
      </c>
      <c r="T65" s="28">
        <v>0</v>
      </c>
      <c r="U65" s="28">
        <v>0</v>
      </c>
      <c r="V65" s="28">
        <v>8.5581931774034489E-2</v>
      </c>
      <c r="W65" s="28">
        <v>2.2681083548112987E-2</v>
      </c>
      <c r="X65" s="28">
        <v>0</v>
      </c>
      <c r="Y65" s="28">
        <v>0</v>
      </c>
      <c r="Z65" s="28">
        <v>0</v>
      </c>
      <c r="AA65" s="28">
        <v>4.7252193547751885E-3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0.27612868583655009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5.7430932184117456</v>
      </c>
      <c r="AW65" s="28">
        <v>0.19942788286975283</v>
      </c>
      <c r="AX65" s="28">
        <v>0</v>
      </c>
      <c r="AY65" s="28">
        <v>0</v>
      </c>
      <c r="AZ65" s="28">
        <v>0.94045567776926609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13.014110706448873</v>
      </c>
      <c r="BG65" s="28">
        <v>0.42867189986854903</v>
      </c>
      <c r="BH65" s="28">
        <v>0</v>
      </c>
      <c r="BI65" s="28">
        <v>0</v>
      </c>
      <c r="BJ65" s="28">
        <v>1.8747805354731308</v>
      </c>
      <c r="BK65" s="29">
        <f t="shared" si="11"/>
        <v>31.777519469032374</v>
      </c>
    </row>
    <row r="66" spans="1:63">
      <c r="A66" s="23"/>
      <c r="B66" s="30" t="s">
        <v>88</v>
      </c>
      <c r="C66" s="28">
        <f>SUM(C55:C65)</f>
        <v>0</v>
      </c>
      <c r="D66" s="28">
        <f t="shared" ref="D66:BJ66" si="12">SUM(D55:D65)</f>
        <v>0</v>
      </c>
      <c r="E66" s="28">
        <f t="shared" si="12"/>
        <v>0</v>
      </c>
      <c r="F66" s="28">
        <f t="shared" si="12"/>
        <v>0</v>
      </c>
      <c r="G66" s="28">
        <f t="shared" si="12"/>
        <v>0</v>
      </c>
      <c r="H66" s="28">
        <f t="shared" si="12"/>
        <v>12.823349407154936</v>
      </c>
      <c r="I66" s="28">
        <f t="shared" si="12"/>
        <v>15.080948577907161</v>
      </c>
      <c r="J66" s="28">
        <f t="shared" si="12"/>
        <v>11.166632257972335</v>
      </c>
      <c r="K66" s="28">
        <f t="shared" si="12"/>
        <v>0</v>
      </c>
      <c r="L66" s="28">
        <f t="shared" si="12"/>
        <v>187.98383716131167</v>
      </c>
      <c r="M66" s="28">
        <f t="shared" si="12"/>
        <v>0</v>
      </c>
      <c r="N66" s="28">
        <f t="shared" si="12"/>
        <v>0</v>
      </c>
      <c r="O66" s="28">
        <f t="shared" si="12"/>
        <v>0</v>
      </c>
      <c r="P66" s="28">
        <f t="shared" si="12"/>
        <v>0</v>
      </c>
      <c r="Q66" s="28">
        <f t="shared" si="12"/>
        <v>0</v>
      </c>
      <c r="R66" s="28">
        <f t="shared" si="12"/>
        <v>14.11372018657987</v>
      </c>
      <c r="S66" s="28">
        <f t="shared" si="12"/>
        <v>41.843662385500849</v>
      </c>
      <c r="T66" s="28">
        <f t="shared" si="12"/>
        <v>0</v>
      </c>
      <c r="U66" s="28">
        <f t="shared" si="12"/>
        <v>0</v>
      </c>
      <c r="V66" s="28">
        <f t="shared" si="12"/>
        <v>7.3407356773796106</v>
      </c>
      <c r="W66" s="28">
        <f t="shared" si="12"/>
        <v>0.37644283326982214</v>
      </c>
      <c r="X66" s="28">
        <f t="shared" si="12"/>
        <v>4.4319845159969048E-3</v>
      </c>
      <c r="Y66" s="28">
        <f t="shared" si="12"/>
        <v>0</v>
      </c>
      <c r="Z66" s="28">
        <f t="shared" si="12"/>
        <v>0</v>
      </c>
      <c r="AA66" s="28">
        <f t="shared" si="12"/>
        <v>4.7252193547751885E-3</v>
      </c>
      <c r="AB66" s="28">
        <f t="shared" si="12"/>
        <v>0</v>
      </c>
      <c r="AC66" s="28">
        <f t="shared" si="12"/>
        <v>0</v>
      </c>
      <c r="AD66" s="28">
        <f t="shared" si="12"/>
        <v>0</v>
      </c>
      <c r="AE66" s="28">
        <f t="shared" si="12"/>
        <v>0</v>
      </c>
      <c r="AF66" s="28">
        <f t="shared" si="12"/>
        <v>0</v>
      </c>
      <c r="AG66" s="28">
        <f t="shared" si="12"/>
        <v>3.1817122520255685</v>
      </c>
      <c r="AH66" s="28">
        <f t="shared" si="12"/>
        <v>6.7498764517815835E-2</v>
      </c>
      <c r="AI66" s="28">
        <f t="shared" si="12"/>
        <v>0</v>
      </c>
      <c r="AJ66" s="28">
        <f t="shared" si="12"/>
        <v>0</v>
      </c>
      <c r="AK66" s="28">
        <f t="shared" si="12"/>
        <v>1.0305562587230852</v>
      </c>
      <c r="AL66" s="28">
        <f t="shared" si="12"/>
        <v>0</v>
      </c>
      <c r="AM66" s="28">
        <f t="shared" si="12"/>
        <v>0</v>
      </c>
      <c r="AN66" s="28">
        <f t="shared" si="12"/>
        <v>0</v>
      </c>
      <c r="AO66" s="28">
        <f t="shared" si="12"/>
        <v>0</v>
      </c>
      <c r="AP66" s="28">
        <f t="shared" si="12"/>
        <v>0</v>
      </c>
      <c r="AQ66" s="28">
        <f t="shared" si="12"/>
        <v>0</v>
      </c>
      <c r="AR66" s="28">
        <f t="shared" si="12"/>
        <v>0</v>
      </c>
      <c r="AS66" s="28">
        <f t="shared" si="12"/>
        <v>0</v>
      </c>
      <c r="AT66" s="28">
        <f t="shared" si="12"/>
        <v>0</v>
      </c>
      <c r="AU66" s="28">
        <f t="shared" si="12"/>
        <v>0</v>
      </c>
      <c r="AV66" s="28">
        <f t="shared" si="12"/>
        <v>180.4786801357688</v>
      </c>
      <c r="AW66" s="28">
        <f t="shared" si="12"/>
        <v>13.277076896042942</v>
      </c>
      <c r="AX66" s="28">
        <f t="shared" si="12"/>
        <v>0</v>
      </c>
      <c r="AY66" s="28">
        <f t="shared" si="12"/>
        <v>0</v>
      </c>
      <c r="AZ66" s="28">
        <f t="shared" si="12"/>
        <v>52.153839674541665</v>
      </c>
      <c r="BA66" s="28">
        <f t="shared" si="12"/>
        <v>0</v>
      </c>
      <c r="BB66" s="28">
        <f t="shared" si="12"/>
        <v>0</v>
      </c>
      <c r="BC66" s="28">
        <f t="shared" si="12"/>
        <v>0</v>
      </c>
      <c r="BD66" s="28">
        <f t="shared" si="12"/>
        <v>0</v>
      </c>
      <c r="BE66" s="28">
        <f t="shared" si="12"/>
        <v>0</v>
      </c>
      <c r="BF66" s="28">
        <f t="shared" si="12"/>
        <v>352.42623853413869</v>
      </c>
      <c r="BG66" s="28">
        <f t="shared" si="12"/>
        <v>6.7269151249393326</v>
      </c>
      <c r="BH66" s="28">
        <f t="shared" si="12"/>
        <v>0.58336449392525502</v>
      </c>
      <c r="BI66" s="28">
        <f t="shared" si="12"/>
        <v>0</v>
      </c>
      <c r="BJ66" s="28">
        <f t="shared" si="12"/>
        <v>44.973825210720555</v>
      </c>
      <c r="BK66" s="29">
        <f t="shared" si="11"/>
        <v>945.63819303629077</v>
      </c>
    </row>
    <row r="67" spans="1:63">
      <c r="A67" s="23"/>
      <c r="B67" s="33" t="s">
        <v>86</v>
      </c>
      <c r="C67" s="31">
        <f t="shared" ref="C67:AH67" si="13">C53+C66</f>
        <v>0</v>
      </c>
      <c r="D67" s="31">
        <f t="shared" si="13"/>
        <v>0</v>
      </c>
      <c r="E67" s="31">
        <f t="shared" si="13"/>
        <v>0</v>
      </c>
      <c r="F67" s="31">
        <f t="shared" si="13"/>
        <v>0</v>
      </c>
      <c r="G67" s="31">
        <f t="shared" si="13"/>
        <v>0</v>
      </c>
      <c r="H67" s="31">
        <f t="shared" si="13"/>
        <v>15.394123785380469</v>
      </c>
      <c r="I67" s="31">
        <f t="shared" si="13"/>
        <v>15.94444176529365</v>
      </c>
      <c r="J67" s="31">
        <f t="shared" si="13"/>
        <v>11.166632257972335</v>
      </c>
      <c r="K67" s="31">
        <f t="shared" si="13"/>
        <v>0</v>
      </c>
      <c r="L67" s="31">
        <f t="shared" si="13"/>
        <v>188.29850312564025</v>
      </c>
      <c r="M67" s="31">
        <f t="shared" si="13"/>
        <v>0</v>
      </c>
      <c r="N67" s="31">
        <f t="shared" si="13"/>
        <v>0</v>
      </c>
      <c r="O67" s="31">
        <f t="shared" si="13"/>
        <v>0</v>
      </c>
      <c r="P67" s="31">
        <f t="shared" si="13"/>
        <v>0</v>
      </c>
      <c r="Q67" s="31">
        <f t="shared" si="13"/>
        <v>0</v>
      </c>
      <c r="R67" s="31">
        <f t="shared" si="13"/>
        <v>17.743327416239435</v>
      </c>
      <c r="S67" s="31">
        <f t="shared" si="13"/>
        <v>41.843662385500849</v>
      </c>
      <c r="T67" s="31">
        <f t="shared" si="13"/>
        <v>0</v>
      </c>
      <c r="U67" s="31">
        <f t="shared" si="13"/>
        <v>0</v>
      </c>
      <c r="V67" s="31">
        <f t="shared" si="13"/>
        <v>7.5712541114568586</v>
      </c>
      <c r="W67" s="31">
        <f t="shared" si="13"/>
        <v>0.47182599585948604</v>
      </c>
      <c r="X67" s="31">
        <f t="shared" si="13"/>
        <v>4.4319845159969048E-3</v>
      </c>
      <c r="Y67" s="31">
        <f t="shared" si="13"/>
        <v>0</v>
      </c>
      <c r="Z67" s="31">
        <f t="shared" si="13"/>
        <v>0</v>
      </c>
      <c r="AA67" s="31">
        <f t="shared" si="13"/>
        <v>4.7252193547751885E-3</v>
      </c>
      <c r="AB67" s="31">
        <f t="shared" si="13"/>
        <v>0</v>
      </c>
      <c r="AC67" s="31">
        <f t="shared" si="13"/>
        <v>0</v>
      </c>
      <c r="AD67" s="31">
        <f t="shared" si="13"/>
        <v>0</v>
      </c>
      <c r="AE67" s="31">
        <f t="shared" si="13"/>
        <v>0</v>
      </c>
      <c r="AF67" s="31">
        <f t="shared" si="13"/>
        <v>0</v>
      </c>
      <c r="AG67" s="31">
        <f t="shared" si="13"/>
        <v>3.7969450571098244</v>
      </c>
      <c r="AH67" s="31">
        <f t="shared" si="13"/>
        <v>6.7498764517815835E-2</v>
      </c>
      <c r="AI67" s="31">
        <f t="shared" ref="AI67:BJ67" si="14">AI53+AI66</f>
        <v>0</v>
      </c>
      <c r="AJ67" s="31">
        <f t="shared" si="14"/>
        <v>0</v>
      </c>
      <c r="AK67" s="31">
        <f t="shared" si="14"/>
        <v>1.114735318689557</v>
      </c>
      <c r="AL67" s="31">
        <f t="shared" si="14"/>
        <v>0</v>
      </c>
      <c r="AM67" s="31">
        <f t="shared" si="14"/>
        <v>0</v>
      </c>
      <c r="AN67" s="31">
        <f t="shared" si="14"/>
        <v>0</v>
      </c>
      <c r="AO67" s="31">
        <f t="shared" si="14"/>
        <v>0</v>
      </c>
      <c r="AP67" s="31">
        <f t="shared" si="14"/>
        <v>0</v>
      </c>
      <c r="AQ67" s="31">
        <f t="shared" si="14"/>
        <v>0</v>
      </c>
      <c r="AR67" s="31">
        <f t="shared" si="14"/>
        <v>0</v>
      </c>
      <c r="AS67" s="31">
        <f t="shared" si="14"/>
        <v>0</v>
      </c>
      <c r="AT67" s="31">
        <f t="shared" si="14"/>
        <v>0</v>
      </c>
      <c r="AU67" s="31">
        <f t="shared" si="14"/>
        <v>0</v>
      </c>
      <c r="AV67" s="31">
        <f t="shared" si="14"/>
        <v>270.66181947535006</v>
      </c>
      <c r="AW67" s="31">
        <f t="shared" si="14"/>
        <v>13.646515635296643</v>
      </c>
      <c r="AX67" s="31">
        <f t="shared" si="14"/>
        <v>0</v>
      </c>
      <c r="AY67" s="31">
        <f t="shared" si="14"/>
        <v>0</v>
      </c>
      <c r="AZ67" s="31">
        <f t="shared" si="14"/>
        <v>58.981039271733692</v>
      </c>
      <c r="BA67" s="31">
        <f t="shared" si="14"/>
        <v>0</v>
      </c>
      <c r="BB67" s="31">
        <f t="shared" si="14"/>
        <v>0</v>
      </c>
      <c r="BC67" s="31">
        <f t="shared" si="14"/>
        <v>0</v>
      </c>
      <c r="BD67" s="31">
        <f t="shared" si="14"/>
        <v>0</v>
      </c>
      <c r="BE67" s="31">
        <f t="shared" si="14"/>
        <v>0</v>
      </c>
      <c r="BF67" s="31">
        <f t="shared" si="14"/>
        <v>505.81723035874137</v>
      </c>
      <c r="BG67" s="31">
        <f t="shared" si="14"/>
        <v>7.1586963622881266</v>
      </c>
      <c r="BH67" s="31">
        <f t="shared" si="14"/>
        <v>0.58336449392525502</v>
      </c>
      <c r="BI67" s="31">
        <f t="shared" si="14"/>
        <v>0</v>
      </c>
      <c r="BJ67" s="31">
        <f t="shared" si="14"/>
        <v>49.773954599585643</v>
      </c>
      <c r="BK67" s="29">
        <f t="shared" si="11"/>
        <v>1210.0447273844522</v>
      </c>
    </row>
    <row r="68" spans="1:63" ht="3" customHeight="1">
      <c r="A68" s="23"/>
      <c r="B68" s="26"/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>
      <c r="A69" s="23" t="s">
        <v>17</v>
      </c>
      <c r="B69" s="24" t="s">
        <v>8</v>
      </c>
      <c r="C69" s="70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2"/>
    </row>
    <row r="70" spans="1:63">
      <c r="A70" s="23" t="s">
        <v>78</v>
      </c>
      <c r="B70" s="26" t="s">
        <v>18</v>
      </c>
      <c r="C70" s="70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2"/>
    </row>
    <row r="71" spans="1:63">
      <c r="A71" s="23"/>
      <c r="B71" s="27" t="s">
        <v>142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0.72999191581840683</v>
      </c>
      <c r="I71" s="28">
        <v>0.17300859952027453</v>
      </c>
      <c r="J71" s="28">
        <v>0</v>
      </c>
      <c r="K71" s="28">
        <v>0</v>
      </c>
      <c r="L71" s="28">
        <v>0.65291635328476783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0.90784031545655552</v>
      </c>
      <c r="S71" s="28">
        <v>0</v>
      </c>
      <c r="T71" s="28">
        <v>0</v>
      </c>
      <c r="U71" s="28">
        <v>0</v>
      </c>
      <c r="V71" s="28">
        <v>0.48823479298451139</v>
      </c>
      <c r="W71" s="28">
        <v>7.0389194171774092E-3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0.19614928295129758</v>
      </c>
      <c r="AH71" s="28">
        <v>0</v>
      </c>
      <c r="AI71" s="28">
        <v>0</v>
      </c>
      <c r="AJ71" s="28">
        <v>0</v>
      </c>
      <c r="AK71" s="28">
        <v>8.8037014058129484E-2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12.029422540274327</v>
      </c>
      <c r="AW71" s="28">
        <v>2.2752596215205894</v>
      </c>
      <c r="AX71" s="28">
        <v>0</v>
      </c>
      <c r="AY71" s="28">
        <v>0</v>
      </c>
      <c r="AZ71" s="28">
        <v>6.0364008433651239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18.611719940144454</v>
      </c>
      <c r="BG71" s="28">
        <v>0.12681993877537415</v>
      </c>
      <c r="BH71" s="28">
        <v>4.8789806084759975E-2</v>
      </c>
      <c r="BI71" s="28">
        <v>0</v>
      </c>
      <c r="BJ71" s="28">
        <v>5.6544818015054163</v>
      </c>
      <c r="BK71" s="29">
        <f t="shared" ref="BK71:BK72" si="15">SUM(C71:BJ71)</f>
        <v>48.026111685161176</v>
      </c>
    </row>
    <row r="72" spans="1:63">
      <c r="A72" s="23"/>
      <c r="B72" s="33" t="s">
        <v>85</v>
      </c>
      <c r="C72" s="31">
        <f>SUM(C71)</f>
        <v>0</v>
      </c>
      <c r="D72" s="31">
        <f t="shared" ref="D72:BJ72" si="16">SUM(D71)</f>
        <v>0</v>
      </c>
      <c r="E72" s="31">
        <f t="shared" si="16"/>
        <v>0</v>
      </c>
      <c r="F72" s="31">
        <f t="shared" si="16"/>
        <v>0</v>
      </c>
      <c r="G72" s="31">
        <f t="shared" si="16"/>
        <v>0</v>
      </c>
      <c r="H72" s="31">
        <f t="shared" si="16"/>
        <v>0.72999191581840683</v>
      </c>
      <c r="I72" s="31">
        <f t="shared" si="16"/>
        <v>0.17300859952027453</v>
      </c>
      <c r="J72" s="31">
        <f t="shared" si="16"/>
        <v>0</v>
      </c>
      <c r="K72" s="31">
        <f t="shared" si="16"/>
        <v>0</v>
      </c>
      <c r="L72" s="31">
        <f t="shared" si="16"/>
        <v>0.65291635328476783</v>
      </c>
      <c r="M72" s="31">
        <f t="shared" si="16"/>
        <v>0</v>
      </c>
      <c r="N72" s="31">
        <f t="shared" si="16"/>
        <v>0</v>
      </c>
      <c r="O72" s="31">
        <f t="shared" si="16"/>
        <v>0</v>
      </c>
      <c r="P72" s="31">
        <f t="shared" si="16"/>
        <v>0</v>
      </c>
      <c r="Q72" s="31">
        <f t="shared" si="16"/>
        <v>0</v>
      </c>
      <c r="R72" s="31">
        <f t="shared" si="16"/>
        <v>0.90784031545655552</v>
      </c>
      <c r="S72" s="31">
        <f t="shared" si="16"/>
        <v>0</v>
      </c>
      <c r="T72" s="31">
        <f t="shared" si="16"/>
        <v>0</v>
      </c>
      <c r="U72" s="31">
        <f t="shared" si="16"/>
        <v>0</v>
      </c>
      <c r="V72" s="31">
        <f t="shared" si="16"/>
        <v>0.48823479298451139</v>
      </c>
      <c r="W72" s="31">
        <f t="shared" si="16"/>
        <v>7.0389194171774092E-3</v>
      </c>
      <c r="X72" s="31">
        <f t="shared" si="16"/>
        <v>0</v>
      </c>
      <c r="Y72" s="31">
        <f t="shared" si="16"/>
        <v>0</v>
      </c>
      <c r="Z72" s="31">
        <f t="shared" si="16"/>
        <v>0</v>
      </c>
      <c r="AA72" s="31">
        <f t="shared" si="16"/>
        <v>0</v>
      </c>
      <c r="AB72" s="31">
        <f t="shared" si="16"/>
        <v>0</v>
      </c>
      <c r="AC72" s="31">
        <f t="shared" si="16"/>
        <v>0</v>
      </c>
      <c r="AD72" s="31">
        <f t="shared" si="16"/>
        <v>0</v>
      </c>
      <c r="AE72" s="31">
        <f t="shared" si="16"/>
        <v>0</v>
      </c>
      <c r="AF72" s="31">
        <f t="shared" si="16"/>
        <v>0</v>
      </c>
      <c r="AG72" s="31">
        <f t="shared" si="16"/>
        <v>0.19614928295129758</v>
      </c>
      <c r="AH72" s="31">
        <f t="shared" si="16"/>
        <v>0</v>
      </c>
      <c r="AI72" s="31">
        <f t="shared" si="16"/>
        <v>0</v>
      </c>
      <c r="AJ72" s="31">
        <f t="shared" si="16"/>
        <v>0</v>
      </c>
      <c r="AK72" s="31">
        <f t="shared" si="16"/>
        <v>8.8037014058129484E-2</v>
      </c>
      <c r="AL72" s="31">
        <f t="shared" si="16"/>
        <v>0</v>
      </c>
      <c r="AM72" s="31">
        <f t="shared" si="16"/>
        <v>0</v>
      </c>
      <c r="AN72" s="31">
        <f t="shared" si="16"/>
        <v>0</v>
      </c>
      <c r="AO72" s="31">
        <f t="shared" si="16"/>
        <v>0</v>
      </c>
      <c r="AP72" s="31">
        <f t="shared" si="16"/>
        <v>0</v>
      </c>
      <c r="AQ72" s="31">
        <f t="shared" si="16"/>
        <v>0</v>
      </c>
      <c r="AR72" s="31">
        <f t="shared" si="16"/>
        <v>0</v>
      </c>
      <c r="AS72" s="31">
        <f t="shared" si="16"/>
        <v>0</v>
      </c>
      <c r="AT72" s="31">
        <f t="shared" si="16"/>
        <v>0</v>
      </c>
      <c r="AU72" s="31">
        <f t="shared" si="16"/>
        <v>0</v>
      </c>
      <c r="AV72" s="31">
        <f t="shared" si="16"/>
        <v>12.029422540274327</v>
      </c>
      <c r="AW72" s="31">
        <f t="shared" si="16"/>
        <v>2.2752596215205894</v>
      </c>
      <c r="AX72" s="31">
        <f t="shared" si="16"/>
        <v>0</v>
      </c>
      <c r="AY72" s="31">
        <f t="shared" si="16"/>
        <v>0</v>
      </c>
      <c r="AZ72" s="31">
        <f t="shared" si="16"/>
        <v>6.0364008433651239</v>
      </c>
      <c r="BA72" s="31">
        <f t="shared" si="16"/>
        <v>0</v>
      </c>
      <c r="BB72" s="31">
        <f t="shared" si="16"/>
        <v>0</v>
      </c>
      <c r="BC72" s="31">
        <f t="shared" si="16"/>
        <v>0</v>
      </c>
      <c r="BD72" s="31">
        <f t="shared" si="16"/>
        <v>0</v>
      </c>
      <c r="BE72" s="31">
        <f t="shared" si="16"/>
        <v>0</v>
      </c>
      <c r="BF72" s="31">
        <f t="shared" si="16"/>
        <v>18.611719940144454</v>
      </c>
      <c r="BG72" s="31">
        <f t="shared" si="16"/>
        <v>0.12681993877537415</v>
      </c>
      <c r="BH72" s="31">
        <f t="shared" si="16"/>
        <v>4.8789806084759975E-2</v>
      </c>
      <c r="BI72" s="31">
        <f t="shared" si="16"/>
        <v>0</v>
      </c>
      <c r="BJ72" s="31">
        <f t="shared" si="16"/>
        <v>5.6544818015054163</v>
      </c>
      <c r="BK72" s="29">
        <f t="shared" si="15"/>
        <v>48.026111685161176</v>
      </c>
    </row>
    <row r="73" spans="1:63" ht="2.25" customHeight="1">
      <c r="A73" s="23"/>
      <c r="B73" s="26"/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>
      <c r="A74" s="23" t="s">
        <v>4</v>
      </c>
      <c r="B74" s="24" t="s">
        <v>9</v>
      </c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2"/>
    </row>
    <row r="75" spans="1:63">
      <c r="A75" s="23" t="s">
        <v>78</v>
      </c>
      <c r="B75" s="26" t="s">
        <v>19</v>
      </c>
      <c r="C75" s="70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2"/>
    </row>
    <row r="76" spans="1:63">
      <c r="A76" s="23"/>
      <c r="B76" s="30" t="s">
        <v>39</v>
      </c>
      <c r="C76" s="31"/>
      <c r="D76" s="28"/>
      <c r="E76" s="28"/>
      <c r="F76" s="28"/>
      <c r="G76" s="37"/>
      <c r="H76" s="31"/>
      <c r="I76" s="28"/>
      <c r="J76" s="28"/>
      <c r="K76" s="28"/>
      <c r="L76" s="37"/>
      <c r="M76" s="31"/>
      <c r="N76" s="28"/>
      <c r="O76" s="28"/>
      <c r="P76" s="28"/>
      <c r="Q76" s="37"/>
      <c r="R76" s="31"/>
      <c r="S76" s="28"/>
      <c r="T76" s="28"/>
      <c r="U76" s="28"/>
      <c r="V76" s="37"/>
      <c r="W76" s="31"/>
      <c r="X76" s="28"/>
      <c r="Y76" s="28"/>
      <c r="Z76" s="28"/>
      <c r="AA76" s="37"/>
      <c r="AB76" s="31"/>
      <c r="AC76" s="28"/>
      <c r="AD76" s="28"/>
      <c r="AE76" s="28"/>
      <c r="AF76" s="37"/>
      <c r="AG76" s="31"/>
      <c r="AH76" s="28"/>
      <c r="AI76" s="28"/>
      <c r="AJ76" s="28"/>
      <c r="AK76" s="37"/>
      <c r="AL76" s="31"/>
      <c r="AM76" s="28"/>
      <c r="AN76" s="28"/>
      <c r="AO76" s="28"/>
      <c r="AP76" s="37"/>
      <c r="AQ76" s="31"/>
      <c r="AR76" s="28"/>
      <c r="AS76" s="28"/>
      <c r="AT76" s="28"/>
      <c r="AU76" s="37"/>
      <c r="AV76" s="31"/>
      <c r="AW76" s="28"/>
      <c r="AX76" s="28"/>
      <c r="AY76" s="28"/>
      <c r="AZ76" s="37"/>
      <c r="BA76" s="31"/>
      <c r="BB76" s="28"/>
      <c r="BC76" s="28"/>
      <c r="BD76" s="28"/>
      <c r="BE76" s="37"/>
      <c r="BF76" s="31"/>
      <c r="BG76" s="28"/>
      <c r="BH76" s="28"/>
      <c r="BI76" s="28"/>
      <c r="BJ76" s="37"/>
      <c r="BK76" s="29"/>
    </row>
    <row r="77" spans="1:63">
      <c r="A77" s="23"/>
      <c r="B77" s="30" t="s">
        <v>87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</v>
      </c>
      <c r="AW77" s="31">
        <v>0</v>
      </c>
      <c r="AX77" s="31">
        <v>0</v>
      </c>
      <c r="AY77" s="31">
        <v>0</v>
      </c>
      <c r="AZ77" s="31">
        <v>0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  <c r="BF77" s="31">
        <v>0</v>
      </c>
      <c r="BG77" s="31">
        <v>0</v>
      </c>
      <c r="BH77" s="31">
        <v>0</v>
      </c>
      <c r="BI77" s="31">
        <v>0</v>
      </c>
      <c r="BJ77" s="31">
        <v>0</v>
      </c>
      <c r="BK77" s="29">
        <f>SUM(C77:BJ77)</f>
        <v>0</v>
      </c>
    </row>
    <row r="78" spans="1:63">
      <c r="A78" s="23" t="s">
        <v>79</v>
      </c>
      <c r="B78" s="26" t="s">
        <v>20</v>
      </c>
      <c r="C78" s="70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2"/>
    </row>
    <row r="79" spans="1:63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0.63009092945382439</v>
      </c>
      <c r="AW79" s="28">
        <v>68.238707092347141</v>
      </c>
      <c r="AX79" s="28">
        <v>6.2401332238437002</v>
      </c>
      <c r="AY79" s="28">
        <v>0</v>
      </c>
      <c r="AZ79" s="37">
        <v>2.6043462995068074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0.2313701022083158</v>
      </c>
      <c r="BG79" s="28">
        <v>1.2830219062361654E-2</v>
      </c>
      <c r="BH79" s="28">
        <v>7.349518875396633E-3</v>
      </c>
      <c r="BI79" s="28">
        <v>0</v>
      </c>
      <c r="BJ79" s="37">
        <v>0.6870724325192672</v>
      </c>
      <c r="BK79" s="29">
        <f t="shared" ref="BK79:BK84" si="17">SUM(C79:BJ79)</f>
        <v>78.651899817816826</v>
      </c>
    </row>
    <row r="80" spans="1:63">
      <c r="A80" s="23"/>
      <c r="B80" s="30" t="s">
        <v>145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0.10272703657989335</v>
      </c>
      <c r="AW80" s="28">
        <v>121.27157065927119</v>
      </c>
      <c r="AX80" s="28">
        <v>208.56027662248309</v>
      </c>
      <c r="AY80" s="28">
        <v>0</v>
      </c>
      <c r="AZ80" s="37">
        <v>0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8.1286239474772162E-2</v>
      </c>
      <c r="BG80" s="28">
        <v>6.5556593171381961</v>
      </c>
      <c r="BH80" s="28">
        <v>0</v>
      </c>
      <c r="BI80" s="28">
        <v>0</v>
      </c>
      <c r="BJ80" s="37">
        <v>0.44568128555765757</v>
      </c>
      <c r="BK80" s="29">
        <f t="shared" si="17"/>
        <v>337.01720116050478</v>
      </c>
    </row>
    <row r="81" spans="1:63">
      <c r="A81" s="23"/>
      <c r="B81" s="30" t="s">
        <v>146</v>
      </c>
      <c r="C81" s="31">
        <v>0</v>
      </c>
      <c r="D81" s="28">
        <v>0</v>
      </c>
      <c r="E81" s="28">
        <v>0</v>
      </c>
      <c r="F81" s="28">
        <v>0</v>
      </c>
      <c r="G81" s="37">
        <v>0</v>
      </c>
      <c r="H81" s="31">
        <v>0</v>
      </c>
      <c r="I81" s="28">
        <v>0</v>
      </c>
      <c r="J81" s="28">
        <v>0</v>
      </c>
      <c r="K81" s="28">
        <v>0</v>
      </c>
      <c r="L81" s="37">
        <v>0</v>
      </c>
      <c r="M81" s="31">
        <v>0</v>
      </c>
      <c r="N81" s="28">
        <v>0</v>
      </c>
      <c r="O81" s="28">
        <v>0</v>
      </c>
      <c r="P81" s="28">
        <v>0</v>
      </c>
      <c r="Q81" s="37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31">
        <v>0</v>
      </c>
      <c r="X81" s="28">
        <v>0</v>
      </c>
      <c r="Y81" s="28">
        <v>0</v>
      </c>
      <c r="Z81" s="28">
        <v>0</v>
      </c>
      <c r="AA81" s="37">
        <v>0</v>
      </c>
      <c r="AB81" s="31">
        <v>0</v>
      </c>
      <c r="AC81" s="28">
        <v>0</v>
      </c>
      <c r="AD81" s="28">
        <v>0</v>
      </c>
      <c r="AE81" s="28">
        <v>0</v>
      </c>
      <c r="AF81" s="37">
        <v>0</v>
      </c>
      <c r="AG81" s="31">
        <v>0</v>
      </c>
      <c r="AH81" s="28">
        <v>0</v>
      </c>
      <c r="AI81" s="28">
        <v>0</v>
      </c>
      <c r="AJ81" s="28">
        <v>0</v>
      </c>
      <c r="AK81" s="37">
        <v>0</v>
      </c>
      <c r="AL81" s="31">
        <v>0</v>
      </c>
      <c r="AM81" s="28">
        <v>0</v>
      </c>
      <c r="AN81" s="28">
        <v>0</v>
      </c>
      <c r="AO81" s="28">
        <v>0</v>
      </c>
      <c r="AP81" s="37">
        <v>0</v>
      </c>
      <c r="AQ81" s="31">
        <v>0</v>
      </c>
      <c r="AR81" s="28">
        <v>0</v>
      </c>
      <c r="AS81" s="28">
        <v>0</v>
      </c>
      <c r="AT81" s="28">
        <v>0</v>
      </c>
      <c r="AU81" s="37">
        <v>0</v>
      </c>
      <c r="AV81" s="31">
        <v>0.10817473051036063</v>
      </c>
      <c r="AW81" s="28">
        <v>53.041604794879916</v>
      </c>
      <c r="AX81" s="28">
        <v>204.71974057748272</v>
      </c>
      <c r="AY81" s="28">
        <v>0</v>
      </c>
      <c r="AZ81" s="37">
        <v>0</v>
      </c>
      <c r="BA81" s="31">
        <v>0</v>
      </c>
      <c r="BB81" s="28">
        <v>0</v>
      </c>
      <c r="BC81" s="28">
        <v>0</v>
      </c>
      <c r="BD81" s="28">
        <v>0</v>
      </c>
      <c r="BE81" s="37">
        <v>0</v>
      </c>
      <c r="BF81" s="31">
        <v>2.9305128304251825E-2</v>
      </c>
      <c r="BG81" s="28">
        <v>3.5658269396067713E-5</v>
      </c>
      <c r="BH81" s="28">
        <v>0</v>
      </c>
      <c r="BI81" s="28">
        <v>0</v>
      </c>
      <c r="BJ81" s="37">
        <v>0</v>
      </c>
      <c r="BK81" s="29">
        <f t="shared" si="17"/>
        <v>257.89886088944667</v>
      </c>
    </row>
    <row r="82" spans="1:63">
      <c r="A82" s="23"/>
      <c r="B82" s="30" t="s">
        <v>147</v>
      </c>
      <c r="C82" s="31">
        <v>0</v>
      </c>
      <c r="D82" s="42">
        <v>0</v>
      </c>
      <c r="E82" s="42">
        <v>0</v>
      </c>
      <c r="F82" s="42">
        <v>0</v>
      </c>
      <c r="G82" s="46">
        <v>0</v>
      </c>
      <c r="H82" s="31">
        <v>0</v>
      </c>
      <c r="I82" s="42">
        <v>0</v>
      </c>
      <c r="J82" s="42">
        <v>0</v>
      </c>
      <c r="K82" s="42">
        <v>0</v>
      </c>
      <c r="L82" s="46">
        <v>0</v>
      </c>
      <c r="M82" s="31">
        <v>0</v>
      </c>
      <c r="N82" s="42">
        <v>0</v>
      </c>
      <c r="O82" s="42">
        <v>0</v>
      </c>
      <c r="P82" s="42">
        <v>0</v>
      </c>
      <c r="Q82" s="46">
        <v>0</v>
      </c>
      <c r="R82" s="31">
        <v>0</v>
      </c>
      <c r="S82" s="42">
        <v>0</v>
      </c>
      <c r="T82" s="42">
        <v>0</v>
      </c>
      <c r="U82" s="42">
        <v>0</v>
      </c>
      <c r="V82" s="46">
        <v>0</v>
      </c>
      <c r="W82" s="31">
        <v>0</v>
      </c>
      <c r="X82" s="42">
        <v>0</v>
      </c>
      <c r="Y82" s="42">
        <v>0</v>
      </c>
      <c r="Z82" s="42">
        <v>0</v>
      </c>
      <c r="AA82" s="46">
        <v>0</v>
      </c>
      <c r="AB82" s="31">
        <v>0</v>
      </c>
      <c r="AC82" s="42">
        <v>0</v>
      </c>
      <c r="AD82" s="42">
        <v>0</v>
      </c>
      <c r="AE82" s="42">
        <v>0</v>
      </c>
      <c r="AF82" s="46">
        <v>0</v>
      </c>
      <c r="AG82" s="31">
        <v>0</v>
      </c>
      <c r="AH82" s="42">
        <v>0</v>
      </c>
      <c r="AI82" s="42">
        <v>0</v>
      </c>
      <c r="AJ82" s="42">
        <v>0</v>
      </c>
      <c r="AK82" s="46">
        <v>0</v>
      </c>
      <c r="AL82" s="31">
        <v>0</v>
      </c>
      <c r="AM82" s="42">
        <v>0</v>
      </c>
      <c r="AN82" s="42">
        <v>0</v>
      </c>
      <c r="AO82" s="42">
        <v>0</v>
      </c>
      <c r="AP82" s="46">
        <v>0</v>
      </c>
      <c r="AQ82" s="31">
        <v>0</v>
      </c>
      <c r="AR82" s="42">
        <v>0</v>
      </c>
      <c r="AS82" s="42">
        <v>0</v>
      </c>
      <c r="AT82" s="42">
        <v>0</v>
      </c>
      <c r="AU82" s="46">
        <v>0</v>
      </c>
      <c r="AV82" s="31">
        <v>0.54181963540712574</v>
      </c>
      <c r="AW82" s="42">
        <v>0.55316104000637545</v>
      </c>
      <c r="AX82" s="42">
        <v>220.54804179534307</v>
      </c>
      <c r="AY82" s="42">
        <v>0</v>
      </c>
      <c r="AZ82" s="46">
        <v>0</v>
      </c>
      <c r="BA82" s="31">
        <v>0</v>
      </c>
      <c r="BB82" s="42">
        <v>0</v>
      </c>
      <c r="BC82" s="42">
        <v>0</v>
      </c>
      <c r="BD82" s="42">
        <v>0</v>
      </c>
      <c r="BE82" s="46">
        <v>0</v>
      </c>
      <c r="BF82" s="31">
        <v>1.7091432683248591</v>
      </c>
      <c r="BG82" s="42">
        <v>0</v>
      </c>
      <c r="BH82" s="42">
        <v>0</v>
      </c>
      <c r="BI82" s="42">
        <v>0</v>
      </c>
      <c r="BJ82" s="46">
        <v>0</v>
      </c>
      <c r="BK82" s="29">
        <f t="shared" si="17"/>
        <v>223.35216573908141</v>
      </c>
    </row>
    <row r="83" spans="1:63">
      <c r="A83" s="23"/>
      <c r="B83" s="30" t="s">
        <v>88</v>
      </c>
      <c r="C83" s="31">
        <f>SUM(C79:C82)</f>
        <v>0</v>
      </c>
      <c r="D83" s="31">
        <f t="shared" ref="D83:BJ83" si="18">SUM(D79:D82)</f>
        <v>0</v>
      </c>
      <c r="E83" s="31">
        <f t="shared" si="18"/>
        <v>0</v>
      </c>
      <c r="F83" s="31">
        <f t="shared" si="18"/>
        <v>0</v>
      </c>
      <c r="G83" s="31">
        <f t="shared" si="18"/>
        <v>0</v>
      </c>
      <c r="H83" s="31">
        <f t="shared" si="18"/>
        <v>0</v>
      </c>
      <c r="I83" s="31">
        <f t="shared" si="18"/>
        <v>0</v>
      </c>
      <c r="J83" s="31">
        <f t="shared" si="18"/>
        <v>0</v>
      </c>
      <c r="K83" s="31">
        <f t="shared" si="18"/>
        <v>0</v>
      </c>
      <c r="L83" s="31">
        <f t="shared" si="18"/>
        <v>0</v>
      </c>
      <c r="M83" s="31">
        <f t="shared" si="18"/>
        <v>0</v>
      </c>
      <c r="N83" s="31">
        <f t="shared" si="18"/>
        <v>0</v>
      </c>
      <c r="O83" s="31">
        <f t="shared" si="18"/>
        <v>0</v>
      </c>
      <c r="P83" s="31">
        <f t="shared" si="18"/>
        <v>0</v>
      </c>
      <c r="Q83" s="31">
        <f t="shared" si="18"/>
        <v>0</v>
      </c>
      <c r="R83" s="31">
        <f t="shared" si="18"/>
        <v>0</v>
      </c>
      <c r="S83" s="31">
        <f t="shared" si="18"/>
        <v>0</v>
      </c>
      <c r="T83" s="31">
        <f t="shared" si="18"/>
        <v>0</v>
      </c>
      <c r="U83" s="31">
        <f t="shared" si="18"/>
        <v>0</v>
      </c>
      <c r="V83" s="31">
        <f t="shared" si="18"/>
        <v>0</v>
      </c>
      <c r="W83" s="31">
        <f t="shared" si="18"/>
        <v>0</v>
      </c>
      <c r="X83" s="31">
        <f t="shared" si="18"/>
        <v>0</v>
      </c>
      <c r="Y83" s="31">
        <f t="shared" si="18"/>
        <v>0</v>
      </c>
      <c r="Z83" s="31">
        <f t="shared" si="18"/>
        <v>0</v>
      </c>
      <c r="AA83" s="31">
        <f t="shared" si="18"/>
        <v>0</v>
      </c>
      <c r="AB83" s="31">
        <f t="shared" si="18"/>
        <v>0</v>
      </c>
      <c r="AC83" s="31">
        <f t="shared" si="18"/>
        <v>0</v>
      </c>
      <c r="AD83" s="31">
        <f t="shared" si="18"/>
        <v>0</v>
      </c>
      <c r="AE83" s="31">
        <f t="shared" si="18"/>
        <v>0</v>
      </c>
      <c r="AF83" s="31">
        <f t="shared" si="18"/>
        <v>0</v>
      </c>
      <c r="AG83" s="31">
        <f t="shared" si="18"/>
        <v>0</v>
      </c>
      <c r="AH83" s="31">
        <f t="shared" si="18"/>
        <v>0</v>
      </c>
      <c r="AI83" s="31">
        <f t="shared" si="18"/>
        <v>0</v>
      </c>
      <c r="AJ83" s="31">
        <f t="shared" si="18"/>
        <v>0</v>
      </c>
      <c r="AK83" s="31">
        <f t="shared" si="18"/>
        <v>0</v>
      </c>
      <c r="AL83" s="31">
        <f t="shared" si="18"/>
        <v>0</v>
      </c>
      <c r="AM83" s="31">
        <f t="shared" si="18"/>
        <v>0</v>
      </c>
      <c r="AN83" s="31">
        <f t="shared" si="18"/>
        <v>0</v>
      </c>
      <c r="AO83" s="31">
        <f t="shared" si="18"/>
        <v>0</v>
      </c>
      <c r="AP83" s="31">
        <f t="shared" si="18"/>
        <v>0</v>
      </c>
      <c r="AQ83" s="31">
        <f t="shared" si="18"/>
        <v>0</v>
      </c>
      <c r="AR83" s="31">
        <f t="shared" si="18"/>
        <v>0</v>
      </c>
      <c r="AS83" s="31">
        <f t="shared" si="18"/>
        <v>0</v>
      </c>
      <c r="AT83" s="31">
        <f t="shared" si="18"/>
        <v>0</v>
      </c>
      <c r="AU83" s="31">
        <f t="shared" si="18"/>
        <v>0</v>
      </c>
      <c r="AV83" s="31">
        <f t="shared" si="18"/>
        <v>1.3828123319512042</v>
      </c>
      <c r="AW83" s="31">
        <f t="shared" si="18"/>
        <v>243.10504358650462</v>
      </c>
      <c r="AX83" s="31">
        <f t="shared" si="18"/>
        <v>640.06819221915259</v>
      </c>
      <c r="AY83" s="31">
        <f t="shared" si="18"/>
        <v>0</v>
      </c>
      <c r="AZ83" s="31">
        <f t="shared" si="18"/>
        <v>2.6043462995068074</v>
      </c>
      <c r="BA83" s="31">
        <f t="shared" si="18"/>
        <v>0</v>
      </c>
      <c r="BB83" s="31">
        <f t="shared" si="18"/>
        <v>0</v>
      </c>
      <c r="BC83" s="31">
        <f t="shared" si="18"/>
        <v>0</v>
      </c>
      <c r="BD83" s="31">
        <f t="shared" si="18"/>
        <v>0</v>
      </c>
      <c r="BE83" s="31">
        <f t="shared" si="18"/>
        <v>0</v>
      </c>
      <c r="BF83" s="31">
        <f t="shared" si="18"/>
        <v>2.051104738312199</v>
      </c>
      <c r="BG83" s="31">
        <f t="shared" si="18"/>
        <v>6.5685251944699532</v>
      </c>
      <c r="BH83" s="31">
        <f t="shared" si="18"/>
        <v>7.349518875396633E-3</v>
      </c>
      <c r="BI83" s="31">
        <f t="shared" si="18"/>
        <v>0</v>
      </c>
      <c r="BJ83" s="31">
        <f t="shared" si="18"/>
        <v>1.1327537180769247</v>
      </c>
      <c r="BK83" s="29">
        <f t="shared" si="17"/>
        <v>896.92012760684975</v>
      </c>
    </row>
    <row r="84" spans="1:63">
      <c r="A84" s="23"/>
      <c r="B84" s="33" t="s">
        <v>86</v>
      </c>
      <c r="C84" s="31">
        <f>C77+C83</f>
        <v>0</v>
      </c>
      <c r="D84" s="31">
        <f t="shared" ref="D84:BJ84" si="19">D77+D83</f>
        <v>0</v>
      </c>
      <c r="E84" s="31">
        <f t="shared" si="19"/>
        <v>0</v>
      </c>
      <c r="F84" s="31">
        <f t="shared" si="19"/>
        <v>0</v>
      </c>
      <c r="G84" s="31">
        <f t="shared" si="19"/>
        <v>0</v>
      </c>
      <c r="H84" s="31">
        <f t="shared" si="19"/>
        <v>0</v>
      </c>
      <c r="I84" s="31">
        <f t="shared" si="19"/>
        <v>0</v>
      </c>
      <c r="J84" s="31">
        <f t="shared" si="19"/>
        <v>0</v>
      </c>
      <c r="K84" s="31">
        <f t="shared" si="19"/>
        <v>0</v>
      </c>
      <c r="L84" s="31">
        <f t="shared" si="19"/>
        <v>0</v>
      </c>
      <c r="M84" s="31">
        <f t="shared" si="19"/>
        <v>0</v>
      </c>
      <c r="N84" s="31">
        <f t="shared" si="19"/>
        <v>0</v>
      </c>
      <c r="O84" s="31">
        <f t="shared" si="19"/>
        <v>0</v>
      </c>
      <c r="P84" s="31">
        <f t="shared" si="19"/>
        <v>0</v>
      </c>
      <c r="Q84" s="31">
        <f t="shared" si="19"/>
        <v>0</v>
      </c>
      <c r="R84" s="31">
        <f t="shared" si="19"/>
        <v>0</v>
      </c>
      <c r="S84" s="31">
        <f t="shared" si="19"/>
        <v>0</v>
      </c>
      <c r="T84" s="31">
        <f t="shared" si="19"/>
        <v>0</v>
      </c>
      <c r="U84" s="31">
        <f t="shared" si="19"/>
        <v>0</v>
      </c>
      <c r="V84" s="31">
        <f t="shared" si="19"/>
        <v>0</v>
      </c>
      <c r="W84" s="31">
        <f t="shared" si="19"/>
        <v>0</v>
      </c>
      <c r="X84" s="31">
        <f t="shared" si="19"/>
        <v>0</v>
      </c>
      <c r="Y84" s="31">
        <f t="shared" si="19"/>
        <v>0</v>
      </c>
      <c r="Z84" s="31">
        <f t="shared" si="19"/>
        <v>0</v>
      </c>
      <c r="AA84" s="31">
        <f t="shared" si="19"/>
        <v>0</v>
      </c>
      <c r="AB84" s="31">
        <f t="shared" si="19"/>
        <v>0</v>
      </c>
      <c r="AC84" s="31">
        <f t="shared" si="19"/>
        <v>0</v>
      </c>
      <c r="AD84" s="31">
        <f t="shared" si="19"/>
        <v>0</v>
      </c>
      <c r="AE84" s="31">
        <f t="shared" si="19"/>
        <v>0</v>
      </c>
      <c r="AF84" s="31">
        <f t="shared" si="19"/>
        <v>0</v>
      </c>
      <c r="AG84" s="31">
        <f t="shared" si="19"/>
        <v>0</v>
      </c>
      <c r="AH84" s="31">
        <f t="shared" si="19"/>
        <v>0</v>
      </c>
      <c r="AI84" s="31">
        <f t="shared" si="19"/>
        <v>0</v>
      </c>
      <c r="AJ84" s="31">
        <f t="shared" si="19"/>
        <v>0</v>
      </c>
      <c r="AK84" s="31">
        <f t="shared" si="19"/>
        <v>0</v>
      </c>
      <c r="AL84" s="31">
        <f t="shared" si="19"/>
        <v>0</v>
      </c>
      <c r="AM84" s="31">
        <f t="shared" si="19"/>
        <v>0</v>
      </c>
      <c r="AN84" s="31">
        <f t="shared" si="19"/>
        <v>0</v>
      </c>
      <c r="AO84" s="31">
        <f t="shared" si="19"/>
        <v>0</v>
      </c>
      <c r="AP84" s="31">
        <f t="shared" si="19"/>
        <v>0</v>
      </c>
      <c r="AQ84" s="31">
        <f t="shared" si="19"/>
        <v>0</v>
      </c>
      <c r="AR84" s="31">
        <f t="shared" si="19"/>
        <v>0</v>
      </c>
      <c r="AS84" s="31">
        <f t="shared" si="19"/>
        <v>0</v>
      </c>
      <c r="AT84" s="31">
        <f t="shared" si="19"/>
        <v>0</v>
      </c>
      <c r="AU84" s="31">
        <f t="shared" si="19"/>
        <v>0</v>
      </c>
      <c r="AV84" s="31">
        <f t="shared" si="19"/>
        <v>1.3828123319512042</v>
      </c>
      <c r="AW84" s="31">
        <f t="shared" si="19"/>
        <v>243.10504358650462</v>
      </c>
      <c r="AX84" s="31">
        <f t="shared" si="19"/>
        <v>640.06819221915259</v>
      </c>
      <c r="AY84" s="31">
        <f t="shared" si="19"/>
        <v>0</v>
      </c>
      <c r="AZ84" s="31">
        <f t="shared" si="19"/>
        <v>2.6043462995068074</v>
      </c>
      <c r="BA84" s="31">
        <f t="shared" si="19"/>
        <v>0</v>
      </c>
      <c r="BB84" s="31">
        <f t="shared" si="19"/>
        <v>0</v>
      </c>
      <c r="BC84" s="31">
        <f t="shared" si="19"/>
        <v>0</v>
      </c>
      <c r="BD84" s="31">
        <f t="shared" si="19"/>
        <v>0</v>
      </c>
      <c r="BE84" s="31">
        <f t="shared" si="19"/>
        <v>0</v>
      </c>
      <c r="BF84" s="31">
        <f t="shared" si="19"/>
        <v>2.051104738312199</v>
      </c>
      <c r="BG84" s="31">
        <f t="shared" si="19"/>
        <v>6.5685251944699532</v>
      </c>
      <c r="BH84" s="31">
        <f t="shared" si="19"/>
        <v>7.349518875396633E-3</v>
      </c>
      <c r="BI84" s="31">
        <f t="shared" si="19"/>
        <v>0</v>
      </c>
      <c r="BJ84" s="31">
        <f t="shared" si="19"/>
        <v>1.1327537180769247</v>
      </c>
      <c r="BK84" s="29">
        <f t="shared" si="17"/>
        <v>896.92012760684975</v>
      </c>
    </row>
    <row r="85" spans="1:63" ht="4.5" customHeight="1">
      <c r="A85" s="23"/>
      <c r="B85" s="26"/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2"/>
    </row>
    <row r="86" spans="1:63">
      <c r="A86" s="23" t="s">
        <v>21</v>
      </c>
      <c r="B86" s="24" t="s">
        <v>22</v>
      </c>
      <c r="C86" s="70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2"/>
    </row>
    <row r="87" spans="1:63">
      <c r="A87" s="23" t="s">
        <v>78</v>
      </c>
      <c r="B87" s="26" t="s">
        <v>23</v>
      </c>
      <c r="C87" s="70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2"/>
    </row>
    <row r="88" spans="1:63">
      <c r="A88" s="23"/>
      <c r="B88" s="30" t="s">
        <v>39</v>
      </c>
      <c r="C88" s="31"/>
      <c r="D88" s="28"/>
      <c r="E88" s="28"/>
      <c r="F88" s="28"/>
      <c r="G88" s="37"/>
      <c r="H88" s="31"/>
      <c r="I88" s="28"/>
      <c r="J88" s="28"/>
      <c r="K88" s="28"/>
      <c r="L88" s="37"/>
      <c r="M88" s="31"/>
      <c r="N88" s="28"/>
      <c r="O88" s="28"/>
      <c r="P88" s="28"/>
      <c r="Q88" s="37"/>
      <c r="R88" s="31"/>
      <c r="S88" s="28"/>
      <c r="T88" s="28"/>
      <c r="U88" s="28"/>
      <c r="V88" s="37"/>
      <c r="W88" s="31"/>
      <c r="X88" s="28"/>
      <c r="Y88" s="28"/>
      <c r="Z88" s="28"/>
      <c r="AA88" s="37"/>
      <c r="AB88" s="31"/>
      <c r="AC88" s="28"/>
      <c r="AD88" s="28"/>
      <c r="AE88" s="28"/>
      <c r="AF88" s="37"/>
      <c r="AG88" s="31"/>
      <c r="AH88" s="28"/>
      <c r="AI88" s="28"/>
      <c r="AJ88" s="28"/>
      <c r="AK88" s="37"/>
      <c r="AL88" s="31"/>
      <c r="AM88" s="28"/>
      <c r="AN88" s="28"/>
      <c r="AO88" s="28"/>
      <c r="AP88" s="37"/>
      <c r="AQ88" s="31"/>
      <c r="AR88" s="28"/>
      <c r="AS88" s="28"/>
      <c r="AT88" s="28"/>
      <c r="AU88" s="37"/>
      <c r="AV88" s="31"/>
      <c r="AW88" s="28"/>
      <c r="AX88" s="28"/>
      <c r="AY88" s="28"/>
      <c r="AZ88" s="37"/>
      <c r="BA88" s="31"/>
      <c r="BB88" s="28"/>
      <c r="BC88" s="28"/>
      <c r="BD88" s="28"/>
      <c r="BE88" s="37"/>
      <c r="BF88" s="31"/>
      <c r="BG88" s="28"/>
      <c r="BH88" s="28"/>
      <c r="BI88" s="28"/>
      <c r="BJ88" s="37"/>
      <c r="BK88" s="29"/>
    </row>
    <row r="89" spans="1:63">
      <c r="A89" s="23"/>
      <c r="B89" s="33" t="s">
        <v>85</v>
      </c>
      <c r="C89" s="31">
        <v>0</v>
      </c>
      <c r="D89" s="28">
        <v>0</v>
      </c>
      <c r="E89" s="28">
        <v>0</v>
      </c>
      <c r="F89" s="28">
        <v>0</v>
      </c>
      <c r="G89" s="37">
        <v>0</v>
      </c>
      <c r="H89" s="31">
        <v>0</v>
      </c>
      <c r="I89" s="28">
        <v>0</v>
      </c>
      <c r="J89" s="28">
        <v>0</v>
      </c>
      <c r="K89" s="28">
        <v>0</v>
      </c>
      <c r="L89" s="37">
        <v>0</v>
      </c>
      <c r="M89" s="31">
        <v>0</v>
      </c>
      <c r="N89" s="28">
        <v>0</v>
      </c>
      <c r="O89" s="28">
        <v>0</v>
      </c>
      <c r="P89" s="28">
        <v>0</v>
      </c>
      <c r="Q89" s="37">
        <v>0</v>
      </c>
      <c r="R89" s="31">
        <v>0</v>
      </c>
      <c r="S89" s="28">
        <v>0</v>
      </c>
      <c r="T89" s="28">
        <v>0</v>
      </c>
      <c r="U89" s="28">
        <v>0</v>
      </c>
      <c r="V89" s="37">
        <v>0</v>
      </c>
      <c r="W89" s="31">
        <v>0</v>
      </c>
      <c r="X89" s="28">
        <v>0</v>
      </c>
      <c r="Y89" s="28">
        <v>0</v>
      </c>
      <c r="Z89" s="28">
        <v>0</v>
      </c>
      <c r="AA89" s="37">
        <v>0</v>
      </c>
      <c r="AB89" s="31">
        <v>0</v>
      </c>
      <c r="AC89" s="28">
        <v>0</v>
      </c>
      <c r="AD89" s="28">
        <v>0</v>
      </c>
      <c r="AE89" s="28">
        <v>0</v>
      </c>
      <c r="AF89" s="37">
        <v>0</v>
      </c>
      <c r="AG89" s="31">
        <v>0</v>
      </c>
      <c r="AH89" s="28">
        <v>0</v>
      </c>
      <c r="AI89" s="28">
        <v>0</v>
      </c>
      <c r="AJ89" s="28">
        <v>0</v>
      </c>
      <c r="AK89" s="37">
        <v>0</v>
      </c>
      <c r="AL89" s="31">
        <v>0</v>
      </c>
      <c r="AM89" s="28">
        <v>0</v>
      </c>
      <c r="AN89" s="28">
        <v>0</v>
      </c>
      <c r="AO89" s="28">
        <v>0</v>
      </c>
      <c r="AP89" s="37">
        <v>0</v>
      </c>
      <c r="AQ89" s="31">
        <v>0</v>
      </c>
      <c r="AR89" s="28">
        <v>0</v>
      </c>
      <c r="AS89" s="28">
        <v>0</v>
      </c>
      <c r="AT89" s="28">
        <v>0</v>
      </c>
      <c r="AU89" s="37">
        <v>0</v>
      </c>
      <c r="AV89" s="31">
        <v>0</v>
      </c>
      <c r="AW89" s="28">
        <v>0</v>
      </c>
      <c r="AX89" s="28">
        <v>0</v>
      </c>
      <c r="AY89" s="28">
        <v>0</v>
      </c>
      <c r="AZ89" s="37">
        <v>0</v>
      </c>
      <c r="BA89" s="31">
        <v>0</v>
      </c>
      <c r="BB89" s="28">
        <v>0</v>
      </c>
      <c r="BC89" s="28">
        <v>0</v>
      </c>
      <c r="BD89" s="28">
        <v>0</v>
      </c>
      <c r="BE89" s="37">
        <v>0</v>
      </c>
      <c r="BF89" s="31">
        <v>0</v>
      </c>
      <c r="BG89" s="28">
        <v>0</v>
      </c>
      <c r="BH89" s="28">
        <v>0</v>
      </c>
      <c r="BI89" s="28">
        <v>0</v>
      </c>
      <c r="BJ89" s="37">
        <v>0</v>
      </c>
      <c r="BK89" s="29">
        <f>SUM(C89:BJ89)</f>
        <v>0</v>
      </c>
    </row>
    <row r="90" spans="1:63" ht="4.5" customHeight="1">
      <c r="A90" s="23"/>
      <c r="B90" s="38"/>
      <c r="C90" s="70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2"/>
    </row>
    <row r="91" spans="1:63">
      <c r="A91" s="23"/>
      <c r="B91" s="39" t="s">
        <v>101</v>
      </c>
      <c r="C91" s="40">
        <f t="shared" ref="C91:AH91" si="20">C47+C67+C72+C84+C89</f>
        <v>0</v>
      </c>
      <c r="D91" s="40">
        <f t="shared" si="20"/>
        <v>0</v>
      </c>
      <c r="E91" s="40">
        <f t="shared" si="20"/>
        <v>0</v>
      </c>
      <c r="F91" s="40">
        <f t="shared" si="20"/>
        <v>0</v>
      </c>
      <c r="G91" s="40">
        <f t="shared" si="20"/>
        <v>0</v>
      </c>
      <c r="H91" s="40">
        <f t="shared" si="20"/>
        <v>38.143130695695298</v>
      </c>
      <c r="I91" s="40">
        <f t="shared" si="20"/>
        <v>6845.8746989749452</v>
      </c>
      <c r="J91" s="40">
        <f t="shared" si="20"/>
        <v>3748.3065461134997</v>
      </c>
      <c r="K91" s="40">
        <f t="shared" si="20"/>
        <v>0</v>
      </c>
      <c r="L91" s="40">
        <f t="shared" si="20"/>
        <v>1035.7856747231499</v>
      </c>
      <c r="M91" s="40">
        <f t="shared" si="20"/>
        <v>0</v>
      </c>
      <c r="N91" s="40">
        <f t="shared" si="20"/>
        <v>0</v>
      </c>
      <c r="O91" s="40">
        <f t="shared" si="20"/>
        <v>0</v>
      </c>
      <c r="P91" s="40">
        <f t="shared" si="20"/>
        <v>0</v>
      </c>
      <c r="Q91" s="40">
        <f t="shared" si="20"/>
        <v>0</v>
      </c>
      <c r="R91" s="40">
        <f t="shared" si="20"/>
        <v>51.524425716497021</v>
      </c>
      <c r="S91" s="40">
        <f t="shared" si="20"/>
        <v>707.01167647210866</v>
      </c>
      <c r="T91" s="40">
        <f t="shared" si="20"/>
        <v>642.71481059938719</v>
      </c>
      <c r="U91" s="40">
        <f t="shared" si="20"/>
        <v>0</v>
      </c>
      <c r="V91" s="40">
        <f t="shared" si="20"/>
        <v>68.309502574349395</v>
      </c>
      <c r="W91" s="40">
        <f t="shared" si="20"/>
        <v>0.73161836855880402</v>
      </c>
      <c r="X91" s="40">
        <f t="shared" si="20"/>
        <v>131.0072105445459</v>
      </c>
      <c r="Y91" s="40">
        <f t="shared" si="20"/>
        <v>0</v>
      </c>
      <c r="Z91" s="40">
        <f t="shared" si="20"/>
        <v>0</v>
      </c>
      <c r="AA91" s="40">
        <f t="shared" si="20"/>
        <v>1.0686771133084143</v>
      </c>
      <c r="AB91" s="40">
        <f t="shared" si="20"/>
        <v>0</v>
      </c>
      <c r="AC91" s="40">
        <f t="shared" si="20"/>
        <v>0</v>
      </c>
      <c r="AD91" s="40">
        <f t="shared" si="20"/>
        <v>0</v>
      </c>
      <c r="AE91" s="40">
        <f t="shared" si="20"/>
        <v>0</v>
      </c>
      <c r="AF91" s="40">
        <f t="shared" si="20"/>
        <v>0</v>
      </c>
      <c r="AG91" s="40">
        <f t="shared" si="20"/>
        <v>6.7553354489779496</v>
      </c>
      <c r="AH91" s="40">
        <f t="shared" si="20"/>
        <v>1.5244819314159481</v>
      </c>
      <c r="AI91" s="40">
        <f t="shared" ref="AI91:BK91" si="21">AI47+AI67+AI72+AI84+AI89</f>
        <v>0</v>
      </c>
      <c r="AJ91" s="40">
        <f t="shared" si="21"/>
        <v>0</v>
      </c>
      <c r="AK91" s="40">
        <f t="shared" si="21"/>
        <v>5.938712856915827</v>
      </c>
      <c r="AL91" s="40">
        <f t="shared" si="21"/>
        <v>0</v>
      </c>
      <c r="AM91" s="40">
        <f t="shared" si="21"/>
        <v>0</v>
      </c>
      <c r="AN91" s="40">
        <f t="shared" si="21"/>
        <v>0</v>
      </c>
      <c r="AO91" s="40">
        <f t="shared" si="21"/>
        <v>0</v>
      </c>
      <c r="AP91" s="40">
        <f t="shared" si="21"/>
        <v>0</v>
      </c>
      <c r="AQ91" s="40">
        <f t="shared" si="21"/>
        <v>0</v>
      </c>
      <c r="AR91" s="40">
        <f t="shared" si="21"/>
        <v>0</v>
      </c>
      <c r="AS91" s="40">
        <f t="shared" si="21"/>
        <v>0</v>
      </c>
      <c r="AT91" s="40">
        <f t="shared" si="21"/>
        <v>0</v>
      </c>
      <c r="AU91" s="40">
        <f t="shared" si="21"/>
        <v>0</v>
      </c>
      <c r="AV91" s="40">
        <f t="shared" si="21"/>
        <v>469.40407189997217</v>
      </c>
      <c r="AW91" s="40">
        <f t="shared" si="21"/>
        <v>1622.1894357574724</v>
      </c>
      <c r="AX91" s="40">
        <f t="shared" si="21"/>
        <v>1014.9130992068669</v>
      </c>
      <c r="AY91" s="40">
        <f t="shared" si="21"/>
        <v>0</v>
      </c>
      <c r="AZ91" s="40">
        <f t="shared" si="21"/>
        <v>642.2764043970169</v>
      </c>
      <c r="BA91" s="40">
        <f t="shared" si="21"/>
        <v>0</v>
      </c>
      <c r="BB91" s="40">
        <f t="shared" si="21"/>
        <v>0</v>
      </c>
      <c r="BC91" s="40">
        <f t="shared" si="21"/>
        <v>0</v>
      </c>
      <c r="BD91" s="40">
        <f t="shared" si="21"/>
        <v>0</v>
      </c>
      <c r="BE91" s="40">
        <f t="shared" si="21"/>
        <v>0</v>
      </c>
      <c r="BF91" s="40">
        <f t="shared" si="21"/>
        <v>783.51741735410542</v>
      </c>
      <c r="BG91" s="40">
        <f t="shared" si="21"/>
        <v>193.55254042757525</v>
      </c>
      <c r="BH91" s="40">
        <f t="shared" si="21"/>
        <v>199.36223853944315</v>
      </c>
      <c r="BI91" s="40">
        <f t="shared" si="21"/>
        <v>0</v>
      </c>
      <c r="BJ91" s="40">
        <f t="shared" si="21"/>
        <v>299.53106986583663</v>
      </c>
      <c r="BK91" s="40">
        <f t="shared" si="21"/>
        <v>18509.442779581641</v>
      </c>
    </row>
    <row r="92" spans="1:63" ht="4.5" customHeight="1">
      <c r="A92" s="23"/>
      <c r="B92" s="39"/>
      <c r="C92" s="75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6"/>
    </row>
    <row r="93" spans="1:63" ht="14.25" customHeight="1">
      <c r="A93" s="23" t="s">
        <v>5</v>
      </c>
      <c r="B93" s="21" t="s">
        <v>25</v>
      </c>
      <c r="C93" s="75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6"/>
    </row>
    <row r="94" spans="1:63">
      <c r="A94" s="23"/>
      <c r="B94" s="30" t="s">
        <v>39</v>
      </c>
      <c r="C94" s="28"/>
      <c r="D94" s="28"/>
      <c r="E94" s="28"/>
      <c r="F94" s="28"/>
      <c r="G94" s="41"/>
      <c r="H94" s="31"/>
      <c r="I94" s="28"/>
      <c r="J94" s="28"/>
      <c r="K94" s="28"/>
      <c r="L94" s="41"/>
      <c r="M94" s="31"/>
      <c r="N94" s="28"/>
      <c r="O94" s="28"/>
      <c r="P94" s="28"/>
      <c r="Q94" s="41"/>
      <c r="R94" s="31"/>
      <c r="S94" s="28"/>
      <c r="T94" s="28"/>
      <c r="U94" s="28"/>
      <c r="V94" s="37"/>
      <c r="W94" s="42"/>
      <c r="X94" s="28"/>
      <c r="Y94" s="28"/>
      <c r="Z94" s="28"/>
      <c r="AA94" s="41"/>
      <c r="AB94" s="31"/>
      <c r="AC94" s="28"/>
      <c r="AD94" s="28"/>
      <c r="AE94" s="28"/>
      <c r="AF94" s="41"/>
      <c r="AG94" s="31"/>
      <c r="AH94" s="28"/>
      <c r="AI94" s="28"/>
      <c r="AJ94" s="28"/>
      <c r="AK94" s="41"/>
      <c r="AL94" s="31"/>
      <c r="AM94" s="28"/>
      <c r="AN94" s="28"/>
      <c r="AO94" s="28"/>
      <c r="AP94" s="41"/>
      <c r="AQ94" s="31"/>
      <c r="AR94" s="28"/>
      <c r="AS94" s="28"/>
      <c r="AT94" s="28"/>
      <c r="AU94" s="41"/>
      <c r="AV94" s="31"/>
      <c r="AW94" s="28"/>
      <c r="AX94" s="28"/>
      <c r="AY94" s="28"/>
      <c r="AZ94" s="41"/>
      <c r="BA94" s="31"/>
      <c r="BB94" s="28"/>
      <c r="BC94" s="28"/>
      <c r="BD94" s="28"/>
      <c r="BE94" s="41"/>
      <c r="BF94" s="31"/>
      <c r="BG94" s="28"/>
      <c r="BH94" s="28"/>
      <c r="BI94" s="28"/>
      <c r="BJ94" s="41"/>
      <c r="BK94" s="31"/>
    </row>
    <row r="95" spans="1:63" ht="13.5" thickBot="1">
      <c r="A95" s="43"/>
      <c r="B95" s="33" t="s">
        <v>85</v>
      </c>
      <c r="C95" s="28">
        <v>0</v>
      </c>
      <c r="D95" s="28">
        <v>0</v>
      </c>
      <c r="E95" s="28">
        <v>0</v>
      </c>
      <c r="F95" s="28">
        <v>0</v>
      </c>
      <c r="G95" s="41">
        <v>0</v>
      </c>
      <c r="H95" s="31">
        <v>0</v>
      </c>
      <c r="I95" s="28">
        <v>0</v>
      </c>
      <c r="J95" s="28">
        <v>0</v>
      </c>
      <c r="K95" s="28">
        <v>0</v>
      </c>
      <c r="L95" s="41">
        <v>0</v>
      </c>
      <c r="M95" s="31">
        <v>0</v>
      </c>
      <c r="N95" s="28">
        <v>0</v>
      </c>
      <c r="O95" s="28">
        <v>0</v>
      </c>
      <c r="P95" s="28">
        <v>0</v>
      </c>
      <c r="Q95" s="41">
        <v>0</v>
      </c>
      <c r="R95" s="31">
        <v>0</v>
      </c>
      <c r="S95" s="28">
        <v>0</v>
      </c>
      <c r="T95" s="28">
        <v>0</v>
      </c>
      <c r="U95" s="28">
        <v>0</v>
      </c>
      <c r="V95" s="37">
        <v>0</v>
      </c>
      <c r="W95" s="42">
        <v>0</v>
      </c>
      <c r="X95" s="28">
        <v>0</v>
      </c>
      <c r="Y95" s="28">
        <v>0</v>
      </c>
      <c r="Z95" s="28">
        <v>0</v>
      </c>
      <c r="AA95" s="41">
        <v>0</v>
      </c>
      <c r="AB95" s="31">
        <v>0</v>
      </c>
      <c r="AC95" s="28">
        <v>0</v>
      </c>
      <c r="AD95" s="28">
        <v>0</v>
      </c>
      <c r="AE95" s="28">
        <v>0</v>
      </c>
      <c r="AF95" s="41">
        <v>0</v>
      </c>
      <c r="AG95" s="31">
        <v>0</v>
      </c>
      <c r="AH95" s="28">
        <v>0</v>
      </c>
      <c r="AI95" s="28">
        <v>0</v>
      </c>
      <c r="AJ95" s="28">
        <v>0</v>
      </c>
      <c r="AK95" s="41">
        <v>0</v>
      </c>
      <c r="AL95" s="31">
        <v>0</v>
      </c>
      <c r="AM95" s="28">
        <v>0</v>
      </c>
      <c r="AN95" s="28">
        <v>0</v>
      </c>
      <c r="AO95" s="28">
        <v>0</v>
      </c>
      <c r="AP95" s="41">
        <v>0</v>
      </c>
      <c r="AQ95" s="31">
        <v>0</v>
      </c>
      <c r="AR95" s="28">
        <v>0</v>
      </c>
      <c r="AS95" s="28">
        <v>0</v>
      </c>
      <c r="AT95" s="28">
        <v>0</v>
      </c>
      <c r="AU95" s="41">
        <v>0</v>
      </c>
      <c r="AV95" s="31">
        <v>0</v>
      </c>
      <c r="AW95" s="28">
        <v>0</v>
      </c>
      <c r="AX95" s="28">
        <v>0</v>
      </c>
      <c r="AY95" s="28">
        <v>0</v>
      </c>
      <c r="AZ95" s="41">
        <v>0</v>
      </c>
      <c r="BA95" s="31">
        <v>0</v>
      </c>
      <c r="BB95" s="28">
        <v>0</v>
      </c>
      <c r="BC95" s="28">
        <v>0</v>
      </c>
      <c r="BD95" s="28">
        <v>0</v>
      </c>
      <c r="BE95" s="41">
        <v>0</v>
      </c>
      <c r="BF95" s="31">
        <v>0</v>
      </c>
      <c r="BG95" s="28">
        <v>0</v>
      </c>
      <c r="BH95" s="28">
        <v>0</v>
      </c>
      <c r="BI95" s="28">
        <v>0</v>
      </c>
      <c r="BJ95" s="41">
        <v>0</v>
      </c>
      <c r="BK95" s="29">
        <f>SUM(C95:BJ95)</f>
        <v>0</v>
      </c>
    </row>
    <row r="96" spans="1:63" ht="6" customHeight="1">
      <c r="A96" s="35"/>
      <c r="B96" s="44"/>
    </row>
    <row r="97" spans="1:61">
      <c r="A97" s="35"/>
      <c r="B97" s="35" t="s">
        <v>28</v>
      </c>
      <c r="L97" s="35" t="s">
        <v>40</v>
      </c>
    </row>
    <row r="98" spans="1:61">
      <c r="A98" s="35"/>
      <c r="B98" s="35" t="s">
        <v>29</v>
      </c>
      <c r="L98" s="35" t="s">
        <v>32</v>
      </c>
    </row>
    <row r="99" spans="1:61">
      <c r="L99" s="35" t="s">
        <v>33</v>
      </c>
    </row>
    <row r="100" spans="1:61">
      <c r="B100" s="35" t="s">
        <v>35</v>
      </c>
      <c r="L100" s="35" t="s">
        <v>100</v>
      </c>
      <c r="BI100" s="45"/>
    </row>
    <row r="101" spans="1:61">
      <c r="B101" s="35" t="s">
        <v>36</v>
      </c>
      <c r="L101" s="35" t="s">
        <v>102</v>
      </c>
    </row>
    <row r="102" spans="1:61">
      <c r="B102" s="35"/>
      <c r="L102" s="35" t="s">
        <v>34</v>
      </c>
    </row>
    <row r="104" spans="1:61">
      <c r="B104" s="25" t="s">
        <v>40</v>
      </c>
    </row>
    <row r="105" spans="1:61">
      <c r="B105" s="25" t="s">
        <v>32</v>
      </c>
    </row>
    <row r="106" spans="1:61">
      <c r="B106" s="25" t="s">
        <v>33</v>
      </c>
    </row>
    <row r="107" spans="1:61">
      <c r="B107" s="25" t="s">
        <v>100</v>
      </c>
    </row>
    <row r="108" spans="1:61">
      <c r="B108" s="25" t="s">
        <v>102</v>
      </c>
    </row>
    <row r="109" spans="1:61">
      <c r="B109" s="25" t="s">
        <v>34</v>
      </c>
    </row>
    <row r="110" spans="1:61">
      <c r="B110" s="35"/>
    </row>
  </sheetData>
  <mergeCells count="49">
    <mergeCell ref="C90:BK90"/>
    <mergeCell ref="A1:A5"/>
    <mergeCell ref="C70:BK70"/>
    <mergeCell ref="C92:BK92"/>
    <mergeCell ref="C93:BK93"/>
    <mergeCell ref="C74:BK74"/>
    <mergeCell ref="C75:BK75"/>
    <mergeCell ref="C78:BK78"/>
    <mergeCell ref="C85:BK85"/>
    <mergeCell ref="C86:BK86"/>
    <mergeCell ref="C49:BK49"/>
    <mergeCell ref="C87:BK87"/>
    <mergeCell ref="C50:BK50"/>
    <mergeCell ref="C48:BK48"/>
    <mergeCell ref="C54:BK54"/>
    <mergeCell ref="C68:BK68"/>
    <mergeCell ref="C69:BK69"/>
    <mergeCell ref="C73:BK73"/>
    <mergeCell ref="C10:BK10"/>
    <mergeCell ref="C13:BK13"/>
    <mergeCell ref="C23:BK23"/>
    <mergeCell ref="C26:BK26"/>
    <mergeCell ref="C29:BK29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43"/>
  <sheetViews>
    <sheetView workbookViewId="0"/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>
      <c r="B2" s="80" t="s">
        <v>150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>
      <c r="B3" s="83" t="s">
        <v>143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>
      <c r="B5" s="1">
        <v>1</v>
      </c>
      <c r="C5" s="2" t="s">
        <v>42</v>
      </c>
      <c r="D5" s="7">
        <v>0</v>
      </c>
      <c r="E5" s="7">
        <v>1.4914773094536595E-2</v>
      </c>
      <c r="F5" s="7">
        <v>0.25711684866938456</v>
      </c>
      <c r="G5" s="7">
        <v>4.9021089001000219E-3</v>
      </c>
      <c r="H5" s="7">
        <v>0</v>
      </c>
      <c r="I5" s="7">
        <v>0</v>
      </c>
      <c r="J5" s="7">
        <v>0</v>
      </c>
      <c r="K5" s="5">
        <v>0</v>
      </c>
    </row>
    <row r="6" spans="2:11">
      <c r="B6" s="1">
        <v>2</v>
      </c>
      <c r="C6" s="3" t="s">
        <v>43</v>
      </c>
      <c r="D6" s="7">
        <v>0.89826145589455564</v>
      </c>
      <c r="E6" s="7">
        <v>3.9440225413066603</v>
      </c>
      <c r="F6" s="7">
        <v>7.1952079608279504</v>
      </c>
      <c r="G6" s="7">
        <v>0.17148486498887638</v>
      </c>
      <c r="H6" s="7">
        <v>0</v>
      </c>
      <c r="I6" s="7">
        <v>0</v>
      </c>
      <c r="J6" s="7">
        <v>7.5499681594580523E-2</v>
      </c>
      <c r="K6" s="5">
        <v>0</v>
      </c>
    </row>
    <row r="7" spans="2:11">
      <c r="B7" s="1">
        <v>3</v>
      </c>
      <c r="C7" s="2" t="s">
        <v>44</v>
      </c>
      <c r="D7" s="7">
        <v>0</v>
      </c>
      <c r="E7" s="7">
        <v>4.4678536307231412E-2</v>
      </c>
      <c r="F7" s="7">
        <v>2.8850446582667725E-2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>
      <c r="B8" s="1">
        <v>4</v>
      </c>
      <c r="C8" s="3" t="s">
        <v>45</v>
      </c>
      <c r="D8" s="7">
        <v>167.54236412451814</v>
      </c>
      <c r="E8" s="7">
        <v>27.218456736638466</v>
      </c>
      <c r="F8" s="7">
        <v>7.0528559443937224</v>
      </c>
      <c r="G8" s="7">
        <v>0.26699856845424302</v>
      </c>
      <c r="H8" s="7">
        <v>0</v>
      </c>
      <c r="I8" s="7">
        <v>0</v>
      </c>
      <c r="J8" s="7">
        <v>0</v>
      </c>
      <c r="K8" s="5">
        <v>0</v>
      </c>
    </row>
    <row r="9" spans="2:11">
      <c r="B9" s="1">
        <v>5</v>
      </c>
      <c r="C9" s="3" t="s">
        <v>46</v>
      </c>
      <c r="D9" s="7">
        <v>20.6866537695978</v>
      </c>
      <c r="E9" s="7">
        <v>17.398502244037136</v>
      </c>
      <c r="F9" s="7">
        <v>35.928757836153579</v>
      </c>
      <c r="G9" s="7">
        <v>1.2473129468669508</v>
      </c>
      <c r="H9" s="7">
        <v>0</v>
      </c>
      <c r="I9" s="7">
        <v>0</v>
      </c>
      <c r="J9" s="7">
        <v>0.22251228853246527</v>
      </c>
      <c r="K9" s="5">
        <v>0</v>
      </c>
    </row>
    <row r="10" spans="2:11">
      <c r="B10" s="1">
        <v>6</v>
      </c>
      <c r="C10" s="3" t="s">
        <v>47</v>
      </c>
      <c r="D10" s="7">
        <v>0.25453739601674091</v>
      </c>
      <c r="E10" s="7">
        <v>1.7032366171246442</v>
      </c>
      <c r="F10" s="7">
        <v>3.5642024641875438</v>
      </c>
      <c r="G10" s="7">
        <v>9.3702772485237285E-2</v>
      </c>
      <c r="H10" s="7">
        <v>0</v>
      </c>
      <c r="I10" s="7">
        <v>0</v>
      </c>
      <c r="J10" s="7">
        <v>7.6835606629042236E-4</v>
      </c>
      <c r="K10" s="5">
        <v>0</v>
      </c>
    </row>
    <row r="11" spans="2:11">
      <c r="B11" s="1">
        <v>7</v>
      </c>
      <c r="C11" s="3" t="s">
        <v>48</v>
      </c>
      <c r="D11" s="7">
        <v>3.5859388687808296</v>
      </c>
      <c r="E11" s="7">
        <v>22.687415352566738</v>
      </c>
      <c r="F11" s="7">
        <v>17.600974498012896</v>
      </c>
      <c r="G11" s="7">
        <v>0.95566317642962373</v>
      </c>
      <c r="H11" s="7">
        <v>0</v>
      </c>
      <c r="I11" s="7">
        <v>0</v>
      </c>
      <c r="J11" s="7">
        <v>0</v>
      </c>
      <c r="K11" s="5">
        <v>0</v>
      </c>
    </row>
    <row r="12" spans="2:11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>
      <c r="B14" s="1">
        <v>10</v>
      </c>
      <c r="C14" s="3" t="s">
        <v>51</v>
      </c>
      <c r="D14" s="7">
        <v>0.35036056107579727</v>
      </c>
      <c r="E14" s="7">
        <v>151.54632685873736</v>
      </c>
      <c r="F14" s="7">
        <v>10.42760024576824</v>
      </c>
      <c r="G14" s="7">
        <v>0.67534867985805103</v>
      </c>
      <c r="H14" s="7">
        <v>0</v>
      </c>
      <c r="I14" s="7">
        <v>0</v>
      </c>
      <c r="J14" s="7">
        <v>1.2038756834076177E-2</v>
      </c>
      <c r="K14" s="5">
        <v>0</v>
      </c>
    </row>
    <row r="15" spans="2:11">
      <c r="B15" s="1">
        <v>11</v>
      </c>
      <c r="C15" s="3" t="s">
        <v>52</v>
      </c>
      <c r="D15" s="7">
        <v>263.87129635192264</v>
      </c>
      <c r="E15" s="7">
        <v>395.02057428575023</v>
      </c>
      <c r="F15" s="7">
        <v>105.1138559203571</v>
      </c>
      <c r="G15" s="7">
        <v>9.3082250396852384</v>
      </c>
      <c r="H15" s="7">
        <v>0</v>
      </c>
      <c r="I15" s="7">
        <v>0</v>
      </c>
      <c r="J15" s="7">
        <v>0.1252084330964196</v>
      </c>
      <c r="K15" s="5">
        <v>0</v>
      </c>
    </row>
    <row r="16" spans="2:11">
      <c r="B16" s="1">
        <v>12</v>
      </c>
      <c r="C16" s="3" t="s">
        <v>53</v>
      </c>
      <c r="D16" s="7">
        <v>224.95670779054456</v>
      </c>
      <c r="E16" s="7">
        <v>20.676439914704559</v>
      </c>
      <c r="F16" s="7">
        <v>6.5094734809926393</v>
      </c>
      <c r="G16" s="7">
        <v>0.33765768849337247</v>
      </c>
      <c r="H16" s="7">
        <v>0</v>
      </c>
      <c r="I16" s="7">
        <v>0</v>
      </c>
      <c r="J16" s="7">
        <v>2.6544748590450081E-2</v>
      </c>
      <c r="K16" s="5">
        <v>0</v>
      </c>
    </row>
    <row r="17" spans="2:11">
      <c r="B17" s="1">
        <v>13</v>
      </c>
      <c r="C17" s="3" t="s">
        <v>54</v>
      </c>
      <c r="D17" s="7">
        <v>0.11135211459292485</v>
      </c>
      <c r="E17" s="7">
        <v>0.1973366960880612</v>
      </c>
      <c r="F17" s="7">
        <v>0.72255593359587555</v>
      </c>
      <c r="G17" s="7">
        <v>1.8130810864532443E-2</v>
      </c>
      <c r="H17" s="7">
        <v>0</v>
      </c>
      <c r="I17" s="7">
        <v>0</v>
      </c>
      <c r="J17" s="7">
        <v>7.7831793952091934E-4</v>
      </c>
      <c r="K17" s="5">
        <v>0</v>
      </c>
    </row>
    <row r="18" spans="2:11">
      <c r="B18" s="1">
        <v>14</v>
      </c>
      <c r="C18" s="3" t="s">
        <v>55</v>
      </c>
      <c r="D18" s="7">
        <v>0.22264623909065548</v>
      </c>
      <c r="E18" s="7">
        <v>1.623372559739471</v>
      </c>
      <c r="F18" s="7">
        <v>4.1305662689652891</v>
      </c>
      <c r="G18" s="7">
        <v>0.14697437698862303</v>
      </c>
      <c r="H18" s="7">
        <v>0</v>
      </c>
      <c r="I18" s="7">
        <v>0</v>
      </c>
      <c r="J18" s="7">
        <v>1.2878539989652447E-4</v>
      </c>
      <c r="K18" s="5">
        <v>0</v>
      </c>
    </row>
    <row r="19" spans="2:11">
      <c r="B19" s="1">
        <v>15</v>
      </c>
      <c r="C19" s="3" t="s">
        <v>56</v>
      </c>
      <c r="D19" s="7">
        <v>15.658975580356573</v>
      </c>
      <c r="E19" s="7">
        <v>31.482856065637154</v>
      </c>
      <c r="F19" s="7">
        <v>34.545959483007806</v>
      </c>
      <c r="G19" s="7">
        <v>1.7421171237565658</v>
      </c>
      <c r="H19" s="7">
        <v>0</v>
      </c>
      <c r="I19" s="7">
        <v>0</v>
      </c>
      <c r="J19" s="7">
        <v>0</v>
      </c>
      <c r="K19" s="5">
        <v>0</v>
      </c>
    </row>
    <row r="20" spans="2:11">
      <c r="B20" s="1">
        <v>16</v>
      </c>
      <c r="C20" s="3" t="s">
        <v>57</v>
      </c>
      <c r="D20" s="7">
        <v>748.34736651091725</v>
      </c>
      <c r="E20" s="7">
        <v>339.29370844958618</v>
      </c>
      <c r="F20" s="7">
        <v>101.30650645187562</v>
      </c>
      <c r="G20" s="7">
        <v>1.7952634938444816</v>
      </c>
      <c r="H20" s="7">
        <v>0</v>
      </c>
      <c r="I20" s="7">
        <v>0</v>
      </c>
      <c r="J20" s="7">
        <v>7.931534820275842</v>
      </c>
      <c r="K20" s="5">
        <v>0</v>
      </c>
    </row>
    <row r="21" spans="2:11">
      <c r="B21" s="1">
        <v>17</v>
      </c>
      <c r="C21" s="3" t="s">
        <v>58</v>
      </c>
      <c r="D21" s="7">
        <v>37.641548182396136</v>
      </c>
      <c r="E21" s="7">
        <v>39.663628519238785</v>
      </c>
      <c r="F21" s="7">
        <v>59.174232084728942</v>
      </c>
      <c r="G21" s="7">
        <v>1.0071807080115918</v>
      </c>
      <c r="H21" s="7">
        <v>0</v>
      </c>
      <c r="I21" s="7">
        <v>0</v>
      </c>
      <c r="J21" s="7">
        <v>0.23383791473429641</v>
      </c>
      <c r="K21" s="5">
        <v>0</v>
      </c>
    </row>
    <row r="22" spans="2:11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>
      <c r="B23" s="1">
        <v>19</v>
      </c>
      <c r="C23" s="3" t="s">
        <v>60</v>
      </c>
      <c r="D23" s="7">
        <v>31.42838938668913</v>
      </c>
      <c r="E23" s="7">
        <v>32.185725894653288</v>
      </c>
      <c r="F23" s="7">
        <v>81.864486316324516</v>
      </c>
      <c r="G23" s="7">
        <v>1.3713132666423624</v>
      </c>
      <c r="H23" s="7">
        <v>0</v>
      </c>
      <c r="I23" s="7">
        <v>0</v>
      </c>
      <c r="J23" s="7">
        <v>0.33804460844694523</v>
      </c>
      <c r="K23" s="5">
        <v>0</v>
      </c>
    </row>
    <row r="24" spans="2:11">
      <c r="B24" s="1">
        <v>20</v>
      </c>
      <c r="C24" s="3" t="s">
        <v>61</v>
      </c>
      <c r="D24" s="7">
        <v>6766.7343250069407</v>
      </c>
      <c r="E24" s="7">
        <v>3419.1355731907015</v>
      </c>
      <c r="F24" s="7">
        <v>372.18851178645411</v>
      </c>
      <c r="G24" s="7">
        <v>12.278484068915152</v>
      </c>
      <c r="H24" s="7">
        <v>0</v>
      </c>
      <c r="I24" s="7">
        <v>0</v>
      </c>
      <c r="J24" s="7">
        <v>883.8634365468065</v>
      </c>
      <c r="K24" s="5">
        <v>0</v>
      </c>
    </row>
    <row r="25" spans="2:11">
      <c r="B25" s="1">
        <v>21</v>
      </c>
      <c r="C25" s="2" t="s">
        <v>62</v>
      </c>
      <c r="D25" s="7">
        <v>1.7014077373089496E-5</v>
      </c>
      <c r="E25" s="7">
        <v>2.5664023379271126E-2</v>
      </c>
      <c r="F25" s="7">
        <v>6.1711831905655705E-2</v>
      </c>
      <c r="G25" s="7">
        <v>0</v>
      </c>
      <c r="H25" s="7">
        <v>0</v>
      </c>
      <c r="I25" s="7">
        <v>0</v>
      </c>
      <c r="J25" s="7">
        <v>0</v>
      </c>
      <c r="K25" s="5">
        <v>0</v>
      </c>
    </row>
    <row r="26" spans="2:11">
      <c r="B26" s="1">
        <v>22</v>
      </c>
      <c r="C26" s="3" t="s">
        <v>63</v>
      </c>
      <c r="D26" s="7">
        <v>2.2512107734734065E-2</v>
      </c>
      <c r="E26" s="7">
        <v>4.1641394930311271E-2</v>
      </c>
      <c r="F26" s="7">
        <v>0.4769759455419314</v>
      </c>
      <c r="G26" s="7">
        <v>3.6021923857704973E-3</v>
      </c>
      <c r="H26" s="7">
        <v>0</v>
      </c>
      <c r="I26" s="7">
        <v>0</v>
      </c>
      <c r="J26" s="7">
        <v>0</v>
      </c>
      <c r="K26" s="5">
        <v>0</v>
      </c>
    </row>
    <row r="27" spans="2:11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>
      <c r="B28" s="1">
        <v>24</v>
      </c>
      <c r="C28" s="2" t="s">
        <v>65</v>
      </c>
      <c r="D28" s="7">
        <v>0</v>
      </c>
      <c r="E28" s="7">
        <v>5.6914111415811292E-2</v>
      </c>
      <c r="F28" s="7">
        <v>3.6264256832822091E-2</v>
      </c>
      <c r="G28" s="7">
        <v>2.8889456749743754E-3</v>
      </c>
      <c r="H28" s="7">
        <v>0</v>
      </c>
      <c r="I28" s="7">
        <v>0</v>
      </c>
      <c r="J28" s="7">
        <v>0</v>
      </c>
      <c r="K28" s="5">
        <v>0</v>
      </c>
    </row>
    <row r="29" spans="2:11">
      <c r="B29" s="1">
        <v>25</v>
      </c>
      <c r="C29" s="3" t="s">
        <v>66</v>
      </c>
      <c r="D29" s="7">
        <v>543.32860964624217</v>
      </c>
      <c r="E29" s="7">
        <v>389.63228546478416</v>
      </c>
      <c r="F29" s="7">
        <v>31.560287048450743</v>
      </c>
      <c r="G29" s="7">
        <v>1.7870327441097236</v>
      </c>
      <c r="H29" s="7">
        <v>0</v>
      </c>
      <c r="I29" s="7">
        <v>0</v>
      </c>
      <c r="J29" s="7">
        <v>0.11440308906370614</v>
      </c>
      <c r="K29" s="5">
        <v>0</v>
      </c>
    </row>
    <row r="30" spans="2:11">
      <c r="B30" s="1">
        <v>26</v>
      </c>
      <c r="C30" s="3" t="s">
        <v>67</v>
      </c>
      <c r="D30" s="7">
        <v>2.3268982892090437</v>
      </c>
      <c r="E30" s="7">
        <v>9.6474598460128007</v>
      </c>
      <c r="F30" s="7">
        <v>10.983913926145419</v>
      </c>
      <c r="G30" s="7">
        <v>0.33461337251042761</v>
      </c>
      <c r="H30" s="7">
        <v>0</v>
      </c>
      <c r="I30" s="7">
        <v>0</v>
      </c>
      <c r="J30" s="7">
        <v>2.1683049792527238E-2</v>
      </c>
      <c r="K30" s="5">
        <v>0</v>
      </c>
    </row>
    <row r="31" spans="2:11">
      <c r="B31" s="1">
        <v>27</v>
      </c>
      <c r="C31" s="3" t="s">
        <v>16</v>
      </c>
      <c r="D31" s="7">
        <v>8.9592127365545102E-2</v>
      </c>
      <c r="E31" s="7">
        <v>5.2375908570453351</v>
      </c>
      <c r="F31" s="7">
        <v>1.3231840149435281</v>
      </c>
      <c r="G31" s="7">
        <v>1.8304526705020446E-2</v>
      </c>
      <c r="H31" s="7">
        <v>0</v>
      </c>
      <c r="I31" s="7">
        <v>0</v>
      </c>
      <c r="J31" s="7">
        <v>1.0495788097008985</v>
      </c>
      <c r="K31" s="5">
        <v>0</v>
      </c>
    </row>
    <row r="32" spans="2:11">
      <c r="B32" s="1">
        <v>28</v>
      </c>
      <c r="C32" s="3" t="s">
        <v>68</v>
      </c>
      <c r="D32" s="7">
        <v>4.5289168090257554</v>
      </c>
      <c r="E32" s="7">
        <v>0.49263149540748691</v>
      </c>
      <c r="F32" s="7">
        <v>1.0223418663346595</v>
      </c>
      <c r="G32" s="7">
        <v>2.9430065476977636E-3</v>
      </c>
      <c r="H32" s="7">
        <v>0</v>
      </c>
      <c r="I32" s="7">
        <v>0</v>
      </c>
      <c r="J32" s="7">
        <v>0</v>
      </c>
      <c r="K32" s="5">
        <v>0</v>
      </c>
    </row>
    <row r="33" spans="2:11">
      <c r="B33" s="1">
        <v>29</v>
      </c>
      <c r="C33" s="3" t="s">
        <v>69</v>
      </c>
      <c r="D33" s="7">
        <v>2.7026381689958008</v>
      </c>
      <c r="E33" s="7">
        <v>25.142875135931856</v>
      </c>
      <c r="F33" s="7">
        <v>23.796285380737981</v>
      </c>
      <c r="G33" s="7">
        <v>0.65401984276519232</v>
      </c>
      <c r="H33" s="7">
        <v>0</v>
      </c>
      <c r="I33" s="7">
        <v>0</v>
      </c>
      <c r="J33" s="7">
        <v>1.7963600351483555E-3</v>
      </c>
      <c r="K33" s="5">
        <v>0</v>
      </c>
    </row>
    <row r="34" spans="2:11">
      <c r="B34" s="1">
        <v>30</v>
      </c>
      <c r="C34" s="3" t="s">
        <v>70</v>
      </c>
      <c r="D34" s="7">
        <v>56.188295407087992</v>
      </c>
      <c r="E34" s="7">
        <v>97.805930921094458</v>
      </c>
      <c r="F34" s="7">
        <v>23.403465199537766</v>
      </c>
      <c r="G34" s="7">
        <v>0.3175507768484655</v>
      </c>
      <c r="H34" s="7">
        <v>0</v>
      </c>
      <c r="I34" s="7">
        <v>0</v>
      </c>
      <c r="J34" s="7">
        <v>0.19439592121561919</v>
      </c>
      <c r="K34" s="5">
        <v>0</v>
      </c>
    </row>
    <row r="35" spans="2:11">
      <c r="B35" s="1">
        <v>31</v>
      </c>
      <c r="C35" s="2" t="s">
        <v>71</v>
      </c>
      <c r="D35" s="7">
        <v>2.6147225494097621</v>
      </c>
      <c r="E35" s="7">
        <v>6.7782946401179767E-2</v>
      </c>
      <c r="F35" s="7">
        <v>0.14362499157719444</v>
      </c>
      <c r="G35" s="7">
        <v>0.12115539855095038</v>
      </c>
      <c r="H35" s="7">
        <v>0</v>
      </c>
      <c r="I35" s="7">
        <v>0</v>
      </c>
      <c r="J35" s="7">
        <v>0</v>
      </c>
      <c r="K35" s="5">
        <v>0</v>
      </c>
    </row>
    <row r="36" spans="2:11">
      <c r="B36" s="1">
        <v>32</v>
      </c>
      <c r="C36" s="3" t="s">
        <v>72</v>
      </c>
      <c r="D36" s="7">
        <v>1110.1929399050264</v>
      </c>
      <c r="E36" s="7">
        <v>158.72117691528064</v>
      </c>
      <c r="F36" s="7">
        <v>34.242316442017398</v>
      </c>
      <c r="G36" s="7">
        <v>0.84812421689685646</v>
      </c>
      <c r="H36" s="7">
        <v>0</v>
      </c>
      <c r="I36" s="7">
        <v>0</v>
      </c>
      <c r="J36" s="7">
        <v>5.4575575202487278E-2</v>
      </c>
      <c r="K36" s="5">
        <v>0</v>
      </c>
    </row>
    <row r="37" spans="2:11">
      <c r="B37" s="1">
        <v>33</v>
      </c>
      <c r="C37" s="3" t="s">
        <v>103</v>
      </c>
      <c r="D37" s="7">
        <v>272.4218902443489</v>
      </c>
      <c r="E37" s="7">
        <v>169.71796455330463</v>
      </c>
      <c r="F37" s="7">
        <v>21.995710125755082</v>
      </c>
      <c r="G37" s="7">
        <v>1.8431633805877137</v>
      </c>
      <c r="H37" s="7">
        <v>0</v>
      </c>
      <c r="I37" s="7">
        <v>0</v>
      </c>
      <c r="J37" s="7">
        <v>0.33796116734744036</v>
      </c>
      <c r="K37" s="5">
        <v>0</v>
      </c>
    </row>
    <row r="38" spans="2:11">
      <c r="B38" s="1">
        <v>34</v>
      </c>
      <c r="C38" s="3" t="s">
        <v>73</v>
      </c>
      <c r="D38" s="7">
        <v>3.203294082658531E-2</v>
      </c>
      <c r="E38" s="7">
        <v>7.163361308405379E-2</v>
      </c>
      <c r="F38" s="7">
        <v>0.61301820666143769</v>
      </c>
      <c r="G38" s="7">
        <v>6.9238278034650415E-3</v>
      </c>
      <c r="H38" s="7">
        <v>0</v>
      </c>
      <c r="I38" s="7">
        <v>0</v>
      </c>
      <c r="J38" s="7">
        <v>2.2378541270265187E-3</v>
      </c>
      <c r="K38" s="5">
        <v>0</v>
      </c>
    </row>
    <row r="39" spans="2:11">
      <c r="B39" s="1">
        <v>35</v>
      </c>
      <c r="C39" s="3" t="s">
        <v>74</v>
      </c>
      <c r="D39" s="7">
        <v>29.770345483875747</v>
      </c>
      <c r="E39" s="7">
        <v>128.65155960914356</v>
      </c>
      <c r="F39" s="7">
        <v>128.71298529897862</v>
      </c>
      <c r="G39" s="7">
        <v>5.815626278126075</v>
      </c>
      <c r="H39" s="7">
        <v>0</v>
      </c>
      <c r="I39" s="7">
        <v>0</v>
      </c>
      <c r="J39" s="7">
        <v>0.53587870054093145</v>
      </c>
      <c r="K39" s="5">
        <v>0</v>
      </c>
    </row>
    <row r="40" spans="2:11">
      <c r="B40" s="1">
        <v>36</v>
      </c>
      <c r="C40" s="3" t="s">
        <v>75</v>
      </c>
      <c r="D40" s="7">
        <v>0.14231814304357082</v>
      </c>
      <c r="E40" s="7">
        <v>5.896311210811449</v>
      </c>
      <c r="F40" s="7">
        <v>5.584583594190506</v>
      </c>
      <c r="G40" s="7">
        <v>0.56630712014017437</v>
      </c>
      <c r="H40" s="7">
        <v>0</v>
      </c>
      <c r="I40" s="7">
        <v>0</v>
      </c>
      <c r="J40" s="7">
        <v>0</v>
      </c>
      <c r="K40" s="5">
        <v>0</v>
      </c>
    </row>
    <row r="41" spans="2:11">
      <c r="B41" s="1">
        <v>37</v>
      </c>
      <c r="C41" s="3" t="s">
        <v>76</v>
      </c>
      <c r="D41" s="7">
        <v>328.75998227305655</v>
      </c>
      <c r="E41" s="7">
        <v>223.99318712257511</v>
      </c>
      <c r="F41" s="7">
        <v>78.476345283942621</v>
      </c>
      <c r="G41" s="7">
        <v>4.2830963603236318</v>
      </c>
      <c r="H41" s="7">
        <v>0</v>
      </c>
      <c r="I41" s="7">
        <v>0</v>
      </c>
      <c r="J41" s="7">
        <v>1.7772838215194087</v>
      </c>
      <c r="K41" s="5">
        <v>0</v>
      </c>
    </row>
    <row r="42" spans="2:11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2017-01-06T05:35:04Z</dcterms:modified>
</cp:coreProperties>
</file>