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'!$B$4:$K$41</definedName>
  </definedNames>
  <calcPr calcId="125725"/>
</workbook>
</file>

<file path=xl/calcChain.xml><?xml version="1.0" encoding="utf-8"?>
<calcChain xmlns="http://schemas.openxmlformats.org/spreadsheetml/2006/main">
  <c r="BK96" i="8"/>
  <c r="BK90"/>
  <c r="BK83"/>
  <c r="BK82"/>
  <c r="BK81"/>
  <c r="BK80"/>
  <c r="BK78"/>
  <c r="BK72"/>
  <c r="BK66"/>
  <c r="BK65"/>
  <c r="BK64"/>
  <c r="BK63"/>
  <c r="BK62"/>
  <c r="BK61"/>
  <c r="BK60"/>
  <c r="BK59"/>
  <c r="BK58"/>
  <c r="BK57"/>
  <c r="BK56"/>
  <c r="BK53"/>
  <c r="BK52"/>
  <c r="BK46"/>
  <c r="BK45"/>
  <c r="BK44"/>
  <c r="BK43"/>
  <c r="BK42"/>
  <c r="BK41"/>
  <c r="BK40"/>
  <c r="BK39"/>
  <c r="BK38"/>
  <c r="BK37"/>
  <c r="BK36"/>
  <c r="BK35"/>
  <c r="BK34"/>
  <c r="BK33"/>
  <c r="BK32"/>
  <c r="BK31"/>
  <c r="BK30"/>
  <c r="BK28"/>
  <c r="BK24"/>
  <c r="BK21"/>
  <c r="BK20"/>
  <c r="BK19"/>
  <c r="BK18"/>
  <c r="BK17"/>
  <c r="BK16"/>
  <c r="BK15"/>
  <c r="BK14"/>
  <c r="BK11"/>
  <c r="D84"/>
  <c r="E84"/>
  <c r="F84"/>
  <c r="G84"/>
  <c r="H84"/>
  <c r="I84"/>
  <c r="J84"/>
  <c r="K84"/>
  <c r="L84"/>
  <c r="M84"/>
  <c r="N84"/>
  <c r="O84"/>
  <c r="P84"/>
  <c r="Q84"/>
  <c r="R84"/>
  <c r="S84"/>
  <c r="T84"/>
  <c r="U84"/>
  <c r="V84"/>
  <c r="W84"/>
  <c r="X84"/>
  <c r="Y84"/>
  <c r="Z84"/>
  <c r="AA84"/>
  <c r="AB84"/>
  <c r="AC84"/>
  <c r="AD84"/>
  <c r="AE84"/>
  <c r="AF84"/>
  <c r="AG84"/>
  <c r="AH84"/>
  <c r="AI84"/>
  <c r="AJ84"/>
  <c r="AK84"/>
  <c r="AL84"/>
  <c r="AM84"/>
  <c r="AN84"/>
  <c r="AO84"/>
  <c r="AP84"/>
  <c r="AQ84"/>
  <c r="AR84"/>
  <c r="AS84"/>
  <c r="AT84"/>
  <c r="AU84"/>
  <c r="AV84"/>
  <c r="AW84"/>
  <c r="AW85" s="1"/>
  <c r="AX84"/>
  <c r="AX85" s="1"/>
  <c r="AY84"/>
  <c r="AY85" s="1"/>
  <c r="AZ84"/>
  <c r="AZ85" s="1"/>
  <c r="BA84"/>
  <c r="BA85" s="1"/>
  <c r="BB84"/>
  <c r="BB85" s="1"/>
  <c r="BC84"/>
  <c r="BC85" s="1"/>
  <c r="BD84"/>
  <c r="BD85" s="1"/>
  <c r="BE84"/>
  <c r="BE85" s="1"/>
  <c r="BF84"/>
  <c r="BF85" s="1"/>
  <c r="BG84"/>
  <c r="BG85" s="1"/>
  <c r="BH84"/>
  <c r="BH85" s="1"/>
  <c r="BI84"/>
  <c r="BI85" s="1"/>
  <c r="BJ84"/>
  <c r="BJ85" s="1"/>
  <c r="C84"/>
  <c r="AV85"/>
  <c r="BK8"/>
  <c r="D85"/>
  <c r="E85"/>
  <c r="F85"/>
  <c r="G85"/>
  <c r="H85"/>
  <c r="I85"/>
  <c r="J85"/>
  <c r="K85"/>
  <c r="L85"/>
  <c r="M85"/>
  <c r="N85"/>
  <c r="O85"/>
  <c r="P85"/>
  <c r="Q85"/>
  <c r="R85"/>
  <c r="S85"/>
  <c r="T85"/>
  <c r="U85"/>
  <c r="V85"/>
  <c r="W85"/>
  <c r="X85"/>
  <c r="Y85"/>
  <c r="Z85"/>
  <c r="AA85"/>
  <c r="AB85"/>
  <c r="AC85"/>
  <c r="AD85"/>
  <c r="AE85"/>
  <c r="AF85"/>
  <c r="AG85"/>
  <c r="AH85"/>
  <c r="AI85"/>
  <c r="AJ85"/>
  <c r="AK85"/>
  <c r="AL85"/>
  <c r="AM85"/>
  <c r="AN85"/>
  <c r="AO85"/>
  <c r="AP85"/>
  <c r="AQ85"/>
  <c r="AR85"/>
  <c r="AS85"/>
  <c r="AT85"/>
  <c r="AU85"/>
  <c r="D73"/>
  <c r="E73"/>
  <c r="F73"/>
  <c r="G73"/>
  <c r="H73"/>
  <c r="I73"/>
  <c r="J73"/>
  <c r="K73"/>
  <c r="L73"/>
  <c r="M73"/>
  <c r="N73"/>
  <c r="O73"/>
  <c r="P73"/>
  <c r="Q73"/>
  <c r="R73"/>
  <c r="S73"/>
  <c r="T73"/>
  <c r="U73"/>
  <c r="V73"/>
  <c r="W73"/>
  <c r="X73"/>
  <c r="Y73"/>
  <c r="Z73"/>
  <c r="AA73"/>
  <c r="AB73"/>
  <c r="AC73"/>
  <c r="AD73"/>
  <c r="AE73"/>
  <c r="AF73"/>
  <c r="AG73"/>
  <c r="AH73"/>
  <c r="AI73"/>
  <c r="AJ73"/>
  <c r="AK73"/>
  <c r="AL73"/>
  <c r="AM73"/>
  <c r="AN73"/>
  <c r="AO73"/>
  <c r="AP73"/>
  <c r="AQ73"/>
  <c r="AR73"/>
  <c r="AS73"/>
  <c r="AT73"/>
  <c r="AU73"/>
  <c r="AV73"/>
  <c r="AW73"/>
  <c r="AX73"/>
  <c r="AY73"/>
  <c r="AZ73"/>
  <c r="BA73"/>
  <c r="BB73"/>
  <c r="BC73"/>
  <c r="BD73"/>
  <c r="BE73"/>
  <c r="BF73"/>
  <c r="BG73"/>
  <c r="BH73"/>
  <c r="BI73"/>
  <c r="BJ73"/>
  <c r="D67"/>
  <c r="E67"/>
  <c r="F67"/>
  <c r="G67"/>
  <c r="H67"/>
  <c r="I67"/>
  <c r="J67"/>
  <c r="K67"/>
  <c r="L67"/>
  <c r="M67"/>
  <c r="N67"/>
  <c r="O67"/>
  <c r="P67"/>
  <c r="Q67"/>
  <c r="R67"/>
  <c r="S67"/>
  <c r="T67"/>
  <c r="U67"/>
  <c r="V67"/>
  <c r="W67"/>
  <c r="X67"/>
  <c r="Y67"/>
  <c r="Z67"/>
  <c r="AA67"/>
  <c r="AB67"/>
  <c r="AC67"/>
  <c r="AD67"/>
  <c r="AE67"/>
  <c r="AF67"/>
  <c r="AG67"/>
  <c r="AH67"/>
  <c r="AI67"/>
  <c r="AJ67"/>
  <c r="AK67"/>
  <c r="AL67"/>
  <c r="AM67"/>
  <c r="AN67"/>
  <c r="AO67"/>
  <c r="AP67"/>
  <c r="AQ67"/>
  <c r="AR67"/>
  <c r="AS67"/>
  <c r="AT67"/>
  <c r="AU67"/>
  <c r="AV67"/>
  <c r="AW67"/>
  <c r="AX67"/>
  <c r="AY67"/>
  <c r="AZ67"/>
  <c r="BA67"/>
  <c r="BB67"/>
  <c r="BC67"/>
  <c r="BD67"/>
  <c r="BE67"/>
  <c r="BF67"/>
  <c r="BG67"/>
  <c r="BH67"/>
  <c r="BI67"/>
  <c r="BJ67"/>
  <c r="D54"/>
  <c r="D68" s="1"/>
  <c r="E54"/>
  <c r="E68" s="1"/>
  <c r="F54"/>
  <c r="F68" s="1"/>
  <c r="G54"/>
  <c r="G68" s="1"/>
  <c r="H54"/>
  <c r="H68" s="1"/>
  <c r="I54"/>
  <c r="I68" s="1"/>
  <c r="J54"/>
  <c r="J68" s="1"/>
  <c r="K54"/>
  <c r="K68" s="1"/>
  <c r="L54"/>
  <c r="L68" s="1"/>
  <c r="M54"/>
  <c r="M68" s="1"/>
  <c r="N54"/>
  <c r="N68" s="1"/>
  <c r="O54"/>
  <c r="O68" s="1"/>
  <c r="P54"/>
  <c r="P68" s="1"/>
  <c r="Q54"/>
  <c r="Q68" s="1"/>
  <c r="R54"/>
  <c r="R68" s="1"/>
  <c r="S54"/>
  <c r="S68" s="1"/>
  <c r="T54"/>
  <c r="T68" s="1"/>
  <c r="U54"/>
  <c r="U68" s="1"/>
  <c r="V54"/>
  <c r="V68" s="1"/>
  <c r="W54"/>
  <c r="W68" s="1"/>
  <c r="X54"/>
  <c r="X68" s="1"/>
  <c r="Y54"/>
  <c r="Y68" s="1"/>
  <c r="Z54"/>
  <c r="Z68" s="1"/>
  <c r="AA54"/>
  <c r="AA68" s="1"/>
  <c r="AB54"/>
  <c r="AB68" s="1"/>
  <c r="AC54"/>
  <c r="AC68" s="1"/>
  <c r="AD54"/>
  <c r="AD68" s="1"/>
  <c r="AE54"/>
  <c r="AE68" s="1"/>
  <c r="AF54"/>
  <c r="AF68" s="1"/>
  <c r="AG54"/>
  <c r="AG68" s="1"/>
  <c r="AH54"/>
  <c r="AH68" s="1"/>
  <c r="AI54"/>
  <c r="AI68" s="1"/>
  <c r="AJ54"/>
  <c r="AJ68" s="1"/>
  <c r="AK54"/>
  <c r="AK68" s="1"/>
  <c r="AL54"/>
  <c r="AL68" s="1"/>
  <c r="AM54"/>
  <c r="AM68" s="1"/>
  <c r="AN54"/>
  <c r="AN68" s="1"/>
  <c r="AO54"/>
  <c r="AO68" s="1"/>
  <c r="AP54"/>
  <c r="AP68" s="1"/>
  <c r="AQ54"/>
  <c r="AQ68" s="1"/>
  <c r="AR54"/>
  <c r="AR68" s="1"/>
  <c r="AS54"/>
  <c r="AS68" s="1"/>
  <c r="AT54"/>
  <c r="AT68" s="1"/>
  <c r="AU54"/>
  <c r="AU68" s="1"/>
  <c r="AV54"/>
  <c r="AV68" s="1"/>
  <c r="AW54"/>
  <c r="AW68" s="1"/>
  <c r="AX54"/>
  <c r="AX68" s="1"/>
  <c r="AY54"/>
  <c r="AY68" s="1"/>
  <c r="AZ54"/>
  <c r="BA54"/>
  <c r="BA68" s="1"/>
  <c r="BB54"/>
  <c r="BC54"/>
  <c r="BC68" s="1"/>
  <c r="BD54"/>
  <c r="BE54"/>
  <c r="BE68" s="1"/>
  <c r="BF54"/>
  <c r="BG54"/>
  <c r="BH54"/>
  <c r="BI54"/>
  <c r="BI68" s="1"/>
  <c r="BJ54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C25"/>
  <c r="BK25" s="1"/>
  <c r="D47"/>
  <c r="E47"/>
  <c r="F47"/>
  <c r="G47"/>
  <c r="H47"/>
  <c r="I47"/>
  <c r="J47"/>
  <c r="K47"/>
  <c r="L47"/>
  <c r="M47"/>
  <c r="N47"/>
  <c r="O47"/>
  <c r="P47"/>
  <c r="Q47"/>
  <c r="R47"/>
  <c r="S47"/>
  <c r="T47"/>
  <c r="U47"/>
  <c r="V47"/>
  <c r="W47"/>
  <c r="X47"/>
  <c r="Y47"/>
  <c r="Z47"/>
  <c r="AA47"/>
  <c r="AB47"/>
  <c r="AC47"/>
  <c r="AD47"/>
  <c r="AE47"/>
  <c r="AF47"/>
  <c r="AG47"/>
  <c r="AH47"/>
  <c r="AI47"/>
  <c r="AJ47"/>
  <c r="AK47"/>
  <c r="AL47"/>
  <c r="AM47"/>
  <c r="AN47"/>
  <c r="AO47"/>
  <c r="AP47"/>
  <c r="AQ47"/>
  <c r="AR47"/>
  <c r="AS47"/>
  <c r="AT47"/>
  <c r="AU47"/>
  <c r="AV47"/>
  <c r="AW47"/>
  <c r="AX47"/>
  <c r="AY47"/>
  <c r="AZ47"/>
  <c r="BA47"/>
  <c r="BB47"/>
  <c r="BC47"/>
  <c r="BD47"/>
  <c r="BE47"/>
  <c r="BF47"/>
  <c r="BG47"/>
  <c r="BH47"/>
  <c r="BI47"/>
  <c r="BJ47"/>
  <c r="C47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C22"/>
  <c r="C67"/>
  <c r="BK67" s="1"/>
  <c r="C85"/>
  <c r="C73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C12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C9"/>
  <c r="C54"/>
  <c r="BK73" l="1"/>
  <c r="BG68"/>
  <c r="BK54"/>
  <c r="BJ68"/>
  <c r="BF68"/>
  <c r="BD68"/>
  <c r="AZ68"/>
  <c r="BK9"/>
  <c r="BK12"/>
  <c r="BK85"/>
  <c r="BK84"/>
  <c r="BB68"/>
  <c r="BK47"/>
  <c r="BK22"/>
  <c r="C68"/>
  <c r="BH68"/>
  <c r="BI48"/>
  <c r="BI92" s="1"/>
  <c r="BG48"/>
  <c r="BG92" s="1"/>
  <c r="BE48"/>
  <c r="BE92" s="1"/>
  <c r="BC48"/>
  <c r="BC92" s="1"/>
  <c r="BA48"/>
  <c r="BA92" s="1"/>
  <c r="AY48"/>
  <c r="AY92" s="1"/>
  <c r="AW48"/>
  <c r="AU48"/>
  <c r="AU92" s="1"/>
  <c r="AS48"/>
  <c r="AS92" s="1"/>
  <c r="AQ48"/>
  <c r="AQ92" s="1"/>
  <c r="AO48"/>
  <c r="AO92" s="1"/>
  <c r="AM48"/>
  <c r="AM92" s="1"/>
  <c r="AK48"/>
  <c r="AK92" s="1"/>
  <c r="AI48"/>
  <c r="AI92" s="1"/>
  <c r="AG48"/>
  <c r="AE48"/>
  <c r="AE92" s="1"/>
  <c r="AC48"/>
  <c r="AC92" s="1"/>
  <c r="AA48"/>
  <c r="AA92" s="1"/>
  <c r="Y48"/>
  <c r="Y92" s="1"/>
  <c r="W48"/>
  <c r="W92" s="1"/>
  <c r="BJ48"/>
  <c r="BH48"/>
  <c r="BF48"/>
  <c r="BD48"/>
  <c r="BD92" s="1"/>
  <c r="BB48"/>
  <c r="AZ48"/>
  <c r="AX48"/>
  <c r="AX92" s="1"/>
  <c r="AV48"/>
  <c r="AV92" s="1"/>
  <c r="AT48"/>
  <c r="AT92" s="1"/>
  <c r="AR48"/>
  <c r="AR92" s="1"/>
  <c r="AP48"/>
  <c r="AP92" s="1"/>
  <c r="AN48"/>
  <c r="AN92" s="1"/>
  <c r="AL48"/>
  <c r="AL92" s="1"/>
  <c r="AJ48"/>
  <c r="AJ92" s="1"/>
  <c r="AH48"/>
  <c r="AH92" s="1"/>
  <c r="AF48"/>
  <c r="AF92" s="1"/>
  <c r="AD48"/>
  <c r="AD92" s="1"/>
  <c r="AB48"/>
  <c r="AB92" s="1"/>
  <c r="Z48"/>
  <c r="Z92" s="1"/>
  <c r="X48"/>
  <c r="X92" s="1"/>
  <c r="V48"/>
  <c r="V92" s="1"/>
  <c r="T48"/>
  <c r="T92" s="1"/>
  <c r="R48"/>
  <c r="R92" s="1"/>
  <c r="P48"/>
  <c r="P92" s="1"/>
  <c r="N48"/>
  <c r="N92" s="1"/>
  <c r="L48"/>
  <c r="L92" s="1"/>
  <c r="J48"/>
  <c r="J92" s="1"/>
  <c r="H48"/>
  <c r="H92" s="1"/>
  <c r="F48"/>
  <c r="F92" s="1"/>
  <c r="D48"/>
  <c r="D92" s="1"/>
  <c r="U48"/>
  <c r="U92" s="1"/>
  <c r="S48"/>
  <c r="S92" s="1"/>
  <c r="Q48"/>
  <c r="Q92" s="1"/>
  <c r="O48"/>
  <c r="O92" s="1"/>
  <c r="M48"/>
  <c r="M92" s="1"/>
  <c r="K48"/>
  <c r="K92" s="1"/>
  <c r="I48"/>
  <c r="I92" s="1"/>
  <c r="G48"/>
  <c r="G92" s="1"/>
  <c r="E48"/>
  <c r="E92" s="1"/>
  <c r="AW92"/>
  <c r="AG92"/>
  <c r="C48"/>
  <c r="AZ92" l="1"/>
  <c r="BB92"/>
  <c r="BJ92"/>
  <c r="BF92"/>
  <c r="BH92"/>
  <c r="BK68"/>
  <c r="C92"/>
  <c r="BK48"/>
  <c r="BK92" l="1"/>
</calcChain>
</file>

<file path=xl/sharedStrings.xml><?xml version="1.0" encoding="utf-8"?>
<sst xmlns="http://schemas.openxmlformats.org/spreadsheetml/2006/main" count="194" uniqueCount="152">
  <si>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</si>
  <si>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</si>
  <si>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</si>
  <si>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</si>
  <si>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</si>
  <si>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</si>
  <si>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</si>
  <si>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</si>
  <si>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</si>
  <si>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</si>
  <si>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</si>
  <si>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T15</t>
  </si>
  <si>
    <t>B15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</si>
  <si>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</si>
  <si>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</si>
  <si>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</si>
  <si>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</si>
  <si>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</si>
  <si>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</si>
  <si>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</si>
  <si>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</si>
  <si>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</si>
  <si>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</si>
  <si>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</si>
  <si>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</si>
  <si>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</si>
  <si>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</si>
  <si>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</si>
  <si>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</si>
  <si>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</si>
  <si>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</si>
  <si>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</si>
  <si>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</si>
  <si>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</si>
  <si>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</si>
  <si>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</si>
  <si>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</si>
  <si>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</si>
  <si>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</si>
  <si>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</si>
  <si>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</si>
  <si>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</si>
  <si>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</si>
  <si>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</si>
  <si>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</si>
  <si>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</si>
  <si>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</si>
  <si>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</si>
  <si>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</si>
  <si>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</si>
  <si>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</si>
  <si>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</si>
  <si>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</si>
  <si>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</si>
  <si>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</si>
  <si>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</si>
  <si>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</si>
  <si>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</si>
  <si>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</si>
  <si>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</si>
  <si>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</si>
  <si>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</si>
  <si>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</si>
  <si>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</si>
  <si>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</si>
  <si>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</si>
  <si>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</si>
  <si>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</si>
  <si>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</si>
  <si>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</si>
  <si>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</si>
  <si>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</si>
  <si>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</si>
  <si>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</si>
  <si>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</si>
  <si>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</si>
  <si>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</si>
  <si>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</si>
  <si>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</si>
  <si>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</si>
  <si>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</si>
  <si>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</si>
  <si>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</si>
  <si>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</si>
  <si>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</si>
  <si>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</si>
  <si>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</si>
  <si>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</si>
  <si>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</si>
  <si>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</si>
  <si>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</si>
  <si>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</si>
  <si>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</si>
  <si>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</si>
  <si>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</si>
  <si>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</si>
  <si>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</si>
  <si>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</si>
  <si>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</si>
  <si>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</si>
  <si>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</si>
  <si>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</si>
  <si>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</si>
  <si>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</si>
  <si>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</si>
  <si>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</si>
  <si>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FMP SERIES 72</t>
  </si>
  <si>
    <t>LIC MF FMP SERIES 82</t>
  </si>
  <si>
    <t>LIC MF FMP SERIES 83</t>
  </si>
  <si>
    <t>LIC MF FMP SERIES 85</t>
  </si>
  <si>
    <t>LIC MF FMP SERIES 86</t>
  </si>
  <si>
    <t>LIC MF FMP SERIES 89</t>
  </si>
  <si>
    <t>LIC MF FMP SERIES 90</t>
  </si>
  <si>
    <t>LIC MF FMP SERIES 92</t>
  </si>
  <si>
    <t>LIC MF BOND FUND</t>
  </si>
  <si>
    <t>LIC MF CAPITAL PROTECTION ORIENTED FUND - Series 1</t>
  </si>
  <si>
    <t>LIC MF CAPITAL PROTECTION ORIENTED FUND - Series 2</t>
  </si>
  <si>
    <t>LIC MF CAPITAL PROTECTION ORIENTED FUND - Series 3</t>
  </si>
  <si>
    <t>LIC MF CAPITAL PROTECTION ORIENTED FUND - Series 4</t>
  </si>
  <si>
    <t>LIC MF CAPITAL PROTECTION ORIENTED FUND - Series 5</t>
  </si>
  <si>
    <t>LIC MF CHILDREN'S FUND</t>
  </si>
  <si>
    <t>LIC MF DUAL ADVANTAGE FIXED TERM PLAN-SERIES 1</t>
  </si>
  <si>
    <t>LIC MF DUAL ADVANTAGE FIXED TERM PLAN-SERIES 2</t>
  </si>
  <si>
    <t>LIC MF DUAL ADVANTAGE FIXED TERM PLAN-SERIES 3</t>
  </si>
  <si>
    <t>LIC MF INCOME PLUS FUND</t>
  </si>
  <si>
    <t>LIC MF INTERVAL FUND - SERIES 1 ANNUALLY</t>
  </si>
  <si>
    <t>LIC MF INTERVAL FUND - SERIES 1 MONTHLY</t>
  </si>
  <si>
    <t>LIC MF INTERVAL FUND - SERIES 1 QUARTERLY</t>
  </si>
  <si>
    <t>LIC MF INTERVAL FUND-QUARTERLY PLAN-SERIES 2</t>
  </si>
  <si>
    <t>LIC MF MONTHLY INCOME PLAN</t>
  </si>
  <si>
    <t>LIC MF SAVINGS PLUS FUND</t>
  </si>
  <si>
    <t>LIC MF TAX PLAN</t>
  </si>
  <si>
    <t>LIC MF Unit Linked Insurance Scheme</t>
  </si>
  <si>
    <t>LIC MF DIVERSIFIED EQUITY FUND – SERIES 1</t>
  </si>
  <si>
    <t>LIC MF DIVERSIFIED EQUITY FUND – SERIES 2</t>
  </si>
  <si>
    <t>LIC MF EQUITY FUND</t>
  </si>
  <si>
    <t>LIC MF GROWTH FUND</t>
  </si>
  <si>
    <t>LIC MF INDEX FUND NIFTY</t>
  </si>
  <si>
    <t>LIC MF INDEX FUND SENSEX</t>
  </si>
  <si>
    <t>LIC MF INFRASTRUCTURE FUND</t>
  </si>
  <si>
    <t>LIC MF MIDCAP FUND</t>
  </si>
  <si>
    <t>LIC MF RGESS FUND-SERIES 2</t>
  </si>
  <si>
    <t>LIC MF RGESS FUND-SERIES 3</t>
  </si>
  <si>
    <t>LIC MF BALANCE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</si>
  <si>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</si>
  <si>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</si>
  <si>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</si>
  <si>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</si>
  <si>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</si>
  <si>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LIC Mutual Fund: Net Average Assets Under Management (AAUM) as on 31/10/2016 (All figures in Rs. Crore)</t>
  </si>
  <si>
    <t>LIC MF BANKING &amp; FINANCIAL SERVICES FUND</t>
  </si>
  <si>
    <t>Table showing State wise /Union Territory wise contribution to AAUM of category of schemes as on 31.10.2016</t>
  </si>
</sst>
</file>

<file path=xl/styles.xml><?xml version="1.0" encoding="utf-8"?>
<styleSheet xmlns="http://schemas.openxmlformats.org/spreadsheetml/2006/main">
  <numFmts count="1">
    <numFmt numFmtId="164" formatCode="0.0000000"/>
  </numFmts>
  <fonts count="15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6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13" fillId="0" borderId="22" xfId="0" applyNumberFormat="1" applyFont="1" applyFill="1" applyBorder="1"/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C111"/>
  <sheetViews>
    <sheetView tabSelected="1" zoomScale="75" zoomScaleNormal="7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activeCell="C6" sqref="C6:BK6"/>
    </sheetView>
  </sheetViews>
  <sheetFormatPr defaultColWidth="9.140625" defaultRowHeight="12.75"/>
  <cols>
    <col min="1" max="1" width="5" style="25" customWidth="1"/>
    <col min="2" max="2" width="68.7109375" style="25" customWidth="1"/>
    <col min="3" max="7" width="6.42578125" style="25" bestFit="1" customWidth="1"/>
    <col min="8" max="8" width="6.28515625" style="25" bestFit="1" customWidth="1"/>
    <col min="9" max="10" width="9" style="25" bestFit="1" customWidth="1"/>
    <col min="11" max="11" width="6.28515625" style="25" bestFit="1" customWidth="1"/>
    <col min="12" max="12" width="7.85546875" style="25" bestFit="1" customWidth="1"/>
    <col min="13" max="17" width="6.42578125" style="25" bestFit="1" customWidth="1"/>
    <col min="18" max="18" width="6.140625" style="25" bestFit="1" customWidth="1"/>
    <col min="19" max="20" width="7.140625" style="25" bestFit="1" customWidth="1"/>
    <col min="21" max="21" width="6" style="25" bestFit="1" customWidth="1"/>
    <col min="22" max="22" width="6.140625" style="25" bestFit="1" customWidth="1"/>
    <col min="23" max="23" width="6.42578125" style="25" bestFit="1" customWidth="1"/>
    <col min="24" max="24" width="7.5703125" style="25" bestFit="1" customWidth="1"/>
    <col min="25" max="27" width="6.42578125" style="25" bestFit="1" customWidth="1"/>
    <col min="28" max="28" width="6.140625" style="25" bestFit="1" customWidth="1"/>
    <col min="29" max="29" width="7.140625" style="25" bestFit="1" customWidth="1"/>
    <col min="30" max="47" width="6.7109375" style="25" bestFit="1" customWidth="1"/>
    <col min="48" max="48" width="8" style="25" bestFit="1" customWidth="1"/>
    <col min="49" max="50" width="9" style="25" bestFit="1" customWidth="1"/>
    <col min="51" max="51" width="6.7109375" style="25" bestFit="1" customWidth="1"/>
    <col min="52" max="52" width="7.85546875" style="25" bestFit="1" customWidth="1"/>
    <col min="53" max="57" width="6.7109375" style="25" bestFit="1" customWidth="1"/>
    <col min="58" max="58" width="9" style="25" bestFit="1" customWidth="1"/>
    <col min="59" max="60" width="7.85546875" style="25" bestFit="1" customWidth="1"/>
    <col min="61" max="61" width="10.85546875" style="25" bestFit="1" customWidth="1"/>
    <col min="62" max="62" width="7.85546875" style="25" bestFit="1" customWidth="1"/>
    <col min="63" max="63" width="11.28515625" style="25" customWidth="1"/>
    <col min="64" max="16384" width="9.140625" style="25"/>
  </cols>
  <sheetData>
    <row r="1" spans="1:107" s="12" customFormat="1" ht="19.5" thickBot="1">
      <c r="A1" s="73" t="s">
        <v>77</v>
      </c>
      <c r="B1" s="62" t="s">
        <v>31</v>
      </c>
      <c r="C1" s="53" t="s">
        <v>149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5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107" s="14" customFormat="1" ht="18.75" thickBot="1">
      <c r="A2" s="74"/>
      <c r="B2" s="63"/>
      <c r="C2" s="67" t="s">
        <v>30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9"/>
      <c r="W2" s="67" t="s">
        <v>26</v>
      </c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9"/>
      <c r="AQ2" s="67" t="s">
        <v>27</v>
      </c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9"/>
      <c r="BK2" s="59" t="s">
        <v>24</v>
      </c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107" s="16" customFormat="1" ht="18.75" thickBot="1">
      <c r="A3" s="74"/>
      <c r="B3" s="63"/>
      <c r="C3" s="56" t="s">
        <v>11</v>
      </c>
      <c r="D3" s="57"/>
      <c r="E3" s="57"/>
      <c r="F3" s="57"/>
      <c r="G3" s="57"/>
      <c r="H3" s="57"/>
      <c r="I3" s="57"/>
      <c r="J3" s="57"/>
      <c r="K3" s="57"/>
      <c r="L3" s="58"/>
      <c r="M3" s="56" t="s">
        <v>12</v>
      </c>
      <c r="N3" s="57"/>
      <c r="O3" s="57"/>
      <c r="P3" s="57"/>
      <c r="Q3" s="57"/>
      <c r="R3" s="57"/>
      <c r="S3" s="57"/>
      <c r="T3" s="57"/>
      <c r="U3" s="57"/>
      <c r="V3" s="58"/>
      <c r="W3" s="56" t="s">
        <v>11</v>
      </c>
      <c r="X3" s="57"/>
      <c r="Y3" s="57"/>
      <c r="Z3" s="57"/>
      <c r="AA3" s="57"/>
      <c r="AB3" s="57"/>
      <c r="AC3" s="57"/>
      <c r="AD3" s="57"/>
      <c r="AE3" s="57"/>
      <c r="AF3" s="58"/>
      <c r="AG3" s="56" t="s">
        <v>12</v>
      </c>
      <c r="AH3" s="57"/>
      <c r="AI3" s="57"/>
      <c r="AJ3" s="57"/>
      <c r="AK3" s="57"/>
      <c r="AL3" s="57"/>
      <c r="AM3" s="57"/>
      <c r="AN3" s="57"/>
      <c r="AO3" s="57"/>
      <c r="AP3" s="58"/>
      <c r="AQ3" s="56" t="s">
        <v>11</v>
      </c>
      <c r="AR3" s="57"/>
      <c r="AS3" s="57"/>
      <c r="AT3" s="57"/>
      <c r="AU3" s="57"/>
      <c r="AV3" s="57"/>
      <c r="AW3" s="57"/>
      <c r="AX3" s="57"/>
      <c r="AY3" s="57"/>
      <c r="AZ3" s="58"/>
      <c r="BA3" s="56" t="s">
        <v>12</v>
      </c>
      <c r="BB3" s="57"/>
      <c r="BC3" s="57"/>
      <c r="BD3" s="57"/>
      <c r="BE3" s="57"/>
      <c r="BF3" s="57"/>
      <c r="BG3" s="57"/>
      <c r="BH3" s="57"/>
      <c r="BI3" s="57"/>
      <c r="BJ3" s="58"/>
      <c r="BK3" s="60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107" s="16" customFormat="1" ht="18">
      <c r="A4" s="74"/>
      <c r="B4" s="63"/>
      <c r="C4" s="50" t="s">
        <v>37</v>
      </c>
      <c r="D4" s="51"/>
      <c r="E4" s="51"/>
      <c r="F4" s="51"/>
      <c r="G4" s="52"/>
      <c r="H4" s="47" t="s">
        <v>38</v>
      </c>
      <c r="I4" s="48"/>
      <c r="J4" s="48"/>
      <c r="K4" s="48"/>
      <c r="L4" s="49"/>
      <c r="M4" s="50" t="s">
        <v>37</v>
      </c>
      <c r="N4" s="51"/>
      <c r="O4" s="51"/>
      <c r="P4" s="51"/>
      <c r="Q4" s="52"/>
      <c r="R4" s="47" t="s">
        <v>38</v>
      </c>
      <c r="S4" s="48"/>
      <c r="T4" s="48"/>
      <c r="U4" s="48"/>
      <c r="V4" s="49"/>
      <c r="W4" s="50" t="s">
        <v>37</v>
      </c>
      <c r="X4" s="51"/>
      <c r="Y4" s="51"/>
      <c r="Z4" s="51"/>
      <c r="AA4" s="52"/>
      <c r="AB4" s="47" t="s">
        <v>38</v>
      </c>
      <c r="AC4" s="48"/>
      <c r="AD4" s="48"/>
      <c r="AE4" s="48"/>
      <c r="AF4" s="49"/>
      <c r="AG4" s="50" t="s">
        <v>37</v>
      </c>
      <c r="AH4" s="51"/>
      <c r="AI4" s="51"/>
      <c r="AJ4" s="51"/>
      <c r="AK4" s="52"/>
      <c r="AL4" s="47" t="s">
        <v>38</v>
      </c>
      <c r="AM4" s="48"/>
      <c r="AN4" s="48"/>
      <c r="AO4" s="48"/>
      <c r="AP4" s="49"/>
      <c r="AQ4" s="50" t="s">
        <v>37</v>
      </c>
      <c r="AR4" s="51"/>
      <c r="AS4" s="51"/>
      <c r="AT4" s="51"/>
      <c r="AU4" s="52"/>
      <c r="AV4" s="47" t="s">
        <v>38</v>
      </c>
      <c r="AW4" s="48"/>
      <c r="AX4" s="48"/>
      <c r="AY4" s="48"/>
      <c r="AZ4" s="49"/>
      <c r="BA4" s="50" t="s">
        <v>37</v>
      </c>
      <c r="BB4" s="51"/>
      <c r="BC4" s="51"/>
      <c r="BD4" s="51"/>
      <c r="BE4" s="52"/>
      <c r="BF4" s="47" t="s">
        <v>38</v>
      </c>
      <c r="BG4" s="48"/>
      <c r="BH4" s="48"/>
      <c r="BI4" s="48"/>
      <c r="BJ4" s="49"/>
      <c r="BK4" s="60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107" s="20" customFormat="1" ht="15" customHeight="1">
      <c r="A5" s="74"/>
      <c r="B5" s="63"/>
      <c r="C5" s="8">
        <v>1</v>
      </c>
      <c r="D5" s="9">
        <v>2</v>
      </c>
      <c r="E5" s="9">
        <v>3</v>
      </c>
      <c r="F5" s="9">
        <v>4</v>
      </c>
      <c r="G5" s="10">
        <v>5</v>
      </c>
      <c r="H5" s="8">
        <v>1</v>
      </c>
      <c r="I5" s="9">
        <v>2</v>
      </c>
      <c r="J5" s="9">
        <v>3</v>
      </c>
      <c r="K5" s="9">
        <v>4</v>
      </c>
      <c r="L5" s="10">
        <v>5</v>
      </c>
      <c r="M5" s="8">
        <v>1</v>
      </c>
      <c r="N5" s="9">
        <v>2</v>
      </c>
      <c r="O5" s="9">
        <v>3</v>
      </c>
      <c r="P5" s="9">
        <v>4</v>
      </c>
      <c r="Q5" s="10">
        <v>5</v>
      </c>
      <c r="R5" s="8">
        <v>1</v>
      </c>
      <c r="S5" s="9">
        <v>2</v>
      </c>
      <c r="T5" s="9">
        <v>3</v>
      </c>
      <c r="U5" s="9">
        <v>4</v>
      </c>
      <c r="V5" s="10">
        <v>5</v>
      </c>
      <c r="W5" s="8">
        <v>1</v>
      </c>
      <c r="X5" s="9">
        <v>2</v>
      </c>
      <c r="Y5" s="9">
        <v>3</v>
      </c>
      <c r="Z5" s="9">
        <v>4</v>
      </c>
      <c r="AA5" s="10">
        <v>5</v>
      </c>
      <c r="AB5" s="8">
        <v>1</v>
      </c>
      <c r="AC5" s="9">
        <v>2</v>
      </c>
      <c r="AD5" s="9">
        <v>3</v>
      </c>
      <c r="AE5" s="9">
        <v>4</v>
      </c>
      <c r="AF5" s="10">
        <v>5</v>
      </c>
      <c r="AG5" s="8">
        <v>1</v>
      </c>
      <c r="AH5" s="9">
        <v>2</v>
      </c>
      <c r="AI5" s="9">
        <v>3</v>
      </c>
      <c r="AJ5" s="9">
        <v>4</v>
      </c>
      <c r="AK5" s="10">
        <v>5</v>
      </c>
      <c r="AL5" s="8">
        <v>1</v>
      </c>
      <c r="AM5" s="9">
        <v>2</v>
      </c>
      <c r="AN5" s="9">
        <v>3</v>
      </c>
      <c r="AO5" s="9">
        <v>4</v>
      </c>
      <c r="AP5" s="10">
        <v>5</v>
      </c>
      <c r="AQ5" s="8">
        <v>1</v>
      </c>
      <c r="AR5" s="9">
        <v>2</v>
      </c>
      <c r="AS5" s="9">
        <v>3</v>
      </c>
      <c r="AT5" s="9">
        <v>4</v>
      </c>
      <c r="AU5" s="10">
        <v>5</v>
      </c>
      <c r="AV5" s="8">
        <v>1</v>
      </c>
      <c r="AW5" s="9">
        <v>2</v>
      </c>
      <c r="AX5" s="9">
        <v>3</v>
      </c>
      <c r="AY5" s="9">
        <v>4</v>
      </c>
      <c r="AZ5" s="10">
        <v>5</v>
      </c>
      <c r="BA5" s="8">
        <v>1</v>
      </c>
      <c r="BB5" s="9">
        <v>2</v>
      </c>
      <c r="BC5" s="9">
        <v>3</v>
      </c>
      <c r="BD5" s="9">
        <v>4</v>
      </c>
      <c r="BE5" s="10">
        <v>5</v>
      </c>
      <c r="BF5" s="8">
        <v>1</v>
      </c>
      <c r="BG5" s="9">
        <v>2</v>
      </c>
      <c r="BH5" s="9">
        <v>3</v>
      </c>
      <c r="BI5" s="9">
        <v>4</v>
      </c>
      <c r="BJ5" s="10">
        <v>5</v>
      </c>
      <c r="BK5" s="61"/>
      <c r="BL5" s="17"/>
      <c r="BM5" s="17"/>
      <c r="BN5" s="17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</row>
    <row r="6" spans="1:107">
      <c r="A6" s="23" t="s">
        <v>0</v>
      </c>
      <c r="B6" s="24" t="s">
        <v>6</v>
      </c>
      <c r="C6" s="64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6"/>
    </row>
    <row r="7" spans="1:107">
      <c r="A7" s="23" t="s">
        <v>78</v>
      </c>
      <c r="B7" s="26" t="s">
        <v>13</v>
      </c>
      <c r="C7" s="64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6"/>
    </row>
    <row r="8" spans="1:107">
      <c r="A8" s="23"/>
      <c r="B8" s="27" t="s">
        <v>104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6.9747941224438428</v>
      </c>
      <c r="I8" s="28">
        <v>5240.1731912051064</v>
      </c>
      <c r="J8" s="28">
        <v>1835.7731939704763</v>
      </c>
      <c r="K8" s="28">
        <v>0</v>
      </c>
      <c r="L8" s="28">
        <v>275.38946982836211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5.2187277449077065</v>
      </c>
      <c r="S8" s="28">
        <v>168.53840403447015</v>
      </c>
      <c r="T8" s="28">
        <v>356.60276148171818</v>
      </c>
      <c r="U8" s="28">
        <v>0</v>
      </c>
      <c r="V8" s="28">
        <v>9.9504978390615566</v>
      </c>
      <c r="W8" s="28">
        <v>1.7766654444110182E-3</v>
      </c>
      <c r="X8" s="28">
        <v>75.42326564506844</v>
      </c>
      <c r="Y8" s="28">
        <v>0</v>
      </c>
      <c r="Z8" s="28">
        <v>0</v>
      </c>
      <c r="AA8" s="28">
        <v>1.1855314886629578E-2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0.45443235615495209</v>
      </c>
      <c r="AH8" s="28">
        <v>0.26417872646637164</v>
      </c>
      <c r="AI8" s="28">
        <v>0</v>
      </c>
      <c r="AJ8" s="28">
        <v>0</v>
      </c>
      <c r="AK8" s="28">
        <v>1.0351524302930637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20.732379696023123</v>
      </c>
      <c r="AW8" s="28">
        <v>1119.1303094346176</v>
      </c>
      <c r="AX8" s="28">
        <v>950.80166102590852</v>
      </c>
      <c r="AY8" s="28">
        <v>0</v>
      </c>
      <c r="AZ8" s="28">
        <v>106.924447619532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14.280963160839022</v>
      </c>
      <c r="BG8" s="28">
        <v>60.262151640930796</v>
      </c>
      <c r="BH8" s="28">
        <v>98.811994869795825</v>
      </c>
      <c r="BI8" s="28">
        <v>0</v>
      </c>
      <c r="BJ8" s="28">
        <v>23.40915023687857</v>
      </c>
      <c r="BK8" s="29">
        <f>SUM(C8:BJ8)</f>
        <v>10370.164759049387</v>
      </c>
    </row>
    <row r="9" spans="1:107">
      <c r="A9" s="23"/>
      <c r="B9" s="30" t="s">
        <v>87</v>
      </c>
      <c r="C9" s="31">
        <f>SUM(C8)</f>
        <v>0</v>
      </c>
      <c r="D9" s="31">
        <f t="shared" ref="D9:BJ9" si="0">SUM(D8)</f>
        <v>0</v>
      </c>
      <c r="E9" s="31">
        <f t="shared" si="0"/>
        <v>0</v>
      </c>
      <c r="F9" s="31">
        <f t="shared" si="0"/>
        <v>0</v>
      </c>
      <c r="G9" s="31">
        <f t="shared" si="0"/>
        <v>0</v>
      </c>
      <c r="H9" s="31">
        <f t="shared" si="0"/>
        <v>6.9747941224438428</v>
      </c>
      <c r="I9" s="31">
        <f t="shared" si="0"/>
        <v>5240.1731912051064</v>
      </c>
      <c r="J9" s="31">
        <f t="shared" si="0"/>
        <v>1835.7731939704763</v>
      </c>
      <c r="K9" s="31">
        <f t="shared" si="0"/>
        <v>0</v>
      </c>
      <c r="L9" s="31">
        <f t="shared" si="0"/>
        <v>275.38946982836211</v>
      </c>
      <c r="M9" s="31">
        <f t="shared" si="0"/>
        <v>0</v>
      </c>
      <c r="N9" s="31">
        <f t="shared" si="0"/>
        <v>0</v>
      </c>
      <c r="O9" s="31">
        <f t="shared" si="0"/>
        <v>0</v>
      </c>
      <c r="P9" s="31">
        <f t="shared" si="0"/>
        <v>0</v>
      </c>
      <c r="Q9" s="31">
        <f t="shared" si="0"/>
        <v>0</v>
      </c>
      <c r="R9" s="31">
        <f t="shared" si="0"/>
        <v>5.2187277449077065</v>
      </c>
      <c r="S9" s="31">
        <f t="shared" si="0"/>
        <v>168.53840403447015</v>
      </c>
      <c r="T9" s="31">
        <f t="shared" si="0"/>
        <v>356.60276148171818</v>
      </c>
      <c r="U9" s="31">
        <f t="shared" si="0"/>
        <v>0</v>
      </c>
      <c r="V9" s="31">
        <f t="shared" si="0"/>
        <v>9.9504978390615566</v>
      </c>
      <c r="W9" s="31">
        <f t="shared" si="0"/>
        <v>1.7766654444110182E-3</v>
      </c>
      <c r="X9" s="31">
        <f t="shared" si="0"/>
        <v>75.42326564506844</v>
      </c>
      <c r="Y9" s="31">
        <f t="shared" si="0"/>
        <v>0</v>
      </c>
      <c r="Z9" s="31">
        <f t="shared" si="0"/>
        <v>0</v>
      </c>
      <c r="AA9" s="31">
        <f t="shared" si="0"/>
        <v>1.1855314886629578E-2</v>
      </c>
      <c r="AB9" s="31">
        <f t="shared" si="0"/>
        <v>0</v>
      </c>
      <c r="AC9" s="31">
        <f t="shared" si="0"/>
        <v>0</v>
      </c>
      <c r="AD9" s="31">
        <f t="shared" si="0"/>
        <v>0</v>
      </c>
      <c r="AE9" s="31">
        <f t="shared" si="0"/>
        <v>0</v>
      </c>
      <c r="AF9" s="31">
        <f t="shared" si="0"/>
        <v>0</v>
      </c>
      <c r="AG9" s="31">
        <f t="shared" si="0"/>
        <v>0.45443235615495209</v>
      </c>
      <c r="AH9" s="31">
        <f t="shared" si="0"/>
        <v>0.26417872646637164</v>
      </c>
      <c r="AI9" s="31">
        <f t="shared" si="0"/>
        <v>0</v>
      </c>
      <c r="AJ9" s="31">
        <f t="shared" si="0"/>
        <v>0</v>
      </c>
      <c r="AK9" s="31">
        <f t="shared" si="0"/>
        <v>1.0351524302930637</v>
      </c>
      <c r="AL9" s="31">
        <f t="shared" si="0"/>
        <v>0</v>
      </c>
      <c r="AM9" s="31">
        <f t="shared" si="0"/>
        <v>0</v>
      </c>
      <c r="AN9" s="31">
        <f t="shared" si="0"/>
        <v>0</v>
      </c>
      <c r="AO9" s="31">
        <f t="shared" si="0"/>
        <v>0</v>
      </c>
      <c r="AP9" s="31">
        <f t="shared" si="0"/>
        <v>0</v>
      </c>
      <c r="AQ9" s="31">
        <f t="shared" si="0"/>
        <v>0</v>
      </c>
      <c r="AR9" s="31">
        <f t="shared" si="0"/>
        <v>0</v>
      </c>
      <c r="AS9" s="31">
        <f t="shared" si="0"/>
        <v>0</v>
      </c>
      <c r="AT9" s="31">
        <f t="shared" si="0"/>
        <v>0</v>
      </c>
      <c r="AU9" s="31">
        <f t="shared" si="0"/>
        <v>0</v>
      </c>
      <c r="AV9" s="31">
        <f t="shared" si="0"/>
        <v>20.732379696023123</v>
      </c>
      <c r="AW9" s="31">
        <f t="shared" si="0"/>
        <v>1119.1303094346176</v>
      </c>
      <c r="AX9" s="31">
        <f t="shared" si="0"/>
        <v>950.80166102590852</v>
      </c>
      <c r="AY9" s="31">
        <f t="shared" si="0"/>
        <v>0</v>
      </c>
      <c r="AZ9" s="31">
        <f t="shared" si="0"/>
        <v>106.924447619532</v>
      </c>
      <c r="BA9" s="31">
        <f t="shared" si="0"/>
        <v>0</v>
      </c>
      <c r="BB9" s="31">
        <f t="shared" si="0"/>
        <v>0</v>
      </c>
      <c r="BC9" s="31">
        <f t="shared" si="0"/>
        <v>0</v>
      </c>
      <c r="BD9" s="31">
        <f t="shared" si="0"/>
        <v>0</v>
      </c>
      <c r="BE9" s="31">
        <f t="shared" si="0"/>
        <v>0</v>
      </c>
      <c r="BF9" s="31">
        <f t="shared" si="0"/>
        <v>14.280963160839022</v>
      </c>
      <c r="BG9" s="31">
        <f t="shared" si="0"/>
        <v>60.262151640930796</v>
      </c>
      <c r="BH9" s="31">
        <f t="shared" si="0"/>
        <v>98.811994869795825</v>
      </c>
      <c r="BI9" s="31">
        <f t="shared" si="0"/>
        <v>0</v>
      </c>
      <c r="BJ9" s="31">
        <f t="shared" si="0"/>
        <v>23.40915023687857</v>
      </c>
      <c r="BK9" s="29">
        <f>SUM(C9:BJ9)</f>
        <v>10370.164759049387</v>
      </c>
    </row>
    <row r="10" spans="1:107">
      <c r="A10" s="23" t="s">
        <v>79</v>
      </c>
      <c r="B10" s="26" t="s">
        <v>3</v>
      </c>
      <c r="C10" s="70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2"/>
    </row>
    <row r="11" spans="1:107">
      <c r="A11" s="23"/>
      <c r="B11" s="27" t="s">
        <v>105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0.64004724053241835</v>
      </c>
      <c r="I11" s="28">
        <v>4.0378748555258603</v>
      </c>
      <c r="J11" s="28">
        <v>16.766949676121342</v>
      </c>
      <c r="K11" s="28">
        <v>0</v>
      </c>
      <c r="L11" s="28">
        <v>18.834713045369305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1.0748347307694708</v>
      </c>
      <c r="S11" s="28">
        <v>1.0743492251250351</v>
      </c>
      <c r="T11" s="28">
        <v>15.127344630658712</v>
      </c>
      <c r="U11" s="28">
        <v>0</v>
      </c>
      <c r="V11" s="28">
        <v>2.2585152950591265</v>
      </c>
      <c r="W11" s="28">
        <v>0</v>
      </c>
      <c r="X11" s="28">
        <v>0</v>
      </c>
      <c r="Y11" s="28">
        <v>0</v>
      </c>
      <c r="Z11" s="28">
        <v>0</v>
      </c>
      <c r="AA11" s="28">
        <v>5.8033061611681312E-3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2.2878633967474363E-2</v>
      </c>
      <c r="AH11" s="28">
        <v>0</v>
      </c>
      <c r="AI11" s="28">
        <v>0</v>
      </c>
      <c r="AJ11" s="28">
        <v>0</v>
      </c>
      <c r="AK11" s="28">
        <v>0.56363481009360483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2.6441388411802977</v>
      </c>
      <c r="AW11" s="28">
        <v>11.001149415418858</v>
      </c>
      <c r="AX11" s="28">
        <v>5.0689911656494644</v>
      </c>
      <c r="AY11" s="28">
        <v>0</v>
      </c>
      <c r="AZ11" s="28">
        <v>10.636386940419907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4.1681183563163922</v>
      </c>
      <c r="BG11" s="28">
        <v>17.842474671207739</v>
      </c>
      <c r="BH11" s="28">
        <v>15.662681521977889</v>
      </c>
      <c r="BI11" s="28">
        <v>0</v>
      </c>
      <c r="BJ11" s="28">
        <v>6.6951603609298038</v>
      </c>
      <c r="BK11" s="29">
        <f t="shared" ref="BK11:BK12" si="1">SUM(C11:BJ11)</f>
        <v>134.12604672248386</v>
      </c>
    </row>
    <row r="12" spans="1:107">
      <c r="A12" s="23"/>
      <c r="B12" s="30" t="s">
        <v>88</v>
      </c>
      <c r="C12" s="31">
        <f>SUM(C11)</f>
        <v>0</v>
      </c>
      <c r="D12" s="31">
        <f t="shared" ref="D12:BJ12" si="2">SUM(D11)</f>
        <v>0</v>
      </c>
      <c r="E12" s="31">
        <f t="shared" si="2"/>
        <v>0</v>
      </c>
      <c r="F12" s="31">
        <f t="shared" si="2"/>
        <v>0</v>
      </c>
      <c r="G12" s="31">
        <f t="shared" si="2"/>
        <v>0</v>
      </c>
      <c r="H12" s="31">
        <f t="shared" si="2"/>
        <v>0.64004724053241835</v>
      </c>
      <c r="I12" s="31">
        <f t="shared" si="2"/>
        <v>4.0378748555258603</v>
      </c>
      <c r="J12" s="31">
        <f t="shared" si="2"/>
        <v>16.766949676121342</v>
      </c>
      <c r="K12" s="31">
        <f t="shared" si="2"/>
        <v>0</v>
      </c>
      <c r="L12" s="31">
        <f t="shared" si="2"/>
        <v>18.834713045369305</v>
      </c>
      <c r="M12" s="31">
        <f t="shared" si="2"/>
        <v>0</v>
      </c>
      <c r="N12" s="31">
        <f t="shared" si="2"/>
        <v>0</v>
      </c>
      <c r="O12" s="31">
        <f t="shared" si="2"/>
        <v>0</v>
      </c>
      <c r="P12" s="31">
        <f t="shared" si="2"/>
        <v>0</v>
      </c>
      <c r="Q12" s="31">
        <f t="shared" si="2"/>
        <v>0</v>
      </c>
      <c r="R12" s="31">
        <f t="shared" si="2"/>
        <v>1.0748347307694708</v>
      </c>
      <c r="S12" s="31">
        <f t="shared" si="2"/>
        <v>1.0743492251250351</v>
      </c>
      <c r="T12" s="31">
        <f t="shared" si="2"/>
        <v>15.127344630658712</v>
      </c>
      <c r="U12" s="31">
        <f t="shared" si="2"/>
        <v>0</v>
      </c>
      <c r="V12" s="31">
        <f t="shared" si="2"/>
        <v>2.2585152950591265</v>
      </c>
      <c r="W12" s="31">
        <f t="shared" si="2"/>
        <v>0</v>
      </c>
      <c r="X12" s="31">
        <f t="shared" si="2"/>
        <v>0</v>
      </c>
      <c r="Y12" s="31">
        <f t="shared" si="2"/>
        <v>0</v>
      </c>
      <c r="Z12" s="31">
        <f t="shared" si="2"/>
        <v>0</v>
      </c>
      <c r="AA12" s="31">
        <f t="shared" si="2"/>
        <v>5.8033061611681312E-3</v>
      </c>
      <c r="AB12" s="31">
        <f t="shared" si="2"/>
        <v>0</v>
      </c>
      <c r="AC12" s="31">
        <f t="shared" si="2"/>
        <v>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2.2878633967474363E-2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0.56363481009360483</v>
      </c>
      <c r="AL12" s="31">
        <f t="shared" si="2"/>
        <v>0</v>
      </c>
      <c r="AM12" s="31">
        <f t="shared" si="2"/>
        <v>0</v>
      </c>
      <c r="AN12" s="31">
        <f t="shared" si="2"/>
        <v>0</v>
      </c>
      <c r="AO12" s="31">
        <f t="shared" si="2"/>
        <v>0</v>
      </c>
      <c r="AP12" s="31">
        <f t="shared" si="2"/>
        <v>0</v>
      </c>
      <c r="AQ12" s="31">
        <f t="shared" si="2"/>
        <v>0</v>
      </c>
      <c r="AR12" s="31">
        <f t="shared" si="2"/>
        <v>0</v>
      </c>
      <c r="AS12" s="31">
        <f t="shared" si="2"/>
        <v>0</v>
      </c>
      <c r="AT12" s="31">
        <f t="shared" si="2"/>
        <v>0</v>
      </c>
      <c r="AU12" s="31">
        <f t="shared" si="2"/>
        <v>0</v>
      </c>
      <c r="AV12" s="31">
        <f t="shared" si="2"/>
        <v>2.6441388411802977</v>
      </c>
      <c r="AW12" s="31">
        <f t="shared" si="2"/>
        <v>11.001149415418858</v>
      </c>
      <c r="AX12" s="31">
        <f t="shared" si="2"/>
        <v>5.0689911656494644</v>
      </c>
      <c r="AY12" s="31">
        <f t="shared" si="2"/>
        <v>0</v>
      </c>
      <c r="AZ12" s="31">
        <f t="shared" si="2"/>
        <v>10.636386940419907</v>
      </c>
      <c r="BA12" s="31">
        <f t="shared" si="2"/>
        <v>0</v>
      </c>
      <c r="BB12" s="31">
        <f t="shared" si="2"/>
        <v>0</v>
      </c>
      <c r="BC12" s="31">
        <f t="shared" si="2"/>
        <v>0</v>
      </c>
      <c r="BD12" s="31">
        <f t="shared" si="2"/>
        <v>0</v>
      </c>
      <c r="BE12" s="31">
        <f t="shared" si="2"/>
        <v>0</v>
      </c>
      <c r="BF12" s="31">
        <f t="shared" si="2"/>
        <v>4.1681183563163922</v>
      </c>
      <c r="BG12" s="31">
        <f t="shared" si="2"/>
        <v>17.842474671207739</v>
      </c>
      <c r="BH12" s="31">
        <f t="shared" si="2"/>
        <v>15.662681521977889</v>
      </c>
      <c r="BI12" s="31">
        <f t="shared" si="2"/>
        <v>0</v>
      </c>
      <c r="BJ12" s="31">
        <f t="shared" si="2"/>
        <v>6.6951603609298038</v>
      </c>
      <c r="BK12" s="29">
        <f t="shared" si="1"/>
        <v>134.12604672248386</v>
      </c>
    </row>
    <row r="13" spans="1:107">
      <c r="A13" s="23" t="s">
        <v>80</v>
      </c>
      <c r="B13" s="26" t="s">
        <v>10</v>
      </c>
      <c r="C13" s="70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2"/>
    </row>
    <row r="14" spans="1:107">
      <c r="A14" s="23"/>
      <c r="B14" s="27" t="s">
        <v>106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0.24649835941911252</v>
      </c>
      <c r="I14" s="28">
        <v>21.766443458065048</v>
      </c>
      <c r="J14" s="28">
        <v>2.5487638709677642</v>
      </c>
      <c r="K14" s="28">
        <v>0</v>
      </c>
      <c r="L14" s="28">
        <v>22.876411008129278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0.28416678145120716</v>
      </c>
      <c r="S14" s="28">
        <v>1.2743819354800321E-2</v>
      </c>
      <c r="T14" s="28">
        <v>0</v>
      </c>
      <c r="U14" s="28">
        <v>0</v>
      </c>
      <c r="V14" s="28">
        <v>2.1637348568708545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0.94178374751517024</v>
      </c>
      <c r="AW14" s="28">
        <v>6.3627951744526499</v>
      </c>
      <c r="AX14" s="28">
        <v>0</v>
      </c>
      <c r="AY14" s="28">
        <v>0</v>
      </c>
      <c r="AZ14" s="28">
        <v>9.770944331194265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0.56103585038630133</v>
      </c>
      <c r="BG14" s="28">
        <v>0.12598359390322278</v>
      </c>
      <c r="BH14" s="28">
        <v>0.62998096774201395</v>
      </c>
      <c r="BI14" s="28">
        <v>0</v>
      </c>
      <c r="BJ14" s="28">
        <v>2.4672883351934498</v>
      </c>
      <c r="BK14" s="29">
        <f t="shared" ref="BK14:BK22" si="3">SUM(C14:BJ14)</f>
        <v>70.758574154645146</v>
      </c>
    </row>
    <row r="15" spans="1:107">
      <c r="A15" s="23"/>
      <c r="B15" s="27" t="s">
        <v>107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0.35536059845154211</v>
      </c>
      <c r="I15" s="28">
        <v>1.5946454193548891</v>
      </c>
      <c r="J15" s="28">
        <v>0</v>
      </c>
      <c r="K15" s="28">
        <v>0</v>
      </c>
      <c r="L15" s="28">
        <v>4.4778870025807302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2.5759656774103051E-2</v>
      </c>
      <c r="S15" s="28">
        <v>0</v>
      </c>
      <c r="T15" s="28">
        <v>0</v>
      </c>
      <c r="U15" s="28">
        <v>0</v>
      </c>
      <c r="V15" s="28">
        <v>0.37290169806454426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0.51023631970905914</v>
      </c>
      <c r="AW15" s="28">
        <v>6.1485106083877135</v>
      </c>
      <c r="AX15" s="28">
        <v>0</v>
      </c>
      <c r="AY15" s="28">
        <v>0</v>
      </c>
      <c r="AZ15" s="28">
        <v>2.7519910601287192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0.13667685041901584</v>
      </c>
      <c r="BG15" s="28">
        <v>0</v>
      </c>
      <c r="BH15" s="28">
        <v>0</v>
      </c>
      <c r="BI15" s="28">
        <v>0</v>
      </c>
      <c r="BJ15" s="28">
        <v>6.8168005161296916</v>
      </c>
      <c r="BK15" s="29">
        <f t="shared" si="3"/>
        <v>23.19076973000001</v>
      </c>
    </row>
    <row r="16" spans="1:107">
      <c r="A16" s="23"/>
      <c r="B16" s="27" t="s">
        <v>108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0.16524229612884939</v>
      </c>
      <c r="I16" s="28">
        <v>0.60959258064528221</v>
      </c>
      <c r="J16" s="28">
        <v>0.30479629032259109</v>
      </c>
      <c r="K16" s="28">
        <v>0</v>
      </c>
      <c r="L16" s="28">
        <v>0.75001369454842415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2.5602888386007652E-3</v>
      </c>
      <c r="S16" s="28">
        <v>0.60959258064528221</v>
      </c>
      <c r="T16" s="28">
        <v>0.12191851612903644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3.6514712903103534E-2</v>
      </c>
      <c r="AW16" s="28">
        <v>2.4343141935485355</v>
      </c>
      <c r="AX16" s="28">
        <v>0</v>
      </c>
      <c r="AY16" s="28">
        <v>0</v>
      </c>
      <c r="AZ16" s="28">
        <v>3.6205496028710504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5.6863145515905496E-2</v>
      </c>
      <c r="BG16" s="28">
        <v>1.3997306612904352</v>
      </c>
      <c r="BH16" s="28">
        <v>0</v>
      </c>
      <c r="BI16" s="28">
        <v>0</v>
      </c>
      <c r="BJ16" s="28">
        <v>1.2536718096774211</v>
      </c>
      <c r="BK16" s="29">
        <f t="shared" si="3"/>
        <v>11.365360373064517</v>
      </c>
    </row>
    <row r="17" spans="1:63">
      <c r="A17" s="23"/>
      <c r="B17" s="27" t="s">
        <v>109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0.1684726872900067</v>
      </c>
      <c r="I17" s="28">
        <v>34.99371723871068</v>
      </c>
      <c r="J17" s="28">
        <v>0</v>
      </c>
      <c r="K17" s="28">
        <v>0</v>
      </c>
      <c r="L17" s="28">
        <v>4.2425121335482681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0.58168525799972315</v>
      </c>
      <c r="S17" s="28">
        <v>0.10968556464510432</v>
      </c>
      <c r="T17" s="28">
        <v>0.60922209677412409</v>
      </c>
      <c r="U17" s="28">
        <v>0</v>
      </c>
      <c r="V17" s="28">
        <v>5.6689066489998243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  <c r="AF17" s="28">
        <v>0</v>
      </c>
      <c r="AG17" s="28">
        <v>0</v>
      </c>
      <c r="AH17" s="28">
        <v>0</v>
      </c>
      <c r="AI17" s="28">
        <v>0</v>
      </c>
      <c r="AJ17" s="28">
        <v>0</v>
      </c>
      <c r="AK17" s="28">
        <v>0</v>
      </c>
      <c r="AL17" s="28">
        <v>0</v>
      </c>
      <c r="AM17" s="28">
        <v>0</v>
      </c>
      <c r="AN17" s="28">
        <v>0</v>
      </c>
      <c r="AO17" s="28">
        <v>0</v>
      </c>
      <c r="AP17" s="28">
        <v>0</v>
      </c>
      <c r="AQ17" s="28">
        <v>0</v>
      </c>
      <c r="AR17" s="28">
        <v>0</v>
      </c>
      <c r="AS17" s="28">
        <v>0</v>
      </c>
      <c r="AT17" s="28">
        <v>0</v>
      </c>
      <c r="AU17" s="28">
        <v>0</v>
      </c>
      <c r="AV17" s="28">
        <v>1.3040193759014662</v>
      </c>
      <c r="AW17" s="28">
        <v>2.7097475806458604</v>
      </c>
      <c r="AX17" s="28">
        <v>0</v>
      </c>
      <c r="AY17" s="28">
        <v>0</v>
      </c>
      <c r="AZ17" s="28">
        <v>13.623701858454424</v>
      </c>
      <c r="BA17" s="28">
        <v>0</v>
      </c>
      <c r="BB17" s="28">
        <v>0</v>
      </c>
      <c r="BC17" s="28">
        <v>0</v>
      </c>
      <c r="BD17" s="28">
        <v>0</v>
      </c>
      <c r="BE17" s="28">
        <v>0</v>
      </c>
      <c r="BF17" s="28">
        <v>0.57561903570826145</v>
      </c>
      <c r="BG17" s="28">
        <v>0.20353215161285709</v>
      </c>
      <c r="BH17" s="28">
        <v>0</v>
      </c>
      <c r="BI17" s="28">
        <v>0</v>
      </c>
      <c r="BJ17" s="28">
        <v>1.3909856930319899</v>
      </c>
      <c r="BK17" s="29">
        <f t="shared" si="3"/>
        <v>66.181807323322602</v>
      </c>
    </row>
    <row r="18" spans="1:63">
      <c r="A18" s="23"/>
      <c r="B18" s="27" t="s">
        <v>110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8.2948993999701071E-2</v>
      </c>
      <c r="I18" s="28">
        <v>30.248185483871293</v>
      </c>
      <c r="J18" s="28">
        <v>0</v>
      </c>
      <c r="K18" s="28">
        <v>0</v>
      </c>
      <c r="L18" s="28">
        <v>30.669788401612998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2.0124663483800265E-2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0.1781244819995407</v>
      </c>
      <c r="AW18" s="28">
        <v>2.4159683870968176</v>
      </c>
      <c r="AX18" s="28">
        <v>0</v>
      </c>
      <c r="AY18" s="28">
        <v>0</v>
      </c>
      <c r="AZ18" s="28">
        <v>8.3801996323868071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0.1089390224513053</v>
      </c>
      <c r="BG18" s="28">
        <v>22.060148546388074</v>
      </c>
      <c r="BH18" s="28">
        <v>0</v>
      </c>
      <c r="BI18" s="28">
        <v>0</v>
      </c>
      <c r="BJ18" s="28">
        <v>2.4824195977742209</v>
      </c>
      <c r="BK18" s="29">
        <f t="shared" si="3"/>
        <v>96.646847211064568</v>
      </c>
    </row>
    <row r="19" spans="1:63">
      <c r="A19" s="23"/>
      <c r="B19" s="27" t="s">
        <v>111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0.25257722564480617</v>
      </c>
      <c r="I19" s="28">
        <v>20.17406097903249</v>
      </c>
      <c r="J19" s="28">
        <v>0</v>
      </c>
      <c r="K19" s="28">
        <v>0</v>
      </c>
      <c r="L19" s="28">
        <v>30.460509194645645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0.10069203351570245</v>
      </c>
      <c r="S19" s="28">
        <v>19.220700043226167</v>
      </c>
      <c r="T19" s="28">
        <v>0</v>
      </c>
      <c r="U19" s="28">
        <v>0</v>
      </c>
      <c r="V19" s="28">
        <v>0.18110804603200442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0.58060762693527512</v>
      </c>
      <c r="AW19" s="28">
        <v>5.4815160050004268</v>
      </c>
      <c r="AX19" s="28">
        <v>0</v>
      </c>
      <c r="AY19" s="28">
        <v>0</v>
      </c>
      <c r="AZ19" s="28">
        <v>5.9791502606777671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0.54375991974136639</v>
      </c>
      <c r="BG19" s="28">
        <v>0</v>
      </c>
      <c r="BH19" s="28">
        <v>0.65434600000005094</v>
      </c>
      <c r="BI19" s="28">
        <v>0</v>
      </c>
      <c r="BJ19" s="28">
        <v>0.65181784516125085</v>
      </c>
      <c r="BK19" s="29">
        <f t="shared" si="3"/>
        <v>84.280845179612939</v>
      </c>
    </row>
    <row r="20" spans="1:63">
      <c r="A20" s="23"/>
      <c r="B20" s="27" t="s">
        <v>112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0.1109317150966003</v>
      </c>
      <c r="I20" s="28">
        <v>17.754450000000055</v>
      </c>
      <c r="J20" s="28">
        <v>0</v>
      </c>
      <c r="K20" s="28">
        <v>0</v>
      </c>
      <c r="L20" s="28">
        <v>19.884984000000056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7.4864597612900236E-2</v>
      </c>
      <c r="S20" s="28">
        <v>17.754450000000055</v>
      </c>
      <c r="T20" s="28">
        <v>0</v>
      </c>
      <c r="U20" s="28">
        <v>0</v>
      </c>
      <c r="V20" s="28">
        <v>0.22607333000000068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1.0680211482248076</v>
      </c>
      <c r="AW20" s="28">
        <v>10.592430412904609</v>
      </c>
      <c r="AX20" s="28">
        <v>0</v>
      </c>
      <c r="AY20" s="28">
        <v>0</v>
      </c>
      <c r="AZ20" s="28">
        <v>4.7221392798713602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0.12815902948284547</v>
      </c>
      <c r="BG20" s="28">
        <v>0</v>
      </c>
      <c r="BH20" s="28">
        <v>0</v>
      </c>
      <c r="BI20" s="28">
        <v>0</v>
      </c>
      <c r="BJ20" s="28">
        <v>4.800531738903473</v>
      </c>
      <c r="BK20" s="29">
        <f t="shared" si="3"/>
        <v>77.117035252096755</v>
      </c>
    </row>
    <row r="21" spans="1:63">
      <c r="A21" s="23"/>
      <c r="B21" s="27" t="s">
        <v>113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0.15448429074171546</v>
      </c>
      <c r="I21" s="28">
        <v>6.0412777193553051</v>
      </c>
      <c r="J21" s="28">
        <v>0</v>
      </c>
      <c r="K21" s="28">
        <v>0</v>
      </c>
      <c r="L21" s="28">
        <v>6.5934605439357608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0.20894991358032092</v>
      </c>
      <c r="S21" s="28">
        <v>5.9112306451605916E-2</v>
      </c>
      <c r="T21" s="28">
        <v>0</v>
      </c>
      <c r="U21" s="28">
        <v>0</v>
      </c>
      <c r="V21" s="28">
        <v>1.3856356341288385</v>
      </c>
      <c r="W21" s="28">
        <v>0</v>
      </c>
      <c r="X21" s="28">
        <v>0.81828012903255287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1.344317322500744E-3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0.7945455763535586</v>
      </c>
      <c r="AW21" s="28">
        <v>1.1093212499682139</v>
      </c>
      <c r="AX21" s="28">
        <v>0.5844858064519235</v>
      </c>
      <c r="AY21" s="28">
        <v>0</v>
      </c>
      <c r="AZ21" s="28">
        <v>4.1007290385820685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1.0248043396114448</v>
      </c>
      <c r="BG21" s="28">
        <v>5.8448580645132343E-2</v>
      </c>
      <c r="BH21" s="28">
        <v>0.81828012903255298</v>
      </c>
      <c r="BI21" s="28">
        <v>0</v>
      </c>
      <c r="BJ21" s="28">
        <v>1.5989906793548847</v>
      </c>
      <c r="BK21" s="29">
        <f t="shared" si="3"/>
        <v>25.352150254548381</v>
      </c>
    </row>
    <row r="22" spans="1:63">
      <c r="A22" s="23"/>
      <c r="B22" s="30" t="s">
        <v>95</v>
      </c>
      <c r="C22" s="31">
        <f t="shared" ref="C22:AH22" si="4">SUM(C14:C21)</f>
        <v>0</v>
      </c>
      <c r="D22" s="31">
        <f t="shared" si="4"/>
        <v>0</v>
      </c>
      <c r="E22" s="31">
        <f t="shared" si="4"/>
        <v>0</v>
      </c>
      <c r="F22" s="31">
        <f t="shared" si="4"/>
        <v>0</v>
      </c>
      <c r="G22" s="31">
        <f t="shared" si="4"/>
        <v>0</v>
      </c>
      <c r="H22" s="31">
        <f t="shared" si="4"/>
        <v>1.5365161667723335</v>
      </c>
      <c r="I22" s="31">
        <f t="shared" si="4"/>
        <v>133.18237287903503</v>
      </c>
      <c r="J22" s="31">
        <f t="shared" si="4"/>
        <v>2.8535601612903552</v>
      </c>
      <c r="K22" s="31">
        <f t="shared" si="4"/>
        <v>0</v>
      </c>
      <c r="L22" s="31">
        <f t="shared" si="4"/>
        <v>119.95556597900116</v>
      </c>
      <c r="M22" s="31">
        <f t="shared" si="4"/>
        <v>0</v>
      </c>
      <c r="N22" s="31">
        <f t="shared" si="4"/>
        <v>0</v>
      </c>
      <c r="O22" s="31">
        <f t="shared" si="4"/>
        <v>0</v>
      </c>
      <c r="P22" s="31">
        <f t="shared" si="4"/>
        <v>0</v>
      </c>
      <c r="Q22" s="31">
        <f t="shared" si="4"/>
        <v>0</v>
      </c>
      <c r="R22" s="31">
        <f t="shared" si="4"/>
        <v>1.2988031932563582</v>
      </c>
      <c r="S22" s="31">
        <f t="shared" si="4"/>
        <v>37.766284314323009</v>
      </c>
      <c r="T22" s="31">
        <f t="shared" si="4"/>
        <v>0.73114061290316057</v>
      </c>
      <c r="U22" s="31">
        <f t="shared" si="4"/>
        <v>0</v>
      </c>
      <c r="V22" s="31">
        <f t="shared" si="4"/>
        <v>9.998360214096067</v>
      </c>
      <c r="W22" s="31">
        <f t="shared" si="4"/>
        <v>0</v>
      </c>
      <c r="X22" s="31">
        <f t="shared" si="4"/>
        <v>0.81828012903255287</v>
      </c>
      <c r="Y22" s="31">
        <f t="shared" si="4"/>
        <v>0</v>
      </c>
      <c r="Z22" s="31">
        <f t="shared" si="4"/>
        <v>0</v>
      </c>
      <c r="AA22" s="31">
        <f t="shared" si="4"/>
        <v>0</v>
      </c>
      <c r="AB22" s="31">
        <f t="shared" si="4"/>
        <v>0</v>
      </c>
      <c r="AC22" s="31">
        <f t="shared" si="4"/>
        <v>0</v>
      </c>
      <c r="AD22" s="31">
        <f t="shared" si="4"/>
        <v>0</v>
      </c>
      <c r="AE22" s="31">
        <f t="shared" si="4"/>
        <v>0</v>
      </c>
      <c r="AF22" s="31">
        <f t="shared" si="4"/>
        <v>0</v>
      </c>
      <c r="AG22" s="31">
        <f t="shared" si="4"/>
        <v>1.344317322500744E-3</v>
      </c>
      <c r="AH22" s="31">
        <f t="shared" si="4"/>
        <v>0</v>
      </c>
      <c r="AI22" s="31">
        <f t="shared" ref="AI22:BJ22" si="5">SUM(AI14:AI21)</f>
        <v>0</v>
      </c>
      <c r="AJ22" s="31">
        <f t="shared" si="5"/>
        <v>0</v>
      </c>
      <c r="AK22" s="31">
        <f t="shared" si="5"/>
        <v>0</v>
      </c>
      <c r="AL22" s="31">
        <f t="shared" si="5"/>
        <v>0</v>
      </c>
      <c r="AM22" s="31">
        <f t="shared" si="5"/>
        <v>0</v>
      </c>
      <c r="AN22" s="31">
        <f t="shared" si="5"/>
        <v>0</v>
      </c>
      <c r="AO22" s="31">
        <f t="shared" si="5"/>
        <v>0</v>
      </c>
      <c r="AP22" s="31">
        <f t="shared" si="5"/>
        <v>0</v>
      </c>
      <c r="AQ22" s="31">
        <f t="shared" si="5"/>
        <v>0</v>
      </c>
      <c r="AR22" s="31">
        <f t="shared" si="5"/>
        <v>0</v>
      </c>
      <c r="AS22" s="31">
        <f t="shared" si="5"/>
        <v>0</v>
      </c>
      <c r="AT22" s="31">
        <f t="shared" si="5"/>
        <v>0</v>
      </c>
      <c r="AU22" s="31">
        <f t="shared" si="5"/>
        <v>0</v>
      </c>
      <c r="AV22" s="31">
        <f t="shared" si="5"/>
        <v>5.4138529895419811</v>
      </c>
      <c r="AW22" s="31">
        <f t="shared" si="5"/>
        <v>37.254603612004821</v>
      </c>
      <c r="AX22" s="31">
        <f t="shared" si="5"/>
        <v>0.5844858064519235</v>
      </c>
      <c r="AY22" s="31">
        <f t="shared" si="5"/>
        <v>0</v>
      </c>
      <c r="AZ22" s="31">
        <f t="shared" si="5"/>
        <v>52.949405064166463</v>
      </c>
      <c r="BA22" s="31">
        <f t="shared" si="5"/>
        <v>0</v>
      </c>
      <c r="BB22" s="31">
        <f t="shared" si="5"/>
        <v>0</v>
      </c>
      <c r="BC22" s="31">
        <f t="shared" si="5"/>
        <v>0</v>
      </c>
      <c r="BD22" s="31">
        <f t="shared" si="5"/>
        <v>0</v>
      </c>
      <c r="BE22" s="31">
        <f t="shared" si="5"/>
        <v>0</v>
      </c>
      <c r="BF22" s="31">
        <f t="shared" si="5"/>
        <v>3.1358571933164465</v>
      </c>
      <c r="BG22" s="31">
        <f t="shared" si="5"/>
        <v>23.847843533839722</v>
      </c>
      <c r="BH22" s="31">
        <f t="shared" si="5"/>
        <v>2.1026070967746175</v>
      </c>
      <c r="BI22" s="31">
        <f t="shared" si="5"/>
        <v>0</v>
      </c>
      <c r="BJ22" s="31">
        <f t="shared" si="5"/>
        <v>21.46250621522638</v>
      </c>
      <c r="BK22" s="29">
        <f t="shared" si="3"/>
        <v>454.89338947835478</v>
      </c>
    </row>
    <row r="23" spans="1:63">
      <c r="A23" s="23" t="s">
        <v>81</v>
      </c>
      <c r="B23" s="26" t="s">
        <v>14</v>
      </c>
      <c r="C23" s="70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2"/>
    </row>
    <row r="24" spans="1:63">
      <c r="A24" s="23"/>
      <c r="B24" s="30" t="s">
        <v>39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  <c r="AK24" s="31">
        <v>0</v>
      </c>
      <c r="AL24" s="31">
        <v>0</v>
      </c>
      <c r="AM24" s="31">
        <v>0</v>
      </c>
      <c r="AN24" s="31">
        <v>0</v>
      </c>
      <c r="AO24" s="31">
        <v>0</v>
      </c>
      <c r="AP24" s="31">
        <v>0</v>
      </c>
      <c r="AQ24" s="31">
        <v>0</v>
      </c>
      <c r="AR24" s="31">
        <v>0</v>
      </c>
      <c r="AS24" s="31">
        <v>0</v>
      </c>
      <c r="AT24" s="31">
        <v>0</v>
      </c>
      <c r="AU24" s="31">
        <v>0</v>
      </c>
      <c r="AV24" s="31">
        <v>0</v>
      </c>
      <c r="AW24" s="31">
        <v>0</v>
      </c>
      <c r="AX24" s="31">
        <v>0</v>
      </c>
      <c r="AY24" s="31">
        <v>0</v>
      </c>
      <c r="AZ24" s="31">
        <v>0</v>
      </c>
      <c r="BA24" s="31">
        <v>0</v>
      </c>
      <c r="BB24" s="31">
        <v>0</v>
      </c>
      <c r="BC24" s="31">
        <v>0</v>
      </c>
      <c r="BD24" s="31">
        <v>0</v>
      </c>
      <c r="BE24" s="31">
        <v>0</v>
      </c>
      <c r="BF24" s="31">
        <v>0</v>
      </c>
      <c r="BG24" s="31">
        <v>0</v>
      </c>
      <c r="BH24" s="31">
        <v>0</v>
      </c>
      <c r="BI24" s="31">
        <v>0</v>
      </c>
      <c r="BJ24" s="31">
        <v>0</v>
      </c>
      <c r="BK24" s="29">
        <f t="shared" ref="BK24:BK25" si="6">SUM(C24:BJ24)</f>
        <v>0</v>
      </c>
    </row>
    <row r="25" spans="1:63">
      <c r="A25" s="23"/>
      <c r="B25" s="30" t="s">
        <v>94</v>
      </c>
      <c r="C25" s="31">
        <f>SUM(C24)</f>
        <v>0</v>
      </c>
      <c r="D25" s="31">
        <f t="shared" ref="D25:BJ25" si="7">SUM(D24)</f>
        <v>0</v>
      </c>
      <c r="E25" s="31">
        <f t="shared" si="7"/>
        <v>0</v>
      </c>
      <c r="F25" s="31">
        <f t="shared" si="7"/>
        <v>0</v>
      </c>
      <c r="G25" s="31">
        <f t="shared" si="7"/>
        <v>0</v>
      </c>
      <c r="H25" s="31">
        <f t="shared" si="7"/>
        <v>0</v>
      </c>
      <c r="I25" s="31">
        <f t="shared" si="7"/>
        <v>0</v>
      </c>
      <c r="J25" s="31">
        <f t="shared" si="7"/>
        <v>0</v>
      </c>
      <c r="K25" s="31">
        <f t="shared" si="7"/>
        <v>0</v>
      </c>
      <c r="L25" s="31">
        <f t="shared" si="7"/>
        <v>0</v>
      </c>
      <c r="M25" s="31">
        <f t="shared" si="7"/>
        <v>0</v>
      </c>
      <c r="N25" s="31">
        <f t="shared" si="7"/>
        <v>0</v>
      </c>
      <c r="O25" s="31">
        <f t="shared" si="7"/>
        <v>0</v>
      </c>
      <c r="P25" s="31">
        <f t="shared" si="7"/>
        <v>0</v>
      </c>
      <c r="Q25" s="31">
        <f t="shared" si="7"/>
        <v>0</v>
      </c>
      <c r="R25" s="31">
        <f t="shared" si="7"/>
        <v>0</v>
      </c>
      <c r="S25" s="31">
        <f t="shared" si="7"/>
        <v>0</v>
      </c>
      <c r="T25" s="31">
        <f t="shared" si="7"/>
        <v>0</v>
      </c>
      <c r="U25" s="31">
        <f t="shared" si="7"/>
        <v>0</v>
      </c>
      <c r="V25" s="31">
        <f t="shared" si="7"/>
        <v>0</v>
      </c>
      <c r="W25" s="31">
        <f t="shared" si="7"/>
        <v>0</v>
      </c>
      <c r="X25" s="31">
        <f t="shared" si="7"/>
        <v>0</v>
      </c>
      <c r="Y25" s="31">
        <f t="shared" si="7"/>
        <v>0</v>
      </c>
      <c r="Z25" s="31">
        <f t="shared" si="7"/>
        <v>0</v>
      </c>
      <c r="AA25" s="31">
        <f t="shared" si="7"/>
        <v>0</v>
      </c>
      <c r="AB25" s="31">
        <f t="shared" si="7"/>
        <v>0</v>
      </c>
      <c r="AC25" s="31">
        <f t="shared" si="7"/>
        <v>0</v>
      </c>
      <c r="AD25" s="31">
        <f t="shared" si="7"/>
        <v>0</v>
      </c>
      <c r="AE25" s="31">
        <f t="shared" si="7"/>
        <v>0</v>
      </c>
      <c r="AF25" s="31">
        <f t="shared" si="7"/>
        <v>0</v>
      </c>
      <c r="AG25" s="31">
        <f t="shared" si="7"/>
        <v>0</v>
      </c>
      <c r="AH25" s="31">
        <f t="shared" si="7"/>
        <v>0</v>
      </c>
      <c r="AI25" s="31">
        <f t="shared" si="7"/>
        <v>0</v>
      </c>
      <c r="AJ25" s="31">
        <f t="shared" si="7"/>
        <v>0</v>
      </c>
      <c r="AK25" s="31">
        <f t="shared" si="7"/>
        <v>0</v>
      </c>
      <c r="AL25" s="31">
        <f t="shared" si="7"/>
        <v>0</v>
      </c>
      <c r="AM25" s="31">
        <f t="shared" si="7"/>
        <v>0</v>
      </c>
      <c r="AN25" s="31">
        <f t="shared" si="7"/>
        <v>0</v>
      </c>
      <c r="AO25" s="31">
        <f t="shared" si="7"/>
        <v>0</v>
      </c>
      <c r="AP25" s="31">
        <f t="shared" si="7"/>
        <v>0</v>
      </c>
      <c r="AQ25" s="31">
        <f t="shared" si="7"/>
        <v>0</v>
      </c>
      <c r="AR25" s="31">
        <f t="shared" si="7"/>
        <v>0</v>
      </c>
      <c r="AS25" s="31">
        <f t="shared" si="7"/>
        <v>0</v>
      </c>
      <c r="AT25" s="31">
        <f t="shared" si="7"/>
        <v>0</v>
      </c>
      <c r="AU25" s="31">
        <f t="shared" si="7"/>
        <v>0</v>
      </c>
      <c r="AV25" s="31">
        <f t="shared" si="7"/>
        <v>0</v>
      </c>
      <c r="AW25" s="31">
        <f t="shared" si="7"/>
        <v>0</v>
      </c>
      <c r="AX25" s="31">
        <f t="shared" si="7"/>
        <v>0</v>
      </c>
      <c r="AY25" s="31">
        <f t="shared" si="7"/>
        <v>0</v>
      </c>
      <c r="AZ25" s="31">
        <f t="shared" si="7"/>
        <v>0</v>
      </c>
      <c r="BA25" s="31">
        <f t="shared" si="7"/>
        <v>0</v>
      </c>
      <c r="BB25" s="31">
        <f t="shared" si="7"/>
        <v>0</v>
      </c>
      <c r="BC25" s="31">
        <f t="shared" si="7"/>
        <v>0</v>
      </c>
      <c r="BD25" s="31">
        <f t="shared" si="7"/>
        <v>0</v>
      </c>
      <c r="BE25" s="31">
        <f t="shared" si="7"/>
        <v>0</v>
      </c>
      <c r="BF25" s="31">
        <f t="shared" si="7"/>
        <v>0</v>
      </c>
      <c r="BG25" s="31">
        <f t="shared" si="7"/>
        <v>0</v>
      </c>
      <c r="BH25" s="31">
        <f t="shared" si="7"/>
        <v>0</v>
      </c>
      <c r="BI25" s="31">
        <f t="shared" si="7"/>
        <v>0</v>
      </c>
      <c r="BJ25" s="31">
        <f t="shared" si="7"/>
        <v>0</v>
      </c>
      <c r="BK25" s="29">
        <f t="shared" si="6"/>
        <v>0</v>
      </c>
    </row>
    <row r="26" spans="1:63">
      <c r="A26" s="23" t="s">
        <v>83</v>
      </c>
      <c r="B26" s="26" t="s">
        <v>99</v>
      </c>
      <c r="C26" s="70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72"/>
    </row>
    <row r="27" spans="1:63">
      <c r="A27" s="23"/>
      <c r="B27" s="32" t="s">
        <v>39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</row>
    <row r="28" spans="1:63">
      <c r="A28" s="23"/>
      <c r="B28" s="30" t="s">
        <v>93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0</v>
      </c>
      <c r="AW28" s="31">
        <v>0</v>
      </c>
      <c r="AX28" s="31">
        <v>0</v>
      </c>
      <c r="AY28" s="31">
        <v>0</v>
      </c>
      <c r="AZ28" s="31">
        <v>0</v>
      </c>
      <c r="BA28" s="31">
        <v>0</v>
      </c>
      <c r="BB28" s="31">
        <v>0</v>
      </c>
      <c r="BC28" s="31">
        <v>0</v>
      </c>
      <c r="BD28" s="31">
        <v>0</v>
      </c>
      <c r="BE28" s="31">
        <v>0</v>
      </c>
      <c r="BF28" s="31">
        <v>0</v>
      </c>
      <c r="BG28" s="31">
        <v>0</v>
      </c>
      <c r="BH28" s="31">
        <v>0</v>
      </c>
      <c r="BI28" s="31">
        <v>0</v>
      </c>
      <c r="BJ28" s="31">
        <v>0</v>
      </c>
      <c r="BK28" s="29">
        <f>SUM(C28:BJ28)</f>
        <v>0</v>
      </c>
    </row>
    <row r="29" spans="1:63">
      <c r="A29" s="23" t="s">
        <v>84</v>
      </c>
      <c r="B29" s="26" t="s">
        <v>15</v>
      </c>
      <c r="C29" s="70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2"/>
    </row>
    <row r="30" spans="1:63">
      <c r="A30" s="23"/>
      <c r="B30" s="27" t="s">
        <v>114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1.0486051993187635</v>
      </c>
      <c r="I30" s="28">
        <v>18.562342047521113</v>
      </c>
      <c r="J30" s="28">
        <v>0.21198186625732407</v>
      </c>
      <c r="K30" s="28">
        <v>0</v>
      </c>
      <c r="L30" s="28">
        <v>44.630421113704152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1.3799752768975</v>
      </c>
      <c r="S30" s="28">
        <v>3.7034544596976913</v>
      </c>
      <c r="T30" s="28">
        <v>0.63520394844957473</v>
      </c>
      <c r="U30" s="28">
        <v>0</v>
      </c>
      <c r="V30" s="28">
        <v>2.2059768711860661</v>
      </c>
      <c r="W30" s="28">
        <v>1.3829281968612822E-2</v>
      </c>
      <c r="X30" s="28">
        <v>1.1615264019681391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6.7226824945695984E-2</v>
      </c>
      <c r="AH30" s="28">
        <v>0</v>
      </c>
      <c r="AI30" s="28">
        <v>0</v>
      </c>
      <c r="AJ30" s="28">
        <v>0</v>
      </c>
      <c r="AK30" s="28">
        <v>0.17675700757695789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24.652119394894932</v>
      </c>
      <c r="AW30" s="28">
        <v>99.889356767082106</v>
      </c>
      <c r="AX30" s="28">
        <v>5.9190005686128346</v>
      </c>
      <c r="AY30" s="28">
        <v>0</v>
      </c>
      <c r="AZ30" s="28">
        <v>92.207692314689794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23.386481093677418</v>
      </c>
      <c r="BG30" s="28">
        <v>3.2447164325347209</v>
      </c>
      <c r="BH30" s="28">
        <v>8.4983057792382333</v>
      </c>
      <c r="BI30" s="28">
        <v>0</v>
      </c>
      <c r="BJ30" s="28">
        <v>16.432747279713617</v>
      </c>
      <c r="BK30" s="29">
        <f t="shared" ref="BK30:BK48" si="8">SUM(C30:BJ30)</f>
        <v>348.02771992993524</v>
      </c>
    </row>
    <row r="31" spans="1:63">
      <c r="A31" s="23"/>
      <c r="B31" s="27" t="s">
        <v>115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0.45687667009644423</v>
      </c>
      <c r="I31" s="28">
        <v>0.23568885661310215</v>
      </c>
      <c r="J31" s="28">
        <v>0.32261362006491368</v>
      </c>
      <c r="K31" s="28">
        <v>0</v>
      </c>
      <c r="L31" s="28">
        <v>0.66473452261335231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0.5464992502571151</v>
      </c>
      <c r="S31" s="28">
        <v>7.0816367741990793E-2</v>
      </c>
      <c r="T31" s="28">
        <v>0</v>
      </c>
      <c r="U31" s="28">
        <v>0</v>
      </c>
      <c r="V31" s="28">
        <v>0.4583750348388877</v>
      </c>
      <c r="W31" s="28">
        <v>0.19926189177392167</v>
      </c>
      <c r="X31" s="28">
        <v>0</v>
      </c>
      <c r="Y31" s="28">
        <v>0</v>
      </c>
      <c r="Z31" s="28">
        <v>0</v>
      </c>
      <c r="AA31" s="28">
        <v>6.3459209677470901E-2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0.86073407648396172</v>
      </c>
      <c r="AH31" s="28">
        <v>0</v>
      </c>
      <c r="AI31" s="28">
        <v>0</v>
      </c>
      <c r="AJ31" s="28">
        <v>0</v>
      </c>
      <c r="AK31" s="28">
        <v>0.31250613793564913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17.859729531706677</v>
      </c>
      <c r="AW31" s="28">
        <v>2.2149501709377737</v>
      </c>
      <c r="AX31" s="28">
        <v>3.8075525806442537E-2</v>
      </c>
      <c r="AY31" s="28">
        <v>0</v>
      </c>
      <c r="AZ31" s="28">
        <v>17.964993758468623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13.424489768881768</v>
      </c>
      <c r="BG31" s="28">
        <v>0.7869553600005762</v>
      </c>
      <c r="BH31" s="28">
        <v>0</v>
      </c>
      <c r="BI31" s="28">
        <v>0</v>
      </c>
      <c r="BJ31" s="28">
        <v>6.90836223158521</v>
      </c>
      <c r="BK31" s="29">
        <f t="shared" si="8"/>
        <v>63.389121985483875</v>
      </c>
    </row>
    <row r="32" spans="1:63">
      <c r="A32" s="23"/>
      <c r="B32" s="27" t="s">
        <v>116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0.33121345041922406</v>
      </c>
      <c r="I32" s="28">
        <v>0</v>
      </c>
      <c r="J32" s="28">
        <v>0</v>
      </c>
      <c r="K32" s="28">
        <v>0</v>
      </c>
      <c r="L32" s="28">
        <v>0.60591467838766488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0.22893123616075123</v>
      </c>
      <c r="S32" s="28">
        <v>7.1699879483878681E-2</v>
      </c>
      <c r="T32" s="28">
        <v>0</v>
      </c>
      <c r="U32" s="28">
        <v>0</v>
      </c>
      <c r="V32" s="28">
        <v>0.32359215164525512</v>
      </c>
      <c r="W32" s="28">
        <v>8.5923790967371086E-2</v>
      </c>
      <c r="X32" s="28">
        <v>0</v>
      </c>
      <c r="Y32" s="28">
        <v>0</v>
      </c>
      <c r="Z32" s="28">
        <v>0</v>
      </c>
      <c r="AA32" s="28">
        <v>6.3179258064056006E-3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0.32726855677378913</v>
      </c>
      <c r="AH32" s="28">
        <v>0</v>
      </c>
      <c r="AI32" s="28">
        <v>0</v>
      </c>
      <c r="AJ32" s="28">
        <v>0</v>
      </c>
      <c r="AK32" s="28">
        <v>0.23503378974200834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14.979889266675357</v>
      </c>
      <c r="AW32" s="28">
        <v>3.0689069184858582</v>
      </c>
      <c r="AX32" s="28">
        <v>3.7907554838733599E-2</v>
      </c>
      <c r="AY32" s="28">
        <v>0</v>
      </c>
      <c r="AZ32" s="28">
        <v>19.190924707626781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9.9363115121147825</v>
      </c>
      <c r="BG32" s="28">
        <v>1.5473889726140388</v>
      </c>
      <c r="BH32" s="28">
        <v>0.12635851612911198</v>
      </c>
      <c r="BI32" s="28">
        <v>0</v>
      </c>
      <c r="BJ32" s="28">
        <v>2.0156782866775869</v>
      </c>
      <c r="BK32" s="29">
        <f t="shared" si="8"/>
        <v>53.119261194548592</v>
      </c>
    </row>
    <row r="33" spans="1:63">
      <c r="A33" s="23"/>
      <c r="B33" s="27" t="s">
        <v>117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8.1152012548156266E-2</v>
      </c>
      <c r="I33" s="28">
        <v>0.13323586774202634</v>
      </c>
      <c r="J33" s="28">
        <v>0</v>
      </c>
      <c r="K33" s="28">
        <v>0</v>
      </c>
      <c r="L33" s="28">
        <v>0.52995633958100252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0.4739873181932574</v>
      </c>
      <c r="S33" s="28">
        <v>0</v>
      </c>
      <c r="T33" s="28">
        <v>0</v>
      </c>
      <c r="U33" s="28">
        <v>0</v>
      </c>
      <c r="V33" s="28">
        <v>0.32641655574200956</v>
      </c>
      <c r="W33" s="28">
        <v>4.7862103225837838E-2</v>
      </c>
      <c r="X33" s="28">
        <v>0</v>
      </c>
      <c r="Y33" s="28">
        <v>0</v>
      </c>
      <c r="Z33" s="28">
        <v>0</v>
      </c>
      <c r="AA33" s="28">
        <v>5.9827629032372313E-2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0.24684879793581094</v>
      </c>
      <c r="AH33" s="28">
        <v>0.11965525806484462</v>
      </c>
      <c r="AI33" s="28">
        <v>0</v>
      </c>
      <c r="AJ33" s="28">
        <v>0</v>
      </c>
      <c r="AK33" s="28">
        <v>5.9827629032372313E-2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13.158055909183487</v>
      </c>
      <c r="AW33" s="28">
        <v>3.462959414170006</v>
      </c>
      <c r="AX33" s="28">
        <v>0</v>
      </c>
      <c r="AY33" s="28">
        <v>0</v>
      </c>
      <c r="AZ33" s="28">
        <v>8.9577969290215087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8.2958073229056914</v>
      </c>
      <c r="BG33" s="28">
        <v>0.15435528290354456</v>
      </c>
      <c r="BH33" s="28">
        <v>0.59827629032412311</v>
      </c>
      <c r="BI33" s="28">
        <v>0</v>
      </c>
      <c r="BJ33" s="28">
        <v>3.2265581493294953</v>
      </c>
      <c r="BK33" s="29">
        <f t="shared" si="8"/>
        <v>39.932578808935546</v>
      </c>
    </row>
    <row r="34" spans="1:63">
      <c r="A34" s="23"/>
      <c r="B34" s="27" t="s">
        <v>118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0.26740365677400085</v>
      </c>
      <c r="I34" s="28">
        <v>0</v>
      </c>
      <c r="J34" s="28">
        <v>0</v>
      </c>
      <c r="K34" s="28">
        <v>0</v>
      </c>
      <c r="L34" s="28">
        <v>0.66552659000019976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0.49606737483827268</v>
      </c>
      <c r="S34" s="28">
        <v>0</v>
      </c>
      <c r="T34" s="28">
        <v>0</v>
      </c>
      <c r="U34" s="28">
        <v>0</v>
      </c>
      <c r="V34" s="28">
        <v>1.1779896774197847</v>
      </c>
      <c r="W34" s="28">
        <v>8.2112046127258091E-3</v>
      </c>
      <c r="X34" s="28">
        <v>3.141416896741616E-2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0.35977674535114929</v>
      </c>
      <c r="AH34" s="28">
        <v>3.5115629031882714E-2</v>
      </c>
      <c r="AI34" s="28">
        <v>0</v>
      </c>
      <c r="AJ34" s="28">
        <v>0</v>
      </c>
      <c r="AK34" s="28">
        <v>0.19515813061103665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11.0206815799674</v>
      </c>
      <c r="AW34" s="28">
        <v>1.5209006269213583</v>
      </c>
      <c r="AX34" s="28">
        <v>3.5115629031882714E-2</v>
      </c>
      <c r="AY34" s="28">
        <v>0</v>
      </c>
      <c r="AZ34" s="28">
        <v>8.7640363844095059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11.501428365006589</v>
      </c>
      <c r="BG34" s="28">
        <v>3.2430380215510977</v>
      </c>
      <c r="BH34" s="28">
        <v>0.52673443547884069</v>
      </c>
      <c r="BI34" s="28">
        <v>0</v>
      </c>
      <c r="BJ34" s="28">
        <v>4.0243761155751381</v>
      </c>
      <c r="BK34" s="29">
        <f t="shared" si="8"/>
        <v>43.872974335548285</v>
      </c>
    </row>
    <row r="35" spans="1:63">
      <c r="A35" s="23"/>
      <c r="B35" s="27" t="s">
        <v>119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0.20471419612872852</v>
      </c>
      <c r="I35" s="28">
        <v>0.12190841161281933</v>
      </c>
      <c r="J35" s="28">
        <v>0</v>
      </c>
      <c r="K35" s="28">
        <v>0</v>
      </c>
      <c r="L35" s="28">
        <v>10.071850613452799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0.321038619289851</v>
      </c>
      <c r="S35" s="28">
        <v>0</v>
      </c>
      <c r="T35" s="28">
        <v>7.2746064967711549E-2</v>
      </c>
      <c r="U35" s="28">
        <v>0</v>
      </c>
      <c r="V35" s="28">
        <v>0.84670640374163442</v>
      </c>
      <c r="W35" s="28">
        <v>6.8683432257719392E-3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0.22350319651814096</v>
      </c>
      <c r="AH35" s="28">
        <v>0</v>
      </c>
      <c r="AI35" s="28">
        <v>0</v>
      </c>
      <c r="AJ35" s="28">
        <v>0</v>
      </c>
      <c r="AK35" s="28">
        <v>0.15728505987254743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4.5159975086490016</v>
      </c>
      <c r="AW35" s="28">
        <v>1.1493426498496482</v>
      </c>
      <c r="AX35" s="28">
        <v>0.60670365161915452</v>
      </c>
      <c r="AY35" s="28">
        <v>0</v>
      </c>
      <c r="AZ35" s="28">
        <v>5.7442347579904167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6.4968148623072555</v>
      </c>
      <c r="BG35" s="28">
        <v>2.9305769183202051</v>
      </c>
      <c r="BH35" s="28">
        <v>0.34341716129369698</v>
      </c>
      <c r="BI35" s="28">
        <v>0</v>
      </c>
      <c r="BJ35" s="28">
        <v>3.5847498755155076</v>
      </c>
      <c r="BK35" s="29">
        <f t="shared" si="8"/>
        <v>37.398458294354882</v>
      </c>
    </row>
    <row r="36" spans="1:63">
      <c r="A36" s="23"/>
      <c r="B36" s="27" t="s">
        <v>120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0.38643259535072366</v>
      </c>
      <c r="I36" s="28">
        <v>5.7512468225297493E-2</v>
      </c>
      <c r="J36" s="28">
        <v>0</v>
      </c>
      <c r="K36" s="28">
        <v>0</v>
      </c>
      <c r="L36" s="28">
        <v>5.43526372643601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0.49849012360734457</v>
      </c>
      <c r="S36" s="28">
        <v>0</v>
      </c>
      <c r="T36" s="28">
        <v>0</v>
      </c>
      <c r="U36" s="28">
        <v>0</v>
      </c>
      <c r="V36" s="28">
        <v>0.70160794757416989</v>
      </c>
      <c r="W36" s="28">
        <v>1.8203989360184671E-3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4.0153499432641855E-2</v>
      </c>
      <c r="AH36" s="28">
        <v>0</v>
      </c>
      <c r="AI36" s="28">
        <v>0</v>
      </c>
      <c r="AJ36" s="28">
        <v>0</v>
      </c>
      <c r="AK36" s="28">
        <v>4.8703874532546772E-3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4.1304032073615682</v>
      </c>
      <c r="AW36" s="28">
        <v>1.7445265134626898E-2</v>
      </c>
      <c r="AX36" s="28">
        <v>0</v>
      </c>
      <c r="AY36" s="28">
        <v>0</v>
      </c>
      <c r="AZ36" s="28">
        <v>1.5905350209904721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6.2937107034655302</v>
      </c>
      <c r="BG36" s="28">
        <v>1.4438115940005242E-2</v>
      </c>
      <c r="BH36" s="28">
        <v>0</v>
      </c>
      <c r="BI36" s="28">
        <v>0</v>
      </c>
      <c r="BJ36" s="28">
        <v>1.7012950123827024</v>
      </c>
      <c r="BK36" s="29">
        <f t="shared" si="8"/>
        <v>20.873978472290368</v>
      </c>
    </row>
    <row r="37" spans="1:63">
      <c r="A37" s="23"/>
      <c r="B37" s="27" t="s">
        <v>121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0.43777822761232194</v>
      </c>
      <c r="I37" s="28">
        <v>0.38541762903226451</v>
      </c>
      <c r="J37" s="28">
        <v>0.11011932258061843</v>
      </c>
      <c r="K37" s="28">
        <v>0</v>
      </c>
      <c r="L37" s="28">
        <v>12.18363159116284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0.89365105828970681</v>
      </c>
      <c r="S37" s="28">
        <v>0.13989891854832343</v>
      </c>
      <c r="T37" s="28">
        <v>0</v>
      </c>
      <c r="U37" s="28">
        <v>0</v>
      </c>
      <c r="V37" s="28">
        <v>1.2828827558061646</v>
      </c>
      <c r="W37" s="28">
        <v>5.425288709601705E-3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0.17707453122546268</v>
      </c>
      <c r="AH37" s="28">
        <v>0</v>
      </c>
      <c r="AI37" s="28">
        <v>0</v>
      </c>
      <c r="AJ37" s="28">
        <v>0</v>
      </c>
      <c r="AK37" s="28">
        <v>2.170115483800682E-3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5.7751964499256925</v>
      </c>
      <c r="AW37" s="28">
        <v>4.5876729605817417</v>
      </c>
      <c r="AX37" s="28">
        <v>2.170115483870682E-2</v>
      </c>
      <c r="AY37" s="28">
        <v>0</v>
      </c>
      <c r="AZ37" s="28">
        <v>6.625034657807646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9.2511404360420926</v>
      </c>
      <c r="BG37" s="28">
        <v>0.27126443548388529</v>
      </c>
      <c r="BH37" s="28">
        <v>0.27126443548388529</v>
      </c>
      <c r="BI37" s="28">
        <v>0</v>
      </c>
      <c r="BJ37" s="28">
        <v>5.3460691434174779</v>
      </c>
      <c r="BK37" s="29">
        <f t="shared" si="8"/>
        <v>47.767393112032238</v>
      </c>
    </row>
    <row r="38" spans="1:63">
      <c r="A38" s="23"/>
      <c r="B38" s="27" t="s">
        <v>122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0.5854417228383092</v>
      </c>
      <c r="I38" s="28">
        <v>0.33047332258066803</v>
      </c>
      <c r="J38" s="28">
        <v>0</v>
      </c>
      <c r="K38" s="28">
        <v>0</v>
      </c>
      <c r="L38" s="28">
        <v>5.7570201173879845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0.45974832506398949</v>
      </c>
      <c r="S38" s="28">
        <v>1.1015777419356265</v>
      </c>
      <c r="T38" s="28">
        <v>0</v>
      </c>
      <c r="U38" s="28">
        <v>0</v>
      </c>
      <c r="V38" s="28">
        <v>1.015103889193409</v>
      </c>
      <c r="W38" s="28">
        <v>3.2661116129053497E-3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28">
        <v>0</v>
      </c>
      <c r="AF38" s="28">
        <v>0</v>
      </c>
      <c r="AG38" s="28">
        <v>0.16374388177406821</v>
      </c>
      <c r="AH38" s="28">
        <v>0</v>
      </c>
      <c r="AI38" s="28">
        <v>0</v>
      </c>
      <c r="AJ38" s="28">
        <v>0</v>
      </c>
      <c r="AK38" s="28">
        <v>1.9083117129031258E-2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4.2498295125125702</v>
      </c>
      <c r="AW38" s="28">
        <v>0.38104635483922411</v>
      </c>
      <c r="AX38" s="28">
        <v>0</v>
      </c>
      <c r="AY38" s="28">
        <v>0</v>
      </c>
      <c r="AZ38" s="28">
        <v>5.8436201387491762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5.5348902150563362</v>
      </c>
      <c r="BG38" s="28">
        <v>0.37778024322641879</v>
      </c>
      <c r="BH38" s="28">
        <v>0.59878712903308062</v>
      </c>
      <c r="BI38" s="28">
        <v>0</v>
      </c>
      <c r="BJ38" s="28">
        <v>3.6511880356478454</v>
      </c>
      <c r="BK38" s="29">
        <f t="shared" si="8"/>
        <v>30.072599858580645</v>
      </c>
    </row>
    <row r="39" spans="1:63">
      <c r="A39" s="23"/>
      <c r="B39" s="27" t="s">
        <v>123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0.28922006583852294</v>
      </c>
      <c r="I39" s="28">
        <v>0.56498836451620882</v>
      </c>
      <c r="J39" s="28">
        <v>0</v>
      </c>
      <c r="K39" s="28">
        <v>0</v>
      </c>
      <c r="L39" s="28">
        <v>6.2704299199365074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0.42598750916048972</v>
      </c>
      <c r="S39" s="28">
        <v>0.22156406451614272</v>
      </c>
      <c r="T39" s="28">
        <v>0</v>
      </c>
      <c r="U39" s="28">
        <v>0</v>
      </c>
      <c r="V39" s="28">
        <v>0.13842371019342664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0.10023244167723785</v>
      </c>
      <c r="AH39" s="28">
        <v>0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3.2697217388370841</v>
      </c>
      <c r="AW39" s="28">
        <v>0.31859519209703824</v>
      </c>
      <c r="AX39" s="28">
        <v>0</v>
      </c>
      <c r="AY39" s="28">
        <v>0</v>
      </c>
      <c r="AZ39" s="28">
        <v>3.5950382122293449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3.7762320886077432</v>
      </c>
      <c r="BG39" s="28">
        <v>0.27006524032287149</v>
      </c>
      <c r="BH39" s="28">
        <v>0.65802793548470506</v>
      </c>
      <c r="BI39" s="28">
        <v>0</v>
      </c>
      <c r="BJ39" s="28">
        <v>2.7107502007117295</v>
      </c>
      <c r="BK39" s="29">
        <f t="shared" si="8"/>
        <v>22.60927668412905</v>
      </c>
    </row>
    <row r="40" spans="1:63">
      <c r="A40" s="23"/>
      <c r="B40" s="27" t="s">
        <v>124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0.28350271486415068</v>
      </c>
      <c r="I40" s="28">
        <v>113.26139722028476</v>
      </c>
      <c r="J40" s="28">
        <v>90.50320098903741</v>
      </c>
      <c r="K40" s="28">
        <v>0</v>
      </c>
      <c r="L40" s="28">
        <v>9.4629024204626599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0.67657022540622935</v>
      </c>
      <c r="S40" s="28">
        <v>0.88527836605078225</v>
      </c>
      <c r="T40" s="28">
        <v>47.370477354003505</v>
      </c>
      <c r="U40" s="28">
        <v>0</v>
      </c>
      <c r="V40" s="28">
        <v>3.1110531716647216</v>
      </c>
      <c r="W40" s="28">
        <v>2.5454676605988821E-3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3.5305126661373941E-2</v>
      </c>
      <c r="AH40" s="28">
        <v>0</v>
      </c>
      <c r="AI40" s="28">
        <v>0</v>
      </c>
      <c r="AJ40" s="28">
        <v>0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11.231657373735532</v>
      </c>
      <c r="AW40" s="28">
        <v>27.488388656317795</v>
      </c>
      <c r="AX40" s="28">
        <v>1.0120970592234337</v>
      </c>
      <c r="AY40" s="28">
        <v>0</v>
      </c>
      <c r="AZ40" s="28">
        <v>41.8065388611572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14.905900013359918</v>
      </c>
      <c r="BG40" s="28">
        <v>7.9043778593228682</v>
      </c>
      <c r="BH40" s="28">
        <v>18.241195092816795</v>
      </c>
      <c r="BI40" s="28">
        <v>0</v>
      </c>
      <c r="BJ40" s="28">
        <v>7.6310541428411618</v>
      </c>
      <c r="BK40" s="29">
        <f t="shared" si="8"/>
        <v>395.8134421148709</v>
      </c>
    </row>
    <row r="41" spans="1:63">
      <c r="A41" s="23"/>
      <c r="B41" s="27" t="s">
        <v>125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6.8713140032177739E-2</v>
      </c>
      <c r="I41" s="28">
        <v>2.4774764862258327</v>
      </c>
      <c r="J41" s="28">
        <v>0</v>
      </c>
      <c r="K41" s="28">
        <v>0</v>
      </c>
      <c r="L41" s="28">
        <v>2.4199257804839296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0.85755406725010808</v>
      </c>
      <c r="AW41" s="28">
        <v>0.66229663741444722</v>
      </c>
      <c r="AX41" s="28">
        <v>0</v>
      </c>
      <c r="AY41" s="28">
        <v>0</v>
      </c>
      <c r="AZ41" s="28">
        <v>1.9938078840548028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0.72134022873513737</v>
      </c>
      <c r="BG41" s="28">
        <v>7.9181483799455683E-5</v>
      </c>
      <c r="BH41" s="28">
        <v>8.5689129547710935E-2</v>
      </c>
      <c r="BI41" s="28">
        <v>0</v>
      </c>
      <c r="BJ41" s="28">
        <v>0.35158633986883564</v>
      </c>
      <c r="BK41" s="29">
        <f t="shared" si="8"/>
        <v>9.6384688750967822</v>
      </c>
    </row>
    <row r="42" spans="1:63">
      <c r="A42" s="23"/>
      <c r="B42" s="27" t="s">
        <v>126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0.20443931962574274</v>
      </c>
      <c r="I42" s="28">
        <v>0.3006772307420279</v>
      </c>
      <c r="J42" s="28">
        <v>0.12119042687095155</v>
      </c>
      <c r="K42" s="28">
        <v>0</v>
      </c>
      <c r="L42" s="28">
        <v>2.1098412102351021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0.40316077270543116</v>
      </c>
      <c r="S42" s="28">
        <v>0</v>
      </c>
      <c r="T42" s="28">
        <v>0</v>
      </c>
      <c r="U42" s="28">
        <v>0</v>
      </c>
      <c r="V42" s="28">
        <v>0.20240329014332423</v>
      </c>
      <c r="W42" s="28">
        <v>4.7258708999273405E-6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3.9491982350531189E-2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2.7400286540182228</v>
      </c>
      <c r="AW42" s="28">
        <v>2.5742302624806102</v>
      </c>
      <c r="AX42" s="28">
        <v>0</v>
      </c>
      <c r="AY42" s="28">
        <v>0</v>
      </c>
      <c r="AZ42" s="28">
        <v>4.6606602016557979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3.8543211854040234</v>
      </c>
      <c r="BG42" s="28">
        <v>0.23478942679312659</v>
      </c>
      <c r="BH42" s="28">
        <v>0</v>
      </c>
      <c r="BI42" s="28">
        <v>0</v>
      </c>
      <c r="BJ42" s="28">
        <v>2.5331134151042063</v>
      </c>
      <c r="BK42" s="29">
        <f t="shared" si="8"/>
        <v>19.978352103999999</v>
      </c>
    </row>
    <row r="43" spans="1:63">
      <c r="A43" s="23"/>
      <c r="B43" s="27" t="s">
        <v>127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3.6466547612802581E-2</v>
      </c>
      <c r="I43" s="28">
        <v>0</v>
      </c>
      <c r="J43" s="28">
        <v>0</v>
      </c>
      <c r="K43" s="28">
        <v>0</v>
      </c>
      <c r="L43" s="28">
        <v>3.142158638708839E-2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0.19499053309684272</v>
      </c>
      <c r="S43" s="28">
        <v>0</v>
      </c>
      <c r="T43" s="28">
        <v>0</v>
      </c>
      <c r="U43" s="28">
        <v>0</v>
      </c>
      <c r="V43" s="28">
        <v>5.7979873290363103E-2</v>
      </c>
      <c r="W43" s="28">
        <v>1.3173220473046855E-2</v>
      </c>
      <c r="X43" s="28">
        <v>0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7.518174106753002E-2</v>
      </c>
      <c r="AH43" s="28">
        <v>0</v>
      </c>
      <c r="AI43" s="28">
        <v>0</v>
      </c>
      <c r="AJ43" s="28">
        <v>0</v>
      </c>
      <c r="AK43" s="28">
        <v>0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0.55233299137106207</v>
      </c>
      <c r="AW43" s="28">
        <v>1.5180483787608346E-5</v>
      </c>
      <c r="AX43" s="28">
        <v>0</v>
      </c>
      <c r="AY43" s="28">
        <v>0</v>
      </c>
      <c r="AZ43" s="28">
        <v>1.83466978173272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1.5111126899900194</v>
      </c>
      <c r="BG43" s="28">
        <v>0.4228646561963042</v>
      </c>
      <c r="BH43" s="28">
        <v>0</v>
      </c>
      <c r="BI43" s="28">
        <v>0</v>
      </c>
      <c r="BJ43" s="28">
        <v>1.0670265083952075</v>
      </c>
      <c r="BK43" s="29">
        <f t="shared" si="8"/>
        <v>5.7972353100967737</v>
      </c>
    </row>
    <row r="44" spans="1:63">
      <c r="A44" s="23"/>
      <c r="B44" s="27" t="s">
        <v>128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9.0006811225557329E-2</v>
      </c>
      <c r="I44" s="28">
        <v>0.30777359464518489</v>
      </c>
      <c r="J44" s="28">
        <v>0</v>
      </c>
      <c r="K44" s="28">
        <v>0</v>
      </c>
      <c r="L44" s="28">
        <v>3.8754578261944692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0.35460389890266625</v>
      </c>
      <c r="S44" s="28">
        <v>0</v>
      </c>
      <c r="T44" s="28">
        <v>0</v>
      </c>
      <c r="U44" s="28">
        <v>0</v>
      </c>
      <c r="V44" s="28">
        <v>7.3251236806320202E-2</v>
      </c>
      <c r="W44" s="28">
        <v>0</v>
      </c>
      <c r="X44" s="28">
        <v>0</v>
      </c>
      <c r="Y44" s="28">
        <v>0</v>
      </c>
      <c r="Z44" s="28">
        <v>0</v>
      </c>
      <c r="AA44" s="28">
        <v>0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7.3037228766684639E-3</v>
      </c>
      <c r="AH44" s="28">
        <v>0</v>
      </c>
      <c r="AI44" s="28">
        <v>0</v>
      </c>
      <c r="AJ44" s="28">
        <v>0</v>
      </c>
      <c r="AK44" s="28">
        <v>1.4217861366029235E-2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0.52387872597946494</v>
      </c>
      <c r="AW44" s="28">
        <v>2.7257148987028041</v>
      </c>
      <c r="AX44" s="28">
        <v>0</v>
      </c>
      <c r="AY44" s="28">
        <v>0</v>
      </c>
      <c r="AZ44" s="28">
        <v>1.6620673804507424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2.0450663903137349</v>
      </c>
      <c r="BG44" s="28">
        <v>0.96781739505447995</v>
      </c>
      <c r="BH44" s="28">
        <v>0.30351530220741568</v>
      </c>
      <c r="BI44" s="28">
        <v>0</v>
      </c>
      <c r="BJ44" s="28">
        <v>2.3292570140486575</v>
      </c>
      <c r="BK44" s="29">
        <f t="shared" si="8"/>
        <v>15.279932058774195</v>
      </c>
    </row>
    <row r="45" spans="1:63">
      <c r="A45" s="23"/>
      <c r="B45" s="27" t="s">
        <v>129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0.25630120793405869</v>
      </c>
      <c r="I45" s="28">
        <v>0.57799395606611481</v>
      </c>
      <c r="J45" s="28">
        <v>0</v>
      </c>
      <c r="K45" s="28">
        <v>0</v>
      </c>
      <c r="L45" s="28">
        <v>0.52208978608900469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0.84634427194269168</v>
      </c>
      <c r="S45" s="28">
        <v>1.0234993026843453</v>
      </c>
      <c r="T45" s="28">
        <v>0</v>
      </c>
      <c r="U45" s="28">
        <v>0</v>
      </c>
      <c r="V45" s="28">
        <v>1.8339944367031404</v>
      </c>
      <c r="W45" s="28">
        <v>3.1396513405839044E-2</v>
      </c>
      <c r="X45" s="28">
        <v>0.13657004784199497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4.1775168486907065E-2</v>
      </c>
      <c r="AH45" s="28">
        <v>0</v>
      </c>
      <c r="AI45" s="28">
        <v>0</v>
      </c>
      <c r="AJ45" s="28">
        <v>0</v>
      </c>
      <c r="AK45" s="28">
        <v>0.27020498100101153</v>
      </c>
      <c r="AL45" s="28">
        <v>0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24.809522441868431</v>
      </c>
      <c r="AW45" s="28">
        <v>1.2225406621216997</v>
      </c>
      <c r="AX45" s="28">
        <v>0</v>
      </c>
      <c r="AY45" s="28">
        <v>0</v>
      </c>
      <c r="AZ45" s="28">
        <v>6.9008426462184254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30.520415705829571</v>
      </c>
      <c r="BG45" s="28">
        <v>2.0937669049391894</v>
      </c>
      <c r="BH45" s="28">
        <v>3.1617939382304856</v>
      </c>
      <c r="BI45" s="28">
        <v>0</v>
      </c>
      <c r="BJ45" s="28">
        <v>16.882293517314739</v>
      </c>
      <c r="BK45" s="29">
        <f t="shared" si="8"/>
        <v>91.131345488677638</v>
      </c>
    </row>
    <row r="46" spans="1:63">
      <c r="A46" s="23"/>
      <c r="B46" s="27" t="s">
        <v>130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8.2307979883986295</v>
      </c>
      <c r="I46" s="28">
        <v>1288.9256015007106</v>
      </c>
      <c r="J46" s="28">
        <v>688.05835739937083</v>
      </c>
      <c r="K46" s="28">
        <v>0</v>
      </c>
      <c r="L46" s="28">
        <v>72.874109285100445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16.270031269861406</v>
      </c>
      <c r="S46" s="28">
        <v>98.821291349750581</v>
      </c>
      <c r="T46" s="28">
        <v>165.47965177603362</v>
      </c>
      <c r="U46" s="28">
        <v>0</v>
      </c>
      <c r="V46" s="28">
        <v>16.664081179903135</v>
      </c>
      <c r="W46" s="28">
        <v>0.10557973089375028</v>
      </c>
      <c r="X46" s="28">
        <v>0</v>
      </c>
      <c r="Y46" s="28">
        <v>0</v>
      </c>
      <c r="Z46" s="28">
        <v>0</v>
      </c>
      <c r="AA46" s="28">
        <v>0.45578887357223868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0.47366962499161674</v>
      </c>
      <c r="AH46" s="28">
        <v>0.44784615420437929</v>
      </c>
      <c r="AI46" s="28">
        <v>0</v>
      </c>
      <c r="AJ46" s="28">
        <v>0</v>
      </c>
      <c r="AK46" s="28">
        <v>0.57639378561686361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36.703150428291153</v>
      </c>
      <c r="AW46" s="28">
        <v>305.54934765544004</v>
      </c>
      <c r="AX46" s="28">
        <v>4.0368341246027111</v>
      </c>
      <c r="AY46" s="28">
        <v>0</v>
      </c>
      <c r="AZ46" s="28">
        <v>181.29947972207717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93.969606469193195</v>
      </c>
      <c r="BG46" s="28">
        <v>40.96440490515333</v>
      </c>
      <c r="BH46" s="28">
        <v>40.154409863556623</v>
      </c>
      <c r="BI46" s="28">
        <v>0</v>
      </c>
      <c r="BJ46" s="28">
        <v>109.87181311576296</v>
      </c>
      <c r="BK46" s="29">
        <f t="shared" si="8"/>
        <v>3169.9322462024852</v>
      </c>
    </row>
    <row r="47" spans="1:63">
      <c r="A47" s="23"/>
      <c r="B47" s="30" t="s">
        <v>92</v>
      </c>
      <c r="C47" s="31">
        <f>SUM(C30:C46)</f>
        <v>0</v>
      </c>
      <c r="D47" s="31">
        <f t="shared" ref="D47:BJ47" si="9">SUM(D30:D46)</f>
        <v>0</v>
      </c>
      <c r="E47" s="31">
        <f t="shared" si="9"/>
        <v>0</v>
      </c>
      <c r="F47" s="31">
        <f t="shared" si="9"/>
        <v>0</v>
      </c>
      <c r="G47" s="31">
        <f t="shared" si="9"/>
        <v>0</v>
      </c>
      <c r="H47" s="31">
        <f t="shared" si="9"/>
        <v>13.259065526618315</v>
      </c>
      <c r="I47" s="31">
        <f t="shared" si="9"/>
        <v>1426.242486956518</v>
      </c>
      <c r="J47" s="31">
        <f t="shared" si="9"/>
        <v>779.32746362418209</v>
      </c>
      <c r="K47" s="31">
        <f t="shared" si="9"/>
        <v>0</v>
      </c>
      <c r="L47" s="31">
        <f t="shared" si="9"/>
        <v>178.11049710761517</v>
      </c>
      <c r="M47" s="31">
        <f t="shared" si="9"/>
        <v>0</v>
      </c>
      <c r="N47" s="31">
        <f t="shared" si="9"/>
        <v>0</v>
      </c>
      <c r="O47" s="31">
        <f t="shared" si="9"/>
        <v>0</v>
      </c>
      <c r="P47" s="31">
        <f t="shared" si="9"/>
        <v>0</v>
      </c>
      <c r="Q47" s="31">
        <f t="shared" si="9"/>
        <v>0</v>
      </c>
      <c r="R47" s="31">
        <f t="shared" si="9"/>
        <v>24.470077063673546</v>
      </c>
      <c r="S47" s="31">
        <f t="shared" si="9"/>
        <v>106.03908045040936</v>
      </c>
      <c r="T47" s="31">
        <f t="shared" si="9"/>
        <v>213.55807914345442</v>
      </c>
      <c r="U47" s="31">
        <f t="shared" si="9"/>
        <v>0</v>
      </c>
      <c r="V47" s="31">
        <f t="shared" si="9"/>
        <v>30.419838185851809</v>
      </c>
      <c r="W47" s="31">
        <f t="shared" si="9"/>
        <v>0.52516807333690174</v>
      </c>
      <c r="X47" s="31">
        <f t="shared" si="9"/>
        <v>1.3295106187775501</v>
      </c>
      <c r="Y47" s="31">
        <f t="shared" si="9"/>
        <v>0</v>
      </c>
      <c r="Z47" s="31">
        <f t="shared" si="9"/>
        <v>0</v>
      </c>
      <c r="AA47" s="31">
        <f t="shared" si="9"/>
        <v>0.58539363808848743</v>
      </c>
      <c r="AB47" s="31">
        <f t="shared" si="9"/>
        <v>0</v>
      </c>
      <c r="AC47" s="31">
        <f t="shared" si="9"/>
        <v>0</v>
      </c>
      <c r="AD47" s="31">
        <f t="shared" si="9"/>
        <v>0</v>
      </c>
      <c r="AE47" s="31">
        <f t="shared" si="9"/>
        <v>0</v>
      </c>
      <c r="AF47" s="31">
        <f t="shared" si="9"/>
        <v>0</v>
      </c>
      <c r="AG47" s="31">
        <f t="shared" si="9"/>
        <v>3.2392899185525863</v>
      </c>
      <c r="AH47" s="31">
        <f t="shared" si="9"/>
        <v>0.6026170413011066</v>
      </c>
      <c r="AI47" s="31">
        <f t="shared" si="9"/>
        <v>0</v>
      </c>
      <c r="AJ47" s="31">
        <f t="shared" si="9"/>
        <v>0</v>
      </c>
      <c r="AK47" s="31">
        <f t="shared" si="9"/>
        <v>2.023508002820563</v>
      </c>
      <c r="AL47" s="31">
        <f t="shared" si="9"/>
        <v>0</v>
      </c>
      <c r="AM47" s="31">
        <f t="shared" si="9"/>
        <v>0</v>
      </c>
      <c r="AN47" s="31">
        <f t="shared" si="9"/>
        <v>0</v>
      </c>
      <c r="AO47" s="31">
        <f t="shared" si="9"/>
        <v>0</v>
      </c>
      <c r="AP47" s="31">
        <f t="shared" si="9"/>
        <v>0</v>
      </c>
      <c r="AQ47" s="31">
        <f t="shared" si="9"/>
        <v>0</v>
      </c>
      <c r="AR47" s="31">
        <f t="shared" si="9"/>
        <v>0</v>
      </c>
      <c r="AS47" s="31">
        <f t="shared" si="9"/>
        <v>0</v>
      </c>
      <c r="AT47" s="31">
        <f t="shared" si="9"/>
        <v>0</v>
      </c>
      <c r="AU47" s="31">
        <f t="shared" si="9"/>
        <v>0</v>
      </c>
      <c r="AV47" s="31">
        <f t="shared" si="9"/>
        <v>181.02974878222773</v>
      </c>
      <c r="AW47" s="31">
        <f t="shared" si="9"/>
        <v>456.83371027306055</v>
      </c>
      <c r="AX47" s="31">
        <f t="shared" si="9"/>
        <v>11.707435268573899</v>
      </c>
      <c r="AY47" s="31">
        <f t="shared" si="9"/>
        <v>0</v>
      </c>
      <c r="AZ47" s="31">
        <f t="shared" si="9"/>
        <v>410.64197335933011</v>
      </c>
      <c r="BA47" s="31">
        <f t="shared" si="9"/>
        <v>0</v>
      </c>
      <c r="BB47" s="31">
        <f t="shared" si="9"/>
        <v>0</v>
      </c>
      <c r="BC47" s="31">
        <f t="shared" si="9"/>
        <v>0</v>
      </c>
      <c r="BD47" s="31">
        <f t="shared" si="9"/>
        <v>0</v>
      </c>
      <c r="BE47" s="31">
        <f t="shared" si="9"/>
        <v>0</v>
      </c>
      <c r="BF47" s="31">
        <f t="shared" si="9"/>
        <v>245.42506905089081</v>
      </c>
      <c r="BG47" s="31">
        <f t="shared" si="9"/>
        <v>65.428679351840458</v>
      </c>
      <c r="BH47" s="31">
        <f t="shared" si="9"/>
        <v>73.567775008824711</v>
      </c>
      <c r="BI47" s="31">
        <f t="shared" si="9"/>
        <v>0</v>
      </c>
      <c r="BJ47" s="31">
        <f t="shared" si="9"/>
        <v>190.26791838389209</v>
      </c>
      <c r="BK47" s="29">
        <f t="shared" si="8"/>
        <v>4414.6343848298402</v>
      </c>
    </row>
    <row r="48" spans="1:63">
      <c r="A48" s="23"/>
      <c r="B48" s="33" t="s">
        <v>82</v>
      </c>
      <c r="C48" s="28">
        <f t="shared" ref="C48:AH48" si="10">C9+C12+C22+C25+C28+C47</f>
        <v>0</v>
      </c>
      <c r="D48" s="28">
        <f t="shared" si="10"/>
        <v>0</v>
      </c>
      <c r="E48" s="28">
        <f t="shared" si="10"/>
        <v>0</v>
      </c>
      <c r="F48" s="28">
        <f t="shared" si="10"/>
        <v>0</v>
      </c>
      <c r="G48" s="28">
        <f t="shared" si="10"/>
        <v>0</v>
      </c>
      <c r="H48" s="28">
        <f t="shared" si="10"/>
        <v>22.410423056366909</v>
      </c>
      <c r="I48" s="28">
        <f t="shared" si="10"/>
        <v>6803.6359258961857</v>
      </c>
      <c r="J48" s="28">
        <f t="shared" si="10"/>
        <v>2634.7211674320702</v>
      </c>
      <c r="K48" s="28">
        <f t="shared" si="10"/>
        <v>0</v>
      </c>
      <c r="L48" s="28">
        <f t="shared" si="10"/>
        <v>592.29024596034776</v>
      </c>
      <c r="M48" s="28">
        <f t="shared" si="10"/>
        <v>0</v>
      </c>
      <c r="N48" s="28">
        <f t="shared" si="10"/>
        <v>0</v>
      </c>
      <c r="O48" s="28">
        <f t="shared" si="10"/>
        <v>0</v>
      </c>
      <c r="P48" s="28">
        <f t="shared" si="10"/>
        <v>0</v>
      </c>
      <c r="Q48" s="28">
        <f t="shared" si="10"/>
        <v>0</v>
      </c>
      <c r="R48" s="28">
        <f t="shared" si="10"/>
        <v>32.062442732607082</v>
      </c>
      <c r="S48" s="28">
        <f t="shared" si="10"/>
        <v>313.41811802432755</v>
      </c>
      <c r="T48" s="28">
        <f t="shared" si="10"/>
        <v>586.01932586873454</v>
      </c>
      <c r="U48" s="28">
        <f t="shared" si="10"/>
        <v>0</v>
      </c>
      <c r="V48" s="28">
        <f t="shared" si="10"/>
        <v>52.627211534068557</v>
      </c>
      <c r="W48" s="28">
        <f t="shared" si="10"/>
        <v>0.52694473878131276</v>
      </c>
      <c r="X48" s="28">
        <f t="shared" si="10"/>
        <v>77.571056392878546</v>
      </c>
      <c r="Y48" s="28">
        <f t="shared" si="10"/>
        <v>0</v>
      </c>
      <c r="Z48" s="28">
        <f t="shared" si="10"/>
        <v>0</v>
      </c>
      <c r="AA48" s="28">
        <f t="shared" si="10"/>
        <v>0.60305225913628513</v>
      </c>
      <c r="AB48" s="28">
        <f t="shared" si="10"/>
        <v>0</v>
      </c>
      <c r="AC48" s="28">
        <f t="shared" si="10"/>
        <v>0</v>
      </c>
      <c r="AD48" s="28">
        <f t="shared" si="10"/>
        <v>0</v>
      </c>
      <c r="AE48" s="28">
        <f t="shared" si="10"/>
        <v>0</v>
      </c>
      <c r="AF48" s="28">
        <f t="shared" si="10"/>
        <v>0</v>
      </c>
      <c r="AG48" s="28">
        <f t="shared" si="10"/>
        <v>3.7179452259975134</v>
      </c>
      <c r="AH48" s="28">
        <f t="shared" si="10"/>
        <v>0.86679576776747824</v>
      </c>
      <c r="AI48" s="28">
        <f t="shared" ref="AI48:BJ48" si="11">AI9+AI12+AI22+AI25+AI28+AI47</f>
        <v>0</v>
      </c>
      <c r="AJ48" s="28">
        <f t="shared" si="11"/>
        <v>0</v>
      </c>
      <c r="AK48" s="28">
        <f t="shared" si="11"/>
        <v>3.6222952432072315</v>
      </c>
      <c r="AL48" s="28">
        <f t="shared" si="11"/>
        <v>0</v>
      </c>
      <c r="AM48" s="28">
        <f t="shared" si="11"/>
        <v>0</v>
      </c>
      <c r="AN48" s="28">
        <f t="shared" si="11"/>
        <v>0</v>
      </c>
      <c r="AO48" s="28">
        <f t="shared" si="11"/>
        <v>0</v>
      </c>
      <c r="AP48" s="28">
        <f t="shared" si="11"/>
        <v>0</v>
      </c>
      <c r="AQ48" s="28">
        <f t="shared" si="11"/>
        <v>0</v>
      </c>
      <c r="AR48" s="28">
        <f t="shared" si="11"/>
        <v>0</v>
      </c>
      <c r="AS48" s="28">
        <f t="shared" si="11"/>
        <v>0</v>
      </c>
      <c r="AT48" s="28">
        <f t="shared" si="11"/>
        <v>0</v>
      </c>
      <c r="AU48" s="28">
        <f t="shared" si="11"/>
        <v>0</v>
      </c>
      <c r="AV48" s="28">
        <f t="shared" si="11"/>
        <v>209.82012030897312</v>
      </c>
      <c r="AW48" s="28">
        <f t="shared" si="11"/>
        <v>1624.2197727351017</v>
      </c>
      <c r="AX48" s="28">
        <f t="shared" si="11"/>
        <v>968.16257326658376</v>
      </c>
      <c r="AY48" s="28">
        <f t="shared" si="11"/>
        <v>0</v>
      </c>
      <c r="AZ48" s="28">
        <f t="shared" si="11"/>
        <v>581.15221298344852</v>
      </c>
      <c r="BA48" s="28">
        <f t="shared" si="11"/>
        <v>0</v>
      </c>
      <c r="BB48" s="28">
        <f t="shared" si="11"/>
        <v>0</v>
      </c>
      <c r="BC48" s="28">
        <f t="shared" si="11"/>
        <v>0</v>
      </c>
      <c r="BD48" s="28">
        <f t="shared" si="11"/>
        <v>0</v>
      </c>
      <c r="BE48" s="28">
        <f t="shared" si="11"/>
        <v>0</v>
      </c>
      <c r="BF48" s="28">
        <f t="shared" si="11"/>
        <v>267.01000776136266</v>
      </c>
      <c r="BG48" s="28">
        <f t="shared" si="11"/>
        <v>167.38114919781873</v>
      </c>
      <c r="BH48" s="28">
        <f t="shared" si="11"/>
        <v>190.14505849737304</v>
      </c>
      <c r="BI48" s="28">
        <f t="shared" si="11"/>
        <v>0</v>
      </c>
      <c r="BJ48" s="28">
        <f t="shared" si="11"/>
        <v>241.83473519692686</v>
      </c>
      <c r="BK48" s="29">
        <f t="shared" si="8"/>
        <v>15373.818580080066</v>
      </c>
    </row>
    <row r="49" spans="1:63" ht="3.75" customHeight="1">
      <c r="A49" s="23"/>
      <c r="B49" s="34"/>
      <c r="C49" s="70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2"/>
    </row>
    <row r="50" spans="1:63">
      <c r="A50" s="23" t="s">
        <v>1</v>
      </c>
      <c r="B50" s="24" t="s">
        <v>7</v>
      </c>
      <c r="C50" s="70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2"/>
    </row>
    <row r="51" spans="1:63" s="35" customFormat="1">
      <c r="A51" s="23" t="s">
        <v>78</v>
      </c>
      <c r="B51" s="26" t="s">
        <v>2</v>
      </c>
      <c r="C51" s="77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9"/>
    </row>
    <row r="52" spans="1:63" s="35" customFormat="1">
      <c r="A52" s="23"/>
      <c r="B52" s="27" t="s">
        <v>131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1.3245723138573493</v>
      </c>
      <c r="I52" s="28">
        <v>0.32026716538658051</v>
      </c>
      <c r="J52" s="28">
        <v>0</v>
      </c>
      <c r="K52" s="28">
        <v>0</v>
      </c>
      <c r="L52" s="28">
        <v>0.29487620144860083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1.9669302086698894</v>
      </c>
      <c r="S52" s="28">
        <v>0</v>
      </c>
      <c r="T52" s="28">
        <v>0</v>
      </c>
      <c r="U52" s="28">
        <v>0</v>
      </c>
      <c r="V52" s="28">
        <v>0.21197391302467658</v>
      </c>
      <c r="W52" s="28">
        <v>5.2854873677069411E-2</v>
      </c>
      <c r="X52" s="28">
        <v>0</v>
      </c>
      <c r="Y52" s="28">
        <v>0</v>
      </c>
      <c r="Z52" s="28">
        <v>0</v>
      </c>
      <c r="AA52" s="28">
        <v>0</v>
      </c>
      <c r="AB52" s="28">
        <v>0</v>
      </c>
      <c r="AC52" s="28">
        <v>0</v>
      </c>
      <c r="AD52" s="28">
        <v>0</v>
      </c>
      <c r="AE52" s="28">
        <v>0</v>
      </c>
      <c r="AF52" s="28">
        <v>0</v>
      </c>
      <c r="AG52" s="28">
        <v>0.53079766293710495</v>
      </c>
      <c r="AH52" s="28">
        <v>0</v>
      </c>
      <c r="AI52" s="28">
        <v>0</v>
      </c>
      <c r="AJ52" s="28">
        <v>0</v>
      </c>
      <c r="AK52" s="28">
        <v>9.1919623644966836E-2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28">
        <v>0</v>
      </c>
      <c r="AT52" s="28">
        <v>0</v>
      </c>
      <c r="AU52" s="28">
        <v>0</v>
      </c>
      <c r="AV52" s="28">
        <v>20.785955846233438</v>
      </c>
      <c r="AW52" s="28">
        <v>0.23352208987062065</v>
      </c>
      <c r="AX52" s="28">
        <v>0</v>
      </c>
      <c r="AY52" s="28">
        <v>0</v>
      </c>
      <c r="AZ52" s="28">
        <v>2.4075000136830083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40.177614350186573</v>
      </c>
      <c r="BG52" s="28">
        <v>0.47148500174463137</v>
      </c>
      <c r="BH52" s="28">
        <v>0</v>
      </c>
      <c r="BI52" s="28">
        <v>0</v>
      </c>
      <c r="BJ52" s="28">
        <v>3.9746861098287889</v>
      </c>
      <c r="BK52" s="29">
        <f t="shared" ref="BK52:BK53" si="12">SUM(C52:BJ52)</f>
        <v>72.844955374193304</v>
      </c>
    </row>
    <row r="53" spans="1:63" s="35" customFormat="1">
      <c r="A53" s="23"/>
      <c r="B53" s="27" t="s">
        <v>132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28">
        <v>1.2127904107563778</v>
      </c>
      <c r="I53" s="28">
        <v>0.53308872316157474</v>
      </c>
      <c r="J53" s="28">
        <v>0</v>
      </c>
      <c r="K53" s="28">
        <v>0</v>
      </c>
      <c r="L53" s="28">
        <v>7.352066870950782E-3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1.6793864734046777</v>
      </c>
      <c r="S53" s="28">
        <v>0</v>
      </c>
      <c r="T53" s="28">
        <v>0</v>
      </c>
      <c r="U53" s="28">
        <v>0</v>
      </c>
      <c r="V53" s="28">
        <v>1.1192847806419865E-2</v>
      </c>
      <c r="W53" s="28">
        <v>4.8460548107948857E-2</v>
      </c>
      <c r="X53" s="28">
        <v>0</v>
      </c>
      <c r="Y53" s="28">
        <v>0</v>
      </c>
      <c r="Z53" s="28">
        <v>0</v>
      </c>
      <c r="AA53" s="28">
        <v>0</v>
      </c>
      <c r="AB53" s="28">
        <v>0</v>
      </c>
      <c r="AC53" s="28">
        <v>0</v>
      </c>
      <c r="AD53" s="28">
        <v>0</v>
      </c>
      <c r="AE53" s="28">
        <v>0</v>
      </c>
      <c r="AF53" s="28">
        <v>0</v>
      </c>
      <c r="AG53" s="28">
        <v>0.11786273600468866</v>
      </c>
      <c r="AH53" s="28">
        <v>0</v>
      </c>
      <c r="AI53" s="28">
        <v>0</v>
      </c>
      <c r="AJ53" s="28">
        <v>0</v>
      </c>
      <c r="AK53" s="28">
        <v>0</v>
      </c>
      <c r="AL53" s="28">
        <v>0</v>
      </c>
      <c r="AM53" s="28">
        <v>0</v>
      </c>
      <c r="AN53" s="28">
        <v>0</v>
      </c>
      <c r="AO53" s="28">
        <v>0</v>
      </c>
      <c r="AP53" s="28">
        <v>0</v>
      </c>
      <c r="AQ53" s="28">
        <v>0</v>
      </c>
      <c r="AR53" s="28">
        <v>0</v>
      </c>
      <c r="AS53" s="28">
        <v>0</v>
      </c>
      <c r="AT53" s="28">
        <v>0</v>
      </c>
      <c r="AU53" s="28">
        <v>0</v>
      </c>
      <c r="AV53" s="28">
        <v>75.190242900981602</v>
      </c>
      <c r="AW53" s="28">
        <v>0.16916611549573984</v>
      </c>
      <c r="AX53" s="28">
        <v>0</v>
      </c>
      <c r="AY53" s="28">
        <v>0</v>
      </c>
      <c r="AZ53" s="28">
        <v>4.877748273641866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121.23580066380937</v>
      </c>
      <c r="BG53" s="28">
        <v>0</v>
      </c>
      <c r="BH53" s="28">
        <v>0</v>
      </c>
      <c r="BI53" s="28">
        <v>0</v>
      </c>
      <c r="BJ53" s="28">
        <v>0.85961101347472946</v>
      </c>
      <c r="BK53" s="29">
        <f t="shared" si="12"/>
        <v>205.94270277351595</v>
      </c>
    </row>
    <row r="54" spans="1:63" s="35" customFormat="1">
      <c r="A54" s="23"/>
      <c r="B54" s="30" t="s">
        <v>87</v>
      </c>
      <c r="C54" s="36">
        <f>SUM(C52:C53)</f>
        <v>0</v>
      </c>
      <c r="D54" s="36">
        <f t="shared" ref="D54:BK54" si="13">SUM(D52:D53)</f>
        <v>0</v>
      </c>
      <c r="E54" s="36">
        <f t="shared" si="13"/>
        <v>0</v>
      </c>
      <c r="F54" s="36">
        <f t="shared" si="13"/>
        <v>0</v>
      </c>
      <c r="G54" s="36">
        <f t="shared" si="13"/>
        <v>0</v>
      </c>
      <c r="H54" s="36">
        <f t="shared" si="13"/>
        <v>2.5373627246137271</v>
      </c>
      <c r="I54" s="36">
        <f t="shared" si="13"/>
        <v>0.85335588854815525</v>
      </c>
      <c r="J54" s="36">
        <f t="shared" si="13"/>
        <v>0</v>
      </c>
      <c r="K54" s="36">
        <f t="shared" si="13"/>
        <v>0</v>
      </c>
      <c r="L54" s="36">
        <f t="shared" si="13"/>
        <v>0.30222826831955163</v>
      </c>
      <c r="M54" s="36">
        <f t="shared" si="13"/>
        <v>0</v>
      </c>
      <c r="N54" s="36">
        <f t="shared" si="13"/>
        <v>0</v>
      </c>
      <c r="O54" s="36">
        <f t="shared" si="13"/>
        <v>0</v>
      </c>
      <c r="P54" s="36">
        <f t="shared" si="13"/>
        <v>0</v>
      </c>
      <c r="Q54" s="36">
        <f t="shared" si="13"/>
        <v>0</v>
      </c>
      <c r="R54" s="36">
        <f t="shared" si="13"/>
        <v>3.6463166820745672</v>
      </c>
      <c r="S54" s="36">
        <f t="shared" si="13"/>
        <v>0</v>
      </c>
      <c r="T54" s="36">
        <f t="shared" si="13"/>
        <v>0</v>
      </c>
      <c r="U54" s="36">
        <f t="shared" si="13"/>
        <v>0</v>
      </c>
      <c r="V54" s="36">
        <f t="shared" si="13"/>
        <v>0.22316676083109643</v>
      </c>
      <c r="W54" s="36">
        <f t="shared" si="13"/>
        <v>0.10131542178501826</v>
      </c>
      <c r="X54" s="36">
        <f t="shared" si="13"/>
        <v>0</v>
      </c>
      <c r="Y54" s="36">
        <f t="shared" si="13"/>
        <v>0</v>
      </c>
      <c r="Z54" s="36">
        <f t="shared" si="13"/>
        <v>0</v>
      </c>
      <c r="AA54" s="36">
        <f t="shared" si="13"/>
        <v>0</v>
      </c>
      <c r="AB54" s="36">
        <f t="shared" si="13"/>
        <v>0</v>
      </c>
      <c r="AC54" s="36">
        <f t="shared" si="13"/>
        <v>0</v>
      </c>
      <c r="AD54" s="36">
        <f t="shared" si="13"/>
        <v>0</v>
      </c>
      <c r="AE54" s="36">
        <f t="shared" si="13"/>
        <v>0</v>
      </c>
      <c r="AF54" s="36">
        <f t="shared" si="13"/>
        <v>0</v>
      </c>
      <c r="AG54" s="36">
        <f t="shared" si="13"/>
        <v>0.64866039894179361</v>
      </c>
      <c r="AH54" s="36">
        <f t="shared" si="13"/>
        <v>0</v>
      </c>
      <c r="AI54" s="36">
        <f t="shared" si="13"/>
        <v>0</v>
      </c>
      <c r="AJ54" s="36">
        <f t="shared" si="13"/>
        <v>0</v>
      </c>
      <c r="AK54" s="36">
        <f t="shared" si="13"/>
        <v>9.1919623644966836E-2</v>
      </c>
      <c r="AL54" s="36">
        <f t="shared" si="13"/>
        <v>0</v>
      </c>
      <c r="AM54" s="36">
        <f t="shared" si="13"/>
        <v>0</v>
      </c>
      <c r="AN54" s="36">
        <f t="shared" si="13"/>
        <v>0</v>
      </c>
      <c r="AO54" s="36">
        <f t="shared" si="13"/>
        <v>0</v>
      </c>
      <c r="AP54" s="36">
        <f t="shared" si="13"/>
        <v>0</v>
      </c>
      <c r="AQ54" s="36">
        <f t="shared" si="13"/>
        <v>0</v>
      </c>
      <c r="AR54" s="36">
        <f t="shared" si="13"/>
        <v>0</v>
      </c>
      <c r="AS54" s="36">
        <f t="shared" si="13"/>
        <v>0</v>
      </c>
      <c r="AT54" s="36">
        <f t="shared" si="13"/>
        <v>0</v>
      </c>
      <c r="AU54" s="36">
        <f t="shared" si="13"/>
        <v>0</v>
      </c>
      <c r="AV54" s="36">
        <f t="shared" si="13"/>
        <v>95.976198747215037</v>
      </c>
      <c r="AW54" s="36">
        <f t="shared" si="13"/>
        <v>0.40268820536636052</v>
      </c>
      <c r="AX54" s="36">
        <f t="shared" si="13"/>
        <v>0</v>
      </c>
      <c r="AY54" s="36">
        <f t="shared" si="13"/>
        <v>0</v>
      </c>
      <c r="AZ54" s="36">
        <f t="shared" si="13"/>
        <v>7.2852482873248743</v>
      </c>
      <c r="BA54" s="36">
        <f t="shared" si="13"/>
        <v>0</v>
      </c>
      <c r="BB54" s="36">
        <f t="shared" si="13"/>
        <v>0</v>
      </c>
      <c r="BC54" s="36">
        <f t="shared" si="13"/>
        <v>0</v>
      </c>
      <c r="BD54" s="36">
        <f t="shared" si="13"/>
        <v>0</v>
      </c>
      <c r="BE54" s="36">
        <f t="shared" si="13"/>
        <v>0</v>
      </c>
      <c r="BF54" s="36">
        <f t="shared" si="13"/>
        <v>161.41341501399594</v>
      </c>
      <c r="BG54" s="36">
        <f t="shared" si="13"/>
        <v>0.47148500174463137</v>
      </c>
      <c r="BH54" s="36">
        <f t="shared" si="13"/>
        <v>0</v>
      </c>
      <c r="BI54" s="36">
        <f t="shared" si="13"/>
        <v>0</v>
      </c>
      <c r="BJ54" s="36">
        <f t="shared" si="13"/>
        <v>4.8342971233035179</v>
      </c>
      <c r="BK54" s="36">
        <f t="shared" si="13"/>
        <v>278.78765814770924</v>
      </c>
    </row>
    <row r="55" spans="1:63">
      <c r="A55" s="23" t="s">
        <v>79</v>
      </c>
      <c r="B55" s="26" t="s">
        <v>16</v>
      </c>
      <c r="C55" s="70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2"/>
    </row>
    <row r="56" spans="1:63">
      <c r="A56" s="23"/>
      <c r="B56" s="27" t="s">
        <v>150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1.269340517242155</v>
      </c>
      <c r="I56" s="28">
        <v>1.9824998003653149</v>
      </c>
      <c r="J56" s="28">
        <v>0</v>
      </c>
      <c r="K56" s="28">
        <v>0</v>
      </c>
      <c r="L56" s="28">
        <v>10.989359332041603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1.3299404215930948</v>
      </c>
      <c r="S56" s="28">
        <v>0.4565573292207521</v>
      </c>
      <c r="T56" s="28">
        <v>0</v>
      </c>
      <c r="U56" s="28">
        <v>0</v>
      </c>
      <c r="V56" s="28">
        <v>1.5960528613112754</v>
      </c>
      <c r="W56" s="28">
        <v>3.120837109762651E-2</v>
      </c>
      <c r="X56" s="28">
        <v>0</v>
      </c>
      <c r="Y56" s="28">
        <v>0</v>
      </c>
      <c r="Z56" s="28">
        <v>0</v>
      </c>
      <c r="AA56" s="28">
        <v>0</v>
      </c>
      <c r="AB56" s="28">
        <v>0</v>
      </c>
      <c r="AC56" s="28">
        <v>0</v>
      </c>
      <c r="AD56" s="28">
        <v>0</v>
      </c>
      <c r="AE56" s="28">
        <v>0</v>
      </c>
      <c r="AF56" s="28">
        <v>0</v>
      </c>
      <c r="AG56" s="28">
        <v>0.24469247271793251</v>
      </c>
      <c r="AH56" s="28">
        <v>7.2387745163812939E-2</v>
      </c>
      <c r="AI56" s="28">
        <v>0</v>
      </c>
      <c r="AJ56" s="28">
        <v>0</v>
      </c>
      <c r="AK56" s="28">
        <v>0.42194706201493082</v>
      </c>
      <c r="AL56" s="28">
        <v>0</v>
      </c>
      <c r="AM56" s="28">
        <v>0</v>
      </c>
      <c r="AN56" s="28">
        <v>0</v>
      </c>
      <c r="AO56" s="28">
        <v>0</v>
      </c>
      <c r="AP56" s="28">
        <v>0</v>
      </c>
      <c r="AQ56" s="28">
        <v>0</v>
      </c>
      <c r="AR56" s="28">
        <v>0</v>
      </c>
      <c r="AS56" s="28">
        <v>0</v>
      </c>
      <c r="AT56" s="28">
        <v>0</v>
      </c>
      <c r="AU56" s="28">
        <v>0</v>
      </c>
      <c r="AV56" s="28">
        <v>8.1336355196444128</v>
      </c>
      <c r="AW56" s="28">
        <v>1.7151702408670031</v>
      </c>
      <c r="AX56" s="28">
        <v>0</v>
      </c>
      <c r="AY56" s="28">
        <v>0</v>
      </c>
      <c r="AZ56" s="28">
        <v>5.2408333694482758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14.178569902690885</v>
      </c>
      <c r="BG56" s="28">
        <v>0.39310723027198974</v>
      </c>
      <c r="BH56" s="28">
        <v>0.25852766129963195</v>
      </c>
      <c r="BI56" s="28">
        <v>0</v>
      </c>
      <c r="BJ56" s="28">
        <v>4.6527807707512636</v>
      </c>
      <c r="BK56" s="29">
        <f t="shared" ref="BK56:BK68" si="14">SUM(C56:BJ56)</f>
        <v>52.966610607741956</v>
      </c>
    </row>
    <row r="57" spans="1:63">
      <c r="A57" s="23"/>
      <c r="B57" s="27" t="s">
        <v>133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0.46129098487047737</v>
      </c>
      <c r="I57" s="28">
        <v>0.53114370967746405</v>
      </c>
      <c r="J57" s="28">
        <v>0</v>
      </c>
      <c r="K57" s="28">
        <v>0</v>
      </c>
      <c r="L57" s="28">
        <v>15.07767984722742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0.79461841435399838</v>
      </c>
      <c r="S57" s="28">
        <v>0.21245748387092567</v>
      </c>
      <c r="T57" s="28">
        <v>0</v>
      </c>
      <c r="U57" s="28">
        <v>0</v>
      </c>
      <c r="V57" s="28">
        <v>0.38457976116100395</v>
      </c>
      <c r="W57" s="28">
        <v>1.59047277096525E-2</v>
      </c>
      <c r="X57" s="28">
        <v>0</v>
      </c>
      <c r="Y57" s="28">
        <v>0</v>
      </c>
      <c r="Z57" s="28">
        <v>0</v>
      </c>
      <c r="AA57" s="28">
        <v>0</v>
      </c>
      <c r="AB57" s="28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0.49000011961390116</v>
      </c>
      <c r="AH57" s="28">
        <v>0</v>
      </c>
      <c r="AI57" s="28">
        <v>0</v>
      </c>
      <c r="AJ57" s="28">
        <v>0</v>
      </c>
      <c r="AK57" s="28">
        <v>0.15472877487141073</v>
      </c>
      <c r="AL57" s="28">
        <v>0</v>
      </c>
      <c r="AM57" s="28">
        <v>0</v>
      </c>
      <c r="AN57" s="28">
        <v>0</v>
      </c>
      <c r="AO57" s="28">
        <v>0</v>
      </c>
      <c r="AP57" s="28">
        <v>0</v>
      </c>
      <c r="AQ57" s="28">
        <v>0</v>
      </c>
      <c r="AR57" s="28">
        <v>0</v>
      </c>
      <c r="AS57" s="28">
        <v>0</v>
      </c>
      <c r="AT57" s="28">
        <v>0</v>
      </c>
      <c r="AU57" s="28">
        <v>0</v>
      </c>
      <c r="AV57" s="28">
        <v>8.6836973208805794</v>
      </c>
      <c r="AW57" s="28">
        <v>0.55911018845308846</v>
      </c>
      <c r="AX57" s="28">
        <v>0</v>
      </c>
      <c r="AY57" s="28">
        <v>0</v>
      </c>
      <c r="AZ57" s="28">
        <v>4.6100059446248718</v>
      </c>
      <c r="BA57" s="28">
        <v>0</v>
      </c>
      <c r="BB57" s="28">
        <v>0</v>
      </c>
      <c r="BC57" s="28">
        <v>0</v>
      </c>
      <c r="BD57" s="28">
        <v>0</v>
      </c>
      <c r="BE57" s="28">
        <v>0</v>
      </c>
      <c r="BF57" s="28">
        <v>18.747264446667185</v>
      </c>
      <c r="BG57" s="28">
        <v>0.63376944335659202</v>
      </c>
      <c r="BH57" s="28">
        <v>0</v>
      </c>
      <c r="BI57" s="28">
        <v>0</v>
      </c>
      <c r="BJ57" s="28">
        <v>6.8530163579194987</v>
      </c>
      <c r="BK57" s="29">
        <f t="shared" si="14"/>
        <v>58.209267525258063</v>
      </c>
    </row>
    <row r="58" spans="1:63">
      <c r="A58" s="23"/>
      <c r="B58" s="27" t="s">
        <v>134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0.5591663021285157</v>
      </c>
      <c r="I58" s="28">
        <v>0</v>
      </c>
      <c r="J58" s="28">
        <v>0</v>
      </c>
      <c r="K58" s="28">
        <v>0</v>
      </c>
      <c r="L58" s="28">
        <v>9.2734564972277607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0.34133661896687445</v>
      </c>
      <c r="S58" s="28">
        <v>2.0117245161204118E-2</v>
      </c>
      <c r="T58" s="28">
        <v>0</v>
      </c>
      <c r="U58" s="28">
        <v>0</v>
      </c>
      <c r="V58" s="28">
        <v>0.3281625618059672</v>
      </c>
      <c r="W58" s="28">
        <v>2.9893993547064185E-3</v>
      </c>
      <c r="X58" s="28">
        <v>0</v>
      </c>
      <c r="Y58" s="28">
        <v>0</v>
      </c>
      <c r="Z58" s="28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6.5435205322538756E-2</v>
      </c>
      <c r="AH58" s="28">
        <v>0</v>
      </c>
      <c r="AI58" s="28">
        <v>0</v>
      </c>
      <c r="AJ58" s="28">
        <v>0</v>
      </c>
      <c r="AK58" s="28">
        <v>2.9748567645063048E-2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28">
        <v>0</v>
      </c>
      <c r="AT58" s="28">
        <v>0</v>
      </c>
      <c r="AU58" s="28">
        <v>0</v>
      </c>
      <c r="AV58" s="28">
        <v>4.9556656395762415</v>
      </c>
      <c r="AW58" s="28">
        <v>0.39933202932334633</v>
      </c>
      <c r="AX58" s="28">
        <v>0</v>
      </c>
      <c r="AY58" s="28">
        <v>0</v>
      </c>
      <c r="AZ58" s="28">
        <v>4.8177277952023214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10.495935375603628</v>
      </c>
      <c r="BG58" s="28">
        <v>0.4002203669684482</v>
      </c>
      <c r="BH58" s="28">
        <v>0</v>
      </c>
      <c r="BI58" s="28">
        <v>0</v>
      </c>
      <c r="BJ58" s="28">
        <v>3.1677739406811218</v>
      </c>
      <c r="BK58" s="29">
        <f t="shared" si="14"/>
        <v>34.857067544967741</v>
      </c>
    </row>
    <row r="59" spans="1:63">
      <c r="A59" s="23"/>
      <c r="B59" s="27" t="s">
        <v>135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1.80307728817624</v>
      </c>
      <c r="I59" s="28">
        <v>8.4368862814916827</v>
      </c>
      <c r="J59" s="28">
        <v>0</v>
      </c>
      <c r="K59" s="28">
        <v>0</v>
      </c>
      <c r="L59" s="28">
        <v>64.901848101798777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1.9297222246970138</v>
      </c>
      <c r="S59" s="28">
        <v>0</v>
      </c>
      <c r="T59" s="28">
        <v>0</v>
      </c>
      <c r="U59" s="28">
        <v>0</v>
      </c>
      <c r="V59" s="28">
        <v>0.38823292044925106</v>
      </c>
      <c r="W59" s="28">
        <v>9.3437985254511746E-2</v>
      </c>
      <c r="X59" s="28">
        <v>0</v>
      </c>
      <c r="Y59" s="28">
        <v>0</v>
      </c>
      <c r="Z59" s="28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0.45934618130587557</v>
      </c>
      <c r="AH59" s="28">
        <v>0</v>
      </c>
      <c r="AI59" s="28">
        <v>0</v>
      </c>
      <c r="AJ59" s="28">
        <v>0</v>
      </c>
      <c r="AK59" s="28">
        <v>0</v>
      </c>
      <c r="AL59" s="28">
        <v>0</v>
      </c>
      <c r="AM59" s="28">
        <v>0</v>
      </c>
      <c r="AN59" s="28">
        <v>0</v>
      </c>
      <c r="AO59" s="28">
        <v>0</v>
      </c>
      <c r="AP59" s="28">
        <v>0</v>
      </c>
      <c r="AQ59" s="28">
        <v>0</v>
      </c>
      <c r="AR59" s="28">
        <v>0</v>
      </c>
      <c r="AS59" s="28">
        <v>0</v>
      </c>
      <c r="AT59" s="28">
        <v>0</v>
      </c>
      <c r="AU59" s="28">
        <v>0</v>
      </c>
      <c r="AV59" s="28">
        <v>85.961989792680214</v>
      </c>
      <c r="AW59" s="28">
        <v>4.657382704004065</v>
      </c>
      <c r="AX59" s="28">
        <v>0</v>
      </c>
      <c r="AY59" s="28">
        <v>0</v>
      </c>
      <c r="AZ59" s="28">
        <v>9.5106674797638213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154.65557665586451</v>
      </c>
      <c r="BG59" s="28">
        <v>1.763680520544088</v>
      </c>
      <c r="BH59" s="28">
        <v>0.34778965686986923</v>
      </c>
      <c r="BI59" s="28">
        <v>0</v>
      </c>
      <c r="BJ59" s="28">
        <v>6.6725593341990113</v>
      </c>
      <c r="BK59" s="29">
        <f t="shared" si="14"/>
        <v>341.58219712709894</v>
      </c>
    </row>
    <row r="60" spans="1:63">
      <c r="A60" s="23"/>
      <c r="B60" s="27" t="s">
        <v>136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3.170628644354414</v>
      </c>
      <c r="I60" s="28">
        <v>3.2472052910644624</v>
      </c>
      <c r="J60" s="28">
        <v>0</v>
      </c>
      <c r="K60" s="28">
        <v>0</v>
      </c>
      <c r="L60" s="28">
        <v>38.333180065356125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4.1289102477400386</v>
      </c>
      <c r="S60" s="28">
        <v>42.073404073743916</v>
      </c>
      <c r="T60" s="28">
        <v>0</v>
      </c>
      <c r="U60" s="28">
        <v>0</v>
      </c>
      <c r="V60" s="28">
        <v>2.0052325853539208</v>
      </c>
      <c r="W60" s="28">
        <v>9.0286806652928889E-2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0.76472003486174922</v>
      </c>
      <c r="AH60" s="28">
        <v>0</v>
      </c>
      <c r="AI60" s="28">
        <v>0</v>
      </c>
      <c r="AJ60" s="28">
        <v>0</v>
      </c>
      <c r="AK60" s="28">
        <v>7.2290457849554568E-2</v>
      </c>
      <c r="AL60" s="28">
        <v>0</v>
      </c>
      <c r="AM60" s="28">
        <v>0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28">
        <v>0</v>
      </c>
      <c r="AT60" s="28">
        <v>0</v>
      </c>
      <c r="AU60" s="28">
        <v>0</v>
      </c>
      <c r="AV60" s="28">
        <v>32.746599112290284</v>
      </c>
      <c r="AW60" s="28">
        <v>2.6818529181764363</v>
      </c>
      <c r="AX60" s="28">
        <v>0</v>
      </c>
      <c r="AY60" s="28">
        <v>0</v>
      </c>
      <c r="AZ60" s="28">
        <v>5.4801790453311954</v>
      </c>
      <c r="BA60" s="28">
        <v>0</v>
      </c>
      <c r="BB60" s="28">
        <v>0</v>
      </c>
      <c r="BC60" s="28">
        <v>0</v>
      </c>
      <c r="BD60" s="28">
        <v>0</v>
      </c>
      <c r="BE60" s="28">
        <v>0</v>
      </c>
      <c r="BF60" s="28">
        <v>73.94478102831377</v>
      </c>
      <c r="BG60" s="28">
        <v>1.907221282066478</v>
      </c>
      <c r="BH60" s="28">
        <v>6.2688669724005504E-3</v>
      </c>
      <c r="BI60" s="28">
        <v>0</v>
      </c>
      <c r="BJ60" s="28">
        <v>10.859189432194809</v>
      </c>
      <c r="BK60" s="29">
        <f t="shared" si="14"/>
        <v>221.51194989232246</v>
      </c>
    </row>
    <row r="61" spans="1:63">
      <c r="A61" s="23"/>
      <c r="B61" s="27" t="s">
        <v>137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0.88176840678041679</v>
      </c>
      <c r="I61" s="28">
        <v>0.20811374267217186</v>
      </c>
      <c r="J61" s="28">
        <v>0</v>
      </c>
      <c r="K61" s="28">
        <v>0</v>
      </c>
      <c r="L61" s="28">
        <v>3.0226236212582616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0.76891027445236337</v>
      </c>
      <c r="S61" s="28">
        <v>0.28147248648437179</v>
      </c>
      <c r="T61" s="28">
        <v>0</v>
      </c>
      <c r="U61" s="28">
        <v>0</v>
      </c>
      <c r="V61" s="28">
        <v>0.8085584701266092</v>
      </c>
      <c r="W61" s="28">
        <v>8.2267979534237992E-3</v>
      </c>
      <c r="X61" s="28">
        <v>0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6.0452579510936869E-2</v>
      </c>
      <c r="AH61" s="28">
        <v>0</v>
      </c>
      <c r="AI61" s="28">
        <v>0</v>
      </c>
      <c r="AJ61" s="28">
        <v>0</v>
      </c>
      <c r="AK61" s="28">
        <v>0</v>
      </c>
      <c r="AL61" s="28">
        <v>0</v>
      </c>
      <c r="AM61" s="28">
        <v>0</v>
      </c>
      <c r="AN61" s="28">
        <v>0</v>
      </c>
      <c r="AO61" s="28">
        <v>0</v>
      </c>
      <c r="AP61" s="28">
        <v>0</v>
      </c>
      <c r="AQ61" s="28">
        <v>0</v>
      </c>
      <c r="AR61" s="28">
        <v>0</v>
      </c>
      <c r="AS61" s="28">
        <v>0</v>
      </c>
      <c r="AT61" s="28">
        <v>0</v>
      </c>
      <c r="AU61" s="28">
        <v>0</v>
      </c>
      <c r="AV61" s="28">
        <v>3.7211096101604122</v>
      </c>
      <c r="AW61" s="28">
        <v>1.5710746747312446E-2</v>
      </c>
      <c r="AX61" s="28">
        <v>0</v>
      </c>
      <c r="AY61" s="28">
        <v>0</v>
      </c>
      <c r="AZ61" s="28">
        <v>1.4945746359874847</v>
      </c>
      <c r="BA61" s="28">
        <v>0</v>
      </c>
      <c r="BB61" s="28">
        <v>0</v>
      </c>
      <c r="BC61" s="28">
        <v>0</v>
      </c>
      <c r="BD61" s="28">
        <v>0</v>
      </c>
      <c r="BE61" s="28">
        <v>0</v>
      </c>
      <c r="BF61" s="28">
        <v>5.200779977121889</v>
      </c>
      <c r="BG61" s="28">
        <v>0.10027431427433184</v>
      </c>
      <c r="BH61" s="28">
        <v>0</v>
      </c>
      <c r="BI61" s="28">
        <v>0</v>
      </c>
      <c r="BJ61" s="28">
        <v>0.64917975814742823</v>
      </c>
      <c r="BK61" s="29">
        <f t="shared" si="14"/>
        <v>17.221755421677418</v>
      </c>
    </row>
    <row r="62" spans="1:63">
      <c r="A62" s="23"/>
      <c r="B62" s="27" t="s">
        <v>138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0.93247460532159709</v>
      </c>
      <c r="I62" s="28">
        <v>0.18516121958783296</v>
      </c>
      <c r="J62" s="28">
        <v>0</v>
      </c>
      <c r="K62" s="28">
        <v>0</v>
      </c>
      <c r="L62" s="28">
        <v>0.54413097405846567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0.60091438730216251</v>
      </c>
      <c r="S62" s="28">
        <v>0.26076158960082496</v>
      </c>
      <c r="T62" s="28">
        <v>0</v>
      </c>
      <c r="U62" s="28">
        <v>0</v>
      </c>
      <c r="V62" s="28">
        <v>0.12614295470976089</v>
      </c>
      <c r="W62" s="28">
        <v>9.2728849864372881E-3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1.8175103486528871E-2</v>
      </c>
      <c r="AH62" s="28">
        <v>0</v>
      </c>
      <c r="AI62" s="28">
        <v>0</v>
      </c>
      <c r="AJ62" s="28">
        <v>0</v>
      </c>
      <c r="AK62" s="28">
        <v>2.9964025860870053E-4</v>
      </c>
      <c r="AL62" s="28">
        <v>0</v>
      </c>
      <c r="AM62" s="28">
        <v>0</v>
      </c>
      <c r="AN62" s="28">
        <v>0</v>
      </c>
      <c r="AO62" s="28">
        <v>0</v>
      </c>
      <c r="AP62" s="28">
        <v>0</v>
      </c>
      <c r="AQ62" s="28">
        <v>0</v>
      </c>
      <c r="AR62" s="28">
        <v>0</v>
      </c>
      <c r="AS62" s="28">
        <v>0</v>
      </c>
      <c r="AT62" s="28">
        <v>0</v>
      </c>
      <c r="AU62" s="28">
        <v>0</v>
      </c>
      <c r="AV62" s="28">
        <v>5.2016231468649021</v>
      </c>
      <c r="AW62" s="28">
        <v>0.51648607978453953</v>
      </c>
      <c r="AX62" s="28">
        <v>0</v>
      </c>
      <c r="AY62" s="28">
        <v>0</v>
      </c>
      <c r="AZ62" s="28">
        <v>0.6860571048191727</v>
      </c>
      <c r="BA62" s="28">
        <v>0</v>
      </c>
      <c r="BB62" s="28">
        <v>0</v>
      </c>
      <c r="BC62" s="28">
        <v>0</v>
      </c>
      <c r="BD62" s="28">
        <v>0</v>
      </c>
      <c r="BE62" s="28">
        <v>0</v>
      </c>
      <c r="BF62" s="28">
        <v>5.5523502810513357</v>
      </c>
      <c r="BG62" s="28">
        <v>0.24709611633048814</v>
      </c>
      <c r="BH62" s="28">
        <v>0</v>
      </c>
      <c r="BI62" s="28">
        <v>0</v>
      </c>
      <c r="BJ62" s="28">
        <v>0.51911544864378023</v>
      </c>
      <c r="BK62" s="29">
        <f t="shared" si="14"/>
        <v>15.400061536806437</v>
      </c>
    </row>
    <row r="63" spans="1:63">
      <c r="A63" s="23"/>
      <c r="B63" s="27" t="s">
        <v>139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0.38299980023287522</v>
      </c>
      <c r="I63" s="28">
        <v>0.51239535394616076</v>
      </c>
      <c r="J63" s="28">
        <v>0</v>
      </c>
      <c r="K63" s="28">
        <v>0</v>
      </c>
      <c r="L63" s="28">
        <v>10.136336840921869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0.69830257865849132</v>
      </c>
      <c r="S63" s="28">
        <v>0</v>
      </c>
      <c r="T63" s="28">
        <v>0</v>
      </c>
      <c r="U63" s="28">
        <v>0</v>
      </c>
      <c r="V63" s="28">
        <v>0.74693289949867814</v>
      </c>
      <c r="W63" s="28">
        <v>8.3654075646506607E-2</v>
      </c>
      <c r="X63" s="28">
        <v>4.8006348387927174E-3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0.15665557316372558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15.860006968597926</v>
      </c>
      <c r="AW63" s="28">
        <v>0.60379673297859682</v>
      </c>
      <c r="AX63" s="28">
        <v>0</v>
      </c>
      <c r="AY63" s="28">
        <v>0</v>
      </c>
      <c r="AZ63" s="28">
        <v>0.89623958865989539</v>
      </c>
      <c r="BA63" s="28">
        <v>0</v>
      </c>
      <c r="BB63" s="28">
        <v>0</v>
      </c>
      <c r="BC63" s="28">
        <v>0</v>
      </c>
      <c r="BD63" s="28">
        <v>0</v>
      </c>
      <c r="BE63" s="28">
        <v>0</v>
      </c>
      <c r="BF63" s="28">
        <v>31.170977869475649</v>
      </c>
      <c r="BG63" s="28">
        <v>0.44437998900664033</v>
      </c>
      <c r="BH63" s="28">
        <v>0</v>
      </c>
      <c r="BI63" s="28">
        <v>0</v>
      </c>
      <c r="BJ63" s="28">
        <v>1.3667228063748014</v>
      </c>
      <c r="BK63" s="29">
        <f t="shared" si="14"/>
        <v>63.06420171200061</v>
      </c>
    </row>
    <row r="64" spans="1:63">
      <c r="A64" s="23"/>
      <c r="B64" s="27" t="s">
        <v>140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1.8911413179218401</v>
      </c>
      <c r="I64" s="28">
        <v>0.67007045533811194</v>
      </c>
      <c r="J64" s="28">
        <v>12.015880644859681</v>
      </c>
      <c r="K64" s="28">
        <v>0</v>
      </c>
      <c r="L64" s="28">
        <v>22.203764606448747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2.1915837037864665</v>
      </c>
      <c r="S64" s="28">
        <v>3.4353061515237968E-2</v>
      </c>
      <c r="T64" s="28">
        <v>0</v>
      </c>
      <c r="U64" s="28">
        <v>0</v>
      </c>
      <c r="V64" s="28">
        <v>1.2279642517750624</v>
      </c>
      <c r="W64" s="28">
        <v>4.1944124545318255E-2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0.45258402042322071</v>
      </c>
      <c r="AH64" s="28">
        <v>0</v>
      </c>
      <c r="AI64" s="28">
        <v>0</v>
      </c>
      <c r="AJ64" s="28">
        <v>0</v>
      </c>
      <c r="AK64" s="28">
        <v>0.41093970529720575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0</v>
      </c>
      <c r="AU64" s="28">
        <v>0</v>
      </c>
      <c r="AV64" s="28">
        <v>10.982415229739924</v>
      </c>
      <c r="AW64" s="28">
        <v>2.1427371801857245</v>
      </c>
      <c r="AX64" s="28">
        <v>0</v>
      </c>
      <c r="AY64" s="28">
        <v>0</v>
      </c>
      <c r="AZ64" s="28">
        <v>8.408520686414322</v>
      </c>
      <c r="BA64" s="28">
        <v>0</v>
      </c>
      <c r="BB64" s="28">
        <v>0</v>
      </c>
      <c r="BC64" s="28">
        <v>0</v>
      </c>
      <c r="BD64" s="28">
        <v>0</v>
      </c>
      <c r="BE64" s="28">
        <v>0</v>
      </c>
      <c r="BF64" s="28">
        <v>27.671908530777607</v>
      </c>
      <c r="BG64" s="28">
        <v>0.33887794307574132</v>
      </c>
      <c r="BH64" s="28">
        <v>0</v>
      </c>
      <c r="BI64" s="28">
        <v>0</v>
      </c>
      <c r="BJ64" s="28">
        <v>7.9880099085731446</v>
      </c>
      <c r="BK64" s="29">
        <f t="shared" si="14"/>
        <v>98.67269537067736</v>
      </c>
    </row>
    <row r="65" spans="1:63">
      <c r="A65" s="23"/>
      <c r="B65" s="27" t="s">
        <v>141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0.75998176025853659</v>
      </c>
      <c r="I65" s="28">
        <v>0</v>
      </c>
      <c r="J65" s="28">
        <v>0</v>
      </c>
      <c r="K65" s="28">
        <v>0</v>
      </c>
      <c r="L65" s="28">
        <v>6.0853829032205556E-2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0.6517862806771948</v>
      </c>
      <c r="S65" s="28">
        <v>0</v>
      </c>
      <c r="T65" s="28">
        <v>0</v>
      </c>
      <c r="U65" s="28">
        <v>0</v>
      </c>
      <c r="V65" s="28">
        <v>0.11850547822561108</v>
      </c>
      <c r="W65" s="28">
        <v>3.4050330645089897E-3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0.27189305577444334</v>
      </c>
      <c r="AH65" s="28">
        <v>0</v>
      </c>
      <c r="AI65" s="28">
        <v>0</v>
      </c>
      <c r="AJ65" s="28">
        <v>0</v>
      </c>
      <c r="AK65" s="28">
        <v>1.3620132258035961E-2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5.171386015516525</v>
      </c>
      <c r="AW65" s="28">
        <v>6.0238160580671177E-2</v>
      </c>
      <c r="AX65" s="28">
        <v>0</v>
      </c>
      <c r="AY65" s="28">
        <v>0</v>
      </c>
      <c r="AZ65" s="28">
        <v>0.56559917361423695</v>
      </c>
      <c r="BA65" s="28">
        <v>0</v>
      </c>
      <c r="BB65" s="28">
        <v>0</v>
      </c>
      <c r="BC65" s="28">
        <v>0</v>
      </c>
      <c r="BD65" s="28">
        <v>0</v>
      </c>
      <c r="BE65" s="28">
        <v>0</v>
      </c>
      <c r="BF65" s="28">
        <v>11.135577635061875</v>
      </c>
      <c r="BG65" s="28">
        <v>0.2724026451619192</v>
      </c>
      <c r="BH65" s="28">
        <v>0</v>
      </c>
      <c r="BI65" s="28">
        <v>0</v>
      </c>
      <c r="BJ65" s="28">
        <v>0.3648902574193692</v>
      </c>
      <c r="BK65" s="29">
        <f t="shared" si="14"/>
        <v>19.450139456645132</v>
      </c>
    </row>
    <row r="66" spans="1:63">
      <c r="A66" s="23"/>
      <c r="B66" s="27" t="s">
        <v>142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0.80392930319312261</v>
      </c>
      <c r="I66" s="28">
        <v>0</v>
      </c>
      <c r="J66" s="28">
        <v>0</v>
      </c>
      <c r="K66" s="28">
        <v>0</v>
      </c>
      <c r="L66" s="28">
        <v>8.1354597138723665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0.70232542361216688</v>
      </c>
      <c r="S66" s="28">
        <v>0</v>
      </c>
      <c r="T66" s="28">
        <v>0</v>
      </c>
      <c r="U66" s="28">
        <v>0</v>
      </c>
      <c r="V66" s="28">
        <v>8.9809415483634081E-2</v>
      </c>
      <c r="W66" s="28">
        <v>2.3802655806366972E-2</v>
      </c>
      <c r="X66" s="28">
        <v>0</v>
      </c>
      <c r="Y66" s="28">
        <v>0</v>
      </c>
      <c r="Z66" s="28">
        <v>0</v>
      </c>
      <c r="AA66" s="28">
        <v>4.9588822580140541E-3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0.2897832964517213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6.0171701244171567</v>
      </c>
      <c r="AW66" s="28">
        <v>0.20928962583919317</v>
      </c>
      <c r="AX66" s="28">
        <v>0</v>
      </c>
      <c r="AY66" s="28">
        <v>0</v>
      </c>
      <c r="AZ66" s="28">
        <v>0.9869608116143731</v>
      </c>
      <c r="BA66" s="28">
        <v>0</v>
      </c>
      <c r="BB66" s="28">
        <v>0</v>
      </c>
      <c r="BC66" s="28">
        <v>0</v>
      </c>
      <c r="BD66" s="28">
        <v>0</v>
      </c>
      <c r="BE66" s="28">
        <v>0</v>
      </c>
      <c r="BF66" s="28">
        <v>13.667576248221822</v>
      </c>
      <c r="BG66" s="28">
        <v>0.44986979845267505</v>
      </c>
      <c r="BH66" s="28">
        <v>0</v>
      </c>
      <c r="BI66" s="28">
        <v>0</v>
      </c>
      <c r="BJ66" s="28">
        <v>1.967488238551554</v>
      </c>
      <c r="BK66" s="29">
        <f t="shared" si="14"/>
        <v>33.348423537774167</v>
      </c>
    </row>
    <row r="67" spans="1:63">
      <c r="A67" s="23"/>
      <c r="B67" s="30" t="s">
        <v>88</v>
      </c>
      <c r="C67" s="28">
        <f>SUM(C56:C66)</f>
        <v>0</v>
      </c>
      <c r="D67" s="28">
        <f t="shared" ref="D67:BJ67" si="15">SUM(D56:D66)</f>
        <v>0</v>
      </c>
      <c r="E67" s="28">
        <f t="shared" si="15"/>
        <v>0</v>
      </c>
      <c r="F67" s="28">
        <f t="shared" si="15"/>
        <v>0</v>
      </c>
      <c r="G67" s="28">
        <f t="shared" si="15"/>
        <v>0</v>
      </c>
      <c r="H67" s="28">
        <f t="shared" si="15"/>
        <v>12.915798930480189</v>
      </c>
      <c r="I67" s="28">
        <f t="shared" si="15"/>
        <v>15.7734758541432</v>
      </c>
      <c r="J67" s="28">
        <f t="shared" si="15"/>
        <v>12.015880644859681</v>
      </c>
      <c r="K67" s="28">
        <f t="shared" si="15"/>
        <v>0</v>
      </c>
      <c r="L67" s="28">
        <f t="shared" si="15"/>
        <v>182.67869342924359</v>
      </c>
      <c r="M67" s="28">
        <f t="shared" si="15"/>
        <v>0</v>
      </c>
      <c r="N67" s="28">
        <f t="shared" si="15"/>
        <v>0</v>
      </c>
      <c r="O67" s="28">
        <f t="shared" si="15"/>
        <v>0</v>
      </c>
      <c r="P67" s="28">
        <f t="shared" si="15"/>
        <v>0</v>
      </c>
      <c r="Q67" s="28">
        <f t="shared" si="15"/>
        <v>0</v>
      </c>
      <c r="R67" s="28">
        <f t="shared" si="15"/>
        <v>14.138350575839867</v>
      </c>
      <c r="S67" s="28">
        <f t="shared" si="15"/>
        <v>43.339123269597231</v>
      </c>
      <c r="T67" s="28">
        <f t="shared" si="15"/>
        <v>0</v>
      </c>
      <c r="U67" s="28">
        <f t="shared" si="15"/>
        <v>0</v>
      </c>
      <c r="V67" s="28">
        <f t="shared" si="15"/>
        <v>7.8201741599007741</v>
      </c>
      <c r="W67" s="28">
        <f t="shared" si="15"/>
        <v>0.40413286207198801</v>
      </c>
      <c r="X67" s="28">
        <f t="shared" si="15"/>
        <v>4.8006348387927174E-3</v>
      </c>
      <c r="Y67" s="28">
        <f t="shared" si="15"/>
        <v>0</v>
      </c>
      <c r="Z67" s="28">
        <f t="shared" si="15"/>
        <v>0</v>
      </c>
      <c r="AA67" s="28">
        <f t="shared" si="15"/>
        <v>4.9588822580140541E-3</v>
      </c>
      <c r="AB67" s="28">
        <f t="shared" si="15"/>
        <v>0</v>
      </c>
      <c r="AC67" s="28">
        <f t="shared" si="15"/>
        <v>0</v>
      </c>
      <c r="AD67" s="28">
        <f t="shared" si="15"/>
        <v>0</v>
      </c>
      <c r="AE67" s="28">
        <f t="shared" si="15"/>
        <v>0</v>
      </c>
      <c r="AF67" s="28">
        <f t="shared" si="15"/>
        <v>0</v>
      </c>
      <c r="AG67" s="28">
        <f t="shared" si="15"/>
        <v>3.2737376426325739</v>
      </c>
      <c r="AH67" s="28">
        <f t="shared" si="15"/>
        <v>7.2387745163812939E-2</v>
      </c>
      <c r="AI67" s="28">
        <f t="shared" si="15"/>
        <v>0</v>
      </c>
      <c r="AJ67" s="28">
        <f t="shared" si="15"/>
        <v>0</v>
      </c>
      <c r="AK67" s="28">
        <f t="shared" si="15"/>
        <v>1.1035743401948097</v>
      </c>
      <c r="AL67" s="28">
        <f t="shared" si="15"/>
        <v>0</v>
      </c>
      <c r="AM67" s="28">
        <f t="shared" si="15"/>
        <v>0</v>
      </c>
      <c r="AN67" s="28">
        <f t="shared" si="15"/>
        <v>0</v>
      </c>
      <c r="AO67" s="28">
        <f t="shared" si="15"/>
        <v>0</v>
      </c>
      <c r="AP67" s="28">
        <f t="shared" si="15"/>
        <v>0</v>
      </c>
      <c r="AQ67" s="28">
        <f t="shared" si="15"/>
        <v>0</v>
      </c>
      <c r="AR67" s="28">
        <f t="shared" si="15"/>
        <v>0</v>
      </c>
      <c r="AS67" s="28">
        <f t="shared" si="15"/>
        <v>0</v>
      </c>
      <c r="AT67" s="28">
        <f t="shared" si="15"/>
        <v>0</v>
      </c>
      <c r="AU67" s="28">
        <f t="shared" si="15"/>
        <v>0</v>
      </c>
      <c r="AV67" s="28">
        <f t="shared" si="15"/>
        <v>187.43529848036863</v>
      </c>
      <c r="AW67" s="28">
        <f t="shared" si="15"/>
        <v>13.561106606939978</v>
      </c>
      <c r="AX67" s="28">
        <f t="shared" si="15"/>
        <v>0</v>
      </c>
      <c r="AY67" s="28">
        <f t="shared" si="15"/>
        <v>0</v>
      </c>
      <c r="AZ67" s="28">
        <f t="shared" si="15"/>
        <v>42.697365635479969</v>
      </c>
      <c r="BA67" s="28">
        <f t="shared" si="15"/>
        <v>0</v>
      </c>
      <c r="BB67" s="28">
        <f t="shared" si="15"/>
        <v>0</v>
      </c>
      <c r="BC67" s="28">
        <f t="shared" si="15"/>
        <v>0</v>
      </c>
      <c r="BD67" s="28">
        <f t="shared" si="15"/>
        <v>0</v>
      </c>
      <c r="BE67" s="28">
        <f t="shared" si="15"/>
        <v>0</v>
      </c>
      <c r="BF67" s="28">
        <f t="shared" si="15"/>
        <v>366.4212979508502</v>
      </c>
      <c r="BG67" s="28">
        <f t="shared" si="15"/>
        <v>6.9508996495093927</v>
      </c>
      <c r="BH67" s="28">
        <f t="shared" si="15"/>
        <v>0.61258618514190177</v>
      </c>
      <c r="BI67" s="28">
        <f t="shared" si="15"/>
        <v>0</v>
      </c>
      <c r="BJ67" s="28">
        <f t="shared" si="15"/>
        <v>45.060726253455783</v>
      </c>
      <c r="BK67" s="29">
        <f t="shared" si="14"/>
        <v>956.2843697329705</v>
      </c>
    </row>
    <row r="68" spans="1:63">
      <c r="A68" s="23"/>
      <c r="B68" s="33" t="s">
        <v>86</v>
      </c>
      <c r="C68" s="31">
        <f t="shared" ref="C68:AH68" si="16">C54+C67</f>
        <v>0</v>
      </c>
      <c r="D68" s="31">
        <f t="shared" si="16"/>
        <v>0</v>
      </c>
      <c r="E68" s="31">
        <f t="shared" si="16"/>
        <v>0</v>
      </c>
      <c r="F68" s="31">
        <f t="shared" si="16"/>
        <v>0</v>
      </c>
      <c r="G68" s="31">
        <f t="shared" si="16"/>
        <v>0</v>
      </c>
      <c r="H68" s="31">
        <f t="shared" si="16"/>
        <v>15.453161655093917</v>
      </c>
      <c r="I68" s="31">
        <f t="shared" si="16"/>
        <v>16.626831742691355</v>
      </c>
      <c r="J68" s="31">
        <f t="shared" si="16"/>
        <v>12.015880644859681</v>
      </c>
      <c r="K68" s="31">
        <f t="shared" si="16"/>
        <v>0</v>
      </c>
      <c r="L68" s="31">
        <f t="shared" si="16"/>
        <v>182.98092169756313</v>
      </c>
      <c r="M68" s="31">
        <f t="shared" si="16"/>
        <v>0</v>
      </c>
      <c r="N68" s="31">
        <f t="shared" si="16"/>
        <v>0</v>
      </c>
      <c r="O68" s="31">
        <f t="shared" si="16"/>
        <v>0</v>
      </c>
      <c r="P68" s="31">
        <f t="shared" si="16"/>
        <v>0</v>
      </c>
      <c r="Q68" s="31">
        <f t="shared" si="16"/>
        <v>0</v>
      </c>
      <c r="R68" s="31">
        <f t="shared" si="16"/>
        <v>17.784667257914435</v>
      </c>
      <c r="S68" s="31">
        <f t="shared" si="16"/>
        <v>43.339123269597231</v>
      </c>
      <c r="T68" s="31">
        <f t="shared" si="16"/>
        <v>0</v>
      </c>
      <c r="U68" s="31">
        <f t="shared" si="16"/>
        <v>0</v>
      </c>
      <c r="V68" s="31">
        <f t="shared" si="16"/>
        <v>8.04334092073187</v>
      </c>
      <c r="W68" s="31">
        <f t="shared" si="16"/>
        <v>0.50544828385700624</v>
      </c>
      <c r="X68" s="31">
        <f t="shared" si="16"/>
        <v>4.8006348387927174E-3</v>
      </c>
      <c r="Y68" s="31">
        <f t="shared" si="16"/>
        <v>0</v>
      </c>
      <c r="Z68" s="31">
        <f t="shared" si="16"/>
        <v>0</v>
      </c>
      <c r="AA68" s="31">
        <f t="shared" si="16"/>
        <v>4.9588822580140541E-3</v>
      </c>
      <c r="AB68" s="31">
        <f t="shared" si="16"/>
        <v>0</v>
      </c>
      <c r="AC68" s="31">
        <f t="shared" si="16"/>
        <v>0</v>
      </c>
      <c r="AD68" s="31">
        <f t="shared" si="16"/>
        <v>0</v>
      </c>
      <c r="AE68" s="31">
        <f t="shared" si="16"/>
        <v>0</v>
      </c>
      <c r="AF68" s="31">
        <f t="shared" si="16"/>
        <v>0</v>
      </c>
      <c r="AG68" s="31">
        <f t="shared" si="16"/>
        <v>3.9223980415743673</v>
      </c>
      <c r="AH68" s="31">
        <f t="shared" si="16"/>
        <v>7.2387745163812939E-2</v>
      </c>
      <c r="AI68" s="31">
        <f t="shared" ref="AI68:BJ68" si="17">AI54+AI67</f>
        <v>0</v>
      </c>
      <c r="AJ68" s="31">
        <f t="shared" si="17"/>
        <v>0</v>
      </c>
      <c r="AK68" s="31">
        <f t="shared" si="17"/>
        <v>1.1954939638397766</v>
      </c>
      <c r="AL68" s="31">
        <f t="shared" si="17"/>
        <v>0</v>
      </c>
      <c r="AM68" s="31">
        <f t="shared" si="17"/>
        <v>0</v>
      </c>
      <c r="AN68" s="31">
        <f t="shared" si="17"/>
        <v>0</v>
      </c>
      <c r="AO68" s="31">
        <f t="shared" si="17"/>
        <v>0</v>
      </c>
      <c r="AP68" s="31">
        <f t="shared" si="17"/>
        <v>0</v>
      </c>
      <c r="AQ68" s="31">
        <f t="shared" si="17"/>
        <v>0</v>
      </c>
      <c r="AR68" s="31">
        <f t="shared" si="17"/>
        <v>0</v>
      </c>
      <c r="AS68" s="31">
        <f t="shared" si="17"/>
        <v>0</v>
      </c>
      <c r="AT68" s="31">
        <f t="shared" si="17"/>
        <v>0</v>
      </c>
      <c r="AU68" s="31">
        <f t="shared" si="17"/>
        <v>0</v>
      </c>
      <c r="AV68" s="31">
        <f t="shared" si="17"/>
        <v>283.41149722758365</v>
      </c>
      <c r="AW68" s="31">
        <f t="shared" si="17"/>
        <v>13.963794812306338</v>
      </c>
      <c r="AX68" s="31">
        <f t="shared" si="17"/>
        <v>0</v>
      </c>
      <c r="AY68" s="31">
        <f t="shared" si="17"/>
        <v>0</v>
      </c>
      <c r="AZ68" s="31">
        <f t="shared" si="17"/>
        <v>49.982613922804845</v>
      </c>
      <c r="BA68" s="31">
        <f t="shared" si="17"/>
        <v>0</v>
      </c>
      <c r="BB68" s="31">
        <f t="shared" si="17"/>
        <v>0</v>
      </c>
      <c r="BC68" s="31">
        <f t="shared" si="17"/>
        <v>0</v>
      </c>
      <c r="BD68" s="31">
        <f t="shared" si="17"/>
        <v>0</v>
      </c>
      <c r="BE68" s="31">
        <f t="shared" si="17"/>
        <v>0</v>
      </c>
      <c r="BF68" s="31">
        <f t="shared" si="17"/>
        <v>527.83471296484618</v>
      </c>
      <c r="BG68" s="31">
        <f t="shared" si="17"/>
        <v>7.4223846512540241</v>
      </c>
      <c r="BH68" s="31">
        <f t="shared" si="17"/>
        <v>0.61258618514190177</v>
      </c>
      <c r="BI68" s="31">
        <f t="shared" si="17"/>
        <v>0</v>
      </c>
      <c r="BJ68" s="31">
        <f t="shared" si="17"/>
        <v>49.895023376759298</v>
      </c>
      <c r="BK68" s="29">
        <f t="shared" si="14"/>
        <v>1235.0720278806798</v>
      </c>
    </row>
    <row r="69" spans="1:63" ht="3" customHeight="1">
      <c r="A69" s="23"/>
      <c r="B69" s="26"/>
      <c r="C69" s="70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2"/>
    </row>
    <row r="70" spans="1:63">
      <c r="A70" s="23" t="s">
        <v>17</v>
      </c>
      <c r="B70" s="24" t="s">
        <v>8</v>
      </c>
      <c r="C70" s="70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/>
      <c r="BG70" s="71"/>
      <c r="BH70" s="71"/>
      <c r="BI70" s="71"/>
      <c r="BJ70" s="71"/>
      <c r="BK70" s="72"/>
    </row>
    <row r="71" spans="1:63">
      <c r="A71" s="23" t="s">
        <v>78</v>
      </c>
      <c r="B71" s="26" t="s">
        <v>18</v>
      </c>
      <c r="C71" s="70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  <c r="BK71" s="72"/>
    </row>
    <row r="72" spans="1:63">
      <c r="A72" s="23"/>
      <c r="B72" s="27" t="s">
        <v>143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0.71393680824629568</v>
      </c>
      <c r="I72" s="28">
        <v>0.18142142816921852</v>
      </c>
      <c r="J72" s="28">
        <v>0</v>
      </c>
      <c r="K72" s="28">
        <v>0</v>
      </c>
      <c r="L72" s="28">
        <v>0.6741396993831672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0.89583936303930678</v>
      </c>
      <c r="S72" s="28">
        <v>0</v>
      </c>
      <c r="T72" s="28">
        <v>0</v>
      </c>
      <c r="U72" s="28">
        <v>0</v>
      </c>
      <c r="V72" s="28">
        <v>0.51235408254910775</v>
      </c>
      <c r="W72" s="28">
        <v>6.1392961272095405E-3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8.8676861330827181E-2</v>
      </c>
      <c r="AH72" s="28">
        <v>0</v>
      </c>
      <c r="AI72" s="28">
        <v>0</v>
      </c>
      <c r="AJ72" s="28">
        <v>0</v>
      </c>
      <c r="AK72" s="28">
        <v>9.2641250558288521E-2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11.893191488421399</v>
      </c>
      <c r="AW72" s="28">
        <v>0.8010345953702791</v>
      </c>
      <c r="AX72" s="28">
        <v>0</v>
      </c>
      <c r="AY72" s="28">
        <v>0</v>
      </c>
      <c r="AZ72" s="28">
        <v>5.6113587551799942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17.335681106836226</v>
      </c>
      <c r="BG72" s="28">
        <v>0.13343283321247157</v>
      </c>
      <c r="BH72" s="28">
        <v>0</v>
      </c>
      <c r="BI72" s="28">
        <v>0</v>
      </c>
      <c r="BJ72" s="28">
        <v>5.0937227914471359</v>
      </c>
      <c r="BK72" s="29">
        <f t="shared" ref="BK72:BK73" si="18">SUM(C72:BJ72)</f>
        <v>44.033570359870929</v>
      </c>
    </row>
    <row r="73" spans="1:63">
      <c r="A73" s="23"/>
      <c r="B73" s="33" t="s">
        <v>85</v>
      </c>
      <c r="C73" s="31">
        <f>SUM(C72)</f>
        <v>0</v>
      </c>
      <c r="D73" s="31">
        <f t="shared" ref="D73:BJ73" si="19">SUM(D72)</f>
        <v>0</v>
      </c>
      <c r="E73" s="31">
        <f t="shared" si="19"/>
        <v>0</v>
      </c>
      <c r="F73" s="31">
        <f t="shared" si="19"/>
        <v>0</v>
      </c>
      <c r="G73" s="31">
        <f t="shared" si="19"/>
        <v>0</v>
      </c>
      <c r="H73" s="31">
        <f t="shared" si="19"/>
        <v>0.71393680824629568</v>
      </c>
      <c r="I73" s="31">
        <f t="shared" si="19"/>
        <v>0.18142142816921852</v>
      </c>
      <c r="J73" s="31">
        <f t="shared" si="19"/>
        <v>0</v>
      </c>
      <c r="K73" s="31">
        <f t="shared" si="19"/>
        <v>0</v>
      </c>
      <c r="L73" s="31">
        <f t="shared" si="19"/>
        <v>0.6741396993831672</v>
      </c>
      <c r="M73" s="31">
        <f t="shared" si="19"/>
        <v>0</v>
      </c>
      <c r="N73" s="31">
        <f t="shared" si="19"/>
        <v>0</v>
      </c>
      <c r="O73" s="31">
        <f t="shared" si="19"/>
        <v>0</v>
      </c>
      <c r="P73" s="31">
        <f t="shared" si="19"/>
        <v>0</v>
      </c>
      <c r="Q73" s="31">
        <f t="shared" si="19"/>
        <v>0</v>
      </c>
      <c r="R73" s="31">
        <f t="shared" si="19"/>
        <v>0.89583936303930678</v>
      </c>
      <c r="S73" s="31">
        <f t="shared" si="19"/>
        <v>0</v>
      </c>
      <c r="T73" s="31">
        <f t="shared" si="19"/>
        <v>0</v>
      </c>
      <c r="U73" s="31">
        <f t="shared" si="19"/>
        <v>0</v>
      </c>
      <c r="V73" s="31">
        <f t="shared" si="19"/>
        <v>0.51235408254910775</v>
      </c>
      <c r="W73" s="31">
        <f t="shared" si="19"/>
        <v>6.1392961272095405E-3</v>
      </c>
      <c r="X73" s="31">
        <f t="shared" si="19"/>
        <v>0</v>
      </c>
      <c r="Y73" s="31">
        <f t="shared" si="19"/>
        <v>0</v>
      </c>
      <c r="Z73" s="31">
        <f t="shared" si="19"/>
        <v>0</v>
      </c>
      <c r="AA73" s="31">
        <f t="shared" si="19"/>
        <v>0</v>
      </c>
      <c r="AB73" s="31">
        <f t="shared" si="19"/>
        <v>0</v>
      </c>
      <c r="AC73" s="31">
        <f t="shared" si="19"/>
        <v>0</v>
      </c>
      <c r="AD73" s="31">
        <f t="shared" si="19"/>
        <v>0</v>
      </c>
      <c r="AE73" s="31">
        <f t="shared" si="19"/>
        <v>0</v>
      </c>
      <c r="AF73" s="31">
        <f t="shared" si="19"/>
        <v>0</v>
      </c>
      <c r="AG73" s="31">
        <f t="shared" si="19"/>
        <v>8.8676861330827181E-2</v>
      </c>
      <c r="AH73" s="31">
        <f t="shared" si="19"/>
        <v>0</v>
      </c>
      <c r="AI73" s="31">
        <f t="shared" si="19"/>
        <v>0</v>
      </c>
      <c r="AJ73" s="31">
        <f t="shared" si="19"/>
        <v>0</v>
      </c>
      <c r="AK73" s="31">
        <f t="shared" si="19"/>
        <v>9.2641250558288521E-2</v>
      </c>
      <c r="AL73" s="31">
        <f t="shared" si="19"/>
        <v>0</v>
      </c>
      <c r="AM73" s="31">
        <f t="shared" si="19"/>
        <v>0</v>
      </c>
      <c r="AN73" s="31">
        <f t="shared" si="19"/>
        <v>0</v>
      </c>
      <c r="AO73" s="31">
        <f t="shared" si="19"/>
        <v>0</v>
      </c>
      <c r="AP73" s="31">
        <f t="shared" si="19"/>
        <v>0</v>
      </c>
      <c r="AQ73" s="31">
        <f t="shared" si="19"/>
        <v>0</v>
      </c>
      <c r="AR73" s="31">
        <f t="shared" si="19"/>
        <v>0</v>
      </c>
      <c r="AS73" s="31">
        <f t="shared" si="19"/>
        <v>0</v>
      </c>
      <c r="AT73" s="31">
        <f t="shared" si="19"/>
        <v>0</v>
      </c>
      <c r="AU73" s="31">
        <f t="shared" si="19"/>
        <v>0</v>
      </c>
      <c r="AV73" s="31">
        <f t="shared" si="19"/>
        <v>11.893191488421399</v>
      </c>
      <c r="AW73" s="31">
        <f t="shared" si="19"/>
        <v>0.8010345953702791</v>
      </c>
      <c r="AX73" s="31">
        <f t="shared" si="19"/>
        <v>0</v>
      </c>
      <c r="AY73" s="31">
        <f t="shared" si="19"/>
        <v>0</v>
      </c>
      <c r="AZ73" s="31">
        <f t="shared" si="19"/>
        <v>5.6113587551799942</v>
      </c>
      <c r="BA73" s="31">
        <f t="shared" si="19"/>
        <v>0</v>
      </c>
      <c r="BB73" s="31">
        <f t="shared" si="19"/>
        <v>0</v>
      </c>
      <c r="BC73" s="31">
        <f t="shared" si="19"/>
        <v>0</v>
      </c>
      <c r="BD73" s="31">
        <f t="shared" si="19"/>
        <v>0</v>
      </c>
      <c r="BE73" s="31">
        <f t="shared" si="19"/>
        <v>0</v>
      </c>
      <c r="BF73" s="31">
        <f t="shared" si="19"/>
        <v>17.335681106836226</v>
      </c>
      <c r="BG73" s="31">
        <f t="shared" si="19"/>
        <v>0.13343283321247157</v>
      </c>
      <c r="BH73" s="31">
        <f t="shared" si="19"/>
        <v>0</v>
      </c>
      <c r="BI73" s="31">
        <f t="shared" si="19"/>
        <v>0</v>
      </c>
      <c r="BJ73" s="31">
        <f t="shared" si="19"/>
        <v>5.0937227914471359</v>
      </c>
      <c r="BK73" s="29">
        <f t="shared" si="18"/>
        <v>44.033570359870929</v>
      </c>
    </row>
    <row r="74" spans="1:63" ht="2.25" customHeight="1">
      <c r="A74" s="23"/>
      <c r="B74" s="26"/>
      <c r="C74" s="70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2"/>
    </row>
    <row r="75" spans="1:63">
      <c r="A75" s="23" t="s">
        <v>4</v>
      </c>
      <c r="B75" s="24" t="s">
        <v>9</v>
      </c>
      <c r="C75" s="70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2"/>
    </row>
    <row r="76" spans="1:63">
      <c r="A76" s="23" t="s">
        <v>78</v>
      </c>
      <c r="B76" s="26" t="s">
        <v>19</v>
      </c>
      <c r="C76" s="70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1"/>
      <c r="BF76" s="71"/>
      <c r="BG76" s="71"/>
      <c r="BH76" s="71"/>
      <c r="BI76" s="71"/>
      <c r="BJ76" s="71"/>
      <c r="BK76" s="72"/>
    </row>
    <row r="77" spans="1:63">
      <c r="A77" s="23"/>
      <c r="B77" s="30" t="s">
        <v>39</v>
      </c>
      <c r="C77" s="31"/>
      <c r="D77" s="28"/>
      <c r="E77" s="28"/>
      <c r="F77" s="28"/>
      <c r="G77" s="37"/>
      <c r="H77" s="31"/>
      <c r="I77" s="28"/>
      <c r="J77" s="28"/>
      <c r="K77" s="28"/>
      <c r="L77" s="37"/>
      <c r="M77" s="31"/>
      <c r="N77" s="28"/>
      <c r="O77" s="28"/>
      <c r="P77" s="28"/>
      <c r="Q77" s="37"/>
      <c r="R77" s="31"/>
      <c r="S77" s="28"/>
      <c r="T77" s="28"/>
      <c r="U77" s="28"/>
      <c r="V77" s="37"/>
      <c r="W77" s="31"/>
      <c r="X77" s="28"/>
      <c r="Y77" s="28"/>
      <c r="Z77" s="28"/>
      <c r="AA77" s="37"/>
      <c r="AB77" s="31"/>
      <c r="AC77" s="28"/>
      <c r="AD77" s="28"/>
      <c r="AE77" s="28"/>
      <c r="AF77" s="37"/>
      <c r="AG77" s="31"/>
      <c r="AH77" s="28"/>
      <c r="AI77" s="28"/>
      <c r="AJ77" s="28"/>
      <c r="AK77" s="37"/>
      <c r="AL77" s="31"/>
      <c r="AM77" s="28"/>
      <c r="AN77" s="28"/>
      <c r="AO77" s="28"/>
      <c r="AP77" s="37"/>
      <c r="AQ77" s="31"/>
      <c r="AR77" s="28"/>
      <c r="AS77" s="28"/>
      <c r="AT77" s="28"/>
      <c r="AU77" s="37"/>
      <c r="AV77" s="31"/>
      <c r="AW77" s="28"/>
      <c r="AX77" s="28"/>
      <c r="AY77" s="28"/>
      <c r="AZ77" s="37"/>
      <c r="BA77" s="31"/>
      <c r="BB77" s="28"/>
      <c r="BC77" s="28"/>
      <c r="BD77" s="28"/>
      <c r="BE77" s="37"/>
      <c r="BF77" s="31"/>
      <c r="BG77" s="28"/>
      <c r="BH77" s="28"/>
      <c r="BI77" s="28"/>
      <c r="BJ77" s="37"/>
      <c r="BK77" s="29"/>
    </row>
    <row r="78" spans="1:63">
      <c r="A78" s="23"/>
      <c r="B78" s="30" t="s">
        <v>87</v>
      </c>
      <c r="C78" s="31">
        <v>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1">
        <v>0</v>
      </c>
      <c r="Q78" s="31">
        <v>0</v>
      </c>
      <c r="R78" s="31">
        <v>0</v>
      </c>
      <c r="S78" s="31">
        <v>0</v>
      </c>
      <c r="T78" s="31">
        <v>0</v>
      </c>
      <c r="U78" s="31">
        <v>0</v>
      </c>
      <c r="V78" s="31">
        <v>0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  <c r="AL78" s="31">
        <v>0</v>
      </c>
      <c r="AM78" s="31">
        <v>0</v>
      </c>
      <c r="AN78" s="31">
        <v>0</v>
      </c>
      <c r="AO78" s="31">
        <v>0</v>
      </c>
      <c r="AP78" s="31">
        <v>0</v>
      </c>
      <c r="AQ78" s="31">
        <v>0</v>
      </c>
      <c r="AR78" s="31">
        <v>0</v>
      </c>
      <c r="AS78" s="31">
        <v>0</v>
      </c>
      <c r="AT78" s="31">
        <v>0</v>
      </c>
      <c r="AU78" s="31">
        <v>0</v>
      </c>
      <c r="AV78" s="31">
        <v>0</v>
      </c>
      <c r="AW78" s="31">
        <v>0</v>
      </c>
      <c r="AX78" s="31">
        <v>0</v>
      </c>
      <c r="AY78" s="31">
        <v>0</v>
      </c>
      <c r="AZ78" s="31">
        <v>0</v>
      </c>
      <c r="BA78" s="31">
        <v>0</v>
      </c>
      <c r="BB78" s="31">
        <v>0</v>
      </c>
      <c r="BC78" s="31">
        <v>0</v>
      </c>
      <c r="BD78" s="31">
        <v>0</v>
      </c>
      <c r="BE78" s="31">
        <v>0</v>
      </c>
      <c r="BF78" s="31">
        <v>0</v>
      </c>
      <c r="BG78" s="31">
        <v>0</v>
      </c>
      <c r="BH78" s="31">
        <v>0</v>
      </c>
      <c r="BI78" s="31">
        <v>0</v>
      </c>
      <c r="BJ78" s="31">
        <v>0</v>
      </c>
      <c r="BK78" s="29">
        <f>SUM(C78:BJ78)</f>
        <v>0</v>
      </c>
    </row>
    <row r="79" spans="1:63">
      <c r="A79" s="23" t="s">
        <v>79</v>
      </c>
      <c r="B79" s="26" t="s">
        <v>20</v>
      </c>
      <c r="C79" s="70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  <c r="BK79" s="72"/>
    </row>
    <row r="80" spans="1:63">
      <c r="A80" s="23"/>
      <c r="B80" s="30" t="s">
        <v>145</v>
      </c>
      <c r="C80" s="31">
        <v>0</v>
      </c>
      <c r="D80" s="28">
        <v>0</v>
      </c>
      <c r="E80" s="28">
        <v>0</v>
      </c>
      <c r="F80" s="28">
        <v>0</v>
      </c>
      <c r="G80" s="37">
        <v>0</v>
      </c>
      <c r="H80" s="31">
        <v>0</v>
      </c>
      <c r="I80" s="28">
        <v>0</v>
      </c>
      <c r="J80" s="28">
        <v>0</v>
      </c>
      <c r="K80" s="28">
        <v>0</v>
      </c>
      <c r="L80" s="37">
        <v>0</v>
      </c>
      <c r="M80" s="31">
        <v>0</v>
      </c>
      <c r="N80" s="28">
        <v>0</v>
      </c>
      <c r="O80" s="28">
        <v>0</v>
      </c>
      <c r="P80" s="28">
        <v>0</v>
      </c>
      <c r="Q80" s="37">
        <v>0</v>
      </c>
      <c r="R80" s="31">
        <v>0</v>
      </c>
      <c r="S80" s="28">
        <v>0</v>
      </c>
      <c r="T80" s="28">
        <v>0</v>
      </c>
      <c r="U80" s="28">
        <v>0</v>
      </c>
      <c r="V80" s="37">
        <v>0</v>
      </c>
      <c r="W80" s="31">
        <v>0</v>
      </c>
      <c r="X80" s="28">
        <v>0</v>
      </c>
      <c r="Y80" s="28">
        <v>0</v>
      </c>
      <c r="Z80" s="28">
        <v>0</v>
      </c>
      <c r="AA80" s="37">
        <v>0</v>
      </c>
      <c r="AB80" s="31">
        <v>0</v>
      </c>
      <c r="AC80" s="28">
        <v>0</v>
      </c>
      <c r="AD80" s="28">
        <v>0</v>
      </c>
      <c r="AE80" s="28">
        <v>0</v>
      </c>
      <c r="AF80" s="37">
        <v>0</v>
      </c>
      <c r="AG80" s="31">
        <v>0</v>
      </c>
      <c r="AH80" s="28">
        <v>0</v>
      </c>
      <c r="AI80" s="28">
        <v>0</v>
      </c>
      <c r="AJ80" s="28">
        <v>0</v>
      </c>
      <c r="AK80" s="37">
        <v>0</v>
      </c>
      <c r="AL80" s="31">
        <v>0</v>
      </c>
      <c r="AM80" s="28">
        <v>0</v>
      </c>
      <c r="AN80" s="28">
        <v>0</v>
      </c>
      <c r="AO80" s="28">
        <v>0</v>
      </c>
      <c r="AP80" s="37">
        <v>0</v>
      </c>
      <c r="AQ80" s="31">
        <v>0</v>
      </c>
      <c r="AR80" s="28">
        <v>0</v>
      </c>
      <c r="AS80" s="28">
        <v>0</v>
      </c>
      <c r="AT80" s="28">
        <v>0</v>
      </c>
      <c r="AU80" s="37">
        <v>0</v>
      </c>
      <c r="AV80" s="31">
        <v>0.56701879445656611</v>
      </c>
      <c r="AW80" s="28">
        <v>65.938580272802909</v>
      </c>
      <c r="AX80" s="28">
        <v>6.0746792984153384</v>
      </c>
      <c r="AY80" s="28">
        <v>0</v>
      </c>
      <c r="AZ80" s="37">
        <v>2.8534659997977552</v>
      </c>
      <c r="BA80" s="31">
        <v>0</v>
      </c>
      <c r="BB80" s="28">
        <v>0</v>
      </c>
      <c r="BC80" s="28">
        <v>0</v>
      </c>
      <c r="BD80" s="28">
        <v>0</v>
      </c>
      <c r="BE80" s="37">
        <v>0</v>
      </c>
      <c r="BF80" s="31">
        <v>0.12671462571149253</v>
      </c>
      <c r="BG80" s="28">
        <v>1.1513214537851538E-2</v>
      </c>
      <c r="BH80" s="28">
        <v>0</v>
      </c>
      <c r="BI80" s="28">
        <v>0</v>
      </c>
      <c r="BJ80" s="37">
        <v>0.76049775056846358</v>
      </c>
      <c r="BK80" s="29">
        <f t="shared" ref="BK80:BK85" si="20">SUM(C80:BJ80)</f>
        <v>76.332469956290367</v>
      </c>
    </row>
    <row r="81" spans="1:63">
      <c r="A81" s="23"/>
      <c r="B81" s="30" t="s">
        <v>146</v>
      </c>
      <c r="C81" s="31">
        <v>0</v>
      </c>
      <c r="D81" s="28">
        <v>0</v>
      </c>
      <c r="E81" s="28">
        <v>0</v>
      </c>
      <c r="F81" s="28">
        <v>0</v>
      </c>
      <c r="G81" s="37">
        <v>0</v>
      </c>
      <c r="H81" s="31">
        <v>0</v>
      </c>
      <c r="I81" s="28">
        <v>0</v>
      </c>
      <c r="J81" s="28">
        <v>0</v>
      </c>
      <c r="K81" s="28">
        <v>0</v>
      </c>
      <c r="L81" s="37">
        <v>0</v>
      </c>
      <c r="M81" s="31">
        <v>0</v>
      </c>
      <c r="N81" s="28">
        <v>0</v>
      </c>
      <c r="O81" s="28">
        <v>0</v>
      </c>
      <c r="P81" s="28">
        <v>0</v>
      </c>
      <c r="Q81" s="37">
        <v>0</v>
      </c>
      <c r="R81" s="31">
        <v>0</v>
      </c>
      <c r="S81" s="28">
        <v>0</v>
      </c>
      <c r="T81" s="28">
        <v>0</v>
      </c>
      <c r="U81" s="28">
        <v>0</v>
      </c>
      <c r="V81" s="37">
        <v>0</v>
      </c>
      <c r="W81" s="31">
        <v>0</v>
      </c>
      <c r="X81" s="28">
        <v>0</v>
      </c>
      <c r="Y81" s="28">
        <v>0</v>
      </c>
      <c r="Z81" s="28">
        <v>0</v>
      </c>
      <c r="AA81" s="37">
        <v>0</v>
      </c>
      <c r="AB81" s="31">
        <v>0</v>
      </c>
      <c r="AC81" s="28">
        <v>0</v>
      </c>
      <c r="AD81" s="28">
        <v>0</v>
      </c>
      <c r="AE81" s="28">
        <v>0</v>
      </c>
      <c r="AF81" s="37">
        <v>0</v>
      </c>
      <c r="AG81" s="31">
        <v>0</v>
      </c>
      <c r="AH81" s="28">
        <v>0</v>
      </c>
      <c r="AI81" s="28">
        <v>0</v>
      </c>
      <c r="AJ81" s="28">
        <v>0</v>
      </c>
      <c r="AK81" s="37">
        <v>0</v>
      </c>
      <c r="AL81" s="31">
        <v>0</v>
      </c>
      <c r="AM81" s="28">
        <v>0</v>
      </c>
      <c r="AN81" s="28">
        <v>0</v>
      </c>
      <c r="AO81" s="28">
        <v>0</v>
      </c>
      <c r="AP81" s="37">
        <v>0</v>
      </c>
      <c r="AQ81" s="31">
        <v>0</v>
      </c>
      <c r="AR81" s="28">
        <v>0</v>
      </c>
      <c r="AS81" s="28">
        <v>0</v>
      </c>
      <c r="AT81" s="28">
        <v>0</v>
      </c>
      <c r="AU81" s="37">
        <v>0</v>
      </c>
      <c r="AV81" s="31">
        <v>0.10450391770037258</v>
      </c>
      <c r="AW81" s="28">
        <v>128.01164515832511</v>
      </c>
      <c r="AX81" s="28">
        <v>222.38197622168323</v>
      </c>
      <c r="AY81" s="28">
        <v>0</v>
      </c>
      <c r="AZ81" s="37">
        <v>0</v>
      </c>
      <c r="BA81" s="31">
        <v>0</v>
      </c>
      <c r="BB81" s="28">
        <v>0</v>
      </c>
      <c r="BC81" s="28">
        <v>0</v>
      </c>
      <c r="BD81" s="28">
        <v>0</v>
      </c>
      <c r="BE81" s="37">
        <v>0</v>
      </c>
      <c r="BF81" s="31">
        <v>7.9669755001852582E-2</v>
      </c>
      <c r="BG81" s="28">
        <v>6.9886205283384033</v>
      </c>
      <c r="BH81" s="28">
        <v>0</v>
      </c>
      <c r="BI81" s="28">
        <v>0</v>
      </c>
      <c r="BJ81" s="37">
        <v>0.47521751885435265</v>
      </c>
      <c r="BK81" s="29">
        <f t="shared" si="20"/>
        <v>358.04163309990338</v>
      </c>
    </row>
    <row r="82" spans="1:63">
      <c r="A82" s="23"/>
      <c r="B82" s="30" t="s">
        <v>147</v>
      </c>
      <c r="C82" s="31">
        <v>0</v>
      </c>
      <c r="D82" s="28">
        <v>0</v>
      </c>
      <c r="E82" s="28">
        <v>0</v>
      </c>
      <c r="F82" s="28">
        <v>0</v>
      </c>
      <c r="G82" s="37">
        <v>0</v>
      </c>
      <c r="H82" s="31">
        <v>0</v>
      </c>
      <c r="I82" s="28">
        <v>0</v>
      </c>
      <c r="J82" s="28">
        <v>0</v>
      </c>
      <c r="K82" s="28">
        <v>0</v>
      </c>
      <c r="L82" s="37">
        <v>0</v>
      </c>
      <c r="M82" s="31">
        <v>0</v>
      </c>
      <c r="N82" s="28">
        <v>0</v>
      </c>
      <c r="O82" s="28">
        <v>0</v>
      </c>
      <c r="P82" s="28">
        <v>0</v>
      </c>
      <c r="Q82" s="37">
        <v>0</v>
      </c>
      <c r="R82" s="31">
        <v>0</v>
      </c>
      <c r="S82" s="28">
        <v>0</v>
      </c>
      <c r="T82" s="28">
        <v>0</v>
      </c>
      <c r="U82" s="28">
        <v>0</v>
      </c>
      <c r="V82" s="37">
        <v>0</v>
      </c>
      <c r="W82" s="31">
        <v>0</v>
      </c>
      <c r="X82" s="28">
        <v>0</v>
      </c>
      <c r="Y82" s="28">
        <v>0</v>
      </c>
      <c r="Z82" s="28">
        <v>0</v>
      </c>
      <c r="AA82" s="37">
        <v>0</v>
      </c>
      <c r="AB82" s="31">
        <v>0</v>
      </c>
      <c r="AC82" s="28">
        <v>0</v>
      </c>
      <c r="AD82" s="28">
        <v>0</v>
      </c>
      <c r="AE82" s="28">
        <v>0</v>
      </c>
      <c r="AF82" s="37">
        <v>0</v>
      </c>
      <c r="AG82" s="31">
        <v>0</v>
      </c>
      <c r="AH82" s="28">
        <v>0</v>
      </c>
      <c r="AI82" s="28">
        <v>0</v>
      </c>
      <c r="AJ82" s="28">
        <v>0</v>
      </c>
      <c r="AK82" s="37">
        <v>0</v>
      </c>
      <c r="AL82" s="31">
        <v>0</v>
      </c>
      <c r="AM82" s="28">
        <v>0</v>
      </c>
      <c r="AN82" s="28">
        <v>0</v>
      </c>
      <c r="AO82" s="28">
        <v>0</v>
      </c>
      <c r="AP82" s="37">
        <v>0</v>
      </c>
      <c r="AQ82" s="31">
        <v>0</v>
      </c>
      <c r="AR82" s="28">
        <v>0</v>
      </c>
      <c r="AS82" s="28">
        <v>0</v>
      </c>
      <c r="AT82" s="28">
        <v>0</v>
      </c>
      <c r="AU82" s="37">
        <v>0</v>
      </c>
      <c r="AV82" s="31">
        <v>0.11459715499437247</v>
      </c>
      <c r="AW82" s="28">
        <v>56.190111033296233</v>
      </c>
      <c r="AX82" s="28">
        <v>216.87167268592808</v>
      </c>
      <c r="AY82" s="28">
        <v>0</v>
      </c>
      <c r="AZ82" s="37">
        <v>0</v>
      </c>
      <c r="BA82" s="31">
        <v>0</v>
      </c>
      <c r="BB82" s="28">
        <v>0</v>
      </c>
      <c r="BC82" s="28">
        <v>0</v>
      </c>
      <c r="BD82" s="28">
        <v>0</v>
      </c>
      <c r="BE82" s="37">
        <v>0</v>
      </c>
      <c r="BF82" s="31">
        <v>3.1066326910676442E-2</v>
      </c>
      <c r="BG82" s="28">
        <v>0</v>
      </c>
      <c r="BH82" s="28">
        <v>0</v>
      </c>
      <c r="BI82" s="28">
        <v>0</v>
      </c>
      <c r="BJ82" s="37">
        <v>0</v>
      </c>
      <c r="BK82" s="29">
        <f t="shared" si="20"/>
        <v>273.20744720112936</v>
      </c>
    </row>
    <row r="83" spans="1:63">
      <c r="A83" s="23"/>
      <c r="B83" s="30" t="s">
        <v>148</v>
      </c>
      <c r="C83" s="31">
        <v>0</v>
      </c>
      <c r="D83" s="42">
        <v>0</v>
      </c>
      <c r="E83" s="42">
        <v>0</v>
      </c>
      <c r="F83" s="42">
        <v>0</v>
      </c>
      <c r="G83" s="46">
        <v>0</v>
      </c>
      <c r="H83" s="31">
        <v>0</v>
      </c>
      <c r="I83" s="42">
        <v>0</v>
      </c>
      <c r="J83" s="42">
        <v>0</v>
      </c>
      <c r="K83" s="42">
        <v>0</v>
      </c>
      <c r="L83" s="46">
        <v>0</v>
      </c>
      <c r="M83" s="31">
        <v>0</v>
      </c>
      <c r="N83" s="42">
        <v>0</v>
      </c>
      <c r="O83" s="42">
        <v>0</v>
      </c>
      <c r="P83" s="42">
        <v>0</v>
      </c>
      <c r="Q83" s="46">
        <v>0</v>
      </c>
      <c r="R83" s="31">
        <v>0</v>
      </c>
      <c r="S83" s="42">
        <v>0</v>
      </c>
      <c r="T83" s="42">
        <v>0</v>
      </c>
      <c r="U83" s="42">
        <v>0</v>
      </c>
      <c r="V83" s="46">
        <v>0</v>
      </c>
      <c r="W83" s="31">
        <v>0</v>
      </c>
      <c r="X83" s="42">
        <v>0</v>
      </c>
      <c r="Y83" s="42">
        <v>0</v>
      </c>
      <c r="Z83" s="42">
        <v>0</v>
      </c>
      <c r="AA83" s="46">
        <v>0</v>
      </c>
      <c r="AB83" s="31">
        <v>0</v>
      </c>
      <c r="AC83" s="42">
        <v>0</v>
      </c>
      <c r="AD83" s="42">
        <v>0</v>
      </c>
      <c r="AE83" s="42">
        <v>0</v>
      </c>
      <c r="AF83" s="46">
        <v>0</v>
      </c>
      <c r="AG83" s="31">
        <v>0</v>
      </c>
      <c r="AH83" s="42">
        <v>0</v>
      </c>
      <c r="AI83" s="42">
        <v>0</v>
      </c>
      <c r="AJ83" s="42">
        <v>0</v>
      </c>
      <c r="AK83" s="46">
        <v>0</v>
      </c>
      <c r="AL83" s="31">
        <v>0</v>
      </c>
      <c r="AM83" s="42">
        <v>0</v>
      </c>
      <c r="AN83" s="42">
        <v>0</v>
      </c>
      <c r="AO83" s="42">
        <v>0</v>
      </c>
      <c r="AP83" s="46">
        <v>0</v>
      </c>
      <c r="AQ83" s="31">
        <v>0</v>
      </c>
      <c r="AR83" s="42">
        <v>0</v>
      </c>
      <c r="AS83" s="42">
        <v>0</v>
      </c>
      <c r="AT83" s="42">
        <v>0</v>
      </c>
      <c r="AU83" s="46">
        <v>0</v>
      </c>
      <c r="AV83" s="31">
        <v>0.57990015534012851</v>
      </c>
      <c r="AW83" s="42">
        <v>0.59229423126945691</v>
      </c>
      <c r="AX83" s="42">
        <v>236.09475358013444</v>
      </c>
      <c r="AY83" s="42">
        <v>0</v>
      </c>
      <c r="AZ83" s="46">
        <v>0</v>
      </c>
      <c r="BA83" s="31">
        <v>0</v>
      </c>
      <c r="BB83" s="42">
        <v>0</v>
      </c>
      <c r="BC83" s="42">
        <v>0</v>
      </c>
      <c r="BD83" s="42">
        <v>0</v>
      </c>
      <c r="BE83" s="46">
        <v>0</v>
      </c>
      <c r="BF83" s="31">
        <v>1.829498927223528</v>
      </c>
      <c r="BG83" s="42">
        <v>1.2804977435292548E-4</v>
      </c>
      <c r="BH83" s="42">
        <v>0</v>
      </c>
      <c r="BI83" s="42">
        <v>0</v>
      </c>
      <c r="BJ83" s="46">
        <v>0</v>
      </c>
      <c r="BK83" s="29">
        <f t="shared" si="20"/>
        <v>239.09657494374193</v>
      </c>
    </row>
    <row r="84" spans="1:63">
      <c r="A84" s="23"/>
      <c r="B84" s="30" t="s">
        <v>88</v>
      </c>
      <c r="C84" s="31">
        <f>SUM(C80:C83)</f>
        <v>0</v>
      </c>
      <c r="D84" s="31">
        <f t="shared" ref="D84:BJ84" si="21">SUM(D80:D83)</f>
        <v>0</v>
      </c>
      <c r="E84" s="31">
        <f t="shared" si="21"/>
        <v>0</v>
      </c>
      <c r="F84" s="31">
        <f t="shared" si="21"/>
        <v>0</v>
      </c>
      <c r="G84" s="31">
        <f t="shared" si="21"/>
        <v>0</v>
      </c>
      <c r="H84" s="31">
        <f t="shared" si="21"/>
        <v>0</v>
      </c>
      <c r="I84" s="31">
        <f t="shared" si="21"/>
        <v>0</v>
      </c>
      <c r="J84" s="31">
        <f t="shared" si="21"/>
        <v>0</v>
      </c>
      <c r="K84" s="31">
        <f t="shared" si="21"/>
        <v>0</v>
      </c>
      <c r="L84" s="31">
        <f t="shared" si="21"/>
        <v>0</v>
      </c>
      <c r="M84" s="31">
        <f t="shared" si="21"/>
        <v>0</v>
      </c>
      <c r="N84" s="31">
        <f t="shared" si="21"/>
        <v>0</v>
      </c>
      <c r="O84" s="31">
        <f t="shared" si="21"/>
        <v>0</v>
      </c>
      <c r="P84" s="31">
        <f t="shared" si="21"/>
        <v>0</v>
      </c>
      <c r="Q84" s="31">
        <f t="shared" si="21"/>
        <v>0</v>
      </c>
      <c r="R84" s="31">
        <f t="shared" si="21"/>
        <v>0</v>
      </c>
      <c r="S84" s="31">
        <f t="shared" si="21"/>
        <v>0</v>
      </c>
      <c r="T84" s="31">
        <f t="shared" si="21"/>
        <v>0</v>
      </c>
      <c r="U84" s="31">
        <f t="shared" si="21"/>
        <v>0</v>
      </c>
      <c r="V84" s="31">
        <f t="shared" si="21"/>
        <v>0</v>
      </c>
      <c r="W84" s="31">
        <f t="shared" si="21"/>
        <v>0</v>
      </c>
      <c r="X84" s="31">
        <f t="shared" si="21"/>
        <v>0</v>
      </c>
      <c r="Y84" s="31">
        <f t="shared" si="21"/>
        <v>0</v>
      </c>
      <c r="Z84" s="31">
        <f t="shared" si="21"/>
        <v>0</v>
      </c>
      <c r="AA84" s="31">
        <f t="shared" si="21"/>
        <v>0</v>
      </c>
      <c r="AB84" s="31">
        <f t="shared" si="21"/>
        <v>0</v>
      </c>
      <c r="AC84" s="31">
        <f t="shared" si="21"/>
        <v>0</v>
      </c>
      <c r="AD84" s="31">
        <f t="shared" si="21"/>
        <v>0</v>
      </c>
      <c r="AE84" s="31">
        <f t="shared" si="21"/>
        <v>0</v>
      </c>
      <c r="AF84" s="31">
        <f t="shared" si="21"/>
        <v>0</v>
      </c>
      <c r="AG84" s="31">
        <f t="shared" si="21"/>
        <v>0</v>
      </c>
      <c r="AH84" s="31">
        <f t="shared" si="21"/>
        <v>0</v>
      </c>
      <c r="AI84" s="31">
        <f t="shared" si="21"/>
        <v>0</v>
      </c>
      <c r="AJ84" s="31">
        <f t="shared" si="21"/>
        <v>0</v>
      </c>
      <c r="AK84" s="31">
        <f t="shared" si="21"/>
        <v>0</v>
      </c>
      <c r="AL84" s="31">
        <f t="shared" si="21"/>
        <v>0</v>
      </c>
      <c r="AM84" s="31">
        <f t="shared" si="21"/>
        <v>0</v>
      </c>
      <c r="AN84" s="31">
        <f t="shared" si="21"/>
        <v>0</v>
      </c>
      <c r="AO84" s="31">
        <f t="shared" si="21"/>
        <v>0</v>
      </c>
      <c r="AP84" s="31">
        <f t="shared" si="21"/>
        <v>0</v>
      </c>
      <c r="AQ84" s="31">
        <f t="shared" si="21"/>
        <v>0</v>
      </c>
      <c r="AR84" s="31">
        <f t="shared" si="21"/>
        <v>0</v>
      </c>
      <c r="AS84" s="31">
        <f t="shared" si="21"/>
        <v>0</v>
      </c>
      <c r="AT84" s="31">
        <f t="shared" si="21"/>
        <v>0</v>
      </c>
      <c r="AU84" s="31">
        <f t="shared" si="21"/>
        <v>0</v>
      </c>
      <c r="AV84" s="31">
        <f t="shared" si="21"/>
        <v>1.3660200224914396</v>
      </c>
      <c r="AW84" s="31">
        <f t="shared" si="21"/>
        <v>250.7326306956937</v>
      </c>
      <c r="AX84" s="31">
        <f t="shared" si="21"/>
        <v>681.42308178616111</v>
      </c>
      <c r="AY84" s="31">
        <f t="shared" si="21"/>
        <v>0</v>
      </c>
      <c r="AZ84" s="31">
        <f t="shared" si="21"/>
        <v>2.8534659997977552</v>
      </c>
      <c r="BA84" s="31">
        <f t="shared" si="21"/>
        <v>0</v>
      </c>
      <c r="BB84" s="31">
        <f t="shared" si="21"/>
        <v>0</v>
      </c>
      <c r="BC84" s="31">
        <f t="shared" si="21"/>
        <v>0</v>
      </c>
      <c r="BD84" s="31">
        <f t="shared" si="21"/>
        <v>0</v>
      </c>
      <c r="BE84" s="31">
        <f t="shared" si="21"/>
        <v>0</v>
      </c>
      <c r="BF84" s="31">
        <f t="shared" si="21"/>
        <v>2.0669496348475498</v>
      </c>
      <c r="BG84" s="31">
        <f t="shared" si="21"/>
        <v>7.0002617926506074</v>
      </c>
      <c r="BH84" s="31">
        <f t="shared" si="21"/>
        <v>0</v>
      </c>
      <c r="BI84" s="31">
        <f t="shared" si="21"/>
        <v>0</v>
      </c>
      <c r="BJ84" s="31">
        <f t="shared" si="21"/>
        <v>1.2357152694228162</v>
      </c>
      <c r="BK84" s="29">
        <f t="shared" si="20"/>
        <v>946.67812520106497</v>
      </c>
    </row>
    <row r="85" spans="1:63">
      <c r="A85" s="23"/>
      <c r="B85" s="33" t="s">
        <v>86</v>
      </c>
      <c r="C85" s="31">
        <f>C78+C84</f>
        <v>0</v>
      </c>
      <c r="D85" s="31">
        <f t="shared" ref="D85:BJ85" si="22">D78+D84</f>
        <v>0</v>
      </c>
      <c r="E85" s="31">
        <f t="shared" si="22"/>
        <v>0</v>
      </c>
      <c r="F85" s="31">
        <f t="shared" si="22"/>
        <v>0</v>
      </c>
      <c r="G85" s="31">
        <f t="shared" si="22"/>
        <v>0</v>
      </c>
      <c r="H85" s="31">
        <f t="shared" si="22"/>
        <v>0</v>
      </c>
      <c r="I85" s="31">
        <f t="shared" si="22"/>
        <v>0</v>
      </c>
      <c r="J85" s="31">
        <f t="shared" si="22"/>
        <v>0</v>
      </c>
      <c r="K85" s="31">
        <f t="shared" si="22"/>
        <v>0</v>
      </c>
      <c r="L85" s="31">
        <f t="shared" si="22"/>
        <v>0</v>
      </c>
      <c r="M85" s="31">
        <f t="shared" si="22"/>
        <v>0</v>
      </c>
      <c r="N85" s="31">
        <f t="shared" si="22"/>
        <v>0</v>
      </c>
      <c r="O85" s="31">
        <f t="shared" si="22"/>
        <v>0</v>
      </c>
      <c r="P85" s="31">
        <f t="shared" si="22"/>
        <v>0</v>
      </c>
      <c r="Q85" s="31">
        <f t="shared" si="22"/>
        <v>0</v>
      </c>
      <c r="R85" s="31">
        <f t="shared" si="22"/>
        <v>0</v>
      </c>
      <c r="S85" s="31">
        <f t="shared" si="22"/>
        <v>0</v>
      </c>
      <c r="T85" s="31">
        <f t="shared" si="22"/>
        <v>0</v>
      </c>
      <c r="U85" s="31">
        <f t="shared" si="22"/>
        <v>0</v>
      </c>
      <c r="V85" s="31">
        <f t="shared" si="22"/>
        <v>0</v>
      </c>
      <c r="W85" s="31">
        <f t="shared" si="22"/>
        <v>0</v>
      </c>
      <c r="X85" s="31">
        <f t="shared" si="22"/>
        <v>0</v>
      </c>
      <c r="Y85" s="31">
        <f t="shared" si="22"/>
        <v>0</v>
      </c>
      <c r="Z85" s="31">
        <f t="shared" si="22"/>
        <v>0</v>
      </c>
      <c r="AA85" s="31">
        <f t="shared" si="22"/>
        <v>0</v>
      </c>
      <c r="AB85" s="31">
        <f t="shared" si="22"/>
        <v>0</v>
      </c>
      <c r="AC85" s="31">
        <f t="shared" si="22"/>
        <v>0</v>
      </c>
      <c r="AD85" s="31">
        <f t="shared" si="22"/>
        <v>0</v>
      </c>
      <c r="AE85" s="31">
        <f t="shared" si="22"/>
        <v>0</v>
      </c>
      <c r="AF85" s="31">
        <f t="shared" si="22"/>
        <v>0</v>
      </c>
      <c r="AG85" s="31">
        <f t="shared" si="22"/>
        <v>0</v>
      </c>
      <c r="AH85" s="31">
        <f t="shared" si="22"/>
        <v>0</v>
      </c>
      <c r="AI85" s="31">
        <f t="shared" si="22"/>
        <v>0</v>
      </c>
      <c r="AJ85" s="31">
        <f t="shared" si="22"/>
        <v>0</v>
      </c>
      <c r="AK85" s="31">
        <f t="shared" si="22"/>
        <v>0</v>
      </c>
      <c r="AL85" s="31">
        <f t="shared" si="22"/>
        <v>0</v>
      </c>
      <c r="AM85" s="31">
        <f t="shared" si="22"/>
        <v>0</v>
      </c>
      <c r="AN85" s="31">
        <f t="shared" si="22"/>
        <v>0</v>
      </c>
      <c r="AO85" s="31">
        <f t="shared" si="22"/>
        <v>0</v>
      </c>
      <c r="AP85" s="31">
        <f t="shared" si="22"/>
        <v>0</v>
      </c>
      <c r="AQ85" s="31">
        <f t="shared" si="22"/>
        <v>0</v>
      </c>
      <c r="AR85" s="31">
        <f t="shared" si="22"/>
        <v>0</v>
      </c>
      <c r="AS85" s="31">
        <f t="shared" si="22"/>
        <v>0</v>
      </c>
      <c r="AT85" s="31">
        <f t="shared" si="22"/>
        <v>0</v>
      </c>
      <c r="AU85" s="31">
        <f t="shared" si="22"/>
        <v>0</v>
      </c>
      <c r="AV85" s="31">
        <f t="shared" si="22"/>
        <v>1.3660200224914396</v>
      </c>
      <c r="AW85" s="31">
        <f t="shared" si="22"/>
        <v>250.7326306956937</v>
      </c>
      <c r="AX85" s="31">
        <f t="shared" si="22"/>
        <v>681.42308178616111</v>
      </c>
      <c r="AY85" s="31">
        <f t="shared" si="22"/>
        <v>0</v>
      </c>
      <c r="AZ85" s="31">
        <f t="shared" si="22"/>
        <v>2.8534659997977552</v>
      </c>
      <c r="BA85" s="31">
        <f t="shared" si="22"/>
        <v>0</v>
      </c>
      <c r="BB85" s="31">
        <f t="shared" si="22"/>
        <v>0</v>
      </c>
      <c r="BC85" s="31">
        <f t="shared" si="22"/>
        <v>0</v>
      </c>
      <c r="BD85" s="31">
        <f t="shared" si="22"/>
        <v>0</v>
      </c>
      <c r="BE85" s="31">
        <f t="shared" si="22"/>
        <v>0</v>
      </c>
      <c r="BF85" s="31">
        <f t="shared" si="22"/>
        <v>2.0669496348475498</v>
      </c>
      <c r="BG85" s="31">
        <f t="shared" si="22"/>
        <v>7.0002617926506074</v>
      </c>
      <c r="BH85" s="31">
        <f t="shared" si="22"/>
        <v>0</v>
      </c>
      <c r="BI85" s="31">
        <f t="shared" si="22"/>
        <v>0</v>
      </c>
      <c r="BJ85" s="31">
        <f t="shared" si="22"/>
        <v>1.2357152694228162</v>
      </c>
      <c r="BK85" s="29">
        <f t="shared" si="20"/>
        <v>946.67812520106497</v>
      </c>
    </row>
    <row r="86" spans="1:63" ht="4.5" customHeight="1">
      <c r="A86" s="23"/>
      <c r="B86" s="26"/>
      <c r="C86" s="70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  <c r="BB86" s="71"/>
      <c r="BC86" s="71"/>
      <c r="BD86" s="71"/>
      <c r="BE86" s="71"/>
      <c r="BF86" s="71"/>
      <c r="BG86" s="71"/>
      <c r="BH86" s="71"/>
      <c r="BI86" s="71"/>
      <c r="BJ86" s="71"/>
      <c r="BK86" s="72"/>
    </row>
    <row r="87" spans="1:63">
      <c r="A87" s="23" t="s">
        <v>21</v>
      </c>
      <c r="B87" s="24" t="s">
        <v>22</v>
      </c>
      <c r="C87" s="70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1"/>
      <c r="BD87" s="71"/>
      <c r="BE87" s="71"/>
      <c r="BF87" s="71"/>
      <c r="BG87" s="71"/>
      <c r="BH87" s="71"/>
      <c r="BI87" s="71"/>
      <c r="BJ87" s="71"/>
      <c r="BK87" s="72"/>
    </row>
    <row r="88" spans="1:63">
      <c r="A88" s="23" t="s">
        <v>78</v>
      </c>
      <c r="B88" s="26" t="s">
        <v>23</v>
      </c>
      <c r="C88" s="70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72"/>
    </row>
    <row r="89" spans="1:63">
      <c r="A89" s="23"/>
      <c r="B89" s="30" t="s">
        <v>39</v>
      </c>
      <c r="C89" s="31"/>
      <c r="D89" s="28"/>
      <c r="E89" s="28"/>
      <c r="F89" s="28"/>
      <c r="G89" s="37"/>
      <c r="H89" s="31"/>
      <c r="I89" s="28"/>
      <c r="J89" s="28"/>
      <c r="K89" s="28"/>
      <c r="L89" s="37"/>
      <c r="M89" s="31"/>
      <c r="N89" s="28"/>
      <c r="O89" s="28"/>
      <c r="P89" s="28"/>
      <c r="Q89" s="37"/>
      <c r="R89" s="31"/>
      <c r="S89" s="28"/>
      <c r="T89" s="28"/>
      <c r="U89" s="28"/>
      <c r="V89" s="37"/>
      <c r="W89" s="31"/>
      <c r="X89" s="28"/>
      <c r="Y89" s="28"/>
      <c r="Z89" s="28"/>
      <c r="AA89" s="37"/>
      <c r="AB89" s="31"/>
      <c r="AC89" s="28"/>
      <c r="AD89" s="28"/>
      <c r="AE89" s="28"/>
      <c r="AF89" s="37"/>
      <c r="AG89" s="31"/>
      <c r="AH89" s="28"/>
      <c r="AI89" s="28"/>
      <c r="AJ89" s="28"/>
      <c r="AK89" s="37"/>
      <c r="AL89" s="31"/>
      <c r="AM89" s="28"/>
      <c r="AN89" s="28"/>
      <c r="AO89" s="28"/>
      <c r="AP89" s="37"/>
      <c r="AQ89" s="31"/>
      <c r="AR89" s="28"/>
      <c r="AS89" s="28"/>
      <c r="AT89" s="28"/>
      <c r="AU89" s="37"/>
      <c r="AV89" s="31"/>
      <c r="AW89" s="28"/>
      <c r="AX89" s="28"/>
      <c r="AY89" s="28"/>
      <c r="AZ89" s="37"/>
      <c r="BA89" s="31"/>
      <c r="BB89" s="28"/>
      <c r="BC89" s="28"/>
      <c r="BD89" s="28"/>
      <c r="BE89" s="37"/>
      <c r="BF89" s="31"/>
      <c r="BG89" s="28"/>
      <c r="BH89" s="28"/>
      <c r="BI89" s="28"/>
      <c r="BJ89" s="37"/>
      <c r="BK89" s="29"/>
    </row>
    <row r="90" spans="1:63">
      <c r="A90" s="23"/>
      <c r="B90" s="33" t="s">
        <v>85</v>
      </c>
      <c r="C90" s="31">
        <v>0</v>
      </c>
      <c r="D90" s="28">
        <v>0</v>
      </c>
      <c r="E90" s="28">
        <v>0</v>
      </c>
      <c r="F90" s="28">
        <v>0</v>
      </c>
      <c r="G90" s="37">
        <v>0</v>
      </c>
      <c r="H90" s="31">
        <v>0</v>
      </c>
      <c r="I90" s="28">
        <v>0</v>
      </c>
      <c r="J90" s="28">
        <v>0</v>
      </c>
      <c r="K90" s="28">
        <v>0</v>
      </c>
      <c r="L90" s="37">
        <v>0</v>
      </c>
      <c r="M90" s="31">
        <v>0</v>
      </c>
      <c r="N90" s="28">
        <v>0</v>
      </c>
      <c r="O90" s="28">
        <v>0</v>
      </c>
      <c r="P90" s="28">
        <v>0</v>
      </c>
      <c r="Q90" s="37">
        <v>0</v>
      </c>
      <c r="R90" s="31">
        <v>0</v>
      </c>
      <c r="S90" s="28">
        <v>0</v>
      </c>
      <c r="T90" s="28">
        <v>0</v>
      </c>
      <c r="U90" s="28">
        <v>0</v>
      </c>
      <c r="V90" s="37">
        <v>0</v>
      </c>
      <c r="W90" s="31">
        <v>0</v>
      </c>
      <c r="X90" s="28">
        <v>0</v>
      </c>
      <c r="Y90" s="28">
        <v>0</v>
      </c>
      <c r="Z90" s="28">
        <v>0</v>
      </c>
      <c r="AA90" s="37">
        <v>0</v>
      </c>
      <c r="AB90" s="31">
        <v>0</v>
      </c>
      <c r="AC90" s="28">
        <v>0</v>
      </c>
      <c r="AD90" s="28">
        <v>0</v>
      </c>
      <c r="AE90" s="28">
        <v>0</v>
      </c>
      <c r="AF90" s="37">
        <v>0</v>
      </c>
      <c r="AG90" s="31">
        <v>0</v>
      </c>
      <c r="AH90" s="28">
        <v>0</v>
      </c>
      <c r="AI90" s="28">
        <v>0</v>
      </c>
      <c r="AJ90" s="28">
        <v>0</v>
      </c>
      <c r="AK90" s="37">
        <v>0</v>
      </c>
      <c r="AL90" s="31">
        <v>0</v>
      </c>
      <c r="AM90" s="28">
        <v>0</v>
      </c>
      <c r="AN90" s="28">
        <v>0</v>
      </c>
      <c r="AO90" s="28">
        <v>0</v>
      </c>
      <c r="AP90" s="37">
        <v>0</v>
      </c>
      <c r="AQ90" s="31">
        <v>0</v>
      </c>
      <c r="AR90" s="28">
        <v>0</v>
      </c>
      <c r="AS90" s="28">
        <v>0</v>
      </c>
      <c r="AT90" s="28">
        <v>0</v>
      </c>
      <c r="AU90" s="37">
        <v>0</v>
      </c>
      <c r="AV90" s="31">
        <v>0</v>
      </c>
      <c r="AW90" s="28">
        <v>0</v>
      </c>
      <c r="AX90" s="28">
        <v>0</v>
      </c>
      <c r="AY90" s="28">
        <v>0</v>
      </c>
      <c r="AZ90" s="37">
        <v>0</v>
      </c>
      <c r="BA90" s="31">
        <v>0</v>
      </c>
      <c r="BB90" s="28">
        <v>0</v>
      </c>
      <c r="BC90" s="28">
        <v>0</v>
      </c>
      <c r="BD90" s="28">
        <v>0</v>
      </c>
      <c r="BE90" s="37">
        <v>0</v>
      </c>
      <c r="BF90" s="31">
        <v>0</v>
      </c>
      <c r="BG90" s="28">
        <v>0</v>
      </c>
      <c r="BH90" s="28">
        <v>0</v>
      </c>
      <c r="BI90" s="28">
        <v>0</v>
      </c>
      <c r="BJ90" s="37">
        <v>0</v>
      </c>
      <c r="BK90" s="29">
        <f>SUM(C90:BJ90)</f>
        <v>0</v>
      </c>
    </row>
    <row r="91" spans="1:63" ht="4.5" customHeight="1">
      <c r="A91" s="23"/>
      <c r="B91" s="38"/>
      <c r="C91" s="70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1"/>
      <c r="BF91" s="71"/>
      <c r="BG91" s="71"/>
      <c r="BH91" s="71"/>
      <c r="BI91" s="71"/>
      <c r="BJ91" s="71"/>
      <c r="BK91" s="72"/>
    </row>
    <row r="92" spans="1:63">
      <c r="A92" s="23"/>
      <c r="B92" s="39" t="s">
        <v>101</v>
      </c>
      <c r="C92" s="40">
        <f t="shared" ref="C92:AH92" si="23">C48+C68+C73+C85+C90</f>
        <v>0</v>
      </c>
      <c r="D92" s="40">
        <f t="shared" si="23"/>
        <v>0</v>
      </c>
      <c r="E92" s="40">
        <f t="shared" si="23"/>
        <v>0</v>
      </c>
      <c r="F92" s="40">
        <f t="shared" si="23"/>
        <v>0</v>
      </c>
      <c r="G92" s="40">
        <f t="shared" si="23"/>
        <v>0</v>
      </c>
      <c r="H92" s="40">
        <f t="shared" si="23"/>
        <v>38.577521519707119</v>
      </c>
      <c r="I92" s="40">
        <f t="shared" si="23"/>
        <v>6820.4441790670462</v>
      </c>
      <c r="J92" s="40">
        <f t="shared" si="23"/>
        <v>2646.73704807693</v>
      </c>
      <c r="K92" s="40">
        <f t="shared" si="23"/>
        <v>0</v>
      </c>
      <c r="L92" s="40">
        <f t="shared" si="23"/>
        <v>775.94530735729404</v>
      </c>
      <c r="M92" s="40">
        <f t="shared" si="23"/>
        <v>0</v>
      </c>
      <c r="N92" s="40">
        <f t="shared" si="23"/>
        <v>0</v>
      </c>
      <c r="O92" s="40">
        <f t="shared" si="23"/>
        <v>0</v>
      </c>
      <c r="P92" s="40">
        <f t="shared" si="23"/>
        <v>0</v>
      </c>
      <c r="Q92" s="40">
        <f t="shared" si="23"/>
        <v>0</v>
      </c>
      <c r="R92" s="40">
        <f t="shared" si="23"/>
        <v>50.742949353560824</v>
      </c>
      <c r="S92" s="40">
        <f t="shared" si="23"/>
        <v>356.75724129392478</v>
      </c>
      <c r="T92" s="40">
        <f t="shared" si="23"/>
        <v>586.01932586873454</v>
      </c>
      <c r="U92" s="40">
        <f t="shared" si="23"/>
        <v>0</v>
      </c>
      <c r="V92" s="40">
        <f t="shared" si="23"/>
        <v>61.182906537349538</v>
      </c>
      <c r="W92" s="40">
        <f t="shared" si="23"/>
        <v>1.0385323187655287</v>
      </c>
      <c r="X92" s="40">
        <f t="shared" si="23"/>
        <v>77.575857027717333</v>
      </c>
      <c r="Y92" s="40">
        <f t="shared" si="23"/>
        <v>0</v>
      </c>
      <c r="Z92" s="40">
        <f t="shared" si="23"/>
        <v>0</v>
      </c>
      <c r="AA92" s="40">
        <f t="shared" si="23"/>
        <v>0.60801114139429924</v>
      </c>
      <c r="AB92" s="40">
        <f t="shared" si="23"/>
        <v>0</v>
      </c>
      <c r="AC92" s="40">
        <f t="shared" si="23"/>
        <v>0</v>
      </c>
      <c r="AD92" s="40">
        <f t="shared" si="23"/>
        <v>0</v>
      </c>
      <c r="AE92" s="40">
        <f t="shared" si="23"/>
        <v>0</v>
      </c>
      <c r="AF92" s="40">
        <f t="shared" si="23"/>
        <v>0</v>
      </c>
      <c r="AG92" s="40">
        <f t="shared" si="23"/>
        <v>7.7290201289027083</v>
      </c>
      <c r="AH92" s="40">
        <f t="shared" si="23"/>
        <v>0.93918351293129121</v>
      </c>
      <c r="AI92" s="40">
        <f t="shared" ref="AI92:BK92" si="24">AI48+AI68+AI73+AI85+AI90</f>
        <v>0</v>
      </c>
      <c r="AJ92" s="40">
        <f t="shared" si="24"/>
        <v>0</v>
      </c>
      <c r="AK92" s="40">
        <f t="shared" si="24"/>
        <v>4.9104304576052966</v>
      </c>
      <c r="AL92" s="40">
        <f t="shared" si="24"/>
        <v>0</v>
      </c>
      <c r="AM92" s="40">
        <f t="shared" si="24"/>
        <v>0</v>
      </c>
      <c r="AN92" s="40">
        <f t="shared" si="24"/>
        <v>0</v>
      </c>
      <c r="AO92" s="40">
        <f t="shared" si="24"/>
        <v>0</v>
      </c>
      <c r="AP92" s="40">
        <f t="shared" si="24"/>
        <v>0</v>
      </c>
      <c r="AQ92" s="40">
        <f t="shared" si="24"/>
        <v>0</v>
      </c>
      <c r="AR92" s="40">
        <f t="shared" si="24"/>
        <v>0</v>
      </c>
      <c r="AS92" s="40">
        <f t="shared" si="24"/>
        <v>0</v>
      </c>
      <c r="AT92" s="40">
        <f t="shared" si="24"/>
        <v>0</v>
      </c>
      <c r="AU92" s="40">
        <f t="shared" si="24"/>
        <v>0</v>
      </c>
      <c r="AV92" s="40">
        <f t="shared" si="24"/>
        <v>506.49082904746962</v>
      </c>
      <c r="AW92" s="40">
        <f t="shared" si="24"/>
        <v>1889.717232838472</v>
      </c>
      <c r="AX92" s="40">
        <f t="shared" si="24"/>
        <v>1649.5856550527449</v>
      </c>
      <c r="AY92" s="40">
        <f t="shared" si="24"/>
        <v>0</v>
      </c>
      <c r="AZ92" s="40">
        <f t="shared" si="24"/>
        <v>639.59965166123118</v>
      </c>
      <c r="BA92" s="40">
        <f t="shared" si="24"/>
        <v>0</v>
      </c>
      <c r="BB92" s="40">
        <f t="shared" si="24"/>
        <v>0</v>
      </c>
      <c r="BC92" s="40">
        <f t="shared" si="24"/>
        <v>0</v>
      </c>
      <c r="BD92" s="40">
        <f t="shared" si="24"/>
        <v>0</v>
      </c>
      <c r="BE92" s="40">
        <f t="shared" si="24"/>
        <v>0</v>
      </c>
      <c r="BF92" s="40">
        <f t="shared" si="24"/>
        <v>814.2473514678926</v>
      </c>
      <c r="BG92" s="40">
        <f t="shared" si="24"/>
        <v>181.93722847493584</v>
      </c>
      <c r="BH92" s="40">
        <f t="shared" si="24"/>
        <v>190.75764468251495</v>
      </c>
      <c r="BI92" s="40">
        <f t="shared" si="24"/>
        <v>0</v>
      </c>
      <c r="BJ92" s="40">
        <f t="shared" si="24"/>
        <v>298.05919663455609</v>
      </c>
      <c r="BK92" s="40">
        <f t="shared" si="24"/>
        <v>17599.602303521682</v>
      </c>
    </row>
    <row r="93" spans="1:63" ht="4.5" customHeight="1">
      <c r="A93" s="23"/>
      <c r="B93" s="39"/>
      <c r="C93" s="75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  <c r="BC93" s="71"/>
      <c r="BD93" s="71"/>
      <c r="BE93" s="71"/>
      <c r="BF93" s="71"/>
      <c r="BG93" s="71"/>
      <c r="BH93" s="71"/>
      <c r="BI93" s="71"/>
      <c r="BJ93" s="71"/>
      <c r="BK93" s="76"/>
    </row>
    <row r="94" spans="1:63" ht="14.25" customHeight="1">
      <c r="A94" s="23" t="s">
        <v>5</v>
      </c>
      <c r="B94" s="21" t="s">
        <v>25</v>
      </c>
      <c r="C94" s="75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1"/>
      <c r="BF94" s="71"/>
      <c r="BG94" s="71"/>
      <c r="BH94" s="71"/>
      <c r="BI94" s="71"/>
      <c r="BJ94" s="71"/>
      <c r="BK94" s="76"/>
    </row>
    <row r="95" spans="1:63">
      <c r="A95" s="23"/>
      <c r="B95" s="30" t="s">
        <v>39</v>
      </c>
      <c r="C95" s="28"/>
      <c r="D95" s="28"/>
      <c r="E95" s="28"/>
      <c r="F95" s="28"/>
      <c r="G95" s="41"/>
      <c r="H95" s="31"/>
      <c r="I95" s="28"/>
      <c r="J95" s="28"/>
      <c r="K95" s="28"/>
      <c r="L95" s="41"/>
      <c r="M95" s="31"/>
      <c r="N95" s="28"/>
      <c r="O95" s="28"/>
      <c r="P95" s="28"/>
      <c r="Q95" s="41"/>
      <c r="R95" s="31"/>
      <c r="S95" s="28"/>
      <c r="T95" s="28"/>
      <c r="U95" s="28"/>
      <c r="V95" s="37"/>
      <c r="W95" s="42"/>
      <c r="X95" s="28"/>
      <c r="Y95" s="28"/>
      <c r="Z95" s="28"/>
      <c r="AA95" s="41"/>
      <c r="AB95" s="31"/>
      <c r="AC95" s="28"/>
      <c r="AD95" s="28"/>
      <c r="AE95" s="28"/>
      <c r="AF95" s="41"/>
      <c r="AG95" s="31"/>
      <c r="AH95" s="28"/>
      <c r="AI95" s="28"/>
      <c r="AJ95" s="28"/>
      <c r="AK95" s="41"/>
      <c r="AL95" s="31"/>
      <c r="AM95" s="28"/>
      <c r="AN95" s="28"/>
      <c r="AO95" s="28"/>
      <c r="AP95" s="41"/>
      <c r="AQ95" s="31"/>
      <c r="AR95" s="28"/>
      <c r="AS95" s="28"/>
      <c r="AT95" s="28"/>
      <c r="AU95" s="41"/>
      <c r="AV95" s="31"/>
      <c r="AW95" s="28"/>
      <c r="AX95" s="28"/>
      <c r="AY95" s="28"/>
      <c r="AZ95" s="41"/>
      <c r="BA95" s="31"/>
      <c r="BB95" s="28"/>
      <c r="BC95" s="28"/>
      <c r="BD95" s="28"/>
      <c r="BE95" s="41"/>
      <c r="BF95" s="31"/>
      <c r="BG95" s="28"/>
      <c r="BH95" s="28"/>
      <c r="BI95" s="28"/>
      <c r="BJ95" s="41"/>
      <c r="BK95" s="31"/>
    </row>
    <row r="96" spans="1:63" ht="13.5" thickBot="1">
      <c r="A96" s="43"/>
      <c r="B96" s="33" t="s">
        <v>85</v>
      </c>
      <c r="C96" s="28">
        <v>0</v>
      </c>
      <c r="D96" s="28">
        <v>0</v>
      </c>
      <c r="E96" s="28">
        <v>0</v>
      </c>
      <c r="F96" s="28">
        <v>0</v>
      </c>
      <c r="G96" s="41">
        <v>0</v>
      </c>
      <c r="H96" s="31">
        <v>0</v>
      </c>
      <c r="I96" s="28">
        <v>0</v>
      </c>
      <c r="J96" s="28">
        <v>0</v>
      </c>
      <c r="K96" s="28">
        <v>0</v>
      </c>
      <c r="L96" s="41">
        <v>0</v>
      </c>
      <c r="M96" s="31">
        <v>0</v>
      </c>
      <c r="N96" s="28">
        <v>0</v>
      </c>
      <c r="O96" s="28">
        <v>0</v>
      </c>
      <c r="P96" s="28">
        <v>0</v>
      </c>
      <c r="Q96" s="41">
        <v>0</v>
      </c>
      <c r="R96" s="31">
        <v>0</v>
      </c>
      <c r="S96" s="28">
        <v>0</v>
      </c>
      <c r="T96" s="28">
        <v>0</v>
      </c>
      <c r="U96" s="28">
        <v>0</v>
      </c>
      <c r="V96" s="37">
        <v>0</v>
      </c>
      <c r="W96" s="42">
        <v>0</v>
      </c>
      <c r="X96" s="28">
        <v>0</v>
      </c>
      <c r="Y96" s="28">
        <v>0</v>
      </c>
      <c r="Z96" s="28">
        <v>0</v>
      </c>
      <c r="AA96" s="41">
        <v>0</v>
      </c>
      <c r="AB96" s="31">
        <v>0</v>
      </c>
      <c r="AC96" s="28">
        <v>0</v>
      </c>
      <c r="AD96" s="28">
        <v>0</v>
      </c>
      <c r="AE96" s="28">
        <v>0</v>
      </c>
      <c r="AF96" s="41">
        <v>0</v>
      </c>
      <c r="AG96" s="31">
        <v>0</v>
      </c>
      <c r="AH96" s="28">
        <v>0</v>
      </c>
      <c r="AI96" s="28">
        <v>0</v>
      </c>
      <c r="AJ96" s="28">
        <v>0</v>
      </c>
      <c r="AK96" s="41">
        <v>0</v>
      </c>
      <c r="AL96" s="31">
        <v>0</v>
      </c>
      <c r="AM96" s="28">
        <v>0</v>
      </c>
      <c r="AN96" s="28">
        <v>0</v>
      </c>
      <c r="AO96" s="28">
        <v>0</v>
      </c>
      <c r="AP96" s="41">
        <v>0</v>
      </c>
      <c r="AQ96" s="31">
        <v>0</v>
      </c>
      <c r="AR96" s="28">
        <v>0</v>
      </c>
      <c r="AS96" s="28">
        <v>0</v>
      </c>
      <c r="AT96" s="28">
        <v>0</v>
      </c>
      <c r="AU96" s="41">
        <v>0</v>
      </c>
      <c r="AV96" s="31">
        <v>0</v>
      </c>
      <c r="AW96" s="28">
        <v>0</v>
      </c>
      <c r="AX96" s="28">
        <v>0</v>
      </c>
      <c r="AY96" s="28">
        <v>0</v>
      </c>
      <c r="AZ96" s="41">
        <v>0</v>
      </c>
      <c r="BA96" s="31">
        <v>0</v>
      </c>
      <c r="BB96" s="28">
        <v>0</v>
      </c>
      <c r="BC96" s="28">
        <v>0</v>
      </c>
      <c r="BD96" s="28">
        <v>0</v>
      </c>
      <c r="BE96" s="41">
        <v>0</v>
      </c>
      <c r="BF96" s="31">
        <v>0</v>
      </c>
      <c r="BG96" s="28">
        <v>0</v>
      </c>
      <c r="BH96" s="28">
        <v>0</v>
      </c>
      <c r="BI96" s="28">
        <v>0</v>
      </c>
      <c r="BJ96" s="41">
        <v>0</v>
      </c>
      <c r="BK96" s="29">
        <f>SUM(C96:BJ96)</f>
        <v>0</v>
      </c>
    </row>
    <row r="97" spans="1:61" ht="6" customHeight="1">
      <c r="A97" s="35"/>
      <c r="B97" s="44"/>
    </row>
    <row r="98" spans="1:61">
      <c r="A98" s="35"/>
      <c r="B98" s="35" t="s">
        <v>28</v>
      </c>
      <c r="L98" s="35" t="s">
        <v>40</v>
      </c>
    </row>
    <row r="99" spans="1:61">
      <c r="A99" s="35"/>
      <c r="B99" s="35" t="s">
        <v>29</v>
      </c>
      <c r="L99" s="35" t="s">
        <v>32</v>
      </c>
    </row>
    <row r="100" spans="1:61">
      <c r="L100" s="35" t="s">
        <v>33</v>
      </c>
    </row>
    <row r="101" spans="1:61">
      <c r="B101" s="35" t="s">
        <v>35</v>
      </c>
      <c r="L101" s="35" t="s">
        <v>100</v>
      </c>
      <c r="BI101" s="45"/>
    </row>
    <row r="102" spans="1:61">
      <c r="B102" s="35" t="s">
        <v>36</v>
      </c>
      <c r="L102" s="35" t="s">
        <v>102</v>
      </c>
    </row>
    <row r="103" spans="1:61">
      <c r="B103" s="35"/>
      <c r="L103" s="35" t="s">
        <v>34</v>
      </c>
    </row>
    <row r="105" spans="1:61">
      <c r="B105" s="25" t="s">
        <v>40</v>
      </c>
    </row>
    <row r="106" spans="1:61">
      <c r="B106" s="25" t="s">
        <v>32</v>
      </c>
    </row>
    <row r="107" spans="1:61">
      <c r="B107" s="25" t="s">
        <v>33</v>
      </c>
    </row>
    <row r="108" spans="1:61">
      <c r="B108" s="25" t="s">
        <v>100</v>
      </c>
    </row>
    <row r="109" spans="1:61">
      <c r="B109" s="25" t="s">
        <v>102</v>
      </c>
    </row>
    <row r="110" spans="1:61">
      <c r="B110" s="25" t="s">
        <v>34</v>
      </c>
    </row>
    <row r="111" spans="1:61">
      <c r="B111" s="35"/>
    </row>
  </sheetData>
  <mergeCells count="49">
    <mergeCell ref="C91:BK91"/>
    <mergeCell ref="A1:A5"/>
    <mergeCell ref="C71:BK71"/>
    <mergeCell ref="C93:BK93"/>
    <mergeCell ref="C94:BK94"/>
    <mergeCell ref="C75:BK75"/>
    <mergeCell ref="C76:BK76"/>
    <mergeCell ref="C79:BK79"/>
    <mergeCell ref="C86:BK86"/>
    <mergeCell ref="C87:BK87"/>
    <mergeCell ref="C50:BK50"/>
    <mergeCell ref="C88:BK88"/>
    <mergeCell ref="C51:BK51"/>
    <mergeCell ref="C49:BK49"/>
    <mergeCell ref="C55:BK55"/>
    <mergeCell ref="C69:BK69"/>
    <mergeCell ref="C70:BK70"/>
    <mergeCell ref="C74:BK74"/>
    <mergeCell ref="C10:BK10"/>
    <mergeCell ref="C13:BK13"/>
    <mergeCell ref="C23:BK23"/>
    <mergeCell ref="C26:BK26"/>
    <mergeCell ref="C29:BK29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K43"/>
  <sheetViews>
    <sheetView topLeftCell="B1" workbookViewId="0">
      <selection activeCell="B4" sqref="B4"/>
    </sheetView>
  </sheetViews>
  <sheetFormatPr defaultRowHeight="12.75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</cols>
  <sheetData>
    <row r="2" spans="2:11">
      <c r="B2" s="80" t="s">
        <v>151</v>
      </c>
      <c r="C2" s="81"/>
      <c r="D2" s="81"/>
      <c r="E2" s="81"/>
      <c r="F2" s="81"/>
      <c r="G2" s="81"/>
      <c r="H2" s="81"/>
      <c r="I2" s="81"/>
      <c r="J2" s="81"/>
      <c r="K2" s="82"/>
    </row>
    <row r="3" spans="2:11">
      <c r="B3" s="83" t="s">
        <v>144</v>
      </c>
      <c r="C3" s="84"/>
      <c r="D3" s="84"/>
      <c r="E3" s="84"/>
      <c r="F3" s="84"/>
      <c r="G3" s="84"/>
      <c r="H3" s="84"/>
      <c r="I3" s="84"/>
      <c r="J3" s="84"/>
      <c r="K3" s="85"/>
    </row>
    <row r="4" spans="2:11" ht="30">
      <c r="B4" s="22" t="s">
        <v>77</v>
      </c>
      <c r="C4" s="4" t="s">
        <v>41</v>
      </c>
      <c r="D4" s="4" t="s">
        <v>89</v>
      </c>
      <c r="E4" s="4" t="s">
        <v>90</v>
      </c>
      <c r="F4" s="4" t="s">
        <v>7</v>
      </c>
      <c r="G4" s="4" t="s">
        <v>8</v>
      </c>
      <c r="H4" s="4" t="s">
        <v>22</v>
      </c>
      <c r="I4" s="4" t="s">
        <v>96</v>
      </c>
      <c r="J4" s="4" t="s">
        <v>97</v>
      </c>
      <c r="K4" s="4" t="s">
        <v>98</v>
      </c>
    </row>
    <row r="5" spans="2:11">
      <c r="B5" s="1">
        <v>1</v>
      </c>
      <c r="C5" s="2" t="s">
        <v>42</v>
      </c>
      <c r="D5" s="7">
        <v>0</v>
      </c>
      <c r="E5" s="7">
        <v>1.8652885672634616E-2</v>
      </c>
      <c r="F5" s="7">
        <v>0.2806344196839976</v>
      </c>
      <c r="G5" s="7">
        <v>5.1584344408050122E-3</v>
      </c>
      <c r="H5" s="7">
        <v>0</v>
      </c>
      <c r="I5" s="7">
        <v>0</v>
      </c>
      <c r="J5" s="7">
        <v>0</v>
      </c>
      <c r="K5" s="5">
        <v>0</v>
      </c>
    </row>
    <row r="6" spans="2:11">
      <c r="B6" s="1">
        <v>2</v>
      </c>
      <c r="C6" s="3" t="s">
        <v>43</v>
      </c>
      <c r="D6" s="7">
        <v>0.78104624664885891</v>
      </c>
      <c r="E6" s="7">
        <v>3.729221758590386</v>
      </c>
      <c r="F6" s="7">
        <v>7.7190719838253248</v>
      </c>
      <c r="G6" s="7">
        <v>0.18109972165670055</v>
      </c>
      <c r="H6" s="7">
        <v>0</v>
      </c>
      <c r="I6" s="7">
        <v>0</v>
      </c>
      <c r="J6" s="7">
        <v>8.0723506108649937E-2</v>
      </c>
      <c r="K6" s="5">
        <v>0</v>
      </c>
    </row>
    <row r="7" spans="2:11">
      <c r="B7" s="1">
        <v>3</v>
      </c>
      <c r="C7" s="2" t="s">
        <v>44</v>
      </c>
      <c r="D7" s="7">
        <v>0</v>
      </c>
      <c r="E7" s="7">
        <v>3.8437470443586863E-2</v>
      </c>
      <c r="F7" s="7">
        <v>2.9745618869511901E-2</v>
      </c>
      <c r="G7" s="7">
        <v>0</v>
      </c>
      <c r="H7" s="7">
        <v>0</v>
      </c>
      <c r="I7" s="7">
        <v>0</v>
      </c>
      <c r="J7" s="7">
        <v>0</v>
      </c>
      <c r="K7" s="5">
        <v>0</v>
      </c>
    </row>
    <row r="8" spans="2:11">
      <c r="B8" s="1">
        <v>4</v>
      </c>
      <c r="C8" s="3" t="s">
        <v>45</v>
      </c>
      <c r="D8" s="7">
        <v>62.606093250342248</v>
      </c>
      <c r="E8" s="7">
        <v>26.815368419796549</v>
      </c>
      <c r="F8" s="7">
        <v>7.2183858526676357</v>
      </c>
      <c r="G8" s="7">
        <v>0.26962312680953721</v>
      </c>
      <c r="H8" s="7">
        <v>0</v>
      </c>
      <c r="I8" s="7">
        <v>0</v>
      </c>
      <c r="J8" s="7">
        <v>0</v>
      </c>
      <c r="K8" s="5">
        <v>0</v>
      </c>
    </row>
    <row r="9" spans="2:11">
      <c r="B9" s="1">
        <v>5</v>
      </c>
      <c r="C9" s="3" t="s">
        <v>46</v>
      </c>
      <c r="D9" s="7">
        <v>1.7765517487300382</v>
      </c>
      <c r="E9" s="7">
        <v>16.882988799201829</v>
      </c>
      <c r="F9" s="7">
        <v>36.977933191165874</v>
      </c>
      <c r="G9" s="7">
        <v>1.1999571055328899</v>
      </c>
      <c r="H9" s="7">
        <v>0</v>
      </c>
      <c r="I9" s="7">
        <v>0</v>
      </c>
      <c r="J9" s="7">
        <v>0.20475731441285339</v>
      </c>
      <c r="K9" s="5">
        <v>0</v>
      </c>
    </row>
    <row r="10" spans="2:11">
      <c r="B10" s="1">
        <v>6</v>
      </c>
      <c r="C10" s="3" t="s">
        <v>47</v>
      </c>
      <c r="D10" s="7">
        <v>0.32140749622600401</v>
      </c>
      <c r="E10" s="7">
        <v>2.2086336222289158</v>
      </c>
      <c r="F10" s="7">
        <v>3.7286407891727684</v>
      </c>
      <c r="G10" s="7">
        <v>9.6637366413263565E-2</v>
      </c>
      <c r="H10" s="7">
        <v>0</v>
      </c>
      <c r="I10" s="7">
        <v>0</v>
      </c>
      <c r="J10" s="7">
        <v>7.2240793800143E-4</v>
      </c>
      <c r="K10" s="5">
        <v>0</v>
      </c>
    </row>
    <row r="11" spans="2:11">
      <c r="B11" s="1">
        <v>7</v>
      </c>
      <c r="C11" s="3" t="s">
        <v>48</v>
      </c>
      <c r="D11" s="7">
        <v>3.6443459982427338</v>
      </c>
      <c r="E11" s="7">
        <v>20.221043280792724</v>
      </c>
      <c r="F11" s="7">
        <v>18.772969691111811</v>
      </c>
      <c r="G11" s="7">
        <v>0.9597800206139816</v>
      </c>
      <c r="H11" s="7">
        <v>0</v>
      </c>
      <c r="I11" s="7">
        <v>0</v>
      </c>
      <c r="J11" s="7">
        <v>0</v>
      </c>
      <c r="K11" s="5">
        <v>0</v>
      </c>
    </row>
    <row r="12" spans="2:11">
      <c r="B12" s="1">
        <v>8</v>
      </c>
      <c r="C12" s="2" t="s">
        <v>49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5">
        <v>0</v>
      </c>
    </row>
    <row r="13" spans="2:11">
      <c r="B13" s="1">
        <v>9</v>
      </c>
      <c r="C13" s="2" t="s">
        <v>50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5">
        <v>0</v>
      </c>
    </row>
    <row r="14" spans="2:11">
      <c r="B14" s="1">
        <v>10</v>
      </c>
      <c r="C14" s="3" t="s">
        <v>51</v>
      </c>
      <c r="D14" s="7">
        <v>0.48331193091203206</v>
      </c>
      <c r="E14" s="7">
        <v>96.537956439775641</v>
      </c>
      <c r="F14" s="7">
        <v>10.816297558869714</v>
      </c>
      <c r="G14" s="7">
        <v>0.59006657655005446</v>
      </c>
      <c r="H14" s="7">
        <v>0</v>
      </c>
      <c r="I14" s="7">
        <v>0</v>
      </c>
      <c r="J14" s="7">
        <v>1.2849551251240203E-2</v>
      </c>
      <c r="K14" s="5">
        <v>0</v>
      </c>
    </row>
    <row r="15" spans="2:11">
      <c r="B15" s="1">
        <v>11</v>
      </c>
      <c r="C15" s="3" t="s">
        <v>52</v>
      </c>
      <c r="D15" s="7">
        <v>450.05918936535403</v>
      </c>
      <c r="E15" s="7">
        <v>382.68624468055657</v>
      </c>
      <c r="F15" s="7">
        <v>108.89723127730768</v>
      </c>
      <c r="G15" s="7">
        <v>7.6546414858774492</v>
      </c>
      <c r="H15" s="7">
        <v>0</v>
      </c>
      <c r="I15" s="7">
        <v>0</v>
      </c>
      <c r="J15" s="7">
        <v>0.13504447289374349</v>
      </c>
      <c r="K15" s="5">
        <v>0</v>
      </c>
    </row>
    <row r="16" spans="2:11">
      <c r="B16" s="1">
        <v>12</v>
      </c>
      <c r="C16" s="3" t="s">
        <v>53</v>
      </c>
      <c r="D16" s="7">
        <v>51.22312306199116</v>
      </c>
      <c r="E16" s="7">
        <v>24.371294845278687</v>
      </c>
      <c r="F16" s="7">
        <v>6.849026244232653</v>
      </c>
      <c r="G16" s="7">
        <v>0.35583900771695059</v>
      </c>
      <c r="H16" s="7">
        <v>0</v>
      </c>
      <c r="I16" s="7">
        <v>0</v>
      </c>
      <c r="J16" s="7">
        <v>4.5026065202883735E-2</v>
      </c>
      <c r="K16" s="5">
        <v>0</v>
      </c>
    </row>
    <row r="17" spans="2:11">
      <c r="B17" s="1">
        <v>13</v>
      </c>
      <c r="C17" s="3" t="s">
        <v>54</v>
      </c>
      <c r="D17" s="7">
        <v>0.11559449272727323</v>
      </c>
      <c r="E17" s="7">
        <v>0.20454814980980063</v>
      </c>
      <c r="F17" s="7">
        <v>0.74446841896886995</v>
      </c>
      <c r="G17" s="7">
        <v>1.8536599630870586E-2</v>
      </c>
      <c r="H17" s="7">
        <v>0</v>
      </c>
      <c r="I17" s="7">
        <v>0</v>
      </c>
      <c r="J17" s="7">
        <v>8.2993294263874432E-4</v>
      </c>
      <c r="K17" s="5">
        <v>0</v>
      </c>
    </row>
    <row r="18" spans="2:11">
      <c r="B18" s="1">
        <v>14</v>
      </c>
      <c r="C18" s="3" t="s">
        <v>55</v>
      </c>
      <c r="D18" s="7">
        <v>0.2340722207777422</v>
      </c>
      <c r="E18" s="7">
        <v>1.5701732147781566</v>
      </c>
      <c r="F18" s="7">
        <v>4.3273436650653458</v>
      </c>
      <c r="G18" s="7">
        <v>0.1310597437663428</v>
      </c>
      <c r="H18" s="7">
        <v>0</v>
      </c>
      <c r="I18" s="7">
        <v>0</v>
      </c>
      <c r="J18" s="7">
        <v>1.25737908034771E-4</v>
      </c>
      <c r="K18" s="5">
        <v>0</v>
      </c>
    </row>
    <row r="19" spans="2:11">
      <c r="B19" s="1">
        <v>15</v>
      </c>
      <c r="C19" s="3" t="s">
        <v>56</v>
      </c>
      <c r="D19" s="7">
        <v>7.8185387924027312</v>
      </c>
      <c r="E19" s="7">
        <v>31.796335792097533</v>
      </c>
      <c r="F19" s="7">
        <v>35.600474945475739</v>
      </c>
      <c r="G19" s="7">
        <v>1.6670990657988856</v>
      </c>
      <c r="H19" s="7">
        <v>0</v>
      </c>
      <c r="I19" s="7">
        <v>0</v>
      </c>
      <c r="J19" s="7">
        <v>0</v>
      </c>
      <c r="K19" s="5">
        <v>0</v>
      </c>
    </row>
    <row r="20" spans="2:11">
      <c r="B20" s="1">
        <v>16</v>
      </c>
      <c r="C20" s="3" t="s">
        <v>57</v>
      </c>
      <c r="D20" s="7">
        <v>844.14858059352912</v>
      </c>
      <c r="E20" s="7">
        <v>290.1429968172784</v>
      </c>
      <c r="F20" s="7">
        <v>104.43954139443611</v>
      </c>
      <c r="G20" s="7">
        <v>1.7002044864254424</v>
      </c>
      <c r="H20" s="7">
        <v>0</v>
      </c>
      <c r="I20" s="7">
        <v>0</v>
      </c>
      <c r="J20" s="7">
        <v>7.1371222330749085</v>
      </c>
      <c r="K20" s="5">
        <v>0</v>
      </c>
    </row>
    <row r="21" spans="2:11">
      <c r="B21" s="1">
        <v>17</v>
      </c>
      <c r="C21" s="3" t="s">
        <v>58</v>
      </c>
      <c r="D21" s="7">
        <v>44.716458026375157</v>
      </c>
      <c r="E21" s="7">
        <v>38.865155378397553</v>
      </c>
      <c r="F21" s="7">
        <v>61.982037848704728</v>
      </c>
      <c r="G21" s="7">
        <v>1.029749202684568</v>
      </c>
      <c r="H21" s="7">
        <v>0</v>
      </c>
      <c r="I21" s="7">
        <v>0</v>
      </c>
      <c r="J21" s="7">
        <v>0.24324804357214239</v>
      </c>
      <c r="K21" s="5">
        <v>0</v>
      </c>
    </row>
    <row r="22" spans="2:11">
      <c r="B22" s="1">
        <v>18</v>
      </c>
      <c r="C22" s="2" t="s">
        <v>59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5">
        <v>0</v>
      </c>
    </row>
    <row r="23" spans="2:11">
      <c r="B23" s="1">
        <v>19</v>
      </c>
      <c r="C23" s="3" t="s">
        <v>60</v>
      </c>
      <c r="D23" s="7">
        <v>16.955492176398</v>
      </c>
      <c r="E23" s="7">
        <v>29.930464378188848</v>
      </c>
      <c r="F23" s="7">
        <v>87.329687882180096</v>
      </c>
      <c r="G23" s="7">
        <v>1.4388209060637194</v>
      </c>
      <c r="H23" s="7">
        <v>0</v>
      </c>
      <c r="I23" s="7">
        <v>0</v>
      </c>
      <c r="J23" s="7">
        <v>0.35985397367316702</v>
      </c>
      <c r="K23" s="5">
        <v>0</v>
      </c>
    </row>
    <row r="24" spans="2:11">
      <c r="B24" s="1">
        <v>20</v>
      </c>
      <c r="C24" s="3" t="s">
        <v>61</v>
      </c>
      <c r="D24" s="7">
        <v>6864.3164217756384</v>
      </c>
      <c r="E24" s="7">
        <v>2798.4574289631955</v>
      </c>
      <c r="F24" s="7">
        <v>362.07858462091218</v>
      </c>
      <c r="G24" s="7">
        <v>12.365012797379739</v>
      </c>
      <c r="H24" s="7">
        <v>0</v>
      </c>
      <c r="I24" s="7">
        <v>0</v>
      </c>
      <c r="J24" s="7">
        <v>934.19252130395751</v>
      </c>
      <c r="K24" s="5">
        <v>0</v>
      </c>
    </row>
    <row r="25" spans="2:11">
      <c r="B25" s="1">
        <v>21</v>
      </c>
      <c r="C25" s="2" t="s">
        <v>62</v>
      </c>
      <c r="D25" s="7">
        <v>1.6779565543254486E-5</v>
      </c>
      <c r="E25" s="7">
        <v>2.5279579745639612E-2</v>
      </c>
      <c r="F25" s="7">
        <v>6.4474449708528003E-2</v>
      </c>
      <c r="G25" s="7">
        <v>0</v>
      </c>
      <c r="H25" s="7">
        <v>0</v>
      </c>
      <c r="I25" s="7">
        <v>0</v>
      </c>
      <c r="J25" s="7">
        <v>0</v>
      </c>
      <c r="K25" s="5">
        <v>0</v>
      </c>
    </row>
    <row r="26" spans="2:11">
      <c r="B26" s="1">
        <v>22</v>
      </c>
      <c r="C26" s="3" t="s">
        <v>63</v>
      </c>
      <c r="D26" s="7">
        <v>2.2201440758917494E-2</v>
      </c>
      <c r="E26" s="7">
        <v>5.2657888658362337E-2</v>
      </c>
      <c r="F26" s="7">
        <v>0.50430532560737684</v>
      </c>
      <c r="G26" s="7">
        <v>3.7904914491290465E-3</v>
      </c>
      <c r="H26" s="7">
        <v>0</v>
      </c>
      <c r="I26" s="7">
        <v>0</v>
      </c>
      <c r="J26" s="7">
        <v>0</v>
      </c>
      <c r="K26" s="5">
        <v>0</v>
      </c>
    </row>
    <row r="27" spans="2:11">
      <c r="B27" s="1">
        <v>23</v>
      </c>
      <c r="C27" s="2" t="s">
        <v>64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5">
        <v>0</v>
      </c>
    </row>
    <row r="28" spans="2:11">
      <c r="B28" s="1">
        <v>24</v>
      </c>
      <c r="C28" s="2" t="s">
        <v>65</v>
      </c>
      <c r="D28" s="7">
        <v>0</v>
      </c>
      <c r="E28" s="7">
        <v>6.2839463675166976E-2</v>
      </c>
      <c r="F28" s="7">
        <v>3.2912301246934277E-2</v>
      </c>
      <c r="G28" s="7">
        <v>4.2979705080128678E-3</v>
      </c>
      <c r="H28" s="7">
        <v>0</v>
      </c>
      <c r="I28" s="7">
        <v>0</v>
      </c>
      <c r="J28" s="7">
        <v>0</v>
      </c>
      <c r="K28" s="5">
        <v>0</v>
      </c>
    </row>
    <row r="29" spans="2:11">
      <c r="B29" s="1">
        <v>25</v>
      </c>
      <c r="C29" s="3" t="s">
        <v>66</v>
      </c>
      <c r="D29" s="7">
        <v>467.26442149665166</v>
      </c>
      <c r="E29" s="7">
        <v>470.00642330249173</v>
      </c>
      <c r="F29" s="7">
        <v>33.088393154574661</v>
      </c>
      <c r="G29" s="7">
        <v>1.8953977448010053</v>
      </c>
      <c r="H29" s="7">
        <v>0</v>
      </c>
      <c r="I29" s="7">
        <v>0</v>
      </c>
      <c r="J29" s="7">
        <v>0.11891785727410617</v>
      </c>
      <c r="K29" s="5">
        <v>0</v>
      </c>
    </row>
    <row r="30" spans="2:11">
      <c r="B30" s="1">
        <v>26</v>
      </c>
      <c r="C30" s="3" t="s">
        <v>67</v>
      </c>
      <c r="D30" s="7">
        <v>2.3222250903340629</v>
      </c>
      <c r="E30" s="7">
        <v>10.403962904713312</v>
      </c>
      <c r="F30" s="7">
        <v>11.425038313910544</v>
      </c>
      <c r="G30" s="7">
        <v>0.33815647441150504</v>
      </c>
      <c r="H30" s="7">
        <v>0</v>
      </c>
      <c r="I30" s="7">
        <v>0</v>
      </c>
      <c r="J30" s="7">
        <v>2.2719232273336464E-2</v>
      </c>
      <c r="K30" s="5">
        <v>0</v>
      </c>
    </row>
    <row r="31" spans="2:11">
      <c r="B31" s="1">
        <v>27</v>
      </c>
      <c r="C31" s="3" t="s">
        <v>16</v>
      </c>
      <c r="D31" s="7">
        <v>8.8828768239227113E-2</v>
      </c>
      <c r="E31" s="7">
        <v>5.5435575248043616</v>
      </c>
      <c r="F31" s="7">
        <v>1.309950569581412</v>
      </c>
      <c r="G31" s="7">
        <v>1.8833593769120922E-2</v>
      </c>
      <c r="H31" s="7">
        <v>0</v>
      </c>
      <c r="I31" s="7">
        <v>0</v>
      </c>
      <c r="J31" s="7">
        <v>1.0673917207419885</v>
      </c>
      <c r="K31" s="5">
        <v>0</v>
      </c>
    </row>
    <row r="32" spans="2:11">
      <c r="B32" s="1">
        <v>28</v>
      </c>
      <c r="C32" s="3" t="s">
        <v>68</v>
      </c>
      <c r="D32" s="7">
        <v>4.3057729787680028</v>
      </c>
      <c r="E32" s="7">
        <v>0.71540155417126194</v>
      </c>
      <c r="F32" s="7">
        <v>1.069192181046515</v>
      </c>
      <c r="G32" s="7">
        <v>3.0985938054179209E-3</v>
      </c>
      <c r="H32" s="7">
        <v>0</v>
      </c>
      <c r="I32" s="7">
        <v>0</v>
      </c>
      <c r="J32" s="7">
        <v>0</v>
      </c>
      <c r="K32" s="5">
        <v>0</v>
      </c>
    </row>
    <row r="33" spans="2:11">
      <c r="B33" s="1">
        <v>29</v>
      </c>
      <c r="C33" s="3" t="s">
        <v>69</v>
      </c>
      <c r="D33" s="7">
        <v>2.4066633557593238</v>
      </c>
      <c r="E33" s="7">
        <v>24.813143335580438</v>
      </c>
      <c r="F33" s="7">
        <v>25.617762706013206</v>
      </c>
      <c r="G33" s="7">
        <v>0.6424044788278962</v>
      </c>
      <c r="H33" s="7">
        <v>0</v>
      </c>
      <c r="I33" s="7">
        <v>0</v>
      </c>
      <c r="J33" s="7">
        <v>7.0105380521135428E-4</v>
      </c>
      <c r="K33" s="5">
        <v>0</v>
      </c>
    </row>
    <row r="34" spans="2:11">
      <c r="B34" s="1">
        <v>30</v>
      </c>
      <c r="C34" s="3" t="s">
        <v>70</v>
      </c>
      <c r="D34" s="7">
        <v>85.240119592717647</v>
      </c>
      <c r="E34" s="7">
        <v>99.331459897796961</v>
      </c>
      <c r="F34" s="7">
        <v>24.492588889533856</v>
      </c>
      <c r="G34" s="7">
        <v>0.32206792911269078</v>
      </c>
      <c r="H34" s="7">
        <v>0</v>
      </c>
      <c r="I34" s="7">
        <v>0</v>
      </c>
      <c r="J34" s="7">
        <v>0.20647432301439486</v>
      </c>
      <c r="K34" s="5">
        <v>0</v>
      </c>
    </row>
    <row r="35" spans="2:11">
      <c r="B35" s="1">
        <v>31</v>
      </c>
      <c r="C35" s="2" t="s">
        <v>71</v>
      </c>
      <c r="D35" s="7">
        <v>2.585601261735039</v>
      </c>
      <c r="E35" s="7">
        <v>0.2543420220239474</v>
      </c>
      <c r="F35" s="7">
        <v>0.1470163829221407</v>
      </c>
      <c r="G35" s="7">
        <v>0</v>
      </c>
      <c r="H35" s="7">
        <v>0</v>
      </c>
      <c r="I35" s="7">
        <v>0</v>
      </c>
      <c r="J35" s="7">
        <v>0</v>
      </c>
      <c r="K35" s="5">
        <v>0</v>
      </c>
    </row>
    <row r="36" spans="2:11">
      <c r="B36" s="1">
        <v>32</v>
      </c>
      <c r="C36" s="3" t="s">
        <v>72</v>
      </c>
      <c r="D36" s="7">
        <v>1039.0656062609985</v>
      </c>
      <c r="E36" s="7">
        <v>138.81795463089716</v>
      </c>
      <c r="F36" s="7">
        <v>34.907737006006784</v>
      </c>
      <c r="G36" s="7">
        <v>0.91929281884450409</v>
      </c>
      <c r="H36" s="7">
        <v>0</v>
      </c>
      <c r="I36" s="7">
        <v>0</v>
      </c>
      <c r="J36" s="7">
        <v>5.9717657493199329E-2</v>
      </c>
      <c r="K36" s="5">
        <v>0</v>
      </c>
    </row>
    <row r="37" spans="2:11">
      <c r="B37" s="1">
        <v>33</v>
      </c>
      <c r="C37" s="3" t="s">
        <v>103</v>
      </c>
      <c r="D37" s="7">
        <v>118.70484346222634</v>
      </c>
      <c r="E37" s="7">
        <v>86.134418589086806</v>
      </c>
      <c r="F37" s="7">
        <v>22.802274611658941</v>
      </c>
      <c r="G37" s="7">
        <v>1.7449659682836922</v>
      </c>
      <c r="H37" s="7">
        <v>0</v>
      </c>
      <c r="I37" s="7">
        <v>0</v>
      </c>
      <c r="J37" s="7">
        <v>0.32468157660452024</v>
      </c>
      <c r="K37" s="5">
        <v>0</v>
      </c>
    </row>
    <row r="38" spans="2:11">
      <c r="B38" s="1">
        <v>34</v>
      </c>
      <c r="C38" s="3" t="s">
        <v>73</v>
      </c>
      <c r="D38" s="7">
        <v>3.1622566576367986E-2</v>
      </c>
      <c r="E38" s="7">
        <v>7.2208537326288874E-2</v>
      </c>
      <c r="F38" s="7">
        <v>0.64075217495544201</v>
      </c>
      <c r="G38" s="7">
        <v>7.285789637603496E-3</v>
      </c>
      <c r="H38" s="7">
        <v>0</v>
      </c>
      <c r="I38" s="7">
        <v>0</v>
      </c>
      <c r="J38" s="7">
        <v>2.1788240518680227E-3</v>
      </c>
      <c r="K38" s="5">
        <v>0</v>
      </c>
    </row>
    <row r="39" spans="2:11">
      <c r="B39" s="1">
        <v>35</v>
      </c>
      <c r="C39" s="3" t="s">
        <v>74</v>
      </c>
      <c r="D39" s="7">
        <v>23.116009842557016</v>
      </c>
      <c r="E39" s="7">
        <v>137.42573232300327</v>
      </c>
      <c r="F39" s="7">
        <v>134.2246059061498</v>
      </c>
      <c r="G39" s="7">
        <v>4.4433846264368793</v>
      </c>
      <c r="H39" s="7">
        <v>0</v>
      </c>
      <c r="I39" s="7">
        <v>0</v>
      </c>
      <c r="J39" s="7">
        <v>0.55563057095385449</v>
      </c>
      <c r="K39" s="5">
        <v>0</v>
      </c>
    </row>
    <row r="40" spans="2:11">
      <c r="B40" s="1">
        <v>36</v>
      </c>
      <c r="C40" s="3" t="s">
        <v>75</v>
      </c>
      <c r="D40" s="7">
        <v>0.14490832302452425</v>
      </c>
      <c r="E40" s="7">
        <v>6.6930797289022008</v>
      </c>
      <c r="F40" s="7">
        <v>5.9531655524673033</v>
      </c>
      <c r="G40" s="7">
        <v>0.61082179242807366</v>
      </c>
      <c r="H40" s="7">
        <v>0</v>
      </c>
      <c r="I40" s="7">
        <v>0</v>
      </c>
      <c r="J40" s="7">
        <v>0</v>
      </c>
      <c r="K40" s="5">
        <v>0</v>
      </c>
    </row>
    <row r="41" spans="2:11">
      <c r="B41" s="1">
        <v>37</v>
      </c>
      <c r="C41" s="3" t="s">
        <v>76</v>
      </c>
      <c r="D41" s="7">
        <v>275.66569065317947</v>
      </c>
      <c r="E41" s="7">
        <v>258.82441485170938</v>
      </c>
      <c r="F41" s="7">
        <v>80.999782952646029</v>
      </c>
      <c r="G41" s="7">
        <v>3.4164864401942046</v>
      </c>
      <c r="H41" s="7">
        <v>0</v>
      </c>
      <c r="I41" s="7">
        <v>0</v>
      </c>
      <c r="J41" s="7">
        <v>1.9068878419135773</v>
      </c>
      <c r="K41" s="5">
        <v>0</v>
      </c>
    </row>
    <row r="42" spans="2:11">
      <c r="B42" s="1"/>
      <c r="C42" s="3"/>
      <c r="D42" s="6"/>
      <c r="E42" s="6"/>
      <c r="F42" s="6"/>
      <c r="G42" s="6"/>
      <c r="H42" s="5"/>
      <c r="I42" s="5"/>
      <c r="J42" s="5"/>
      <c r="K42" s="5"/>
    </row>
    <row r="43" spans="2:11">
      <c r="B43" t="s">
        <v>91</v>
      </c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Yugandhar</cp:lastModifiedBy>
  <cp:lastPrinted>2014-03-24T10:58:12Z</cp:lastPrinted>
  <dcterms:created xsi:type="dcterms:W3CDTF">2014-01-06T04:43:23Z</dcterms:created>
  <dcterms:modified xsi:type="dcterms:W3CDTF">2016-11-05T08:31:14Z</dcterms:modified>
</cp:coreProperties>
</file>