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'!$B$4:$K$41</definedName>
  </definedNames>
  <calcPr calcId="125725"/>
</workbook>
</file>

<file path=xl/calcChain.xml><?xml version="1.0" encoding="utf-8"?>
<calcChain xmlns="http://schemas.openxmlformats.org/spreadsheetml/2006/main">
  <c r="BK96" i="8"/>
  <c r="BK90"/>
  <c r="BK83"/>
  <c r="BK82"/>
  <c r="BK81"/>
  <c r="BK80"/>
  <c r="BK78"/>
  <c r="BK72"/>
  <c r="BK66"/>
  <c r="BK65"/>
  <c r="BK64"/>
  <c r="BK63"/>
  <c r="BK62"/>
  <c r="BK61"/>
  <c r="BK60"/>
  <c r="BK59"/>
  <c r="BK58"/>
  <c r="BK57"/>
  <c r="BK56"/>
  <c r="BK53"/>
  <c r="BK52"/>
  <c r="BK46"/>
  <c r="BK45"/>
  <c r="BK44"/>
  <c r="BK43"/>
  <c r="BK42"/>
  <c r="BK41"/>
  <c r="BK40"/>
  <c r="BK39"/>
  <c r="BK38"/>
  <c r="BK37"/>
  <c r="BK36"/>
  <c r="BK35"/>
  <c r="BK34"/>
  <c r="BK33"/>
  <c r="BK32"/>
  <c r="BK31"/>
  <c r="BK30"/>
  <c r="BK28"/>
  <c r="BK24"/>
  <c r="BK21"/>
  <c r="BK20"/>
  <c r="BK19"/>
  <c r="BK18"/>
  <c r="BK17"/>
  <c r="BK16"/>
  <c r="BK15"/>
  <c r="BK14"/>
  <c r="BK11"/>
  <c r="D84"/>
  <c r="E84"/>
  <c r="F84"/>
  <c r="G84"/>
  <c r="H84"/>
  <c r="I84"/>
  <c r="J84"/>
  <c r="K84"/>
  <c r="L84"/>
  <c r="M84"/>
  <c r="N84"/>
  <c r="O84"/>
  <c r="P84"/>
  <c r="Q84"/>
  <c r="R84"/>
  <c r="S84"/>
  <c r="T84"/>
  <c r="U84"/>
  <c r="V84"/>
  <c r="W84"/>
  <c r="X84"/>
  <c r="Y84"/>
  <c r="Z84"/>
  <c r="AA84"/>
  <c r="AB84"/>
  <c r="AC84"/>
  <c r="AD84"/>
  <c r="AE84"/>
  <c r="AF84"/>
  <c r="AG84"/>
  <c r="AH84"/>
  <c r="AI84"/>
  <c r="AJ84"/>
  <c r="AK84"/>
  <c r="AL84"/>
  <c r="AM84"/>
  <c r="AN84"/>
  <c r="AO84"/>
  <c r="AP84"/>
  <c r="AQ84"/>
  <c r="AR84"/>
  <c r="AS84"/>
  <c r="AT84"/>
  <c r="AU84"/>
  <c r="AV84"/>
  <c r="AW84"/>
  <c r="AW85" s="1"/>
  <c r="AX84"/>
  <c r="AX85" s="1"/>
  <c r="AY84"/>
  <c r="AY85" s="1"/>
  <c r="AZ84"/>
  <c r="AZ85" s="1"/>
  <c r="BA84"/>
  <c r="BA85" s="1"/>
  <c r="BB84"/>
  <c r="BB85" s="1"/>
  <c r="BC84"/>
  <c r="BC85" s="1"/>
  <c r="BD84"/>
  <c r="BD85" s="1"/>
  <c r="BE84"/>
  <c r="BE85" s="1"/>
  <c r="BF84"/>
  <c r="BF85" s="1"/>
  <c r="BG84"/>
  <c r="BG85" s="1"/>
  <c r="BH84"/>
  <c r="BH85" s="1"/>
  <c r="BI84"/>
  <c r="BI85" s="1"/>
  <c r="BJ84"/>
  <c r="BJ85" s="1"/>
  <c r="C84"/>
  <c r="AV85"/>
  <c r="BK8"/>
  <c r="D85"/>
  <c r="E85"/>
  <c r="F85"/>
  <c r="G85"/>
  <c r="H85"/>
  <c r="I85"/>
  <c r="J85"/>
  <c r="K85"/>
  <c r="L85"/>
  <c r="M85"/>
  <c r="N85"/>
  <c r="O85"/>
  <c r="P85"/>
  <c r="Q85"/>
  <c r="R85"/>
  <c r="S85"/>
  <c r="T85"/>
  <c r="U85"/>
  <c r="V85"/>
  <c r="W85"/>
  <c r="X85"/>
  <c r="Y85"/>
  <c r="Z85"/>
  <c r="AA85"/>
  <c r="AB85"/>
  <c r="AC85"/>
  <c r="AD85"/>
  <c r="AE85"/>
  <c r="AF85"/>
  <c r="AG85"/>
  <c r="AH85"/>
  <c r="AI85"/>
  <c r="AJ85"/>
  <c r="AK85"/>
  <c r="AL85"/>
  <c r="AM85"/>
  <c r="AN85"/>
  <c r="AO85"/>
  <c r="AP85"/>
  <c r="AQ85"/>
  <c r="AR85"/>
  <c r="AS85"/>
  <c r="AT85"/>
  <c r="AU85"/>
  <c r="D73"/>
  <c r="E73"/>
  <c r="F73"/>
  <c r="G73"/>
  <c r="H73"/>
  <c r="I73"/>
  <c r="J73"/>
  <c r="K73"/>
  <c r="L73"/>
  <c r="M73"/>
  <c r="N73"/>
  <c r="O73"/>
  <c r="P73"/>
  <c r="Q73"/>
  <c r="R73"/>
  <c r="S73"/>
  <c r="T73"/>
  <c r="U73"/>
  <c r="V73"/>
  <c r="W73"/>
  <c r="X73"/>
  <c r="Y73"/>
  <c r="Z73"/>
  <c r="AA73"/>
  <c r="AB73"/>
  <c r="AC73"/>
  <c r="AD73"/>
  <c r="AE73"/>
  <c r="AF73"/>
  <c r="AG73"/>
  <c r="AH73"/>
  <c r="AI73"/>
  <c r="AJ73"/>
  <c r="AK73"/>
  <c r="AL73"/>
  <c r="AM73"/>
  <c r="AN73"/>
  <c r="AO73"/>
  <c r="AP73"/>
  <c r="AQ73"/>
  <c r="AR73"/>
  <c r="AS73"/>
  <c r="AT73"/>
  <c r="AU73"/>
  <c r="AV73"/>
  <c r="AW73"/>
  <c r="AX73"/>
  <c r="AY73"/>
  <c r="AZ73"/>
  <c r="BA73"/>
  <c r="BB73"/>
  <c r="BC73"/>
  <c r="BD73"/>
  <c r="BE73"/>
  <c r="BF73"/>
  <c r="BG73"/>
  <c r="BH73"/>
  <c r="BI73"/>
  <c r="BJ73"/>
  <c r="D67"/>
  <c r="E67"/>
  <c r="F67"/>
  <c r="G67"/>
  <c r="H67"/>
  <c r="I67"/>
  <c r="J67"/>
  <c r="K67"/>
  <c r="L67"/>
  <c r="M67"/>
  <c r="N67"/>
  <c r="O67"/>
  <c r="P67"/>
  <c r="Q67"/>
  <c r="R67"/>
  <c r="S67"/>
  <c r="T67"/>
  <c r="U67"/>
  <c r="V67"/>
  <c r="W67"/>
  <c r="X67"/>
  <c r="Y67"/>
  <c r="Z67"/>
  <c r="AA67"/>
  <c r="AB67"/>
  <c r="AC67"/>
  <c r="AD67"/>
  <c r="AE67"/>
  <c r="AF67"/>
  <c r="AG67"/>
  <c r="AH67"/>
  <c r="AI67"/>
  <c r="AJ67"/>
  <c r="AK67"/>
  <c r="AL67"/>
  <c r="AM67"/>
  <c r="AN67"/>
  <c r="AO67"/>
  <c r="AP67"/>
  <c r="AQ67"/>
  <c r="AR67"/>
  <c r="AS67"/>
  <c r="AT67"/>
  <c r="AU67"/>
  <c r="AV67"/>
  <c r="AW67"/>
  <c r="AX67"/>
  <c r="AY67"/>
  <c r="AZ67"/>
  <c r="BA67"/>
  <c r="BB67"/>
  <c r="BC67"/>
  <c r="BD67"/>
  <c r="BE67"/>
  <c r="BF67"/>
  <c r="BG67"/>
  <c r="BH67"/>
  <c r="BI67"/>
  <c r="BJ67"/>
  <c r="D54"/>
  <c r="D68" s="1"/>
  <c r="E54"/>
  <c r="E68" s="1"/>
  <c r="F54"/>
  <c r="F68" s="1"/>
  <c r="G54"/>
  <c r="G68" s="1"/>
  <c r="H54"/>
  <c r="H68" s="1"/>
  <c r="I54"/>
  <c r="I68" s="1"/>
  <c r="J54"/>
  <c r="J68" s="1"/>
  <c r="K54"/>
  <c r="K68" s="1"/>
  <c r="L54"/>
  <c r="L68" s="1"/>
  <c r="M54"/>
  <c r="M68" s="1"/>
  <c r="N54"/>
  <c r="N68" s="1"/>
  <c r="O54"/>
  <c r="O68" s="1"/>
  <c r="P54"/>
  <c r="P68" s="1"/>
  <c r="Q54"/>
  <c r="Q68" s="1"/>
  <c r="R54"/>
  <c r="R68" s="1"/>
  <c r="S54"/>
  <c r="S68" s="1"/>
  <c r="T54"/>
  <c r="T68" s="1"/>
  <c r="U54"/>
  <c r="U68" s="1"/>
  <c r="V54"/>
  <c r="V68" s="1"/>
  <c r="W54"/>
  <c r="W68" s="1"/>
  <c r="X54"/>
  <c r="X68" s="1"/>
  <c r="Y54"/>
  <c r="Y68" s="1"/>
  <c r="Z54"/>
  <c r="Z68" s="1"/>
  <c r="AA54"/>
  <c r="AA68" s="1"/>
  <c r="AB54"/>
  <c r="AB68" s="1"/>
  <c r="AC54"/>
  <c r="AC68" s="1"/>
  <c r="AD54"/>
  <c r="AD68" s="1"/>
  <c r="AE54"/>
  <c r="AE68" s="1"/>
  <c r="AF54"/>
  <c r="AF68" s="1"/>
  <c r="AG54"/>
  <c r="AG68" s="1"/>
  <c r="AH54"/>
  <c r="AH68" s="1"/>
  <c r="AI54"/>
  <c r="AI68" s="1"/>
  <c r="AJ54"/>
  <c r="AJ68" s="1"/>
  <c r="AK54"/>
  <c r="AK68" s="1"/>
  <c r="AL54"/>
  <c r="AL68" s="1"/>
  <c r="AM54"/>
  <c r="AM68" s="1"/>
  <c r="AN54"/>
  <c r="AN68" s="1"/>
  <c r="AO54"/>
  <c r="AO68" s="1"/>
  <c r="AP54"/>
  <c r="AP68" s="1"/>
  <c r="AQ54"/>
  <c r="AQ68" s="1"/>
  <c r="AR54"/>
  <c r="AR68" s="1"/>
  <c r="AS54"/>
  <c r="AS68" s="1"/>
  <c r="AT54"/>
  <c r="AT68" s="1"/>
  <c r="AU54"/>
  <c r="AU68" s="1"/>
  <c r="AV54"/>
  <c r="AV68" s="1"/>
  <c r="AW54"/>
  <c r="AW68" s="1"/>
  <c r="AX54"/>
  <c r="AX68" s="1"/>
  <c r="AY54"/>
  <c r="AY68" s="1"/>
  <c r="AZ54"/>
  <c r="BA54"/>
  <c r="BA68" s="1"/>
  <c r="BB54"/>
  <c r="BC54"/>
  <c r="BC68" s="1"/>
  <c r="BD54"/>
  <c r="BE54"/>
  <c r="BE68" s="1"/>
  <c r="BF54"/>
  <c r="BG54"/>
  <c r="BH54"/>
  <c r="BI54"/>
  <c r="BI68" s="1"/>
  <c r="BJ54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C25"/>
  <c r="BK25" s="1"/>
  <c r="D47"/>
  <c r="E47"/>
  <c r="F47"/>
  <c r="G47"/>
  <c r="H47"/>
  <c r="I47"/>
  <c r="J47"/>
  <c r="K47"/>
  <c r="L47"/>
  <c r="M47"/>
  <c r="N47"/>
  <c r="O47"/>
  <c r="P47"/>
  <c r="Q47"/>
  <c r="R47"/>
  <c r="S47"/>
  <c r="T47"/>
  <c r="U47"/>
  <c r="V47"/>
  <c r="W47"/>
  <c r="X47"/>
  <c r="Y47"/>
  <c r="Z47"/>
  <c r="AA47"/>
  <c r="AB47"/>
  <c r="AC47"/>
  <c r="AD47"/>
  <c r="AE47"/>
  <c r="AF47"/>
  <c r="AG47"/>
  <c r="AH47"/>
  <c r="AI47"/>
  <c r="AJ47"/>
  <c r="AK47"/>
  <c r="AL47"/>
  <c r="AM47"/>
  <c r="AN47"/>
  <c r="AO47"/>
  <c r="AP47"/>
  <c r="AQ47"/>
  <c r="AR47"/>
  <c r="AS47"/>
  <c r="AT47"/>
  <c r="AU47"/>
  <c r="AV47"/>
  <c r="AW47"/>
  <c r="AX47"/>
  <c r="AY47"/>
  <c r="AZ47"/>
  <c r="BA47"/>
  <c r="BB47"/>
  <c r="BC47"/>
  <c r="BD47"/>
  <c r="BE47"/>
  <c r="BF47"/>
  <c r="BG47"/>
  <c r="BH47"/>
  <c r="BI47"/>
  <c r="BJ47"/>
  <c r="C47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C22"/>
  <c r="C67"/>
  <c r="BK67" s="1"/>
  <c r="C85"/>
  <c r="C73"/>
  <c r="BK73" s="1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C12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C9"/>
  <c r="C54"/>
  <c r="BG68" l="1"/>
  <c r="BK54"/>
  <c r="BJ68"/>
  <c r="BF68"/>
  <c r="BD68"/>
  <c r="AZ68"/>
  <c r="BK9"/>
  <c r="BK12"/>
  <c r="BK85"/>
  <c r="BK84"/>
  <c r="BB68"/>
  <c r="BK47"/>
  <c r="BK22"/>
  <c r="C68"/>
  <c r="BH68"/>
  <c r="BI48"/>
  <c r="BI92" s="1"/>
  <c r="BG48"/>
  <c r="BG92" s="1"/>
  <c r="BE48"/>
  <c r="BE92" s="1"/>
  <c r="BC48"/>
  <c r="BC92" s="1"/>
  <c r="BA48"/>
  <c r="BA92" s="1"/>
  <c r="AY48"/>
  <c r="AY92" s="1"/>
  <c r="AW48"/>
  <c r="AU48"/>
  <c r="AU92" s="1"/>
  <c r="AS48"/>
  <c r="AS92" s="1"/>
  <c r="AQ48"/>
  <c r="AQ92" s="1"/>
  <c r="AO48"/>
  <c r="AO92" s="1"/>
  <c r="AM48"/>
  <c r="AM92" s="1"/>
  <c r="AK48"/>
  <c r="AK92" s="1"/>
  <c r="AI48"/>
  <c r="AI92" s="1"/>
  <c r="AG48"/>
  <c r="AE48"/>
  <c r="AE92" s="1"/>
  <c r="AC48"/>
  <c r="AC92" s="1"/>
  <c r="AA48"/>
  <c r="AA92" s="1"/>
  <c r="Y48"/>
  <c r="Y92" s="1"/>
  <c r="W48"/>
  <c r="W92" s="1"/>
  <c r="BJ48"/>
  <c r="BH48"/>
  <c r="BF48"/>
  <c r="BD48"/>
  <c r="BD92" s="1"/>
  <c r="BB48"/>
  <c r="AZ48"/>
  <c r="AX48"/>
  <c r="AX92" s="1"/>
  <c r="AV48"/>
  <c r="AV92" s="1"/>
  <c r="AT48"/>
  <c r="AT92" s="1"/>
  <c r="AR48"/>
  <c r="AR92" s="1"/>
  <c r="AP48"/>
  <c r="AP92" s="1"/>
  <c r="AN48"/>
  <c r="AN92" s="1"/>
  <c r="AL48"/>
  <c r="AL92" s="1"/>
  <c r="AJ48"/>
  <c r="AJ92" s="1"/>
  <c r="AH48"/>
  <c r="AH92" s="1"/>
  <c r="AF48"/>
  <c r="AF92" s="1"/>
  <c r="AD48"/>
  <c r="AD92" s="1"/>
  <c r="AB48"/>
  <c r="AB92" s="1"/>
  <c r="Z48"/>
  <c r="Z92" s="1"/>
  <c r="X48"/>
  <c r="X92" s="1"/>
  <c r="V48"/>
  <c r="V92" s="1"/>
  <c r="T48"/>
  <c r="T92" s="1"/>
  <c r="R48"/>
  <c r="R92" s="1"/>
  <c r="P48"/>
  <c r="P92" s="1"/>
  <c r="N48"/>
  <c r="N92" s="1"/>
  <c r="L48"/>
  <c r="L92" s="1"/>
  <c r="J48"/>
  <c r="J92" s="1"/>
  <c r="H48"/>
  <c r="H92" s="1"/>
  <c r="F48"/>
  <c r="F92" s="1"/>
  <c r="D48"/>
  <c r="D92" s="1"/>
  <c r="U48"/>
  <c r="U92" s="1"/>
  <c r="S48"/>
  <c r="S92" s="1"/>
  <c r="Q48"/>
  <c r="Q92" s="1"/>
  <c r="O48"/>
  <c r="O92" s="1"/>
  <c r="M48"/>
  <c r="M92" s="1"/>
  <c r="K48"/>
  <c r="K92" s="1"/>
  <c r="I48"/>
  <c r="I92" s="1"/>
  <c r="G48"/>
  <c r="G92" s="1"/>
  <c r="E48"/>
  <c r="E92" s="1"/>
  <c r="AW92"/>
  <c r="AG92"/>
  <c r="C48"/>
  <c r="AZ92" l="1"/>
  <c r="BB92"/>
  <c r="BJ92"/>
  <c r="BF92"/>
  <c r="BH92"/>
  <c r="BK68"/>
  <c r="C92"/>
  <c r="BK48"/>
  <c r="BK92" l="1"/>
</calcChain>
</file>

<file path=xl/sharedStrings.xml><?xml version="1.0" encoding="utf-8"?>
<sst xmlns="http://schemas.openxmlformats.org/spreadsheetml/2006/main" count="194" uniqueCount="152">
  <si>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</si>
  <si>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</si>
  <si>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</si>
  <si>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</si>
  <si>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</si>
  <si>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</si>
  <si>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</si>
  <si>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</si>
  <si>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</si>
  <si>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</si>
  <si>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</si>
  <si>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T15</t>
  </si>
  <si>
    <t>B15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</si>
  <si>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</si>
  <si>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</si>
  <si>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</si>
  <si>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</si>
  <si>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</si>
  <si>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</si>
  <si>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</si>
  <si>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</si>
  <si>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</si>
  <si>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</si>
  <si>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</si>
  <si>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</si>
  <si>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</si>
  <si>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</si>
  <si>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</si>
  <si>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</si>
  <si>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</si>
  <si>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</si>
  <si>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</si>
  <si>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</si>
  <si>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</si>
  <si>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</si>
  <si>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</si>
  <si>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</si>
  <si>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</si>
  <si>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</si>
  <si>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</si>
  <si>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</si>
  <si>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</si>
  <si>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</si>
  <si>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</si>
  <si>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</si>
  <si>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</si>
  <si>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</si>
  <si>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</si>
  <si>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</si>
  <si>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</si>
  <si>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</si>
  <si>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</si>
  <si>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</si>
  <si>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</si>
  <si>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</si>
  <si>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</si>
  <si>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</si>
  <si>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</si>
  <si>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</si>
  <si>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</si>
  <si>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</si>
  <si>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</si>
  <si>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</si>
  <si>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</si>
  <si>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</si>
  <si>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</si>
  <si>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</si>
  <si>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</si>
  <si>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</si>
  <si>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</si>
  <si>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</si>
  <si>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</si>
  <si>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</si>
  <si>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</si>
  <si>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</si>
  <si>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</si>
  <si>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</si>
  <si>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</si>
  <si>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</si>
  <si>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</si>
  <si>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</si>
  <si>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</si>
  <si>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</si>
  <si>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</si>
  <si>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</si>
  <si>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</si>
  <si>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</si>
  <si>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</si>
  <si>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</si>
  <si>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</si>
  <si>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</si>
  <si>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</si>
  <si>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</si>
  <si>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</si>
  <si>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</si>
  <si>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</si>
  <si>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</si>
  <si>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</si>
  <si>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</si>
  <si>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</si>
  <si>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</si>
  <si>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</si>
  <si>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</si>
  <si>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</si>
  <si>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</si>
  <si>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</si>
  <si>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FMP SERIES 72</t>
  </si>
  <si>
    <t>LIC MF FMP SERIES 82</t>
  </si>
  <si>
    <t>LIC MF FMP SERIES 83</t>
  </si>
  <si>
    <t>LIC MF FMP SERIES 85</t>
  </si>
  <si>
    <t>LIC MF FMP SERIES 86</t>
  </si>
  <si>
    <t>LIC MF FMP SERIES 89</t>
  </si>
  <si>
    <t>LIC MF FMP SERIES 90</t>
  </si>
  <si>
    <t>LIC MF FMP SERIES 92</t>
  </si>
  <si>
    <t>LIC MF BOND FUND</t>
  </si>
  <si>
    <t>LIC MF CAPITAL PROTECTION ORIENTED FUND - Series 1</t>
  </si>
  <si>
    <t>LIC MF CAPITAL PROTECTION ORIENTED FUND - Series 2</t>
  </si>
  <si>
    <t>LIC MF CAPITAL PROTECTION ORIENTED FUND - Series 3</t>
  </si>
  <si>
    <t>LIC MF CAPITAL PROTECTION ORIENTED FUND - Series 4</t>
  </si>
  <si>
    <t>LIC MF CAPITAL PROTECTION ORIENTED FUND - Series 5</t>
  </si>
  <si>
    <t>LIC MF CHILDREN'S FUND</t>
  </si>
  <si>
    <t>LIC MF DUAL ADVANTAGE FIXED TERM PLAN-SERIES 1</t>
  </si>
  <si>
    <t>LIC MF DUAL ADVANTAGE FIXED TERM PLAN-SERIES 2</t>
  </si>
  <si>
    <t>LIC MF DUAL ADVANTAGE FIXED TERM PLAN-SERIES 3</t>
  </si>
  <si>
    <t>LIC MF INCOME PLUS FUND</t>
  </si>
  <si>
    <t>LIC MF INTERVAL FUND - SERIES 1 ANNUALLY</t>
  </si>
  <si>
    <t>LIC MF INTERVAL FUND - SERIES 1 MONTHLY</t>
  </si>
  <si>
    <t>LIC MF INTERVAL FUND - SERIES 1 QUARTERLY</t>
  </si>
  <si>
    <t>LIC MF INTERVAL FUND-QUARTERLY PLAN-SERIES 2</t>
  </si>
  <si>
    <t>LIC MF MONTHLY INCOME PLAN</t>
  </si>
  <si>
    <t>LIC MF SAVINGS PLUS FUND</t>
  </si>
  <si>
    <t>LIC MF TAX PLAN</t>
  </si>
  <si>
    <t>LIC MF Unit Linked Insurance Scheme</t>
  </si>
  <si>
    <t>LIC MF BANKING &amp; FINANCIAL SERVICES  FUND</t>
  </si>
  <si>
    <t>LIC MF DIVERSIFIED EQUITY FUND – SERIES 1</t>
  </si>
  <si>
    <t>LIC MF DIVERSIFIED EQUITY FUND – SERIES 2</t>
  </si>
  <si>
    <t>LIC MF EQUITY FUND</t>
  </si>
  <si>
    <t>LIC MF GROWTH FUND</t>
  </si>
  <si>
    <t>LIC MF INDEX FUND NIFTY</t>
  </si>
  <si>
    <t>LIC MF INDEX FUND SENSEX</t>
  </si>
  <si>
    <t>LIC MF INFRASTRUCTURE FUND</t>
  </si>
  <si>
    <t>LIC MF MIDCAP FUND</t>
  </si>
  <si>
    <t>LIC MF RGESS FUND-SERIES 2</t>
  </si>
  <si>
    <t>LIC MF RGESS FUND-SERIES 3</t>
  </si>
  <si>
    <t>LIC MF BALANCE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</si>
  <si>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</si>
  <si>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</si>
  <si>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</si>
  <si>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</si>
  <si>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</si>
  <si>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LIC Mutual Fund: Net Average Assets Under Management (AAUM) as on 30/09/2016 (All figures in Rs. Crore)</t>
  </si>
  <si>
    <t>Table showing State wise /Union Territory wise contribution to AAUM of category of schemes as on 30.09.2016</t>
  </si>
</sst>
</file>

<file path=xl/styles.xml><?xml version="1.0" encoding="utf-8"?>
<styleSheet xmlns="http://schemas.openxmlformats.org/spreadsheetml/2006/main">
  <numFmts count="1">
    <numFmt numFmtId="164" formatCode="0.0000000"/>
  </numFmts>
  <fonts count="15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86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0" fillId="0" borderId="1" xfId="0" applyNumberFormat="1" applyBorder="1"/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2" fillId="0" borderId="1" xfId="0" applyNumberFormat="1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13" fillId="0" borderId="22" xfId="0" applyNumberFormat="1" applyFont="1" applyFill="1" applyBorder="1"/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C111"/>
  <sheetViews>
    <sheetView tabSelected="1" zoomScale="75" zoomScaleNormal="75" workbookViewId="0">
      <pane xSplit="2" ySplit="5" topLeftCell="C6" activePane="bottomRight" state="frozen"/>
      <selection activeCell="F20" sqref="F20"/>
      <selection pane="topRight" activeCell="F20" sqref="F20"/>
      <selection pane="bottomLeft" activeCell="F20" sqref="F20"/>
      <selection pane="bottomRight" activeCell="C6" sqref="C6:BK6"/>
    </sheetView>
  </sheetViews>
  <sheetFormatPr defaultColWidth="9.140625" defaultRowHeight="12.75"/>
  <cols>
    <col min="1" max="1" width="5" style="25" customWidth="1"/>
    <col min="2" max="2" width="68.7109375" style="25" customWidth="1"/>
    <col min="3" max="7" width="6.42578125" style="25" bestFit="1" customWidth="1"/>
    <col min="8" max="8" width="6.28515625" style="25" bestFit="1" customWidth="1"/>
    <col min="9" max="10" width="9" style="25" bestFit="1" customWidth="1"/>
    <col min="11" max="11" width="6.28515625" style="25" bestFit="1" customWidth="1"/>
    <col min="12" max="12" width="7.85546875" style="25" bestFit="1" customWidth="1"/>
    <col min="13" max="17" width="6.42578125" style="25" bestFit="1" customWidth="1"/>
    <col min="18" max="18" width="6.140625" style="25" bestFit="1" customWidth="1"/>
    <col min="19" max="20" width="7.140625" style="25" bestFit="1" customWidth="1"/>
    <col min="21" max="21" width="6" style="25" bestFit="1" customWidth="1"/>
    <col min="22" max="22" width="6.140625" style="25" bestFit="1" customWidth="1"/>
    <col min="23" max="23" width="6.42578125" style="25" bestFit="1" customWidth="1"/>
    <col min="24" max="24" width="7.5703125" style="25" bestFit="1" customWidth="1"/>
    <col min="25" max="27" width="6.42578125" style="25" bestFit="1" customWidth="1"/>
    <col min="28" max="28" width="6.140625" style="25" bestFit="1" customWidth="1"/>
    <col min="29" max="29" width="7.140625" style="25" bestFit="1" customWidth="1"/>
    <col min="30" max="47" width="6.7109375" style="25" bestFit="1" customWidth="1"/>
    <col min="48" max="48" width="8" style="25" bestFit="1" customWidth="1"/>
    <col min="49" max="50" width="9" style="25" bestFit="1" customWidth="1"/>
    <col min="51" max="51" width="6.7109375" style="25" bestFit="1" customWidth="1"/>
    <col min="52" max="52" width="7.85546875" style="25" bestFit="1" customWidth="1"/>
    <col min="53" max="57" width="6.7109375" style="25" bestFit="1" customWidth="1"/>
    <col min="58" max="58" width="9" style="25" bestFit="1" customWidth="1"/>
    <col min="59" max="60" width="7.85546875" style="25" bestFit="1" customWidth="1"/>
    <col min="61" max="61" width="10.85546875" style="25" bestFit="1" customWidth="1"/>
    <col min="62" max="62" width="7.85546875" style="25" bestFit="1" customWidth="1"/>
    <col min="63" max="63" width="11.28515625" style="25" customWidth="1"/>
    <col min="64" max="16384" width="9.140625" style="25"/>
  </cols>
  <sheetData>
    <row r="1" spans="1:107" s="12" customFormat="1" ht="19.5" thickBot="1">
      <c r="A1" s="50" t="s">
        <v>77</v>
      </c>
      <c r="B1" s="66" t="s">
        <v>31</v>
      </c>
      <c r="C1" s="57" t="s">
        <v>150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9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</row>
    <row r="2" spans="1:107" s="14" customFormat="1" ht="18.75" thickBot="1">
      <c r="A2" s="51"/>
      <c r="B2" s="67"/>
      <c r="C2" s="74" t="s">
        <v>30</v>
      </c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6"/>
      <c r="W2" s="74" t="s">
        <v>26</v>
      </c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6"/>
      <c r="AQ2" s="74" t="s">
        <v>27</v>
      </c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6"/>
      <c r="BK2" s="63" t="s">
        <v>24</v>
      </c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</row>
    <row r="3" spans="1:107" s="16" customFormat="1" ht="18.75" thickBot="1">
      <c r="A3" s="51"/>
      <c r="B3" s="67"/>
      <c r="C3" s="60" t="s">
        <v>11</v>
      </c>
      <c r="D3" s="61"/>
      <c r="E3" s="61"/>
      <c r="F3" s="61"/>
      <c r="G3" s="61"/>
      <c r="H3" s="61"/>
      <c r="I3" s="61"/>
      <c r="J3" s="61"/>
      <c r="K3" s="61"/>
      <c r="L3" s="62"/>
      <c r="M3" s="60" t="s">
        <v>12</v>
      </c>
      <c r="N3" s="61"/>
      <c r="O3" s="61"/>
      <c r="P3" s="61"/>
      <c r="Q3" s="61"/>
      <c r="R3" s="61"/>
      <c r="S3" s="61"/>
      <c r="T3" s="61"/>
      <c r="U3" s="61"/>
      <c r="V3" s="62"/>
      <c r="W3" s="60" t="s">
        <v>11</v>
      </c>
      <c r="X3" s="61"/>
      <c r="Y3" s="61"/>
      <c r="Z3" s="61"/>
      <c r="AA3" s="61"/>
      <c r="AB3" s="61"/>
      <c r="AC3" s="61"/>
      <c r="AD3" s="61"/>
      <c r="AE3" s="61"/>
      <c r="AF3" s="62"/>
      <c r="AG3" s="60" t="s">
        <v>12</v>
      </c>
      <c r="AH3" s="61"/>
      <c r="AI3" s="61"/>
      <c r="AJ3" s="61"/>
      <c r="AK3" s="61"/>
      <c r="AL3" s="61"/>
      <c r="AM3" s="61"/>
      <c r="AN3" s="61"/>
      <c r="AO3" s="61"/>
      <c r="AP3" s="62"/>
      <c r="AQ3" s="60" t="s">
        <v>11</v>
      </c>
      <c r="AR3" s="61"/>
      <c r="AS3" s="61"/>
      <c r="AT3" s="61"/>
      <c r="AU3" s="61"/>
      <c r="AV3" s="61"/>
      <c r="AW3" s="61"/>
      <c r="AX3" s="61"/>
      <c r="AY3" s="61"/>
      <c r="AZ3" s="62"/>
      <c r="BA3" s="60" t="s">
        <v>12</v>
      </c>
      <c r="BB3" s="61"/>
      <c r="BC3" s="61"/>
      <c r="BD3" s="61"/>
      <c r="BE3" s="61"/>
      <c r="BF3" s="61"/>
      <c r="BG3" s="61"/>
      <c r="BH3" s="61"/>
      <c r="BI3" s="61"/>
      <c r="BJ3" s="62"/>
      <c r="BK3" s="64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</row>
    <row r="4" spans="1:107" s="16" customFormat="1" ht="18">
      <c r="A4" s="51"/>
      <c r="B4" s="67"/>
      <c r="C4" s="77" t="s">
        <v>37</v>
      </c>
      <c r="D4" s="78"/>
      <c r="E4" s="78"/>
      <c r="F4" s="78"/>
      <c r="G4" s="79"/>
      <c r="H4" s="71" t="s">
        <v>38</v>
      </c>
      <c r="I4" s="72"/>
      <c r="J4" s="72"/>
      <c r="K4" s="72"/>
      <c r="L4" s="73"/>
      <c r="M4" s="77" t="s">
        <v>37</v>
      </c>
      <c r="N4" s="78"/>
      <c r="O4" s="78"/>
      <c r="P4" s="78"/>
      <c r="Q4" s="79"/>
      <c r="R4" s="71" t="s">
        <v>38</v>
      </c>
      <c r="S4" s="72"/>
      <c r="T4" s="72"/>
      <c r="U4" s="72"/>
      <c r="V4" s="73"/>
      <c r="W4" s="77" t="s">
        <v>37</v>
      </c>
      <c r="X4" s="78"/>
      <c r="Y4" s="78"/>
      <c r="Z4" s="78"/>
      <c r="AA4" s="79"/>
      <c r="AB4" s="71" t="s">
        <v>38</v>
      </c>
      <c r="AC4" s="72"/>
      <c r="AD4" s="72"/>
      <c r="AE4" s="72"/>
      <c r="AF4" s="73"/>
      <c r="AG4" s="77" t="s">
        <v>37</v>
      </c>
      <c r="AH4" s="78"/>
      <c r="AI4" s="78"/>
      <c r="AJ4" s="78"/>
      <c r="AK4" s="79"/>
      <c r="AL4" s="71" t="s">
        <v>38</v>
      </c>
      <c r="AM4" s="72"/>
      <c r="AN4" s="72"/>
      <c r="AO4" s="72"/>
      <c r="AP4" s="73"/>
      <c r="AQ4" s="77" t="s">
        <v>37</v>
      </c>
      <c r="AR4" s="78"/>
      <c r="AS4" s="78"/>
      <c r="AT4" s="78"/>
      <c r="AU4" s="79"/>
      <c r="AV4" s="71" t="s">
        <v>38</v>
      </c>
      <c r="AW4" s="72"/>
      <c r="AX4" s="72"/>
      <c r="AY4" s="72"/>
      <c r="AZ4" s="73"/>
      <c r="BA4" s="77" t="s">
        <v>37</v>
      </c>
      <c r="BB4" s="78"/>
      <c r="BC4" s="78"/>
      <c r="BD4" s="78"/>
      <c r="BE4" s="79"/>
      <c r="BF4" s="71" t="s">
        <v>38</v>
      </c>
      <c r="BG4" s="72"/>
      <c r="BH4" s="72"/>
      <c r="BI4" s="72"/>
      <c r="BJ4" s="73"/>
      <c r="BK4" s="64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</row>
    <row r="5" spans="1:107" s="20" customFormat="1" ht="15" customHeight="1">
      <c r="A5" s="51"/>
      <c r="B5" s="67"/>
      <c r="C5" s="8">
        <v>1</v>
      </c>
      <c r="D5" s="9">
        <v>2</v>
      </c>
      <c r="E5" s="9">
        <v>3</v>
      </c>
      <c r="F5" s="9">
        <v>4</v>
      </c>
      <c r="G5" s="10">
        <v>5</v>
      </c>
      <c r="H5" s="8">
        <v>1</v>
      </c>
      <c r="I5" s="9">
        <v>2</v>
      </c>
      <c r="J5" s="9">
        <v>3</v>
      </c>
      <c r="K5" s="9">
        <v>4</v>
      </c>
      <c r="L5" s="10">
        <v>5</v>
      </c>
      <c r="M5" s="8">
        <v>1</v>
      </c>
      <c r="N5" s="9">
        <v>2</v>
      </c>
      <c r="O5" s="9">
        <v>3</v>
      </c>
      <c r="P5" s="9">
        <v>4</v>
      </c>
      <c r="Q5" s="10">
        <v>5</v>
      </c>
      <c r="R5" s="8">
        <v>1</v>
      </c>
      <c r="S5" s="9">
        <v>2</v>
      </c>
      <c r="T5" s="9">
        <v>3</v>
      </c>
      <c r="U5" s="9">
        <v>4</v>
      </c>
      <c r="V5" s="10">
        <v>5</v>
      </c>
      <c r="W5" s="8">
        <v>1</v>
      </c>
      <c r="X5" s="9">
        <v>2</v>
      </c>
      <c r="Y5" s="9">
        <v>3</v>
      </c>
      <c r="Z5" s="9">
        <v>4</v>
      </c>
      <c r="AA5" s="10">
        <v>5</v>
      </c>
      <c r="AB5" s="8">
        <v>1</v>
      </c>
      <c r="AC5" s="9">
        <v>2</v>
      </c>
      <c r="AD5" s="9">
        <v>3</v>
      </c>
      <c r="AE5" s="9">
        <v>4</v>
      </c>
      <c r="AF5" s="10">
        <v>5</v>
      </c>
      <c r="AG5" s="8">
        <v>1</v>
      </c>
      <c r="AH5" s="9">
        <v>2</v>
      </c>
      <c r="AI5" s="9">
        <v>3</v>
      </c>
      <c r="AJ5" s="9">
        <v>4</v>
      </c>
      <c r="AK5" s="10">
        <v>5</v>
      </c>
      <c r="AL5" s="8">
        <v>1</v>
      </c>
      <c r="AM5" s="9">
        <v>2</v>
      </c>
      <c r="AN5" s="9">
        <v>3</v>
      </c>
      <c r="AO5" s="9">
        <v>4</v>
      </c>
      <c r="AP5" s="10">
        <v>5</v>
      </c>
      <c r="AQ5" s="8">
        <v>1</v>
      </c>
      <c r="AR5" s="9">
        <v>2</v>
      </c>
      <c r="AS5" s="9">
        <v>3</v>
      </c>
      <c r="AT5" s="9">
        <v>4</v>
      </c>
      <c r="AU5" s="10">
        <v>5</v>
      </c>
      <c r="AV5" s="8">
        <v>1</v>
      </c>
      <c r="AW5" s="9">
        <v>2</v>
      </c>
      <c r="AX5" s="9">
        <v>3</v>
      </c>
      <c r="AY5" s="9">
        <v>4</v>
      </c>
      <c r="AZ5" s="10">
        <v>5</v>
      </c>
      <c r="BA5" s="8">
        <v>1</v>
      </c>
      <c r="BB5" s="9">
        <v>2</v>
      </c>
      <c r="BC5" s="9">
        <v>3</v>
      </c>
      <c r="BD5" s="9">
        <v>4</v>
      </c>
      <c r="BE5" s="10">
        <v>5</v>
      </c>
      <c r="BF5" s="8">
        <v>1</v>
      </c>
      <c r="BG5" s="9">
        <v>2</v>
      </c>
      <c r="BH5" s="9">
        <v>3</v>
      </c>
      <c r="BI5" s="9">
        <v>4</v>
      </c>
      <c r="BJ5" s="10">
        <v>5</v>
      </c>
      <c r="BK5" s="65"/>
      <c r="BL5" s="17"/>
      <c r="BM5" s="17"/>
      <c r="BN5" s="17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</row>
    <row r="6" spans="1:107">
      <c r="A6" s="23" t="s">
        <v>0</v>
      </c>
      <c r="B6" s="24" t="s">
        <v>6</v>
      </c>
      <c r="C6" s="68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70"/>
    </row>
    <row r="7" spans="1:107">
      <c r="A7" s="23" t="s">
        <v>78</v>
      </c>
      <c r="B7" s="26" t="s">
        <v>13</v>
      </c>
      <c r="C7" s="68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70"/>
    </row>
    <row r="8" spans="1:107">
      <c r="A8" s="23"/>
      <c r="B8" s="27" t="s">
        <v>104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6.7171283061433806</v>
      </c>
      <c r="I8" s="28">
        <v>4964.444664646624</v>
      </c>
      <c r="J8" s="28">
        <v>1871.4438032848132</v>
      </c>
      <c r="K8" s="28">
        <v>0</v>
      </c>
      <c r="L8" s="28">
        <v>333.85621766032682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5.6065205280930952</v>
      </c>
      <c r="S8" s="28">
        <v>160.21427023308343</v>
      </c>
      <c r="T8" s="28">
        <v>513.45148215818858</v>
      </c>
      <c r="U8" s="28">
        <v>0</v>
      </c>
      <c r="V8" s="28">
        <v>10.21357723226949</v>
      </c>
      <c r="W8" s="28">
        <v>1.2709261542299937E-3</v>
      </c>
      <c r="X8" s="28">
        <v>158.79388512678989</v>
      </c>
      <c r="Y8" s="28">
        <v>0</v>
      </c>
      <c r="Z8" s="28">
        <v>0</v>
      </c>
      <c r="AA8" s="28">
        <v>1.1807218440565729E-2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0.41970393198293732</v>
      </c>
      <c r="AH8" s="28">
        <v>0.25327694529777095</v>
      </c>
      <c r="AI8" s="28">
        <v>0</v>
      </c>
      <c r="AJ8" s="28">
        <v>0</v>
      </c>
      <c r="AK8" s="28">
        <v>0.60608584128337828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20.960600455937374</v>
      </c>
      <c r="AW8" s="28">
        <v>1137.1048949304159</v>
      </c>
      <c r="AX8" s="28">
        <v>849.14664468596413</v>
      </c>
      <c r="AY8" s="28">
        <v>0</v>
      </c>
      <c r="AZ8" s="28">
        <v>85.787917958250247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14.5599823076889</v>
      </c>
      <c r="BG8" s="28">
        <v>58.830051896054819</v>
      </c>
      <c r="BH8" s="28">
        <v>125.24198619171496</v>
      </c>
      <c r="BI8" s="28">
        <v>0</v>
      </c>
      <c r="BJ8" s="28">
        <v>21.983081739824772</v>
      </c>
      <c r="BK8" s="29">
        <f>SUM(C8:BJ8)</f>
        <v>10339.648854205343</v>
      </c>
    </row>
    <row r="9" spans="1:107">
      <c r="A9" s="23"/>
      <c r="B9" s="30" t="s">
        <v>87</v>
      </c>
      <c r="C9" s="31">
        <f>SUM(C8)</f>
        <v>0</v>
      </c>
      <c r="D9" s="31">
        <f t="shared" ref="D9:BJ9" si="0">SUM(D8)</f>
        <v>0</v>
      </c>
      <c r="E9" s="31">
        <f t="shared" si="0"/>
        <v>0</v>
      </c>
      <c r="F9" s="31">
        <f t="shared" si="0"/>
        <v>0</v>
      </c>
      <c r="G9" s="31">
        <f t="shared" si="0"/>
        <v>0</v>
      </c>
      <c r="H9" s="31">
        <f t="shared" si="0"/>
        <v>6.7171283061433806</v>
      </c>
      <c r="I9" s="31">
        <f t="shared" si="0"/>
        <v>4964.444664646624</v>
      </c>
      <c r="J9" s="31">
        <f t="shared" si="0"/>
        <v>1871.4438032848132</v>
      </c>
      <c r="K9" s="31">
        <f t="shared" si="0"/>
        <v>0</v>
      </c>
      <c r="L9" s="31">
        <f t="shared" si="0"/>
        <v>333.85621766032682</v>
      </c>
      <c r="M9" s="31">
        <f t="shared" si="0"/>
        <v>0</v>
      </c>
      <c r="N9" s="31">
        <f t="shared" si="0"/>
        <v>0</v>
      </c>
      <c r="O9" s="31">
        <f t="shared" si="0"/>
        <v>0</v>
      </c>
      <c r="P9" s="31">
        <f t="shared" si="0"/>
        <v>0</v>
      </c>
      <c r="Q9" s="31">
        <f t="shared" si="0"/>
        <v>0</v>
      </c>
      <c r="R9" s="31">
        <f t="shared" si="0"/>
        <v>5.6065205280930952</v>
      </c>
      <c r="S9" s="31">
        <f t="shared" si="0"/>
        <v>160.21427023308343</v>
      </c>
      <c r="T9" s="31">
        <f t="shared" si="0"/>
        <v>513.45148215818858</v>
      </c>
      <c r="U9" s="31">
        <f t="shared" si="0"/>
        <v>0</v>
      </c>
      <c r="V9" s="31">
        <f t="shared" si="0"/>
        <v>10.21357723226949</v>
      </c>
      <c r="W9" s="31">
        <f t="shared" si="0"/>
        <v>1.2709261542299937E-3</v>
      </c>
      <c r="X9" s="31">
        <f t="shared" si="0"/>
        <v>158.79388512678989</v>
      </c>
      <c r="Y9" s="31">
        <f t="shared" si="0"/>
        <v>0</v>
      </c>
      <c r="Z9" s="31">
        <f t="shared" si="0"/>
        <v>0</v>
      </c>
      <c r="AA9" s="31">
        <f t="shared" si="0"/>
        <v>1.1807218440565729E-2</v>
      </c>
      <c r="AB9" s="31">
        <f t="shared" si="0"/>
        <v>0</v>
      </c>
      <c r="AC9" s="31">
        <f t="shared" si="0"/>
        <v>0</v>
      </c>
      <c r="AD9" s="31">
        <f t="shared" si="0"/>
        <v>0</v>
      </c>
      <c r="AE9" s="31">
        <f t="shared" si="0"/>
        <v>0</v>
      </c>
      <c r="AF9" s="31">
        <f t="shared" si="0"/>
        <v>0</v>
      </c>
      <c r="AG9" s="31">
        <f t="shared" si="0"/>
        <v>0.41970393198293732</v>
      </c>
      <c r="AH9" s="31">
        <f t="shared" si="0"/>
        <v>0.25327694529777095</v>
      </c>
      <c r="AI9" s="31">
        <f t="shared" si="0"/>
        <v>0</v>
      </c>
      <c r="AJ9" s="31">
        <f t="shared" si="0"/>
        <v>0</v>
      </c>
      <c r="AK9" s="31">
        <f t="shared" si="0"/>
        <v>0.60608584128337828</v>
      </c>
      <c r="AL9" s="31">
        <f t="shared" si="0"/>
        <v>0</v>
      </c>
      <c r="AM9" s="31">
        <f t="shared" si="0"/>
        <v>0</v>
      </c>
      <c r="AN9" s="31">
        <f t="shared" si="0"/>
        <v>0</v>
      </c>
      <c r="AO9" s="31">
        <f t="shared" si="0"/>
        <v>0</v>
      </c>
      <c r="AP9" s="31">
        <f t="shared" si="0"/>
        <v>0</v>
      </c>
      <c r="AQ9" s="31">
        <f t="shared" si="0"/>
        <v>0</v>
      </c>
      <c r="AR9" s="31">
        <f t="shared" si="0"/>
        <v>0</v>
      </c>
      <c r="AS9" s="31">
        <f t="shared" si="0"/>
        <v>0</v>
      </c>
      <c r="AT9" s="31">
        <f t="shared" si="0"/>
        <v>0</v>
      </c>
      <c r="AU9" s="31">
        <f t="shared" si="0"/>
        <v>0</v>
      </c>
      <c r="AV9" s="31">
        <f t="shared" si="0"/>
        <v>20.960600455937374</v>
      </c>
      <c r="AW9" s="31">
        <f t="shared" si="0"/>
        <v>1137.1048949304159</v>
      </c>
      <c r="AX9" s="31">
        <f t="shared" si="0"/>
        <v>849.14664468596413</v>
      </c>
      <c r="AY9" s="31">
        <f t="shared" si="0"/>
        <v>0</v>
      </c>
      <c r="AZ9" s="31">
        <f t="shared" si="0"/>
        <v>85.787917958250247</v>
      </c>
      <c r="BA9" s="31">
        <f t="shared" si="0"/>
        <v>0</v>
      </c>
      <c r="BB9" s="31">
        <f t="shared" si="0"/>
        <v>0</v>
      </c>
      <c r="BC9" s="31">
        <f t="shared" si="0"/>
        <v>0</v>
      </c>
      <c r="BD9" s="31">
        <f t="shared" si="0"/>
        <v>0</v>
      </c>
      <c r="BE9" s="31">
        <f t="shared" si="0"/>
        <v>0</v>
      </c>
      <c r="BF9" s="31">
        <f t="shared" si="0"/>
        <v>14.5599823076889</v>
      </c>
      <c r="BG9" s="31">
        <f t="shared" si="0"/>
        <v>58.830051896054819</v>
      </c>
      <c r="BH9" s="31">
        <f t="shared" si="0"/>
        <v>125.24198619171496</v>
      </c>
      <c r="BI9" s="31">
        <f t="shared" si="0"/>
        <v>0</v>
      </c>
      <c r="BJ9" s="31">
        <f t="shared" si="0"/>
        <v>21.983081739824772</v>
      </c>
      <c r="BK9" s="29">
        <f>SUM(C9:BJ9)</f>
        <v>10339.648854205343</v>
      </c>
    </row>
    <row r="10" spans="1:107">
      <c r="A10" s="23" t="s">
        <v>79</v>
      </c>
      <c r="B10" s="26" t="s">
        <v>3</v>
      </c>
      <c r="C10" s="47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9"/>
    </row>
    <row r="11" spans="1:107">
      <c r="A11" s="23"/>
      <c r="B11" s="27" t="s">
        <v>105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0.621053779593297</v>
      </c>
      <c r="I11" s="28">
        <v>2.9795902130898368</v>
      </c>
      <c r="J11" s="28">
        <v>18.320330129636233</v>
      </c>
      <c r="K11" s="28">
        <v>0</v>
      </c>
      <c r="L11" s="28">
        <v>18.278944868732665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0.9237589678625574</v>
      </c>
      <c r="S11" s="28">
        <v>0.80803518923553197</v>
      </c>
      <c r="T11" s="28">
        <v>7.2206606367925037</v>
      </c>
      <c r="U11" s="28">
        <v>0</v>
      </c>
      <c r="V11" s="28">
        <v>2.0481711212907019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2.2572749667178087E-2</v>
      </c>
      <c r="AH11" s="28">
        <v>0</v>
      </c>
      <c r="AI11" s="28">
        <v>0</v>
      </c>
      <c r="AJ11" s="28">
        <v>0</v>
      </c>
      <c r="AK11" s="28">
        <v>0.68489068698414002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2.4503184021394926</v>
      </c>
      <c r="AW11" s="28">
        <v>12.437181134522806</v>
      </c>
      <c r="AX11" s="28">
        <v>3.7700273083963505</v>
      </c>
      <c r="AY11" s="28">
        <v>0</v>
      </c>
      <c r="AZ11" s="28">
        <v>9.5063943280156309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4.3260899537211852</v>
      </c>
      <c r="BG11" s="28">
        <v>17.420139806241156</v>
      </c>
      <c r="BH11" s="28">
        <v>18.137515722597399</v>
      </c>
      <c r="BI11" s="28">
        <v>0</v>
      </c>
      <c r="BJ11" s="28">
        <v>5.8450345971480733</v>
      </c>
      <c r="BK11" s="29">
        <f t="shared" ref="BK11:BK12" si="1">SUM(C11:BJ11)</f>
        <v>125.80070959566672</v>
      </c>
    </row>
    <row r="12" spans="1:107">
      <c r="A12" s="23"/>
      <c r="B12" s="30" t="s">
        <v>88</v>
      </c>
      <c r="C12" s="31">
        <f>SUM(C11)</f>
        <v>0</v>
      </c>
      <c r="D12" s="31">
        <f t="shared" ref="D12:BJ12" si="2">SUM(D11)</f>
        <v>0</v>
      </c>
      <c r="E12" s="31">
        <f t="shared" si="2"/>
        <v>0</v>
      </c>
      <c r="F12" s="31">
        <f t="shared" si="2"/>
        <v>0</v>
      </c>
      <c r="G12" s="31">
        <f t="shared" si="2"/>
        <v>0</v>
      </c>
      <c r="H12" s="31">
        <f t="shared" si="2"/>
        <v>0.621053779593297</v>
      </c>
      <c r="I12" s="31">
        <f t="shared" si="2"/>
        <v>2.9795902130898368</v>
      </c>
      <c r="J12" s="31">
        <f t="shared" si="2"/>
        <v>18.320330129636233</v>
      </c>
      <c r="K12" s="31">
        <f t="shared" si="2"/>
        <v>0</v>
      </c>
      <c r="L12" s="31">
        <f t="shared" si="2"/>
        <v>18.278944868732665</v>
      </c>
      <c r="M12" s="31">
        <f t="shared" si="2"/>
        <v>0</v>
      </c>
      <c r="N12" s="31">
        <f t="shared" si="2"/>
        <v>0</v>
      </c>
      <c r="O12" s="31">
        <f t="shared" si="2"/>
        <v>0</v>
      </c>
      <c r="P12" s="31">
        <f t="shared" si="2"/>
        <v>0</v>
      </c>
      <c r="Q12" s="31">
        <f t="shared" si="2"/>
        <v>0</v>
      </c>
      <c r="R12" s="31">
        <f t="shared" si="2"/>
        <v>0.9237589678625574</v>
      </c>
      <c r="S12" s="31">
        <f t="shared" si="2"/>
        <v>0.80803518923553197</v>
      </c>
      <c r="T12" s="31">
        <f t="shared" si="2"/>
        <v>7.2206606367925037</v>
      </c>
      <c r="U12" s="31">
        <f t="shared" si="2"/>
        <v>0</v>
      </c>
      <c r="V12" s="31">
        <f t="shared" si="2"/>
        <v>2.0481711212907019</v>
      </c>
      <c r="W12" s="31">
        <f t="shared" si="2"/>
        <v>0</v>
      </c>
      <c r="X12" s="31">
        <f t="shared" si="2"/>
        <v>0</v>
      </c>
      <c r="Y12" s="31">
        <f t="shared" si="2"/>
        <v>0</v>
      </c>
      <c r="Z12" s="31">
        <f t="shared" si="2"/>
        <v>0</v>
      </c>
      <c r="AA12" s="31">
        <f t="shared" si="2"/>
        <v>0</v>
      </c>
      <c r="AB12" s="31">
        <f t="shared" si="2"/>
        <v>0</v>
      </c>
      <c r="AC12" s="31">
        <f t="shared" si="2"/>
        <v>0</v>
      </c>
      <c r="AD12" s="31">
        <f t="shared" si="2"/>
        <v>0</v>
      </c>
      <c r="AE12" s="31">
        <f t="shared" si="2"/>
        <v>0</v>
      </c>
      <c r="AF12" s="31">
        <f t="shared" si="2"/>
        <v>0</v>
      </c>
      <c r="AG12" s="31">
        <f t="shared" si="2"/>
        <v>2.2572749667178087E-2</v>
      </c>
      <c r="AH12" s="31">
        <f t="shared" si="2"/>
        <v>0</v>
      </c>
      <c r="AI12" s="31">
        <f t="shared" si="2"/>
        <v>0</v>
      </c>
      <c r="AJ12" s="31">
        <f t="shared" si="2"/>
        <v>0</v>
      </c>
      <c r="AK12" s="31">
        <f t="shared" si="2"/>
        <v>0.68489068698414002</v>
      </c>
      <c r="AL12" s="31">
        <f t="shared" si="2"/>
        <v>0</v>
      </c>
      <c r="AM12" s="31">
        <f t="shared" si="2"/>
        <v>0</v>
      </c>
      <c r="AN12" s="31">
        <f t="shared" si="2"/>
        <v>0</v>
      </c>
      <c r="AO12" s="31">
        <f t="shared" si="2"/>
        <v>0</v>
      </c>
      <c r="AP12" s="31">
        <f t="shared" si="2"/>
        <v>0</v>
      </c>
      <c r="AQ12" s="31">
        <f t="shared" si="2"/>
        <v>0</v>
      </c>
      <c r="AR12" s="31">
        <f t="shared" si="2"/>
        <v>0</v>
      </c>
      <c r="AS12" s="31">
        <f t="shared" si="2"/>
        <v>0</v>
      </c>
      <c r="AT12" s="31">
        <f t="shared" si="2"/>
        <v>0</v>
      </c>
      <c r="AU12" s="31">
        <f t="shared" si="2"/>
        <v>0</v>
      </c>
      <c r="AV12" s="31">
        <f t="shared" si="2"/>
        <v>2.4503184021394926</v>
      </c>
      <c r="AW12" s="31">
        <f t="shared" si="2"/>
        <v>12.437181134522806</v>
      </c>
      <c r="AX12" s="31">
        <f t="shared" si="2"/>
        <v>3.7700273083963505</v>
      </c>
      <c r="AY12" s="31">
        <f t="shared" si="2"/>
        <v>0</v>
      </c>
      <c r="AZ12" s="31">
        <f t="shared" si="2"/>
        <v>9.5063943280156309</v>
      </c>
      <c r="BA12" s="31">
        <f t="shared" si="2"/>
        <v>0</v>
      </c>
      <c r="BB12" s="31">
        <f t="shared" si="2"/>
        <v>0</v>
      </c>
      <c r="BC12" s="31">
        <f t="shared" si="2"/>
        <v>0</v>
      </c>
      <c r="BD12" s="31">
        <f t="shared" si="2"/>
        <v>0</v>
      </c>
      <c r="BE12" s="31">
        <f t="shared" si="2"/>
        <v>0</v>
      </c>
      <c r="BF12" s="31">
        <f t="shared" si="2"/>
        <v>4.3260899537211852</v>
      </c>
      <c r="BG12" s="31">
        <f t="shared" si="2"/>
        <v>17.420139806241156</v>
      </c>
      <c r="BH12" s="31">
        <f t="shared" si="2"/>
        <v>18.137515722597399</v>
      </c>
      <c r="BI12" s="31">
        <f t="shared" si="2"/>
        <v>0</v>
      </c>
      <c r="BJ12" s="31">
        <f t="shared" si="2"/>
        <v>5.8450345971480733</v>
      </c>
      <c r="BK12" s="29">
        <f t="shared" si="1"/>
        <v>125.80070959566672</v>
      </c>
    </row>
    <row r="13" spans="1:107">
      <c r="A13" s="23" t="s">
        <v>80</v>
      </c>
      <c r="B13" s="26" t="s">
        <v>10</v>
      </c>
      <c r="C13" s="4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9"/>
    </row>
    <row r="14" spans="1:107">
      <c r="A14" s="23"/>
      <c r="B14" s="27" t="s">
        <v>106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0.24507057229983767</v>
      </c>
      <c r="I14" s="28">
        <v>21.640365693333692</v>
      </c>
      <c r="J14" s="28">
        <v>2.5340006666666461</v>
      </c>
      <c r="K14" s="28">
        <v>0</v>
      </c>
      <c r="L14" s="28">
        <v>22.74390397870031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0.28252080219960507</v>
      </c>
      <c r="S14" s="28">
        <v>1.2670003333300229E-2</v>
      </c>
      <c r="T14" s="28">
        <v>0</v>
      </c>
      <c r="U14" s="28">
        <v>0</v>
      </c>
      <c r="V14" s="28">
        <v>2.1512018560666393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0.93663995656601928</v>
      </c>
      <c r="AW14" s="28">
        <v>6.3280431524673082</v>
      </c>
      <c r="AX14" s="28">
        <v>0</v>
      </c>
      <c r="AY14" s="28">
        <v>0</v>
      </c>
      <c r="AZ14" s="28">
        <v>9.7175778371004391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0.55797161069957124</v>
      </c>
      <c r="BG14" s="28">
        <v>0.125295502466616</v>
      </c>
      <c r="BH14" s="28">
        <v>0.62654016666668</v>
      </c>
      <c r="BI14" s="28">
        <v>0</v>
      </c>
      <c r="BJ14" s="28">
        <v>2.4538125739667032</v>
      </c>
      <c r="BK14" s="29">
        <f t="shared" ref="BK14:BK22" si="3">SUM(C14:BJ14)</f>
        <v>70.355614372533367</v>
      </c>
    </row>
    <row r="15" spans="1:107">
      <c r="A15" s="23"/>
      <c r="B15" s="27" t="s">
        <v>107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0.35273485733323823</v>
      </c>
      <c r="I15" s="28">
        <v>1.5828626666666714</v>
      </c>
      <c r="J15" s="28">
        <v>0</v>
      </c>
      <c r="K15" s="28">
        <v>0</v>
      </c>
      <c r="L15" s="28">
        <v>4.4448001266669817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2.5569319999902772E-2</v>
      </c>
      <c r="S15" s="28">
        <v>0</v>
      </c>
      <c r="T15" s="28">
        <v>0</v>
      </c>
      <c r="U15" s="28">
        <v>0</v>
      </c>
      <c r="V15" s="28">
        <v>0.37014634666654012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0.50659293063265409</v>
      </c>
      <c r="AW15" s="28">
        <v>6.1046066103338532</v>
      </c>
      <c r="AX15" s="28">
        <v>0</v>
      </c>
      <c r="AY15" s="28">
        <v>0</v>
      </c>
      <c r="AZ15" s="28">
        <v>2.7323402176663918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0.13570089656651449</v>
      </c>
      <c r="BG15" s="28">
        <v>0</v>
      </c>
      <c r="BH15" s="28">
        <v>0</v>
      </c>
      <c r="BI15" s="28">
        <v>0</v>
      </c>
      <c r="BJ15" s="28">
        <v>6.7681245333339231</v>
      </c>
      <c r="BK15" s="29">
        <f t="shared" si="3"/>
        <v>23.02347850586667</v>
      </c>
    </row>
    <row r="16" spans="1:107">
      <c r="A16" s="23"/>
      <c r="B16" s="27" t="s">
        <v>108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0.16402774486651717</v>
      </c>
      <c r="I16" s="28">
        <v>0.60511200000006338</v>
      </c>
      <c r="J16" s="28">
        <v>0.30255600000003169</v>
      </c>
      <c r="K16" s="28">
        <v>0</v>
      </c>
      <c r="L16" s="28">
        <v>0.74450100149997789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2.5414704000002661E-3</v>
      </c>
      <c r="S16" s="28">
        <v>0.60511200000006338</v>
      </c>
      <c r="T16" s="28">
        <v>0.12102240000001267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3.6248359999902766E-2</v>
      </c>
      <c r="AW16" s="28">
        <v>2.4165573333334849</v>
      </c>
      <c r="AX16" s="28">
        <v>0</v>
      </c>
      <c r="AY16" s="28">
        <v>0</v>
      </c>
      <c r="AZ16" s="28">
        <v>3.5941398678667742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5.6448362533104313E-2</v>
      </c>
      <c r="BG16" s="28">
        <v>1.389520466666706</v>
      </c>
      <c r="BH16" s="28">
        <v>0</v>
      </c>
      <c r="BI16" s="28">
        <v>0</v>
      </c>
      <c r="BJ16" s="28">
        <v>1.244527026666695</v>
      </c>
      <c r="BK16" s="29">
        <f t="shared" si="3"/>
        <v>11.282314033833334</v>
      </c>
    </row>
    <row r="17" spans="1:63">
      <c r="A17" s="23"/>
      <c r="B17" s="27" t="s">
        <v>109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0.16724340596640394</v>
      </c>
      <c r="I17" s="28">
        <v>34.841193368334018</v>
      </c>
      <c r="J17" s="28">
        <v>0</v>
      </c>
      <c r="K17" s="28">
        <v>0</v>
      </c>
      <c r="L17" s="28">
        <v>4.1087440641332975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0.5774409204664136</v>
      </c>
      <c r="S17" s="28">
        <v>0.10888523050000255</v>
      </c>
      <c r="T17" s="28">
        <v>0.60477683333331422</v>
      </c>
      <c r="U17" s="28">
        <v>0</v>
      </c>
      <c r="V17" s="28">
        <v>5.6275427794665323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  <c r="AC17" s="28">
        <v>0</v>
      </c>
      <c r="AD17" s="28">
        <v>0</v>
      </c>
      <c r="AE17" s="28">
        <v>0</v>
      </c>
      <c r="AF17" s="28">
        <v>0</v>
      </c>
      <c r="AG17" s="28">
        <v>0</v>
      </c>
      <c r="AH17" s="28">
        <v>0</v>
      </c>
      <c r="AI17" s="28">
        <v>0</v>
      </c>
      <c r="AJ17" s="28">
        <v>0</v>
      </c>
      <c r="AK17" s="28">
        <v>0</v>
      </c>
      <c r="AL17" s="28">
        <v>0</v>
      </c>
      <c r="AM17" s="28">
        <v>0</v>
      </c>
      <c r="AN17" s="28">
        <v>0</v>
      </c>
      <c r="AO17" s="28">
        <v>0</v>
      </c>
      <c r="AP17" s="28">
        <v>0</v>
      </c>
      <c r="AQ17" s="28">
        <v>0</v>
      </c>
      <c r="AR17" s="28">
        <v>0</v>
      </c>
      <c r="AS17" s="28">
        <v>0</v>
      </c>
      <c r="AT17" s="28">
        <v>0</v>
      </c>
      <c r="AU17" s="28">
        <v>0</v>
      </c>
      <c r="AV17" s="28">
        <v>1.2950447065320971</v>
      </c>
      <c r="AW17" s="28">
        <v>2.6910982500005183</v>
      </c>
      <c r="AX17" s="28">
        <v>0</v>
      </c>
      <c r="AY17" s="28">
        <v>0</v>
      </c>
      <c r="AZ17" s="28">
        <v>13.529939279968906</v>
      </c>
      <c r="BA17" s="28">
        <v>0</v>
      </c>
      <c r="BB17" s="28">
        <v>0</v>
      </c>
      <c r="BC17" s="28">
        <v>0</v>
      </c>
      <c r="BD17" s="28">
        <v>0</v>
      </c>
      <c r="BE17" s="28">
        <v>0</v>
      </c>
      <c r="BF17" s="28">
        <v>0.57165744526553131</v>
      </c>
      <c r="BG17" s="28">
        <v>0.2021313796666464</v>
      </c>
      <c r="BH17" s="28">
        <v>0</v>
      </c>
      <c r="BI17" s="28">
        <v>0</v>
      </c>
      <c r="BJ17" s="28">
        <v>1.3814124943996173</v>
      </c>
      <c r="BK17" s="29">
        <f t="shared" si="3"/>
        <v>65.707110158033302</v>
      </c>
    </row>
    <row r="18" spans="1:63">
      <c r="A18" s="23"/>
      <c r="B18" s="27" t="s">
        <v>110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8.2357752599800521E-2</v>
      </c>
      <c r="I18" s="28">
        <v>30.032583333333491</v>
      </c>
      <c r="J18" s="28">
        <v>0</v>
      </c>
      <c r="K18" s="28">
        <v>0</v>
      </c>
      <c r="L18" s="28">
        <v>30.451181161800093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1.9981219299900127E-2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0.17686518236660156</v>
      </c>
      <c r="AW18" s="28">
        <v>2.3988880000000217</v>
      </c>
      <c r="AX18" s="28">
        <v>0</v>
      </c>
      <c r="AY18" s="28">
        <v>0</v>
      </c>
      <c r="AZ18" s="28">
        <v>8.320953387866675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0.10816884646660097</v>
      </c>
      <c r="BG18" s="28">
        <v>21.904187947466795</v>
      </c>
      <c r="BH18" s="28">
        <v>0</v>
      </c>
      <c r="BI18" s="28">
        <v>0</v>
      </c>
      <c r="BJ18" s="28">
        <v>2.4648694143333216</v>
      </c>
      <c r="BK18" s="29">
        <f t="shared" si="3"/>
        <v>95.960036245533303</v>
      </c>
    </row>
    <row r="19" spans="1:63">
      <c r="A19" s="23"/>
      <c r="B19" s="27" t="s">
        <v>111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0.25068084586650374</v>
      </c>
      <c r="I19" s="28">
        <v>20.0225917316668</v>
      </c>
      <c r="J19" s="28">
        <v>0</v>
      </c>
      <c r="K19" s="28">
        <v>0</v>
      </c>
      <c r="L19" s="28">
        <v>30.231808071666855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9.99360259332015E-2</v>
      </c>
      <c r="S19" s="28">
        <v>19.076388743000184</v>
      </c>
      <c r="T19" s="28">
        <v>0</v>
      </c>
      <c r="U19" s="28">
        <v>0</v>
      </c>
      <c r="V19" s="28">
        <v>0.17974826549980272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0.57646434229979016</v>
      </c>
      <c r="AW19" s="28">
        <v>5.4423991790003301</v>
      </c>
      <c r="AX19" s="28">
        <v>0</v>
      </c>
      <c r="AY19" s="28">
        <v>0</v>
      </c>
      <c r="AZ19" s="28">
        <v>5.9364822497336593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0.53987958329947683</v>
      </c>
      <c r="BG19" s="28">
        <v>0</v>
      </c>
      <c r="BH19" s="28">
        <v>0.64967650000003929</v>
      </c>
      <c r="BI19" s="28">
        <v>0</v>
      </c>
      <c r="BJ19" s="28">
        <v>0.64716638640003921</v>
      </c>
      <c r="BK19" s="29">
        <f t="shared" si="3"/>
        <v>83.65322192436669</v>
      </c>
    </row>
    <row r="20" spans="1:63">
      <c r="A20" s="23"/>
      <c r="B20" s="27" t="s">
        <v>112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0.11012745873316748</v>
      </c>
      <c r="I20" s="28">
        <v>17.62573000000015</v>
      </c>
      <c r="J20" s="28">
        <v>0</v>
      </c>
      <c r="K20" s="28">
        <v>0</v>
      </c>
      <c r="L20" s="28">
        <v>19.740817600000067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7.4321828099900622E-2</v>
      </c>
      <c r="S20" s="28">
        <v>17.62573000000015</v>
      </c>
      <c r="T20" s="28">
        <v>0</v>
      </c>
      <c r="U20" s="28">
        <v>0</v>
      </c>
      <c r="V20" s="28">
        <v>0.22443429533320189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1.0606418806659799</v>
      </c>
      <c r="AW20" s="28">
        <v>10.519244266667744</v>
      </c>
      <c r="AX20" s="28">
        <v>0</v>
      </c>
      <c r="AY20" s="28">
        <v>0</v>
      </c>
      <c r="AZ20" s="28">
        <v>4.6895126624334997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0.12727353319927132</v>
      </c>
      <c r="BG20" s="28">
        <v>0</v>
      </c>
      <c r="BH20" s="28">
        <v>0</v>
      </c>
      <c r="BI20" s="28">
        <v>0</v>
      </c>
      <c r="BJ20" s="28">
        <v>4.767363485333509</v>
      </c>
      <c r="BK20" s="29">
        <f t="shared" si="3"/>
        <v>76.565197010466647</v>
      </c>
    </row>
    <row r="21" spans="1:63">
      <c r="A21" s="23"/>
      <c r="B21" s="27" t="s">
        <v>113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0.17656945646660444</v>
      </c>
      <c r="I21" s="28">
        <v>5.9883783400001507</v>
      </c>
      <c r="J21" s="28">
        <v>0</v>
      </c>
      <c r="K21" s="28">
        <v>0</v>
      </c>
      <c r="L21" s="28">
        <v>6.5122881932666639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0.20712028066660526</v>
      </c>
      <c r="S21" s="28">
        <v>5.8594700000001478E-2</v>
      </c>
      <c r="T21" s="28">
        <v>0</v>
      </c>
      <c r="U21" s="28">
        <v>0</v>
      </c>
      <c r="V21" s="28">
        <v>1.3735025608666347</v>
      </c>
      <c r="W21" s="28">
        <v>0</v>
      </c>
      <c r="X21" s="28">
        <v>0.81153076666697566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1.333229266600617E-3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0.79958528733256862</v>
      </c>
      <c r="AW21" s="28">
        <v>1.1001713137004092</v>
      </c>
      <c r="AX21" s="28">
        <v>0.57966483333356833</v>
      </c>
      <c r="AY21" s="28">
        <v>0</v>
      </c>
      <c r="AZ21" s="28">
        <v>4.0553119875676771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1.0163515390316666</v>
      </c>
      <c r="BG21" s="28">
        <v>5.7966483333326831E-2</v>
      </c>
      <c r="BH21" s="28">
        <v>0.81153076666687562</v>
      </c>
      <c r="BI21" s="28">
        <v>0</v>
      </c>
      <c r="BJ21" s="28">
        <v>1.585801837500334</v>
      </c>
      <c r="BK21" s="29">
        <f t="shared" si="3"/>
        <v>25.135701575666666</v>
      </c>
    </row>
    <row r="22" spans="1:63">
      <c r="A22" s="23"/>
      <c r="B22" s="30" t="s">
        <v>95</v>
      </c>
      <c r="C22" s="31">
        <f t="shared" ref="C22:AH22" si="4">SUM(C14:C21)</f>
        <v>0</v>
      </c>
      <c r="D22" s="31">
        <f t="shared" si="4"/>
        <v>0</v>
      </c>
      <c r="E22" s="31">
        <f t="shared" si="4"/>
        <v>0</v>
      </c>
      <c r="F22" s="31">
        <f t="shared" si="4"/>
        <v>0</v>
      </c>
      <c r="G22" s="31">
        <f t="shared" si="4"/>
        <v>0</v>
      </c>
      <c r="H22" s="31">
        <f t="shared" si="4"/>
        <v>1.5488120941320733</v>
      </c>
      <c r="I22" s="31">
        <f t="shared" si="4"/>
        <v>132.33881713333503</v>
      </c>
      <c r="J22" s="31">
        <f t="shared" si="4"/>
        <v>2.8365566666666777</v>
      </c>
      <c r="K22" s="31">
        <f t="shared" si="4"/>
        <v>0</v>
      </c>
      <c r="L22" s="31">
        <f t="shared" si="4"/>
        <v>118.97804419773425</v>
      </c>
      <c r="M22" s="31">
        <f t="shared" si="4"/>
        <v>0</v>
      </c>
      <c r="N22" s="31">
        <f t="shared" si="4"/>
        <v>0</v>
      </c>
      <c r="O22" s="31">
        <f t="shared" si="4"/>
        <v>0</v>
      </c>
      <c r="P22" s="31">
        <f t="shared" si="4"/>
        <v>0</v>
      </c>
      <c r="Q22" s="31">
        <f t="shared" si="4"/>
        <v>0</v>
      </c>
      <c r="R22" s="31">
        <f t="shared" si="4"/>
        <v>1.2894318670655291</v>
      </c>
      <c r="S22" s="31">
        <f t="shared" si="4"/>
        <v>37.487380676833702</v>
      </c>
      <c r="T22" s="31">
        <f t="shared" si="4"/>
        <v>0.72579923333332685</v>
      </c>
      <c r="U22" s="31">
        <f t="shared" si="4"/>
        <v>0</v>
      </c>
      <c r="V22" s="31">
        <f t="shared" si="4"/>
        <v>9.9265761038993521</v>
      </c>
      <c r="W22" s="31">
        <f t="shared" si="4"/>
        <v>0</v>
      </c>
      <c r="X22" s="31">
        <f t="shared" si="4"/>
        <v>0.81153076666697566</v>
      </c>
      <c r="Y22" s="31">
        <f t="shared" si="4"/>
        <v>0</v>
      </c>
      <c r="Z22" s="31">
        <f t="shared" si="4"/>
        <v>0</v>
      </c>
      <c r="AA22" s="31">
        <f t="shared" si="4"/>
        <v>0</v>
      </c>
      <c r="AB22" s="31">
        <f t="shared" si="4"/>
        <v>0</v>
      </c>
      <c r="AC22" s="31">
        <f t="shared" si="4"/>
        <v>0</v>
      </c>
      <c r="AD22" s="31">
        <f t="shared" si="4"/>
        <v>0</v>
      </c>
      <c r="AE22" s="31">
        <f t="shared" si="4"/>
        <v>0</v>
      </c>
      <c r="AF22" s="31">
        <f t="shared" si="4"/>
        <v>0</v>
      </c>
      <c r="AG22" s="31">
        <f t="shared" si="4"/>
        <v>1.333229266600617E-3</v>
      </c>
      <c r="AH22" s="31">
        <f t="shared" si="4"/>
        <v>0</v>
      </c>
      <c r="AI22" s="31">
        <f t="shared" ref="AI22:BJ22" si="5">SUM(AI14:AI21)</f>
        <v>0</v>
      </c>
      <c r="AJ22" s="31">
        <f t="shared" si="5"/>
        <v>0</v>
      </c>
      <c r="AK22" s="31">
        <f t="shared" si="5"/>
        <v>0</v>
      </c>
      <c r="AL22" s="31">
        <f t="shared" si="5"/>
        <v>0</v>
      </c>
      <c r="AM22" s="31">
        <f t="shared" si="5"/>
        <v>0</v>
      </c>
      <c r="AN22" s="31">
        <f t="shared" si="5"/>
        <v>0</v>
      </c>
      <c r="AO22" s="31">
        <f t="shared" si="5"/>
        <v>0</v>
      </c>
      <c r="AP22" s="31">
        <f t="shared" si="5"/>
        <v>0</v>
      </c>
      <c r="AQ22" s="31">
        <f t="shared" si="5"/>
        <v>0</v>
      </c>
      <c r="AR22" s="31">
        <f t="shared" si="5"/>
        <v>0</v>
      </c>
      <c r="AS22" s="31">
        <f t="shared" si="5"/>
        <v>0</v>
      </c>
      <c r="AT22" s="31">
        <f t="shared" si="5"/>
        <v>0</v>
      </c>
      <c r="AU22" s="31">
        <f t="shared" si="5"/>
        <v>0</v>
      </c>
      <c r="AV22" s="31">
        <f t="shared" si="5"/>
        <v>5.3880826463956133</v>
      </c>
      <c r="AW22" s="31">
        <f t="shared" si="5"/>
        <v>37.001008105503665</v>
      </c>
      <c r="AX22" s="31">
        <f t="shared" si="5"/>
        <v>0.57966483333356833</v>
      </c>
      <c r="AY22" s="31">
        <f t="shared" si="5"/>
        <v>0</v>
      </c>
      <c r="AZ22" s="31">
        <f t="shared" si="5"/>
        <v>52.576257490204021</v>
      </c>
      <c r="BA22" s="31">
        <f t="shared" si="5"/>
        <v>0</v>
      </c>
      <c r="BB22" s="31">
        <f t="shared" si="5"/>
        <v>0</v>
      </c>
      <c r="BC22" s="31">
        <f t="shared" si="5"/>
        <v>0</v>
      </c>
      <c r="BD22" s="31">
        <f t="shared" si="5"/>
        <v>0</v>
      </c>
      <c r="BE22" s="31">
        <f t="shared" si="5"/>
        <v>0</v>
      </c>
      <c r="BF22" s="31">
        <f t="shared" si="5"/>
        <v>3.1134518170617369</v>
      </c>
      <c r="BG22" s="31">
        <f t="shared" si="5"/>
        <v>23.679101779600092</v>
      </c>
      <c r="BH22" s="31">
        <f t="shared" si="5"/>
        <v>2.087747433333595</v>
      </c>
      <c r="BI22" s="31">
        <f t="shared" si="5"/>
        <v>0</v>
      </c>
      <c r="BJ22" s="31">
        <f t="shared" si="5"/>
        <v>21.313077751934141</v>
      </c>
      <c r="BK22" s="29">
        <f t="shared" si="3"/>
        <v>451.6826738263</v>
      </c>
    </row>
    <row r="23" spans="1:63">
      <c r="A23" s="23" t="s">
        <v>81</v>
      </c>
      <c r="B23" s="26" t="s">
        <v>14</v>
      </c>
      <c r="C23" s="47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9"/>
    </row>
    <row r="24" spans="1:63">
      <c r="A24" s="23"/>
      <c r="B24" s="30" t="s">
        <v>39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31">
        <v>0</v>
      </c>
      <c r="AJ24" s="31">
        <v>0</v>
      </c>
      <c r="AK24" s="31">
        <v>0</v>
      </c>
      <c r="AL24" s="31">
        <v>0</v>
      </c>
      <c r="AM24" s="31">
        <v>0</v>
      </c>
      <c r="AN24" s="31">
        <v>0</v>
      </c>
      <c r="AO24" s="31">
        <v>0</v>
      </c>
      <c r="AP24" s="31">
        <v>0</v>
      </c>
      <c r="AQ24" s="31">
        <v>0</v>
      </c>
      <c r="AR24" s="31">
        <v>0</v>
      </c>
      <c r="AS24" s="31">
        <v>0</v>
      </c>
      <c r="AT24" s="31">
        <v>0</v>
      </c>
      <c r="AU24" s="31">
        <v>0</v>
      </c>
      <c r="AV24" s="31">
        <v>0</v>
      </c>
      <c r="AW24" s="31">
        <v>0</v>
      </c>
      <c r="AX24" s="31">
        <v>0</v>
      </c>
      <c r="AY24" s="31">
        <v>0</v>
      </c>
      <c r="AZ24" s="31">
        <v>0</v>
      </c>
      <c r="BA24" s="31">
        <v>0</v>
      </c>
      <c r="BB24" s="31">
        <v>0</v>
      </c>
      <c r="BC24" s="31">
        <v>0</v>
      </c>
      <c r="BD24" s="31">
        <v>0</v>
      </c>
      <c r="BE24" s="31">
        <v>0</v>
      </c>
      <c r="BF24" s="31">
        <v>0</v>
      </c>
      <c r="BG24" s="31">
        <v>0</v>
      </c>
      <c r="BH24" s="31">
        <v>0</v>
      </c>
      <c r="BI24" s="31">
        <v>0</v>
      </c>
      <c r="BJ24" s="31">
        <v>0</v>
      </c>
      <c r="BK24" s="29">
        <f t="shared" ref="BK24:BK25" si="6">SUM(C24:BJ24)</f>
        <v>0</v>
      </c>
    </row>
    <row r="25" spans="1:63">
      <c r="A25" s="23"/>
      <c r="B25" s="30" t="s">
        <v>94</v>
      </c>
      <c r="C25" s="31">
        <f>SUM(C24)</f>
        <v>0</v>
      </c>
      <c r="D25" s="31">
        <f t="shared" ref="D25:BJ25" si="7">SUM(D24)</f>
        <v>0</v>
      </c>
      <c r="E25" s="31">
        <f t="shared" si="7"/>
        <v>0</v>
      </c>
      <c r="F25" s="31">
        <f t="shared" si="7"/>
        <v>0</v>
      </c>
      <c r="G25" s="31">
        <f t="shared" si="7"/>
        <v>0</v>
      </c>
      <c r="H25" s="31">
        <f t="shared" si="7"/>
        <v>0</v>
      </c>
      <c r="I25" s="31">
        <f t="shared" si="7"/>
        <v>0</v>
      </c>
      <c r="J25" s="31">
        <f t="shared" si="7"/>
        <v>0</v>
      </c>
      <c r="K25" s="31">
        <f t="shared" si="7"/>
        <v>0</v>
      </c>
      <c r="L25" s="31">
        <f t="shared" si="7"/>
        <v>0</v>
      </c>
      <c r="M25" s="31">
        <f t="shared" si="7"/>
        <v>0</v>
      </c>
      <c r="N25" s="31">
        <f t="shared" si="7"/>
        <v>0</v>
      </c>
      <c r="O25" s="31">
        <f t="shared" si="7"/>
        <v>0</v>
      </c>
      <c r="P25" s="31">
        <f t="shared" si="7"/>
        <v>0</v>
      </c>
      <c r="Q25" s="31">
        <f t="shared" si="7"/>
        <v>0</v>
      </c>
      <c r="R25" s="31">
        <f t="shared" si="7"/>
        <v>0</v>
      </c>
      <c r="S25" s="31">
        <f t="shared" si="7"/>
        <v>0</v>
      </c>
      <c r="T25" s="31">
        <f t="shared" si="7"/>
        <v>0</v>
      </c>
      <c r="U25" s="31">
        <f t="shared" si="7"/>
        <v>0</v>
      </c>
      <c r="V25" s="31">
        <f t="shared" si="7"/>
        <v>0</v>
      </c>
      <c r="W25" s="31">
        <f t="shared" si="7"/>
        <v>0</v>
      </c>
      <c r="X25" s="31">
        <f t="shared" si="7"/>
        <v>0</v>
      </c>
      <c r="Y25" s="31">
        <f t="shared" si="7"/>
        <v>0</v>
      </c>
      <c r="Z25" s="31">
        <f t="shared" si="7"/>
        <v>0</v>
      </c>
      <c r="AA25" s="31">
        <f t="shared" si="7"/>
        <v>0</v>
      </c>
      <c r="AB25" s="31">
        <f t="shared" si="7"/>
        <v>0</v>
      </c>
      <c r="AC25" s="31">
        <f t="shared" si="7"/>
        <v>0</v>
      </c>
      <c r="AD25" s="31">
        <f t="shared" si="7"/>
        <v>0</v>
      </c>
      <c r="AE25" s="31">
        <f t="shared" si="7"/>
        <v>0</v>
      </c>
      <c r="AF25" s="31">
        <f t="shared" si="7"/>
        <v>0</v>
      </c>
      <c r="AG25" s="31">
        <f t="shared" si="7"/>
        <v>0</v>
      </c>
      <c r="AH25" s="31">
        <f t="shared" si="7"/>
        <v>0</v>
      </c>
      <c r="AI25" s="31">
        <f t="shared" si="7"/>
        <v>0</v>
      </c>
      <c r="AJ25" s="31">
        <f t="shared" si="7"/>
        <v>0</v>
      </c>
      <c r="AK25" s="31">
        <f t="shared" si="7"/>
        <v>0</v>
      </c>
      <c r="AL25" s="31">
        <f t="shared" si="7"/>
        <v>0</v>
      </c>
      <c r="AM25" s="31">
        <f t="shared" si="7"/>
        <v>0</v>
      </c>
      <c r="AN25" s="31">
        <f t="shared" si="7"/>
        <v>0</v>
      </c>
      <c r="AO25" s="31">
        <f t="shared" si="7"/>
        <v>0</v>
      </c>
      <c r="AP25" s="31">
        <f t="shared" si="7"/>
        <v>0</v>
      </c>
      <c r="AQ25" s="31">
        <f t="shared" si="7"/>
        <v>0</v>
      </c>
      <c r="AR25" s="31">
        <f t="shared" si="7"/>
        <v>0</v>
      </c>
      <c r="AS25" s="31">
        <f t="shared" si="7"/>
        <v>0</v>
      </c>
      <c r="AT25" s="31">
        <f t="shared" si="7"/>
        <v>0</v>
      </c>
      <c r="AU25" s="31">
        <f t="shared" si="7"/>
        <v>0</v>
      </c>
      <c r="AV25" s="31">
        <f t="shared" si="7"/>
        <v>0</v>
      </c>
      <c r="AW25" s="31">
        <f t="shared" si="7"/>
        <v>0</v>
      </c>
      <c r="AX25" s="31">
        <f t="shared" si="7"/>
        <v>0</v>
      </c>
      <c r="AY25" s="31">
        <f t="shared" si="7"/>
        <v>0</v>
      </c>
      <c r="AZ25" s="31">
        <f t="shared" si="7"/>
        <v>0</v>
      </c>
      <c r="BA25" s="31">
        <f t="shared" si="7"/>
        <v>0</v>
      </c>
      <c r="BB25" s="31">
        <f t="shared" si="7"/>
        <v>0</v>
      </c>
      <c r="BC25" s="31">
        <f t="shared" si="7"/>
        <v>0</v>
      </c>
      <c r="BD25" s="31">
        <f t="shared" si="7"/>
        <v>0</v>
      </c>
      <c r="BE25" s="31">
        <f t="shared" si="7"/>
        <v>0</v>
      </c>
      <c r="BF25" s="31">
        <f t="shared" si="7"/>
        <v>0</v>
      </c>
      <c r="BG25" s="31">
        <f t="shared" si="7"/>
        <v>0</v>
      </c>
      <c r="BH25" s="31">
        <f t="shared" si="7"/>
        <v>0</v>
      </c>
      <c r="BI25" s="31">
        <f t="shared" si="7"/>
        <v>0</v>
      </c>
      <c r="BJ25" s="31">
        <f t="shared" si="7"/>
        <v>0</v>
      </c>
      <c r="BK25" s="29">
        <f t="shared" si="6"/>
        <v>0</v>
      </c>
    </row>
    <row r="26" spans="1:63">
      <c r="A26" s="23" t="s">
        <v>83</v>
      </c>
      <c r="B26" s="26" t="s">
        <v>99</v>
      </c>
      <c r="C26" s="47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9"/>
    </row>
    <row r="27" spans="1:63">
      <c r="A27" s="23"/>
      <c r="B27" s="32" t="s">
        <v>39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</row>
    <row r="28" spans="1:63">
      <c r="A28" s="23"/>
      <c r="B28" s="30" t="s">
        <v>93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  <c r="AL28" s="31">
        <v>0</v>
      </c>
      <c r="AM28" s="31">
        <v>0</v>
      </c>
      <c r="AN28" s="31">
        <v>0</v>
      </c>
      <c r="AO28" s="31">
        <v>0</v>
      </c>
      <c r="AP28" s="31">
        <v>0</v>
      </c>
      <c r="AQ28" s="31">
        <v>0</v>
      </c>
      <c r="AR28" s="31">
        <v>0</v>
      </c>
      <c r="AS28" s="31">
        <v>0</v>
      </c>
      <c r="AT28" s="31">
        <v>0</v>
      </c>
      <c r="AU28" s="31">
        <v>0</v>
      </c>
      <c r="AV28" s="31">
        <v>0</v>
      </c>
      <c r="AW28" s="31">
        <v>0</v>
      </c>
      <c r="AX28" s="31">
        <v>0</v>
      </c>
      <c r="AY28" s="31">
        <v>0</v>
      </c>
      <c r="AZ28" s="31">
        <v>0</v>
      </c>
      <c r="BA28" s="31">
        <v>0</v>
      </c>
      <c r="BB28" s="31">
        <v>0</v>
      </c>
      <c r="BC28" s="31">
        <v>0</v>
      </c>
      <c r="BD28" s="31">
        <v>0</v>
      </c>
      <c r="BE28" s="31">
        <v>0</v>
      </c>
      <c r="BF28" s="31">
        <v>0</v>
      </c>
      <c r="BG28" s="31">
        <v>0</v>
      </c>
      <c r="BH28" s="31">
        <v>0</v>
      </c>
      <c r="BI28" s="31">
        <v>0</v>
      </c>
      <c r="BJ28" s="31">
        <v>0</v>
      </c>
      <c r="BK28" s="29">
        <f>SUM(C28:BJ28)</f>
        <v>0</v>
      </c>
    </row>
    <row r="29" spans="1:63">
      <c r="A29" s="23" t="s">
        <v>84</v>
      </c>
      <c r="B29" s="26" t="s">
        <v>15</v>
      </c>
      <c r="C29" s="47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9"/>
    </row>
    <row r="30" spans="1:63">
      <c r="A30" s="23"/>
      <c r="B30" s="27" t="s">
        <v>114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0.98021246200224676</v>
      </c>
      <c r="I30" s="28">
        <v>16.021073236432859</v>
      </c>
      <c r="J30" s="28">
        <v>0.20915856084809367</v>
      </c>
      <c r="K30" s="28">
        <v>0</v>
      </c>
      <c r="L30" s="28">
        <v>44.117720824177034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1.3228637422593654</v>
      </c>
      <c r="S30" s="28">
        <v>3.6541295637916544</v>
      </c>
      <c r="T30" s="28">
        <v>0.62674390964432924</v>
      </c>
      <c r="U30" s="28">
        <v>0</v>
      </c>
      <c r="V30" s="28">
        <v>2.0453870416777691</v>
      </c>
      <c r="W30" s="28">
        <v>1.352434169047563E-2</v>
      </c>
      <c r="X30" s="28">
        <v>1.1464634473182065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6.6509152212341938E-2</v>
      </c>
      <c r="AH30" s="28">
        <v>0</v>
      </c>
      <c r="AI30" s="28">
        <v>0</v>
      </c>
      <c r="AJ30" s="28">
        <v>0</v>
      </c>
      <c r="AK30" s="28">
        <v>0.19593124357566588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24.547649723264151</v>
      </c>
      <c r="AW30" s="28">
        <v>62.026240676180755</v>
      </c>
      <c r="AX30" s="28">
        <v>5.8422415407620774</v>
      </c>
      <c r="AY30" s="28">
        <v>0</v>
      </c>
      <c r="AZ30" s="28">
        <v>85.138983255242806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23.177446880681934</v>
      </c>
      <c r="BG30" s="28">
        <v>3.259636626916695</v>
      </c>
      <c r="BH30" s="28">
        <v>8.6772560388117679</v>
      </c>
      <c r="BI30" s="28">
        <v>0</v>
      </c>
      <c r="BJ30" s="28">
        <v>16.344601746543233</v>
      </c>
      <c r="BK30" s="29">
        <f t="shared" ref="BK30:BK48" si="8">SUM(C30:BJ30)</f>
        <v>299.41377401403344</v>
      </c>
    </row>
    <row r="31" spans="1:63">
      <c r="A31" s="23"/>
      <c r="B31" s="27" t="s">
        <v>115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0.452094063199935</v>
      </c>
      <c r="I31" s="28">
        <v>0.23322165886664026</v>
      </c>
      <c r="J31" s="28">
        <v>0.31923649150005506</v>
      </c>
      <c r="K31" s="28">
        <v>0</v>
      </c>
      <c r="L31" s="28">
        <v>0.65777606280001366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0.54077847956659864</v>
      </c>
      <c r="S31" s="28">
        <v>7.0075060000012096E-2</v>
      </c>
      <c r="T31" s="28">
        <v>0</v>
      </c>
      <c r="U31" s="28">
        <v>0</v>
      </c>
      <c r="V31" s="28">
        <v>0.45357675200007824</v>
      </c>
      <c r="W31" s="28">
        <v>0.19725817416645752</v>
      </c>
      <c r="X31" s="28">
        <v>0</v>
      </c>
      <c r="Y31" s="28">
        <v>0</v>
      </c>
      <c r="Z31" s="28">
        <v>0</v>
      </c>
      <c r="AA31" s="28">
        <v>6.2821083333349015E-2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0.7146589261001578</v>
      </c>
      <c r="AH31" s="28">
        <v>0</v>
      </c>
      <c r="AI31" s="28">
        <v>0</v>
      </c>
      <c r="AJ31" s="28">
        <v>0</v>
      </c>
      <c r="AK31" s="28">
        <v>0.44678354466684866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17.637573817998394</v>
      </c>
      <c r="AW31" s="28">
        <v>2.1926773105348136</v>
      </c>
      <c r="AX31" s="28">
        <v>3.7692650000029415E-2</v>
      </c>
      <c r="AY31" s="28">
        <v>0</v>
      </c>
      <c r="AZ31" s="28">
        <v>17.784343211877825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13.255221838752313</v>
      </c>
      <c r="BG31" s="28">
        <v>0.77904197433371958</v>
      </c>
      <c r="BH31" s="28">
        <v>0</v>
      </c>
      <c r="BI31" s="28">
        <v>0</v>
      </c>
      <c r="BJ31" s="28">
        <v>6.9157328941029217</v>
      </c>
      <c r="BK31" s="29">
        <f t="shared" si="8"/>
        <v>62.750563993800171</v>
      </c>
    </row>
    <row r="32" spans="1:63">
      <c r="A32" s="23"/>
      <c r="B32" s="27" t="s">
        <v>116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0.32769689433336108</v>
      </c>
      <c r="I32" s="28">
        <v>0</v>
      </c>
      <c r="J32" s="28">
        <v>0</v>
      </c>
      <c r="K32" s="28">
        <v>0</v>
      </c>
      <c r="L32" s="28">
        <v>0.59948161900011721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0.22650064956654423</v>
      </c>
      <c r="S32" s="28">
        <v>7.0938634566613853E-2</v>
      </c>
      <c r="T32" s="28">
        <v>0</v>
      </c>
      <c r="U32" s="28">
        <v>0</v>
      </c>
      <c r="V32" s="28">
        <v>0.32015654013336253</v>
      </c>
      <c r="W32" s="28">
        <v>8.5046851999918946E-2</v>
      </c>
      <c r="X32" s="28">
        <v>0</v>
      </c>
      <c r="Y32" s="28">
        <v>0</v>
      </c>
      <c r="Z32" s="28">
        <v>0</v>
      </c>
      <c r="AA32" s="28">
        <v>6.2534449999922699E-3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0.32392845099960388</v>
      </c>
      <c r="AH32" s="28">
        <v>0</v>
      </c>
      <c r="AI32" s="28">
        <v>0</v>
      </c>
      <c r="AJ32" s="28">
        <v>0</v>
      </c>
      <c r="AK32" s="28">
        <v>0.23263503266631241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14.868412974146208</v>
      </c>
      <c r="AW32" s="28">
        <v>3.0375856272979647</v>
      </c>
      <c r="AX32" s="28">
        <v>3.7520669999953619E-2</v>
      </c>
      <c r="AY32" s="28">
        <v>0</v>
      </c>
      <c r="AZ32" s="28">
        <v>19.088167285347708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9.7532835223805936</v>
      </c>
      <c r="BG32" s="28">
        <v>1.5315963070315617</v>
      </c>
      <c r="BH32" s="28">
        <v>0.12506889999984541</v>
      </c>
      <c r="BI32" s="28">
        <v>0</v>
      </c>
      <c r="BJ32" s="28">
        <v>1.9422101983637992</v>
      </c>
      <c r="BK32" s="29">
        <f t="shared" si="8"/>
        <v>52.576483602833456</v>
      </c>
    </row>
    <row r="33" spans="1:63">
      <c r="A33" s="23"/>
      <c r="B33" s="27" t="s">
        <v>117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8.0311702199883053E-2</v>
      </c>
      <c r="I33" s="28">
        <v>0.13185626666670971</v>
      </c>
      <c r="J33" s="28">
        <v>0</v>
      </c>
      <c r="K33" s="28">
        <v>0</v>
      </c>
      <c r="L33" s="28">
        <v>0.5244688660336364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0.469079377899702</v>
      </c>
      <c r="S33" s="28">
        <v>0</v>
      </c>
      <c r="T33" s="28">
        <v>0</v>
      </c>
      <c r="U33" s="28">
        <v>0</v>
      </c>
      <c r="V33" s="28">
        <v>0.32303665040006879</v>
      </c>
      <c r="W33" s="28">
        <v>4.7386093333475598E-2</v>
      </c>
      <c r="X33" s="28">
        <v>0</v>
      </c>
      <c r="Y33" s="28">
        <v>0</v>
      </c>
      <c r="Z33" s="28">
        <v>0</v>
      </c>
      <c r="AA33" s="28">
        <v>5.9232616666819504E-2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0.24439377660050565</v>
      </c>
      <c r="AH33" s="28">
        <v>0.11846523333373901</v>
      </c>
      <c r="AI33" s="28">
        <v>0</v>
      </c>
      <c r="AJ33" s="28">
        <v>0</v>
      </c>
      <c r="AK33" s="28">
        <v>5.9232616666819504E-2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13.02719364553457</v>
      </c>
      <c r="AW33" s="28">
        <v>3.4285189029775642</v>
      </c>
      <c r="AX33" s="28">
        <v>0</v>
      </c>
      <c r="AY33" s="28">
        <v>0</v>
      </c>
      <c r="AZ33" s="28">
        <v>9.0163521944285101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8.2133019198127659</v>
      </c>
      <c r="BG33" s="28">
        <v>0.15282015100046631</v>
      </c>
      <c r="BH33" s="28">
        <v>0.59232616666879501</v>
      </c>
      <c r="BI33" s="28">
        <v>0</v>
      </c>
      <c r="BJ33" s="28">
        <v>3.0468243359426261</v>
      </c>
      <c r="BK33" s="29">
        <f t="shared" si="8"/>
        <v>39.534800516166662</v>
      </c>
    </row>
    <row r="34" spans="1:63">
      <c r="A34" s="23"/>
      <c r="B34" s="27" t="s">
        <v>118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0.26585422800002406</v>
      </c>
      <c r="I34" s="28">
        <v>0</v>
      </c>
      <c r="J34" s="28">
        <v>0</v>
      </c>
      <c r="K34" s="28">
        <v>0</v>
      </c>
      <c r="L34" s="28">
        <v>0.66167029990005988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v>0.49319299013314466</v>
      </c>
      <c r="S34" s="28">
        <v>0</v>
      </c>
      <c r="T34" s="28">
        <v>0</v>
      </c>
      <c r="U34" s="28">
        <v>0</v>
      </c>
      <c r="V34" s="28">
        <v>1.1711640000001058</v>
      </c>
      <c r="W34" s="28">
        <v>8.1642207331428449E-3</v>
      </c>
      <c r="X34" s="28">
        <v>3.1234419466381339E-2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0.35771812929719576</v>
      </c>
      <c r="AH34" s="28">
        <v>3.4914699999755577E-2</v>
      </c>
      <c r="AI34" s="28">
        <v>0</v>
      </c>
      <c r="AJ34" s="28">
        <v>0</v>
      </c>
      <c r="AK34" s="28">
        <v>0.19404145019854158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10.957621329824386</v>
      </c>
      <c r="AW34" s="28">
        <v>1.5121981456224138</v>
      </c>
      <c r="AX34" s="28">
        <v>3.4914699999755577E-2</v>
      </c>
      <c r="AY34" s="28">
        <v>0</v>
      </c>
      <c r="AZ34" s="28">
        <v>8.7138887595094445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11.435617927371299</v>
      </c>
      <c r="BG34" s="28">
        <v>3.2244815976105268</v>
      </c>
      <c r="BH34" s="28">
        <v>0.52372049999623371</v>
      </c>
      <c r="BI34" s="28">
        <v>0</v>
      </c>
      <c r="BJ34" s="28">
        <v>4.0013488406376352</v>
      </c>
      <c r="BK34" s="29">
        <f t="shared" si="8"/>
        <v>43.621746238300034</v>
      </c>
    </row>
    <row r="35" spans="1:63">
      <c r="A35" s="23"/>
      <c r="B35" s="27" t="s">
        <v>119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0.20358179399992282</v>
      </c>
      <c r="I35" s="28">
        <v>0.12123407266661392</v>
      </c>
      <c r="J35" s="28">
        <v>0</v>
      </c>
      <c r="K35" s="28">
        <v>0</v>
      </c>
      <c r="L35" s="28">
        <v>10.016137959467454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0.31926278679943665</v>
      </c>
      <c r="S35" s="28">
        <v>0</v>
      </c>
      <c r="T35" s="28">
        <v>7.2343668500008312E-2</v>
      </c>
      <c r="U35" s="28">
        <v>0</v>
      </c>
      <c r="V35" s="28">
        <v>0.84202282939989659</v>
      </c>
      <c r="W35" s="28">
        <v>6.8306379999434792E-3</v>
      </c>
      <c r="X35" s="28">
        <v>0</v>
      </c>
      <c r="Y35" s="28">
        <v>0</v>
      </c>
      <c r="Z35" s="28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0.22227622826781485</v>
      </c>
      <c r="AH35" s="28">
        <v>0</v>
      </c>
      <c r="AI35" s="28">
        <v>0</v>
      </c>
      <c r="AJ35" s="28">
        <v>0</v>
      </c>
      <c r="AK35" s="28">
        <v>0.15642161020099565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4.4912059899212879</v>
      </c>
      <c r="AW35" s="28">
        <v>1.1430330898399885</v>
      </c>
      <c r="AX35" s="28">
        <v>0.6033730233371406</v>
      </c>
      <c r="AY35" s="28">
        <v>0</v>
      </c>
      <c r="AZ35" s="28">
        <v>5.7127005639998121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6.461149225360626</v>
      </c>
      <c r="BG35" s="28">
        <v>2.9144888953848644</v>
      </c>
      <c r="BH35" s="28">
        <v>0.34153190000197398</v>
      </c>
      <c r="BI35" s="28">
        <v>0</v>
      </c>
      <c r="BJ35" s="28">
        <v>3.5650706312189122</v>
      </c>
      <c r="BK35" s="29">
        <f t="shared" si="8"/>
        <v>37.192664906366701</v>
      </c>
    </row>
    <row r="36" spans="1:63">
      <c r="A36" s="23"/>
      <c r="B36" s="27" t="s">
        <v>120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0.40747768141595636</v>
      </c>
      <c r="I36" s="28">
        <v>5.6566654526352872E-2</v>
      </c>
      <c r="J36" s="28">
        <v>0</v>
      </c>
      <c r="K36" s="28">
        <v>0</v>
      </c>
      <c r="L36" s="28">
        <v>5.3465261674763767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0.51371330420260919</v>
      </c>
      <c r="S36" s="28">
        <v>0</v>
      </c>
      <c r="T36" s="28">
        <v>0</v>
      </c>
      <c r="U36" s="28">
        <v>0</v>
      </c>
      <c r="V36" s="28">
        <v>0.71348797474537418</v>
      </c>
      <c r="W36" s="28">
        <v>1.7924503000634944E-3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5.4902735635144834E-2</v>
      </c>
      <c r="AH36" s="28">
        <v>0</v>
      </c>
      <c r="AI36" s="28">
        <v>0</v>
      </c>
      <c r="AJ36" s="28">
        <v>0</v>
      </c>
      <c r="AK36" s="28">
        <v>5.7910731668051382E-3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4.1039264462593792</v>
      </c>
      <c r="AW36" s="28">
        <v>1.7178213200208507E-2</v>
      </c>
      <c r="AX36" s="28">
        <v>0</v>
      </c>
      <c r="AY36" s="28">
        <v>0</v>
      </c>
      <c r="AZ36" s="28">
        <v>1.5685361214879625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6.2452302049242396</v>
      </c>
      <c r="BG36" s="28">
        <v>1.4216448000003592E-2</v>
      </c>
      <c r="BH36" s="28">
        <v>0</v>
      </c>
      <c r="BI36" s="28">
        <v>0</v>
      </c>
      <c r="BJ36" s="28">
        <v>1.7251794255596116</v>
      </c>
      <c r="BK36" s="29">
        <f t="shared" si="8"/>
        <v>20.77452490090009</v>
      </c>
    </row>
    <row r="37" spans="1:63">
      <c r="A37" s="23"/>
      <c r="B37" s="27" t="s">
        <v>121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0.43006449916654094</v>
      </c>
      <c r="I37" s="28">
        <v>0.3786265000000163</v>
      </c>
      <c r="J37" s="28">
        <v>0.10817900000000466</v>
      </c>
      <c r="K37" s="28">
        <v>0</v>
      </c>
      <c r="L37" s="28">
        <v>11.968953777133715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0.87790477606641026</v>
      </c>
      <c r="S37" s="28">
        <v>0.1374338740000059</v>
      </c>
      <c r="T37" s="28">
        <v>0</v>
      </c>
      <c r="U37" s="28">
        <v>0</v>
      </c>
      <c r="V37" s="28">
        <v>1.2602781397333234</v>
      </c>
      <c r="W37" s="28">
        <v>5.3348700000018824E-3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0.17412337946666126</v>
      </c>
      <c r="AH37" s="28">
        <v>0</v>
      </c>
      <c r="AI37" s="28">
        <v>0</v>
      </c>
      <c r="AJ37" s="28">
        <v>0</v>
      </c>
      <c r="AK37" s="28">
        <v>2.1339480000007525E-3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  <c r="AR37" s="28">
        <v>0</v>
      </c>
      <c r="AS37" s="28">
        <v>0</v>
      </c>
      <c r="AT37" s="28">
        <v>0</v>
      </c>
      <c r="AU37" s="28">
        <v>0</v>
      </c>
      <c r="AV37" s="28">
        <v>5.6474073167657775</v>
      </c>
      <c r="AW37" s="28">
        <v>4.5112140858348919</v>
      </c>
      <c r="AX37" s="28">
        <v>2.133948000000753E-2</v>
      </c>
      <c r="AY37" s="28">
        <v>0</v>
      </c>
      <c r="AZ37" s="28">
        <v>6.7280155945020415</v>
      </c>
      <c r="BA37" s="28">
        <v>0</v>
      </c>
      <c r="BB37" s="28">
        <v>0</v>
      </c>
      <c r="BC37" s="28">
        <v>0</v>
      </c>
      <c r="BD37" s="28">
        <v>0</v>
      </c>
      <c r="BE37" s="28">
        <v>0</v>
      </c>
      <c r="BF37" s="28">
        <v>9.0976772987628305</v>
      </c>
      <c r="BG37" s="28">
        <v>0.26674350000009411</v>
      </c>
      <c r="BH37" s="28">
        <v>0.26674350000009411</v>
      </c>
      <c r="BI37" s="28">
        <v>0</v>
      </c>
      <c r="BJ37" s="28">
        <v>5.0743969000342908</v>
      </c>
      <c r="BK37" s="29">
        <f t="shared" si="8"/>
        <v>46.956570439466716</v>
      </c>
    </row>
    <row r="38" spans="1:63">
      <c r="A38" s="23"/>
      <c r="B38" s="27" t="s">
        <v>122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0.57523751229964848</v>
      </c>
      <c r="I38" s="28">
        <v>0.32471320000005488</v>
      </c>
      <c r="J38" s="28">
        <v>0</v>
      </c>
      <c r="K38" s="28">
        <v>0</v>
      </c>
      <c r="L38" s="28">
        <v>5.6566757347341561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0.45173492806618887</v>
      </c>
      <c r="S38" s="28">
        <v>1.082377333333383</v>
      </c>
      <c r="T38" s="28">
        <v>0</v>
      </c>
      <c r="U38" s="28">
        <v>0</v>
      </c>
      <c r="V38" s="28">
        <v>0.99741071266656856</v>
      </c>
      <c r="W38" s="28">
        <v>3.2118360000007104E-3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8">
        <v>0</v>
      </c>
      <c r="AE38" s="28">
        <v>0</v>
      </c>
      <c r="AF38" s="28">
        <v>0</v>
      </c>
      <c r="AG38" s="28">
        <v>0.16102281766663562</v>
      </c>
      <c r="AH38" s="28">
        <v>0</v>
      </c>
      <c r="AI38" s="28">
        <v>0</v>
      </c>
      <c r="AJ38" s="28">
        <v>0</v>
      </c>
      <c r="AK38" s="28">
        <v>1.8765997766604148E-2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4.1792062688331395</v>
      </c>
      <c r="AW38" s="28">
        <v>0.37471420000008293</v>
      </c>
      <c r="AX38" s="28">
        <v>0</v>
      </c>
      <c r="AY38" s="28">
        <v>0</v>
      </c>
      <c r="AZ38" s="28">
        <v>5.746510274501138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5.4429123438317113</v>
      </c>
      <c r="BG38" s="28">
        <v>0.37150236400008219</v>
      </c>
      <c r="BH38" s="28">
        <v>0.58883660000013027</v>
      </c>
      <c r="BI38" s="28">
        <v>0</v>
      </c>
      <c r="BJ38" s="28">
        <v>3.5905131556004983</v>
      </c>
      <c r="BK38" s="29">
        <f t="shared" si="8"/>
        <v>29.565345279300022</v>
      </c>
    </row>
    <row r="39" spans="1:63">
      <c r="A39" s="23"/>
      <c r="B39" s="27" t="s">
        <v>123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0.28363149646664471</v>
      </c>
      <c r="I39" s="28">
        <v>0.55407114000003521</v>
      </c>
      <c r="J39" s="28">
        <v>0</v>
      </c>
      <c r="K39" s="28">
        <v>0</v>
      </c>
      <c r="L39" s="28">
        <v>6.1492669093669923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0.41775618746633247</v>
      </c>
      <c r="S39" s="28">
        <v>0.21728280000001382</v>
      </c>
      <c r="T39" s="28">
        <v>0</v>
      </c>
      <c r="U39" s="28">
        <v>0</v>
      </c>
      <c r="V39" s="28">
        <v>0.13574896013330864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0</v>
      </c>
      <c r="AC39" s="28">
        <v>0</v>
      </c>
      <c r="AD39" s="28">
        <v>0</v>
      </c>
      <c r="AE39" s="28">
        <v>0</v>
      </c>
      <c r="AF39" s="28">
        <v>0</v>
      </c>
      <c r="AG39" s="28">
        <v>9.8376066699921924E-2</v>
      </c>
      <c r="AH39" s="28">
        <v>0</v>
      </c>
      <c r="AI39" s="28">
        <v>0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3.2306919100319251</v>
      </c>
      <c r="AW39" s="28">
        <v>0.31269458733358751</v>
      </c>
      <c r="AX39" s="28">
        <v>0</v>
      </c>
      <c r="AY39" s="28">
        <v>0</v>
      </c>
      <c r="AZ39" s="28">
        <v>3.5284556014363742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3.6378527551619162</v>
      </c>
      <c r="BG39" s="28">
        <v>0.26506344396692849</v>
      </c>
      <c r="BH39" s="28">
        <v>0.64584080000070054</v>
      </c>
      <c r="BI39" s="28">
        <v>0</v>
      </c>
      <c r="BJ39" s="28">
        <v>2.7074580305019555</v>
      </c>
      <c r="BK39" s="29">
        <f t="shared" si="8"/>
        <v>22.184190688566638</v>
      </c>
    </row>
    <row r="40" spans="1:63">
      <c r="A40" s="23"/>
      <c r="B40" s="27" t="s">
        <v>124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0.23093190513014594</v>
      </c>
      <c r="I40" s="28">
        <v>47.196194383760158</v>
      </c>
      <c r="J40" s="28">
        <v>43.218342041247055</v>
      </c>
      <c r="K40" s="28">
        <v>0</v>
      </c>
      <c r="L40" s="28">
        <v>8.1047445992848335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0.55692312083017004</v>
      </c>
      <c r="S40" s="28">
        <v>0.88912406903880725</v>
      </c>
      <c r="T40" s="28">
        <v>56.489542941477289</v>
      </c>
      <c r="U40" s="28">
        <v>0</v>
      </c>
      <c r="V40" s="28">
        <v>4.4448552596316322</v>
      </c>
      <c r="W40" s="28">
        <v>2.3635473558327115E-3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28">
        <v>0</v>
      </c>
      <c r="AE40" s="28">
        <v>0</v>
      </c>
      <c r="AF40" s="28">
        <v>0</v>
      </c>
      <c r="AG40" s="28">
        <v>8.8212911807471539E-2</v>
      </c>
      <c r="AH40" s="28">
        <v>0</v>
      </c>
      <c r="AI40" s="28">
        <v>0</v>
      </c>
      <c r="AJ40" s="28">
        <v>0</v>
      </c>
      <c r="AK40" s="28">
        <v>0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10.862064977574278</v>
      </c>
      <c r="AW40" s="28">
        <v>39.437421515199397</v>
      </c>
      <c r="AX40" s="28">
        <v>1.0044319912756812</v>
      </c>
      <c r="AY40" s="28">
        <v>0</v>
      </c>
      <c r="AZ40" s="28">
        <v>35.978309325060401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14.409364177188746</v>
      </c>
      <c r="BG40" s="28">
        <v>7.8401200471274777</v>
      </c>
      <c r="BH40" s="28">
        <v>23.177094506090185</v>
      </c>
      <c r="BI40" s="28">
        <v>0</v>
      </c>
      <c r="BJ40" s="28">
        <v>7.4856428800872452</v>
      </c>
      <c r="BK40" s="29">
        <f t="shared" si="8"/>
        <v>301.41568419916672</v>
      </c>
    </row>
    <row r="41" spans="1:63">
      <c r="A41" s="23"/>
      <c r="B41" s="27" t="s">
        <v>125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6.8330490666636476E-2</v>
      </c>
      <c r="I41" s="28">
        <v>2.4636797403000172</v>
      </c>
      <c r="J41" s="28">
        <v>0</v>
      </c>
      <c r="K41" s="28">
        <v>0</v>
      </c>
      <c r="L41" s="28">
        <v>2.4064495267000146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0</v>
      </c>
      <c r="AH41" s="28">
        <v>0</v>
      </c>
      <c r="AI41" s="28">
        <v>0</v>
      </c>
      <c r="AJ41" s="28">
        <v>0</v>
      </c>
      <c r="AK41" s="28">
        <v>0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0.85292011044051297</v>
      </c>
      <c r="AW41" s="28">
        <v>0.65871777715793789</v>
      </c>
      <c r="AX41" s="28">
        <v>0</v>
      </c>
      <c r="AY41" s="28">
        <v>0</v>
      </c>
      <c r="AZ41" s="28">
        <v>1.9830341727115692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0.71744233921963629</v>
      </c>
      <c r="BG41" s="28">
        <v>7.8753700042817561E-5</v>
      </c>
      <c r="BH41" s="28">
        <v>8.522609021293652E-2</v>
      </c>
      <c r="BI41" s="28">
        <v>0</v>
      </c>
      <c r="BJ41" s="28">
        <v>0.34968649312403111</v>
      </c>
      <c r="BK41" s="29">
        <f t="shared" si="8"/>
        <v>9.5855654942333341</v>
      </c>
    </row>
    <row r="42" spans="1:63">
      <c r="A42" s="23"/>
      <c r="B42" s="27" t="s">
        <v>126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0.20489795785327333</v>
      </c>
      <c r="I42" s="28">
        <v>0.30084444839698099</v>
      </c>
      <c r="J42" s="28">
        <v>0.12080113899270382</v>
      </c>
      <c r="K42" s="28">
        <v>0</v>
      </c>
      <c r="L42" s="28">
        <v>2.123383407638721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0.40139856148990233</v>
      </c>
      <c r="S42" s="28">
        <v>0</v>
      </c>
      <c r="T42" s="28">
        <v>0</v>
      </c>
      <c r="U42" s="28">
        <v>0</v>
      </c>
      <c r="V42" s="28">
        <v>0.20137820259508493</v>
      </c>
      <c r="W42" s="28">
        <v>4.7025333006545002E-6</v>
      </c>
      <c r="X42" s="28">
        <v>0</v>
      </c>
      <c r="Y42" s="28">
        <v>0</v>
      </c>
      <c r="Z42" s="28">
        <v>0</v>
      </c>
      <c r="AA42" s="28">
        <v>0</v>
      </c>
      <c r="AB42" s="28">
        <v>0</v>
      </c>
      <c r="AC42" s="28">
        <v>0</v>
      </c>
      <c r="AD42" s="28">
        <v>0</v>
      </c>
      <c r="AE42" s="28">
        <v>0</v>
      </c>
      <c r="AF42" s="28">
        <v>0</v>
      </c>
      <c r="AG42" s="28">
        <v>3.9301755805512574E-2</v>
      </c>
      <c r="AH42" s="28">
        <v>0</v>
      </c>
      <c r="AI42" s="28">
        <v>0</v>
      </c>
      <c r="AJ42" s="28">
        <v>0</v>
      </c>
      <c r="AK42" s="28">
        <v>0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2.8196182717477791</v>
      </c>
      <c r="AW42" s="28">
        <v>2.933947148543854</v>
      </c>
      <c r="AX42" s="28">
        <v>0</v>
      </c>
      <c r="AY42" s="28">
        <v>0</v>
      </c>
      <c r="AZ42" s="28">
        <v>4.6463041964920562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3.9124624684517788</v>
      </c>
      <c r="BG42" s="28">
        <v>0.23368756133409663</v>
      </c>
      <c r="BH42" s="28">
        <v>0</v>
      </c>
      <c r="BI42" s="28">
        <v>0</v>
      </c>
      <c r="BJ42" s="28">
        <v>2.7257478738249543</v>
      </c>
      <c r="BK42" s="29">
        <f t="shared" si="8"/>
        <v>20.663777695699999</v>
      </c>
    </row>
    <row r="43" spans="1:63">
      <c r="A43" s="23"/>
      <c r="B43" s="27" t="s">
        <v>127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3.6280935466574307E-2</v>
      </c>
      <c r="I43" s="28">
        <v>0</v>
      </c>
      <c r="J43" s="28">
        <v>0</v>
      </c>
      <c r="K43" s="28">
        <v>0</v>
      </c>
      <c r="L43" s="28">
        <v>3.1261652533364027E-2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0.19399806306671011</v>
      </c>
      <c r="S43" s="28">
        <v>0</v>
      </c>
      <c r="T43" s="28">
        <v>0</v>
      </c>
      <c r="U43" s="28">
        <v>0</v>
      </c>
      <c r="V43" s="28">
        <v>5.7684759300018151E-2</v>
      </c>
      <c r="W43" s="28">
        <v>1.3107495802119123E-2</v>
      </c>
      <c r="X43" s="28">
        <v>0</v>
      </c>
      <c r="Y43" s="28">
        <v>0</v>
      </c>
      <c r="Z43" s="28">
        <v>0</v>
      </c>
      <c r="AA43" s="28">
        <v>0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8">
        <v>7.4806639269313496E-2</v>
      </c>
      <c r="AH43" s="28">
        <v>0</v>
      </c>
      <c r="AI43" s="28">
        <v>0</v>
      </c>
      <c r="AJ43" s="28">
        <v>0</v>
      </c>
      <c r="AK43" s="28">
        <v>0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0.54957715278813923</v>
      </c>
      <c r="AW43" s="28">
        <v>1.5104633340931034E-5</v>
      </c>
      <c r="AX43" s="28">
        <v>0</v>
      </c>
      <c r="AY43" s="28">
        <v>0</v>
      </c>
      <c r="AZ43" s="28">
        <v>1.7563562012961316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1.5035733158963431</v>
      </c>
      <c r="BG43" s="28">
        <v>0.42075431613842518</v>
      </c>
      <c r="BH43" s="28">
        <v>0</v>
      </c>
      <c r="BI43" s="28">
        <v>0</v>
      </c>
      <c r="BJ43" s="28">
        <v>1.1308623351095255</v>
      </c>
      <c r="BK43" s="29">
        <f t="shared" si="8"/>
        <v>5.7682779713000052</v>
      </c>
    </row>
    <row r="44" spans="1:63">
      <c r="A44" s="23"/>
      <c r="B44" s="27" t="s">
        <v>128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8.953822633306889E-2</v>
      </c>
      <c r="I44" s="28">
        <v>0.30617127446666154</v>
      </c>
      <c r="J44" s="28">
        <v>0</v>
      </c>
      <c r="K44" s="28">
        <v>0</v>
      </c>
      <c r="L44" s="28">
        <v>3.8552815476006748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0.3527577845329779</v>
      </c>
      <c r="S44" s="28">
        <v>0</v>
      </c>
      <c r="T44" s="28">
        <v>0</v>
      </c>
      <c r="U44" s="28">
        <v>0</v>
      </c>
      <c r="V44" s="28">
        <v>7.2869878666614651E-2</v>
      </c>
      <c r="W44" s="28">
        <v>0</v>
      </c>
      <c r="X44" s="28">
        <v>0</v>
      </c>
      <c r="Y44" s="28">
        <v>0</v>
      </c>
      <c r="Z44" s="28">
        <v>0</v>
      </c>
      <c r="AA44" s="28">
        <v>0</v>
      </c>
      <c r="AB44" s="28">
        <v>0</v>
      </c>
      <c r="AC44" s="28">
        <v>0</v>
      </c>
      <c r="AD44" s="28">
        <v>0</v>
      </c>
      <c r="AE44" s="28">
        <v>0</v>
      </c>
      <c r="AF44" s="28">
        <v>0</v>
      </c>
      <c r="AG44" s="28">
        <v>7.267273075958181E-3</v>
      </c>
      <c r="AH44" s="28">
        <v>0</v>
      </c>
      <c r="AI44" s="28">
        <v>0</v>
      </c>
      <c r="AJ44" s="28">
        <v>0</v>
      </c>
      <c r="AK44" s="28">
        <v>1.4146906051517194E-2</v>
      </c>
      <c r="AL44" s="28">
        <v>0</v>
      </c>
      <c r="AM44" s="28">
        <v>0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0.51816759430714077</v>
      </c>
      <c r="AW44" s="28">
        <v>2.7121122840002441</v>
      </c>
      <c r="AX44" s="28">
        <v>0</v>
      </c>
      <c r="AY44" s="28">
        <v>0</v>
      </c>
      <c r="AZ44" s="28">
        <v>1.574497856857771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2.0379571527028819</v>
      </c>
      <c r="BG44" s="28">
        <v>0.96298743004005394</v>
      </c>
      <c r="BH44" s="28">
        <v>0.3020005863221909</v>
      </c>
      <c r="BI44" s="28">
        <v>0</v>
      </c>
      <c r="BJ44" s="28">
        <v>2.3969088483755825</v>
      </c>
      <c r="BK44" s="29">
        <f t="shared" si="8"/>
        <v>15.202664643333337</v>
      </c>
    </row>
    <row r="45" spans="1:63">
      <c r="A45" s="23"/>
      <c r="B45" s="27" t="s">
        <v>129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0.22703835340463491</v>
      </c>
      <c r="I45" s="28">
        <v>0.56343492073481649</v>
      </c>
      <c r="J45" s="28">
        <v>0</v>
      </c>
      <c r="K45" s="28">
        <v>0</v>
      </c>
      <c r="L45" s="28">
        <v>0.51674537315231195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0.76625143472358492</v>
      </c>
      <c r="S45" s="28">
        <v>1.0130166622905683</v>
      </c>
      <c r="T45" s="28">
        <v>0</v>
      </c>
      <c r="U45" s="28">
        <v>0</v>
      </c>
      <c r="V45" s="28">
        <v>1.8074263156274162</v>
      </c>
      <c r="W45" s="28">
        <v>3.133997731647601E-2</v>
      </c>
      <c r="X45" s="28">
        <v>0.13528075903679446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6.0384315611187366E-2</v>
      </c>
      <c r="AH45" s="28">
        <v>0</v>
      </c>
      <c r="AI45" s="28">
        <v>0</v>
      </c>
      <c r="AJ45" s="28">
        <v>0</v>
      </c>
      <c r="AK45" s="28">
        <v>0.26598527726995747</v>
      </c>
      <c r="AL45" s="28">
        <v>0</v>
      </c>
      <c r="AM45" s="28">
        <v>0</v>
      </c>
      <c r="AN45" s="28">
        <v>0</v>
      </c>
      <c r="AO45" s="28">
        <v>0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24.571419047629089</v>
      </c>
      <c r="AW45" s="28">
        <v>1.187071939350947</v>
      </c>
      <c r="AX45" s="28">
        <v>0.12639280371303521</v>
      </c>
      <c r="AY45" s="28">
        <v>0</v>
      </c>
      <c r="AZ45" s="28">
        <v>6.4792375138447529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29.848664635968881</v>
      </c>
      <c r="BG45" s="28">
        <v>2.0588916949820919</v>
      </c>
      <c r="BH45" s="28">
        <v>1.8236241276129492</v>
      </c>
      <c r="BI45" s="28">
        <v>0</v>
      </c>
      <c r="BJ45" s="28">
        <v>15.359851890497037</v>
      </c>
      <c r="BK45" s="29">
        <f t="shared" si="8"/>
        <v>86.842057042766527</v>
      </c>
    </row>
    <row r="46" spans="1:63">
      <c r="A46" s="23"/>
      <c r="B46" s="27" t="s">
        <v>130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8.0367832693125774</v>
      </c>
      <c r="I46" s="28">
        <v>1136.8722231408838</v>
      </c>
      <c r="J46" s="28">
        <v>456.23025662986799</v>
      </c>
      <c r="K46" s="28">
        <v>0</v>
      </c>
      <c r="L46" s="28">
        <v>79.807070654944994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15.65691408190929</v>
      </c>
      <c r="S46" s="28">
        <v>115.66664444486649</v>
      </c>
      <c r="T46" s="28">
        <v>149.3168479860212</v>
      </c>
      <c r="U46" s="28">
        <v>0</v>
      </c>
      <c r="V46" s="28">
        <v>12.588770201227721</v>
      </c>
      <c r="W46" s="28">
        <v>0.13067842862014453</v>
      </c>
      <c r="X46" s="28">
        <v>0</v>
      </c>
      <c r="Y46" s="28">
        <v>0</v>
      </c>
      <c r="Z46" s="28">
        <v>0</v>
      </c>
      <c r="AA46" s="28">
        <v>0.4693413586759515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0.51768695271194565</v>
      </c>
      <c r="AH46" s="28">
        <v>0.2103122041706362</v>
      </c>
      <c r="AI46" s="28">
        <v>0</v>
      </c>
      <c r="AJ46" s="28">
        <v>0</v>
      </c>
      <c r="AK46" s="28">
        <v>0.57521505757384017</v>
      </c>
      <c r="AL46" s="28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35.547238565283408</v>
      </c>
      <c r="AW46" s="28">
        <v>476.7575449154275</v>
      </c>
      <c r="AX46" s="28">
        <v>7.763515156919178</v>
      </c>
      <c r="AY46" s="28">
        <v>0</v>
      </c>
      <c r="AZ46" s="28">
        <v>175.67310282802495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92.000382995921413</v>
      </c>
      <c r="BG46" s="28">
        <v>38.217963848975067</v>
      </c>
      <c r="BH46" s="28">
        <v>36.572528067635844</v>
      </c>
      <c r="BI46" s="28">
        <v>0</v>
      </c>
      <c r="BJ46" s="28">
        <v>109.63250234789288</v>
      </c>
      <c r="BK46" s="29">
        <f t="shared" si="8"/>
        <v>2948.2435231368668</v>
      </c>
    </row>
    <row r="47" spans="1:63">
      <c r="A47" s="23"/>
      <c r="B47" s="30" t="s">
        <v>92</v>
      </c>
      <c r="C47" s="31">
        <f>SUM(C30:C46)</f>
        <v>0</v>
      </c>
      <c r="D47" s="31">
        <f t="shared" ref="D47:BJ47" si="9">SUM(D30:D46)</f>
        <v>0</v>
      </c>
      <c r="E47" s="31">
        <f t="shared" si="9"/>
        <v>0</v>
      </c>
      <c r="F47" s="31">
        <f t="shared" si="9"/>
        <v>0</v>
      </c>
      <c r="G47" s="31">
        <f t="shared" si="9"/>
        <v>0</v>
      </c>
      <c r="H47" s="31">
        <f t="shared" si="9"/>
        <v>12.899963471251073</v>
      </c>
      <c r="I47" s="31">
        <f t="shared" si="9"/>
        <v>1205.5239106377016</v>
      </c>
      <c r="J47" s="31">
        <f t="shared" si="9"/>
        <v>500.20597386245589</v>
      </c>
      <c r="K47" s="31">
        <f t="shared" si="9"/>
        <v>0</v>
      </c>
      <c r="L47" s="31">
        <f t="shared" si="9"/>
        <v>182.54361498194444</v>
      </c>
      <c r="M47" s="31">
        <f t="shared" si="9"/>
        <v>0</v>
      </c>
      <c r="N47" s="31">
        <f t="shared" si="9"/>
        <v>0</v>
      </c>
      <c r="O47" s="31">
        <f t="shared" si="9"/>
        <v>0</v>
      </c>
      <c r="P47" s="31">
        <f t="shared" si="9"/>
        <v>0</v>
      </c>
      <c r="Q47" s="31">
        <f t="shared" si="9"/>
        <v>0</v>
      </c>
      <c r="R47" s="31">
        <f t="shared" si="9"/>
        <v>23.561030268578968</v>
      </c>
      <c r="S47" s="31">
        <f t="shared" si="9"/>
        <v>122.80102244188755</v>
      </c>
      <c r="T47" s="31">
        <f t="shared" si="9"/>
        <v>206.50547850564283</v>
      </c>
      <c r="U47" s="31">
        <f t="shared" si="9"/>
        <v>0</v>
      </c>
      <c r="V47" s="31">
        <f t="shared" si="9"/>
        <v>27.435254217938343</v>
      </c>
      <c r="W47" s="31">
        <f t="shared" si="9"/>
        <v>0.54604362785135308</v>
      </c>
      <c r="X47" s="31">
        <f t="shared" si="9"/>
        <v>1.3129786258213823</v>
      </c>
      <c r="Y47" s="31">
        <f t="shared" si="9"/>
        <v>0</v>
      </c>
      <c r="Z47" s="31">
        <f t="shared" si="9"/>
        <v>0</v>
      </c>
      <c r="AA47" s="31">
        <f t="shared" si="9"/>
        <v>0.59764850367611233</v>
      </c>
      <c r="AB47" s="31">
        <f t="shared" si="9"/>
        <v>0</v>
      </c>
      <c r="AC47" s="31">
        <f t="shared" si="9"/>
        <v>0</v>
      </c>
      <c r="AD47" s="31">
        <f t="shared" si="9"/>
        <v>0</v>
      </c>
      <c r="AE47" s="31">
        <f t="shared" si="9"/>
        <v>0</v>
      </c>
      <c r="AF47" s="31">
        <f t="shared" si="9"/>
        <v>0</v>
      </c>
      <c r="AG47" s="31">
        <f t="shared" si="9"/>
        <v>3.2055695112273725</v>
      </c>
      <c r="AH47" s="31">
        <f t="shared" si="9"/>
        <v>0.36369213750413076</v>
      </c>
      <c r="AI47" s="31">
        <f t="shared" si="9"/>
        <v>0</v>
      </c>
      <c r="AJ47" s="31">
        <f t="shared" si="9"/>
        <v>0</v>
      </c>
      <c r="AK47" s="31">
        <f t="shared" si="9"/>
        <v>2.1670837578039084</v>
      </c>
      <c r="AL47" s="31">
        <f t="shared" si="9"/>
        <v>0</v>
      </c>
      <c r="AM47" s="31">
        <f t="shared" si="9"/>
        <v>0</v>
      </c>
      <c r="AN47" s="31">
        <f t="shared" si="9"/>
        <v>0</v>
      </c>
      <c r="AO47" s="31">
        <f t="shared" si="9"/>
        <v>0</v>
      </c>
      <c r="AP47" s="31">
        <f t="shared" si="9"/>
        <v>0</v>
      </c>
      <c r="AQ47" s="31">
        <f t="shared" si="9"/>
        <v>0</v>
      </c>
      <c r="AR47" s="31">
        <f t="shared" si="9"/>
        <v>0</v>
      </c>
      <c r="AS47" s="31">
        <f t="shared" si="9"/>
        <v>0</v>
      </c>
      <c r="AT47" s="31">
        <f t="shared" si="9"/>
        <v>0</v>
      </c>
      <c r="AU47" s="31">
        <f t="shared" si="9"/>
        <v>0</v>
      </c>
      <c r="AV47" s="31">
        <f t="shared" si="9"/>
        <v>178.41189514234958</v>
      </c>
      <c r="AW47" s="31">
        <f t="shared" si="9"/>
        <v>602.24288552313544</v>
      </c>
      <c r="AX47" s="31">
        <f t="shared" si="9"/>
        <v>15.471422016006859</v>
      </c>
      <c r="AY47" s="31">
        <f t="shared" si="9"/>
        <v>0</v>
      </c>
      <c r="AZ47" s="31">
        <f t="shared" si="9"/>
        <v>391.11679495662128</v>
      </c>
      <c r="BA47" s="31">
        <f t="shared" si="9"/>
        <v>0</v>
      </c>
      <c r="BB47" s="31">
        <f t="shared" si="9"/>
        <v>0</v>
      </c>
      <c r="BC47" s="31">
        <f t="shared" si="9"/>
        <v>0</v>
      </c>
      <c r="BD47" s="31">
        <f t="shared" si="9"/>
        <v>0</v>
      </c>
      <c r="BE47" s="31">
        <f t="shared" si="9"/>
        <v>0</v>
      </c>
      <c r="BF47" s="31">
        <f t="shared" si="9"/>
        <v>241.14954100238992</v>
      </c>
      <c r="BG47" s="31">
        <f t="shared" si="9"/>
        <v>62.514074960542203</v>
      </c>
      <c r="BH47" s="31">
        <f t="shared" si="9"/>
        <v>73.721797783353651</v>
      </c>
      <c r="BI47" s="31">
        <f t="shared" si="9"/>
        <v>0</v>
      </c>
      <c r="BJ47" s="31">
        <f t="shared" si="9"/>
        <v>187.99453882741676</v>
      </c>
      <c r="BK47" s="29">
        <f t="shared" si="8"/>
        <v>4042.2922147631011</v>
      </c>
    </row>
    <row r="48" spans="1:63">
      <c r="A48" s="23"/>
      <c r="B48" s="33" t="s">
        <v>82</v>
      </c>
      <c r="C48" s="28">
        <f t="shared" ref="C48:AH48" si="10">C9+C12+C22+C25+C28+C47</f>
        <v>0</v>
      </c>
      <c r="D48" s="28">
        <f t="shared" si="10"/>
        <v>0</v>
      </c>
      <c r="E48" s="28">
        <f t="shared" si="10"/>
        <v>0</v>
      </c>
      <c r="F48" s="28">
        <f t="shared" si="10"/>
        <v>0</v>
      </c>
      <c r="G48" s="28">
        <f t="shared" si="10"/>
        <v>0</v>
      </c>
      <c r="H48" s="28">
        <f t="shared" si="10"/>
        <v>21.786957651119824</v>
      </c>
      <c r="I48" s="28">
        <f t="shared" si="10"/>
        <v>6305.2869826307506</v>
      </c>
      <c r="J48" s="28">
        <f t="shared" si="10"/>
        <v>2392.8066639435719</v>
      </c>
      <c r="K48" s="28">
        <f t="shared" si="10"/>
        <v>0</v>
      </c>
      <c r="L48" s="28">
        <f t="shared" si="10"/>
        <v>653.65682170873811</v>
      </c>
      <c r="M48" s="28">
        <f t="shared" si="10"/>
        <v>0</v>
      </c>
      <c r="N48" s="28">
        <f t="shared" si="10"/>
        <v>0</v>
      </c>
      <c r="O48" s="28">
        <f t="shared" si="10"/>
        <v>0</v>
      </c>
      <c r="P48" s="28">
        <f t="shared" si="10"/>
        <v>0</v>
      </c>
      <c r="Q48" s="28">
        <f t="shared" si="10"/>
        <v>0</v>
      </c>
      <c r="R48" s="28">
        <f t="shared" si="10"/>
        <v>31.380741631600149</v>
      </c>
      <c r="S48" s="28">
        <f t="shared" si="10"/>
        <v>321.31070854104024</v>
      </c>
      <c r="T48" s="28">
        <f t="shared" si="10"/>
        <v>727.90342053395727</v>
      </c>
      <c r="U48" s="28">
        <f t="shared" si="10"/>
        <v>0</v>
      </c>
      <c r="V48" s="28">
        <f t="shared" si="10"/>
        <v>49.623578675397887</v>
      </c>
      <c r="W48" s="28">
        <f t="shared" si="10"/>
        <v>0.54731455400558304</v>
      </c>
      <c r="X48" s="28">
        <f t="shared" si="10"/>
        <v>160.91839451927825</v>
      </c>
      <c r="Y48" s="28">
        <f t="shared" si="10"/>
        <v>0</v>
      </c>
      <c r="Z48" s="28">
        <f t="shared" si="10"/>
        <v>0</v>
      </c>
      <c r="AA48" s="28">
        <f t="shared" si="10"/>
        <v>0.60945572211667809</v>
      </c>
      <c r="AB48" s="28">
        <f t="shared" si="10"/>
        <v>0</v>
      </c>
      <c r="AC48" s="28">
        <f t="shared" si="10"/>
        <v>0</v>
      </c>
      <c r="AD48" s="28">
        <f t="shared" si="10"/>
        <v>0</v>
      </c>
      <c r="AE48" s="28">
        <f t="shared" si="10"/>
        <v>0</v>
      </c>
      <c r="AF48" s="28">
        <f t="shared" si="10"/>
        <v>0</v>
      </c>
      <c r="AG48" s="28">
        <f t="shared" si="10"/>
        <v>3.6491794221440887</v>
      </c>
      <c r="AH48" s="28">
        <f t="shared" si="10"/>
        <v>0.61696908280190166</v>
      </c>
      <c r="AI48" s="28">
        <f t="shared" ref="AI48:BJ48" si="11">AI9+AI12+AI22+AI25+AI28+AI47</f>
        <v>0</v>
      </c>
      <c r="AJ48" s="28">
        <f t="shared" si="11"/>
        <v>0</v>
      </c>
      <c r="AK48" s="28">
        <f t="shared" si="11"/>
        <v>3.4580602860714267</v>
      </c>
      <c r="AL48" s="28">
        <f t="shared" si="11"/>
        <v>0</v>
      </c>
      <c r="AM48" s="28">
        <f t="shared" si="11"/>
        <v>0</v>
      </c>
      <c r="AN48" s="28">
        <f t="shared" si="11"/>
        <v>0</v>
      </c>
      <c r="AO48" s="28">
        <f t="shared" si="11"/>
        <v>0</v>
      </c>
      <c r="AP48" s="28">
        <f t="shared" si="11"/>
        <v>0</v>
      </c>
      <c r="AQ48" s="28">
        <f t="shared" si="11"/>
        <v>0</v>
      </c>
      <c r="AR48" s="28">
        <f t="shared" si="11"/>
        <v>0</v>
      </c>
      <c r="AS48" s="28">
        <f t="shared" si="11"/>
        <v>0</v>
      </c>
      <c r="AT48" s="28">
        <f t="shared" si="11"/>
        <v>0</v>
      </c>
      <c r="AU48" s="28">
        <f t="shared" si="11"/>
        <v>0</v>
      </c>
      <c r="AV48" s="28">
        <f t="shared" si="11"/>
        <v>207.21089664682205</v>
      </c>
      <c r="AW48" s="28">
        <f t="shared" si="11"/>
        <v>1788.785969693578</v>
      </c>
      <c r="AX48" s="28">
        <f t="shared" si="11"/>
        <v>868.96775884370095</v>
      </c>
      <c r="AY48" s="28">
        <f t="shared" si="11"/>
        <v>0</v>
      </c>
      <c r="AZ48" s="28">
        <f t="shared" si="11"/>
        <v>538.98736473309123</v>
      </c>
      <c r="BA48" s="28">
        <f t="shared" si="11"/>
        <v>0</v>
      </c>
      <c r="BB48" s="28">
        <f t="shared" si="11"/>
        <v>0</v>
      </c>
      <c r="BC48" s="28">
        <f t="shared" si="11"/>
        <v>0</v>
      </c>
      <c r="BD48" s="28">
        <f t="shared" si="11"/>
        <v>0</v>
      </c>
      <c r="BE48" s="28">
        <f t="shared" si="11"/>
        <v>0</v>
      </c>
      <c r="BF48" s="28">
        <f t="shared" si="11"/>
        <v>263.14906508086176</v>
      </c>
      <c r="BG48" s="28">
        <f t="shared" si="11"/>
        <v>162.44336844243827</v>
      </c>
      <c r="BH48" s="28">
        <f t="shared" si="11"/>
        <v>219.1890471309996</v>
      </c>
      <c r="BI48" s="28">
        <f t="shared" si="11"/>
        <v>0</v>
      </c>
      <c r="BJ48" s="28">
        <f t="shared" si="11"/>
        <v>237.13573291632375</v>
      </c>
      <c r="BK48" s="29">
        <f t="shared" si="8"/>
        <v>14959.424452390411</v>
      </c>
    </row>
    <row r="49" spans="1:63" ht="3.75" customHeight="1">
      <c r="A49" s="23"/>
      <c r="B49" s="34"/>
      <c r="C49" s="47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9"/>
    </row>
    <row r="50" spans="1:63">
      <c r="A50" s="23" t="s">
        <v>1</v>
      </c>
      <c r="B50" s="24" t="s">
        <v>7</v>
      </c>
      <c r="C50" s="47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9"/>
    </row>
    <row r="51" spans="1:63" s="35" customFormat="1">
      <c r="A51" s="23" t="s">
        <v>78</v>
      </c>
      <c r="B51" s="26" t="s">
        <v>2</v>
      </c>
      <c r="C51" s="54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6"/>
    </row>
    <row r="52" spans="1:63" s="35" customFormat="1">
      <c r="A52" s="23"/>
      <c r="B52" s="27" t="s">
        <v>131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28">
        <v>1.2820047119790172</v>
      </c>
      <c r="I52" s="28">
        <v>0.31876199753054585</v>
      </c>
      <c r="J52" s="28">
        <v>0</v>
      </c>
      <c r="K52" s="28">
        <v>0</v>
      </c>
      <c r="L52" s="28">
        <v>0.29234793723210128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1.9154229883965244</v>
      </c>
      <c r="S52" s="28">
        <v>0</v>
      </c>
      <c r="T52" s="28">
        <v>0</v>
      </c>
      <c r="U52" s="28">
        <v>0</v>
      </c>
      <c r="V52" s="28">
        <v>0.20973065056181134</v>
      </c>
      <c r="W52" s="28">
        <v>5.2351344106124909E-2</v>
      </c>
      <c r="X52" s="28">
        <v>0</v>
      </c>
      <c r="Y52" s="28">
        <v>0</v>
      </c>
      <c r="Z52" s="28">
        <v>0</v>
      </c>
      <c r="AA52" s="28">
        <v>0</v>
      </c>
      <c r="AB52" s="28">
        <v>0</v>
      </c>
      <c r="AC52" s="28">
        <v>0</v>
      </c>
      <c r="AD52" s="28">
        <v>0</v>
      </c>
      <c r="AE52" s="28">
        <v>0</v>
      </c>
      <c r="AF52" s="28">
        <v>0</v>
      </c>
      <c r="AG52" s="28">
        <v>0.52017443349806625</v>
      </c>
      <c r="AH52" s="28">
        <v>0</v>
      </c>
      <c r="AI52" s="28">
        <v>0</v>
      </c>
      <c r="AJ52" s="28">
        <v>0</v>
      </c>
      <c r="AK52" s="28">
        <v>9.1542393944481645E-2</v>
      </c>
      <c r="AL52" s="28">
        <v>0</v>
      </c>
      <c r="AM52" s="28">
        <v>0</v>
      </c>
      <c r="AN52" s="28">
        <v>0</v>
      </c>
      <c r="AO52" s="28">
        <v>0</v>
      </c>
      <c r="AP52" s="28">
        <v>0</v>
      </c>
      <c r="AQ52" s="28">
        <v>0</v>
      </c>
      <c r="AR52" s="28">
        <v>0</v>
      </c>
      <c r="AS52" s="28">
        <v>0</v>
      </c>
      <c r="AT52" s="28">
        <v>0</v>
      </c>
      <c r="AU52" s="28">
        <v>0</v>
      </c>
      <c r="AV52" s="28">
        <v>20.49008889307407</v>
      </c>
      <c r="AW52" s="28">
        <v>0.23334944009490316</v>
      </c>
      <c r="AX52" s="28">
        <v>0</v>
      </c>
      <c r="AY52" s="28">
        <v>0</v>
      </c>
      <c r="AZ52" s="28">
        <v>2.2893655786399676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39.387968642187928</v>
      </c>
      <c r="BG52" s="28">
        <v>0.46954990522599899</v>
      </c>
      <c r="BH52" s="28">
        <v>0</v>
      </c>
      <c r="BI52" s="28">
        <v>0</v>
      </c>
      <c r="BJ52" s="28">
        <v>3.9206210960953674</v>
      </c>
      <c r="BK52" s="29">
        <f t="shared" ref="BK52:BK53" si="12">SUM(C52:BJ52)</f>
        <v>71.473280012566917</v>
      </c>
    </row>
    <row r="53" spans="1:63" s="35" customFormat="1">
      <c r="A53" s="23"/>
      <c r="B53" s="27" t="s">
        <v>132</v>
      </c>
      <c r="C53" s="28">
        <v>0</v>
      </c>
      <c r="D53" s="28">
        <v>0</v>
      </c>
      <c r="E53" s="28">
        <v>0</v>
      </c>
      <c r="F53" s="28">
        <v>0</v>
      </c>
      <c r="G53" s="28">
        <v>0</v>
      </c>
      <c r="H53" s="28">
        <v>1.1844689889714539</v>
      </c>
      <c r="I53" s="28">
        <v>0.5335247185002836</v>
      </c>
      <c r="J53" s="28">
        <v>0</v>
      </c>
      <c r="K53" s="28">
        <v>0</v>
      </c>
      <c r="L53" s="28">
        <v>7.3580796333425442E-3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1.6370705474276226</v>
      </c>
      <c r="S53" s="28">
        <v>0</v>
      </c>
      <c r="T53" s="28">
        <v>0</v>
      </c>
      <c r="U53" s="28">
        <v>0</v>
      </c>
      <c r="V53" s="28">
        <v>1.1202002067297049E-2</v>
      </c>
      <c r="W53" s="28">
        <v>5.1346578671142742E-2</v>
      </c>
      <c r="X53" s="28">
        <v>0</v>
      </c>
      <c r="Y53" s="28">
        <v>0</v>
      </c>
      <c r="Z53" s="28">
        <v>0</v>
      </c>
      <c r="AA53" s="28">
        <v>0</v>
      </c>
      <c r="AB53" s="28">
        <v>0</v>
      </c>
      <c r="AC53" s="28">
        <v>0</v>
      </c>
      <c r="AD53" s="28">
        <v>0</v>
      </c>
      <c r="AE53" s="28">
        <v>0</v>
      </c>
      <c r="AF53" s="28">
        <v>0</v>
      </c>
      <c r="AG53" s="28">
        <v>0.11530264796485304</v>
      </c>
      <c r="AH53" s="28">
        <v>0</v>
      </c>
      <c r="AI53" s="28">
        <v>0</v>
      </c>
      <c r="AJ53" s="28">
        <v>0</v>
      </c>
      <c r="AK53" s="28">
        <v>0</v>
      </c>
      <c r="AL53" s="28">
        <v>0</v>
      </c>
      <c r="AM53" s="28">
        <v>0</v>
      </c>
      <c r="AN53" s="28">
        <v>0</v>
      </c>
      <c r="AO53" s="28">
        <v>0</v>
      </c>
      <c r="AP53" s="28">
        <v>0</v>
      </c>
      <c r="AQ53" s="28">
        <v>0</v>
      </c>
      <c r="AR53" s="28">
        <v>0</v>
      </c>
      <c r="AS53" s="28">
        <v>0</v>
      </c>
      <c r="AT53" s="28">
        <v>0</v>
      </c>
      <c r="AU53" s="28">
        <v>0</v>
      </c>
      <c r="AV53" s="28">
        <v>75.736619928700733</v>
      </c>
      <c r="AW53" s="28">
        <v>0.16944248474639179</v>
      </c>
      <c r="AX53" s="28">
        <v>0</v>
      </c>
      <c r="AY53" s="28">
        <v>0</v>
      </c>
      <c r="AZ53" s="28">
        <v>4.8857171223186064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121.24374263427299</v>
      </c>
      <c r="BG53" s="28">
        <v>0</v>
      </c>
      <c r="BH53" s="28">
        <v>0</v>
      </c>
      <c r="BI53" s="28">
        <v>0</v>
      </c>
      <c r="BJ53" s="28">
        <v>0.85806171995835889</v>
      </c>
      <c r="BK53" s="29">
        <f t="shared" si="12"/>
        <v>206.43385745323309</v>
      </c>
    </row>
    <row r="54" spans="1:63" s="35" customFormat="1">
      <c r="A54" s="23"/>
      <c r="B54" s="30" t="s">
        <v>87</v>
      </c>
      <c r="C54" s="36">
        <f>SUM(C52:C53)</f>
        <v>0</v>
      </c>
      <c r="D54" s="36">
        <f t="shared" ref="D54:BK54" si="13">SUM(D52:D53)</f>
        <v>0</v>
      </c>
      <c r="E54" s="36">
        <f t="shared" si="13"/>
        <v>0</v>
      </c>
      <c r="F54" s="36">
        <f t="shared" si="13"/>
        <v>0</v>
      </c>
      <c r="G54" s="36">
        <f t="shared" si="13"/>
        <v>0</v>
      </c>
      <c r="H54" s="36">
        <f t="shared" si="13"/>
        <v>2.4664737009504711</v>
      </c>
      <c r="I54" s="36">
        <f t="shared" si="13"/>
        <v>0.85228671603082939</v>
      </c>
      <c r="J54" s="36">
        <f t="shared" si="13"/>
        <v>0</v>
      </c>
      <c r="K54" s="36">
        <f t="shared" si="13"/>
        <v>0</v>
      </c>
      <c r="L54" s="36">
        <f t="shared" si="13"/>
        <v>0.29970601686544385</v>
      </c>
      <c r="M54" s="36">
        <f t="shared" si="13"/>
        <v>0</v>
      </c>
      <c r="N54" s="36">
        <f t="shared" si="13"/>
        <v>0</v>
      </c>
      <c r="O54" s="36">
        <f t="shared" si="13"/>
        <v>0</v>
      </c>
      <c r="P54" s="36">
        <f t="shared" si="13"/>
        <v>0</v>
      </c>
      <c r="Q54" s="36">
        <f t="shared" si="13"/>
        <v>0</v>
      </c>
      <c r="R54" s="36">
        <f t="shared" si="13"/>
        <v>3.552493535824147</v>
      </c>
      <c r="S54" s="36">
        <f t="shared" si="13"/>
        <v>0</v>
      </c>
      <c r="T54" s="36">
        <f t="shared" si="13"/>
        <v>0</v>
      </c>
      <c r="U54" s="36">
        <f t="shared" si="13"/>
        <v>0</v>
      </c>
      <c r="V54" s="36">
        <f t="shared" si="13"/>
        <v>0.22093265262910838</v>
      </c>
      <c r="W54" s="36">
        <f t="shared" si="13"/>
        <v>0.10369792277726765</v>
      </c>
      <c r="X54" s="36">
        <f t="shared" si="13"/>
        <v>0</v>
      </c>
      <c r="Y54" s="36">
        <f t="shared" si="13"/>
        <v>0</v>
      </c>
      <c r="Z54" s="36">
        <f t="shared" si="13"/>
        <v>0</v>
      </c>
      <c r="AA54" s="36">
        <f t="shared" si="13"/>
        <v>0</v>
      </c>
      <c r="AB54" s="36">
        <f t="shared" si="13"/>
        <v>0</v>
      </c>
      <c r="AC54" s="36">
        <f t="shared" si="13"/>
        <v>0</v>
      </c>
      <c r="AD54" s="36">
        <f t="shared" si="13"/>
        <v>0</v>
      </c>
      <c r="AE54" s="36">
        <f t="shared" si="13"/>
        <v>0</v>
      </c>
      <c r="AF54" s="36">
        <f t="shared" si="13"/>
        <v>0</v>
      </c>
      <c r="AG54" s="36">
        <f t="shared" si="13"/>
        <v>0.63547708146291926</v>
      </c>
      <c r="AH54" s="36">
        <f t="shared" si="13"/>
        <v>0</v>
      </c>
      <c r="AI54" s="36">
        <f t="shared" si="13"/>
        <v>0</v>
      </c>
      <c r="AJ54" s="36">
        <f t="shared" si="13"/>
        <v>0</v>
      </c>
      <c r="AK54" s="36">
        <f t="shared" si="13"/>
        <v>9.1542393944481645E-2</v>
      </c>
      <c r="AL54" s="36">
        <f t="shared" si="13"/>
        <v>0</v>
      </c>
      <c r="AM54" s="36">
        <f t="shared" si="13"/>
        <v>0</v>
      </c>
      <c r="AN54" s="36">
        <f t="shared" si="13"/>
        <v>0</v>
      </c>
      <c r="AO54" s="36">
        <f t="shared" si="13"/>
        <v>0</v>
      </c>
      <c r="AP54" s="36">
        <f t="shared" si="13"/>
        <v>0</v>
      </c>
      <c r="AQ54" s="36">
        <f t="shared" si="13"/>
        <v>0</v>
      </c>
      <c r="AR54" s="36">
        <f t="shared" si="13"/>
        <v>0</v>
      </c>
      <c r="AS54" s="36">
        <f t="shared" si="13"/>
        <v>0</v>
      </c>
      <c r="AT54" s="36">
        <f t="shared" si="13"/>
        <v>0</v>
      </c>
      <c r="AU54" s="36">
        <f t="shared" si="13"/>
        <v>0</v>
      </c>
      <c r="AV54" s="36">
        <f t="shared" si="13"/>
        <v>96.226708821774807</v>
      </c>
      <c r="AW54" s="36">
        <f t="shared" si="13"/>
        <v>0.40279192484129495</v>
      </c>
      <c r="AX54" s="36">
        <f t="shared" si="13"/>
        <v>0</v>
      </c>
      <c r="AY54" s="36">
        <f t="shared" si="13"/>
        <v>0</v>
      </c>
      <c r="AZ54" s="36">
        <f t="shared" si="13"/>
        <v>7.1750827009585745</v>
      </c>
      <c r="BA54" s="36">
        <f t="shared" si="13"/>
        <v>0</v>
      </c>
      <c r="BB54" s="36">
        <f t="shared" si="13"/>
        <v>0</v>
      </c>
      <c r="BC54" s="36">
        <f t="shared" si="13"/>
        <v>0</v>
      </c>
      <c r="BD54" s="36">
        <f t="shared" si="13"/>
        <v>0</v>
      </c>
      <c r="BE54" s="36">
        <f t="shared" si="13"/>
        <v>0</v>
      </c>
      <c r="BF54" s="36">
        <f t="shared" si="13"/>
        <v>160.63171127646092</v>
      </c>
      <c r="BG54" s="36">
        <f t="shared" si="13"/>
        <v>0.46954990522599899</v>
      </c>
      <c r="BH54" s="36">
        <f t="shared" si="13"/>
        <v>0</v>
      </c>
      <c r="BI54" s="36">
        <f t="shared" si="13"/>
        <v>0</v>
      </c>
      <c r="BJ54" s="36">
        <f t="shared" si="13"/>
        <v>4.7786828160537258</v>
      </c>
      <c r="BK54" s="36">
        <f t="shared" si="13"/>
        <v>277.90713746580002</v>
      </c>
    </row>
    <row r="55" spans="1:63">
      <c r="A55" s="23" t="s">
        <v>79</v>
      </c>
      <c r="B55" s="26" t="s">
        <v>16</v>
      </c>
      <c r="C55" s="47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9"/>
    </row>
    <row r="56" spans="1:63">
      <c r="A56" s="23"/>
      <c r="B56" s="27" t="s">
        <v>133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1.2774200658365058</v>
      </c>
      <c r="I56" s="28">
        <v>1.9606412213008</v>
      </c>
      <c r="J56" s="28">
        <v>0</v>
      </c>
      <c r="K56" s="28">
        <v>0</v>
      </c>
      <c r="L56" s="28">
        <v>10.847429798523422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1.2909625346781441</v>
      </c>
      <c r="S56" s="28">
        <v>0.4515234350078221</v>
      </c>
      <c r="T56" s="28">
        <v>0</v>
      </c>
      <c r="U56" s="28">
        <v>0</v>
      </c>
      <c r="V56" s="28">
        <v>1.5766541997533015</v>
      </c>
      <c r="W56" s="28">
        <v>2.9819190768688442E-2</v>
      </c>
      <c r="X56" s="28">
        <v>0</v>
      </c>
      <c r="Y56" s="28">
        <v>0</v>
      </c>
      <c r="Z56" s="28">
        <v>0</v>
      </c>
      <c r="AA56" s="28">
        <v>0</v>
      </c>
      <c r="AB56" s="28">
        <v>0</v>
      </c>
      <c r="AC56" s="28">
        <v>0</v>
      </c>
      <c r="AD56" s="28">
        <v>0</v>
      </c>
      <c r="AE56" s="28">
        <v>0</v>
      </c>
      <c r="AF56" s="28">
        <v>0</v>
      </c>
      <c r="AG56" s="28">
        <v>0.23600022891840297</v>
      </c>
      <c r="AH56" s="28">
        <v>7.1619356672336529E-2</v>
      </c>
      <c r="AI56" s="28">
        <v>0</v>
      </c>
      <c r="AJ56" s="28">
        <v>0</v>
      </c>
      <c r="AK56" s="28">
        <v>0.41735279996662877</v>
      </c>
      <c r="AL56" s="28">
        <v>0</v>
      </c>
      <c r="AM56" s="28">
        <v>0</v>
      </c>
      <c r="AN56" s="28">
        <v>0</v>
      </c>
      <c r="AO56" s="28">
        <v>0</v>
      </c>
      <c r="AP56" s="28">
        <v>0</v>
      </c>
      <c r="AQ56" s="28">
        <v>0</v>
      </c>
      <c r="AR56" s="28">
        <v>0</v>
      </c>
      <c r="AS56" s="28">
        <v>0</v>
      </c>
      <c r="AT56" s="28">
        <v>0</v>
      </c>
      <c r="AU56" s="28">
        <v>0</v>
      </c>
      <c r="AV56" s="28">
        <v>8.1184882310359292</v>
      </c>
      <c r="AW56" s="28">
        <v>1.7037978540389742</v>
      </c>
      <c r="AX56" s="28">
        <v>0</v>
      </c>
      <c r="AY56" s="28">
        <v>0</v>
      </c>
      <c r="AZ56" s="28">
        <v>5.1739793022292124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14.121997985809127</v>
      </c>
      <c r="BG56" s="28">
        <v>0.38893443733095262</v>
      </c>
      <c r="BH56" s="28">
        <v>0.25578341668708759</v>
      </c>
      <c r="BI56" s="28">
        <v>0</v>
      </c>
      <c r="BJ56" s="28">
        <v>4.6265860955427094</v>
      </c>
      <c r="BK56" s="29">
        <f t="shared" ref="BK56:BK68" si="14">SUM(C56:BJ56)</f>
        <v>52.548990154100039</v>
      </c>
    </row>
    <row r="57" spans="1:63">
      <c r="A57" s="23"/>
      <c r="B57" s="27" t="s">
        <v>134</v>
      </c>
      <c r="C57" s="28">
        <v>0</v>
      </c>
      <c r="D57" s="28">
        <v>0</v>
      </c>
      <c r="E57" s="28">
        <v>0</v>
      </c>
      <c r="F57" s="28">
        <v>0</v>
      </c>
      <c r="G57" s="28">
        <v>0</v>
      </c>
      <c r="H57" s="28">
        <v>0.46230892739969653</v>
      </c>
      <c r="I57" s="28">
        <v>0.53231583333335475</v>
      </c>
      <c r="J57" s="28">
        <v>0</v>
      </c>
      <c r="K57" s="28">
        <v>0</v>
      </c>
      <c r="L57" s="28">
        <v>15.110953149468054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0.79637195689930451</v>
      </c>
      <c r="S57" s="28">
        <v>0.21292633333332195</v>
      </c>
      <c r="T57" s="28">
        <v>0</v>
      </c>
      <c r="U57" s="28">
        <v>0</v>
      </c>
      <c r="V57" s="28">
        <v>0.38542844083295241</v>
      </c>
      <c r="W57" s="28">
        <v>1.5941140466490356E-2</v>
      </c>
      <c r="X57" s="28">
        <v>0</v>
      </c>
      <c r="Y57" s="28">
        <v>0</v>
      </c>
      <c r="Z57" s="28">
        <v>0</v>
      </c>
      <c r="AA57" s="28">
        <v>0</v>
      </c>
      <c r="AB57" s="28">
        <v>0</v>
      </c>
      <c r="AC57" s="28">
        <v>0</v>
      </c>
      <c r="AD57" s="28">
        <v>0</v>
      </c>
      <c r="AE57" s="28">
        <v>0</v>
      </c>
      <c r="AF57" s="28">
        <v>0</v>
      </c>
      <c r="AG57" s="28">
        <v>0.49112195772967643</v>
      </c>
      <c r="AH57" s="28">
        <v>0</v>
      </c>
      <c r="AI57" s="28">
        <v>0</v>
      </c>
      <c r="AJ57" s="28">
        <v>0</v>
      </c>
      <c r="AK57" s="28">
        <v>0.15508301553223333</v>
      </c>
      <c r="AL57" s="28">
        <v>0</v>
      </c>
      <c r="AM57" s="28">
        <v>0</v>
      </c>
      <c r="AN57" s="28">
        <v>0</v>
      </c>
      <c r="AO57" s="28">
        <v>0</v>
      </c>
      <c r="AP57" s="28">
        <v>0</v>
      </c>
      <c r="AQ57" s="28">
        <v>0</v>
      </c>
      <c r="AR57" s="28">
        <v>0</v>
      </c>
      <c r="AS57" s="28">
        <v>0</v>
      </c>
      <c r="AT57" s="28">
        <v>0</v>
      </c>
      <c r="AU57" s="28">
        <v>0</v>
      </c>
      <c r="AV57" s="28">
        <v>8.6496976793691474</v>
      </c>
      <c r="AW57" s="28">
        <v>0.56039029312978472</v>
      </c>
      <c r="AX57" s="28">
        <v>0</v>
      </c>
      <c r="AY57" s="28">
        <v>0</v>
      </c>
      <c r="AZ57" s="28">
        <v>4.6205609228723219</v>
      </c>
      <c r="BA57" s="28">
        <v>0</v>
      </c>
      <c r="BB57" s="28">
        <v>0</v>
      </c>
      <c r="BC57" s="28">
        <v>0</v>
      </c>
      <c r="BD57" s="28">
        <v>0</v>
      </c>
      <c r="BE57" s="28">
        <v>0</v>
      </c>
      <c r="BF57" s="28">
        <v>18.771813204914221</v>
      </c>
      <c r="BG57" s="28">
        <v>0.6352204135286309</v>
      </c>
      <c r="BH57" s="28">
        <v>0</v>
      </c>
      <c r="BI57" s="28">
        <v>0</v>
      </c>
      <c r="BJ57" s="28">
        <v>6.9409615789241395</v>
      </c>
      <c r="BK57" s="29">
        <f t="shared" si="14"/>
        <v>58.341094847733324</v>
      </c>
    </row>
    <row r="58" spans="1:63">
      <c r="A58" s="23"/>
      <c r="B58" s="27" t="s">
        <v>135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0.56082054029991324</v>
      </c>
      <c r="I58" s="28">
        <v>0</v>
      </c>
      <c r="J58" s="28">
        <v>0</v>
      </c>
      <c r="K58" s="28">
        <v>0</v>
      </c>
      <c r="L58" s="28">
        <v>9.300891433467033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0.34234643366641054</v>
      </c>
      <c r="S58" s="28">
        <v>2.0176760000000456E-2</v>
      </c>
      <c r="T58" s="28">
        <v>0</v>
      </c>
      <c r="U58" s="28">
        <v>0</v>
      </c>
      <c r="V58" s="28">
        <v>0.32913339733330749</v>
      </c>
      <c r="W58" s="28">
        <v>2.9994979999025144E-3</v>
      </c>
      <c r="X58" s="28">
        <v>0</v>
      </c>
      <c r="Y58" s="28">
        <v>0</v>
      </c>
      <c r="Z58" s="28">
        <v>0</v>
      </c>
      <c r="AA58" s="28">
        <v>0</v>
      </c>
      <c r="AB58" s="28">
        <v>0</v>
      </c>
      <c r="AC58" s="28">
        <v>0</v>
      </c>
      <c r="AD58" s="28">
        <v>0</v>
      </c>
      <c r="AE58" s="28">
        <v>0</v>
      </c>
      <c r="AF58" s="28">
        <v>0</v>
      </c>
      <c r="AG58" s="28">
        <v>6.5656251233193227E-2</v>
      </c>
      <c r="AH58" s="28">
        <v>0</v>
      </c>
      <c r="AI58" s="28">
        <v>0</v>
      </c>
      <c r="AJ58" s="28">
        <v>0</v>
      </c>
      <c r="AK58" s="28">
        <v>2.984906076654293E-2</v>
      </c>
      <c r="AL58" s="28">
        <v>0</v>
      </c>
      <c r="AM58" s="28">
        <v>0</v>
      </c>
      <c r="AN58" s="28">
        <v>0</v>
      </c>
      <c r="AO58" s="28">
        <v>0</v>
      </c>
      <c r="AP58" s="28">
        <v>0</v>
      </c>
      <c r="AQ58" s="28">
        <v>0</v>
      </c>
      <c r="AR58" s="28">
        <v>0</v>
      </c>
      <c r="AS58" s="28">
        <v>0</v>
      </c>
      <c r="AT58" s="28">
        <v>0</v>
      </c>
      <c r="AU58" s="28">
        <v>0</v>
      </c>
      <c r="AV58" s="28">
        <v>4.9724063948309212</v>
      </c>
      <c r="AW58" s="28">
        <v>0.40068100626717623</v>
      </c>
      <c r="AX58" s="28">
        <v>0</v>
      </c>
      <c r="AY58" s="28">
        <v>0</v>
      </c>
      <c r="AZ58" s="28">
        <v>4.8340025115390084</v>
      </c>
      <c r="BA58" s="28">
        <v>0</v>
      </c>
      <c r="BB58" s="28">
        <v>0</v>
      </c>
      <c r="BC58" s="28">
        <v>0</v>
      </c>
      <c r="BD58" s="28">
        <v>0</v>
      </c>
      <c r="BE58" s="28">
        <v>0</v>
      </c>
      <c r="BF58" s="28">
        <v>10.531391742193696</v>
      </c>
      <c r="BG58" s="28">
        <v>0.4015723449670775</v>
      </c>
      <c r="BH58" s="28">
        <v>0</v>
      </c>
      <c r="BI58" s="28">
        <v>0</v>
      </c>
      <c r="BJ58" s="28">
        <v>3.1784749697357788</v>
      </c>
      <c r="BK58" s="29">
        <f t="shared" si="14"/>
        <v>34.970402344299963</v>
      </c>
    </row>
    <row r="59" spans="1:63">
      <c r="A59" s="23"/>
      <c r="B59" s="27" t="s">
        <v>136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1.7742246884752251</v>
      </c>
      <c r="I59" s="28">
        <v>8.5066680596141051</v>
      </c>
      <c r="J59" s="28">
        <v>0</v>
      </c>
      <c r="K59" s="28">
        <v>0</v>
      </c>
      <c r="L59" s="28">
        <v>63.265877423823667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1.9393829981228843</v>
      </c>
      <c r="S59" s="28">
        <v>0</v>
      </c>
      <c r="T59" s="28">
        <v>0</v>
      </c>
      <c r="U59" s="28">
        <v>0</v>
      </c>
      <c r="V59" s="28">
        <v>0.38536297159747057</v>
      </c>
      <c r="W59" s="28">
        <v>9.432947224446514E-2</v>
      </c>
      <c r="X59" s="28">
        <v>0</v>
      </c>
      <c r="Y59" s="28">
        <v>0</v>
      </c>
      <c r="Z59" s="28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0.45854873891884512</v>
      </c>
      <c r="AH59" s="28">
        <v>0</v>
      </c>
      <c r="AI59" s="28">
        <v>0</v>
      </c>
      <c r="AJ59" s="28">
        <v>0</v>
      </c>
      <c r="AK59" s="28">
        <v>0</v>
      </c>
      <c r="AL59" s="28">
        <v>0</v>
      </c>
      <c r="AM59" s="28">
        <v>0</v>
      </c>
      <c r="AN59" s="28">
        <v>0</v>
      </c>
      <c r="AO59" s="28">
        <v>0</v>
      </c>
      <c r="AP59" s="28">
        <v>0</v>
      </c>
      <c r="AQ59" s="28">
        <v>0</v>
      </c>
      <c r="AR59" s="28">
        <v>0</v>
      </c>
      <c r="AS59" s="28">
        <v>0</v>
      </c>
      <c r="AT59" s="28">
        <v>0</v>
      </c>
      <c r="AU59" s="28">
        <v>0</v>
      </c>
      <c r="AV59" s="28">
        <v>87.40777085282005</v>
      </c>
      <c r="AW59" s="28">
        <v>4.6972480387018383</v>
      </c>
      <c r="AX59" s="28">
        <v>0</v>
      </c>
      <c r="AY59" s="28">
        <v>0</v>
      </c>
      <c r="AZ59" s="28">
        <v>9.7659855274862437</v>
      </c>
      <c r="BA59" s="28">
        <v>0</v>
      </c>
      <c r="BB59" s="28">
        <v>0</v>
      </c>
      <c r="BC59" s="28">
        <v>0</v>
      </c>
      <c r="BD59" s="28">
        <v>0</v>
      </c>
      <c r="BE59" s="28">
        <v>0</v>
      </c>
      <c r="BF59" s="28">
        <v>157.52186138150606</v>
      </c>
      <c r="BG59" s="28">
        <v>1.7767465127358459</v>
      </c>
      <c r="BH59" s="28">
        <v>0.35088534527164411</v>
      </c>
      <c r="BI59" s="28">
        <v>0</v>
      </c>
      <c r="BJ59" s="28">
        <v>6.9824512410106303</v>
      </c>
      <c r="BK59" s="29">
        <f t="shared" si="14"/>
        <v>344.92734325232891</v>
      </c>
    </row>
    <row r="60" spans="1:63">
      <c r="A60" s="23"/>
      <c r="B60" s="27" t="s">
        <v>137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3.1265432807460858</v>
      </c>
      <c r="I60" s="28">
        <v>7.6900633288141123</v>
      </c>
      <c r="J60" s="28">
        <v>0</v>
      </c>
      <c r="K60" s="28">
        <v>0</v>
      </c>
      <c r="L60" s="28">
        <v>18.919384530537421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4.0527183783714422</v>
      </c>
      <c r="S60" s="28">
        <v>42.289151882945099</v>
      </c>
      <c r="T60" s="28">
        <v>0</v>
      </c>
      <c r="U60" s="28">
        <v>0</v>
      </c>
      <c r="V60" s="28">
        <v>2.0307641657858171</v>
      </c>
      <c r="W60" s="28">
        <v>8.910719241756955E-2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0.74816746935459</v>
      </c>
      <c r="AH60" s="28">
        <v>0</v>
      </c>
      <c r="AI60" s="28">
        <v>0</v>
      </c>
      <c r="AJ60" s="28">
        <v>0</v>
      </c>
      <c r="AK60" s="28">
        <v>7.1985862131153405E-2</v>
      </c>
      <c r="AL60" s="28">
        <v>0</v>
      </c>
      <c r="AM60" s="28">
        <v>0</v>
      </c>
      <c r="AN60" s="28">
        <v>0</v>
      </c>
      <c r="AO60" s="28">
        <v>0</v>
      </c>
      <c r="AP60" s="28">
        <v>0</v>
      </c>
      <c r="AQ60" s="28">
        <v>0</v>
      </c>
      <c r="AR60" s="28">
        <v>0</v>
      </c>
      <c r="AS60" s="28">
        <v>0</v>
      </c>
      <c r="AT60" s="28">
        <v>0</v>
      </c>
      <c r="AU60" s="28">
        <v>0</v>
      </c>
      <c r="AV60" s="28">
        <v>32.969770674226247</v>
      </c>
      <c r="AW60" s="28">
        <v>2.696640183695751</v>
      </c>
      <c r="AX60" s="28">
        <v>0</v>
      </c>
      <c r="AY60" s="28">
        <v>0</v>
      </c>
      <c r="AZ60" s="28">
        <v>5.5234030538783356</v>
      </c>
      <c r="BA60" s="28">
        <v>0</v>
      </c>
      <c r="BB60" s="28">
        <v>0</v>
      </c>
      <c r="BC60" s="28">
        <v>0</v>
      </c>
      <c r="BD60" s="28">
        <v>0</v>
      </c>
      <c r="BE60" s="28">
        <v>0</v>
      </c>
      <c r="BF60" s="28">
        <v>73.781167794769914</v>
      </c>
      <c r="BG60" s="28">
        <v>1.9954918239255917</v>
      </c>
      <c r="BH60" s="28">
        <v>6.3053573742213051E-3</v>
      </c>
      <c r="BI60" s="28">
        <v>0</v>
      </c>
      <c r="BJ60" s="28">
        <v>10.379507301459748</v>
      </c>
      <c r="BK60" s="29">
        <f t="shared" si="14"/>
        <v>206.37017228043311</v>
      </c>
    </row>
    <row r="61" spans="1:63">
      <c r="A61" s="23"/>
      <c r="B61" s="27" t="s">
        <v>138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0.885909345524026</v>
      </c>
      <c r="I61" s="28">
        <v>0.21132573400502722</v>
      </c>
      <c r="J61" s="28">
        <v>0</v>
      </c>
      <c r="K61" s="28">
        <v>0</v>
      </c>
      <c r="L61" s="28">
        <v>3.113570520283143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0.77518856719781981</v>
      </c>
      <c r="S61" s="28">
        <v>0.28581668419506129</v>
      </c>
      <c r="T61" s="28">
        <v>0</v>
      </c>
      <c r="U61" s="28">
        <v>0</v>
      </c>
      <c r="V61" s="28">
        <v>0.78145264412825122</v>
      </c>
      <c r="W61" s="28">
        <v>8.3573457944442157E-3</v>
      </c>
      <c r="X61" s="28">
        <v>0</v>
      </c>
      <c r="Y61" s="28">
        <v>0</v>
      </c>
      <c r="Z61" s="28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6.415790484023412E-2</v>
      </c>
      <c r="AH61" s="28">
        <v>0</v>
      </c>
      <c r="AI61" s="28">
        <v>0</v>
      </c>
      <c r="AJ61" s="28">
        <v>0</v>
      </c>
      <c r="AK61" s="28">
        <v>0</v>
      </c>
      <c r="AL61" s="28">
        <v>0</v>
      </c>
      <c r="AM61" s="28">
        <v>0</v>
      </c>
      <c r="AN61" s="28">
        <v>0</v>
      </c>
      <c r="AO61" s="28">
        <v>0</v>
      </c>
      <c r="AP61" s="28">
        <v>0</v>
      </c>
      <c r="AQ61" s="28">
        <v>0</v>
      </c>
      <c r="AR61" s="28">
        <v>0</v>
      </c>
      <c r="AS61" s="28">
        <v>0</v>
      </c>
      <c r="AT61" s="28">
        <v>0</v>
      </c>
      <c r="AU61" s="28">
        <v>0</v>
      </c>
      <c r="AV61" s="28">
        <v>3.8603894304250517</v>
      </c>
      <c r="AW61" s="28">
        <v>1.5508703761308702E-2</v>
      </c>
      <c r="AX61" s="28">
        <v>0</v>
      </c>
      <c r="AY61" s="28">
        <v>0</v>
      </c>
      <c r="AZ61" s="28">
        <v>1.5753388200059897</v>
      </c>
      <c r="BA61" s="28">
        <v>0</v>
      </c>
      <c r="BB61" s="28">
        <v>0</v>
      </c>
      <c r="BC61" s="28">
        <v>0</v>
      </c>
      <c r="BD61" s="28">
        <v>0</v>
      </c>
      <c r="BE61" s="28">
        <v>0</v>
      </c>
      <c r="BF61" s="28">
        <v>5.3524346069232074</v>
      </c>
      <c r="BG61" s="28">
        <v>0.10181533063838136</v>
      </c>
      <c r="BH61" s="28">
        <v>0</v>
      </c>
      <c r="BI61" s="28">
        <v>0</v>
      </c>
      <c r="BJ61" s="28">
        <v>0.67441577864471991</v>
      </c>
      <c r="BK61" s="29">
        <f t="shared" si="14"/>
        <v>17.705681416366662</v>
      </c>
    </row>
    <row r="62" spans="1:63">
      <c r="A62" s="23"/>
      <c r="B62" s="27" t="s">
        <v>139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0.94761109745116612</v>
      </c>
      <c r="I62" s="28">
        <v>0.18897194194436071</v>
      </c>
      <c r="J62" s="28">
        <v>0</v>
      </c>
      <c r="K62" s="28">
        <v>0</v>
      </c>
      <c r="L62" s="28">
        <v>0.55524133667107767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0.60977143587495464</v>
      </c>
      <c r="S62" s="28">
        <v>0.26612821037059986</v>
      </c>
      <c r="T62" s="28">
        <v>0</v>
      </c>
      <c r="U62" s="28">
        <v>0</v>
      </c>
      <c r="V62" s="28">
        <v>0.12862685828784132</v>
      </c>
      <c r="W62" s="28">
        <v>9.1349587564695193E-3</v>
      </c>
      <c r="X62" s="28">
        <v>0</v>
      </c>
      <c r="Y62" s="28">
        <v>0</v>
      </c>
      <c r="Z62" s="28">
        <v>0</v>
      </c>
      <c r="AA62" s="28">
        <v>0</v>
      </c>
      <c r="AB62" s="28">
        <v>0</v>
      </c>
      <c r="AC62" s="28">
        <v>0</v>
      </c>
      <c r="AD62" s="28">
        <v>0</v>
      </c>
      <c r="AE62" s="28">
        <v>0</v>
      </c>
      <c r="AF62" s="28">
        <v>0</v>
      </c>
      <c r="AG62" s="28">
        <v>1.9646584081323162E-2</v>
      </c>
      <c r="AH62" s="28">
        <v>0</v>
      </c>
      <c r="AI62" s="28">
        <v>0</v>
      </c>
      <c r="AJ62" s="28">
        <v>0</v>
      </c>
      <c r="AK62" s="28">
        <v>3.059777673794185E-4</v>
      </c>
      <c r="AL62" s="28">
        <v>0</v>
      </c>
      <c r="AM62" s="28">
        <v>0</v>
      </c>
      <c r="AN62" s="28">
        <v>0</v>
      </c>
      <c r="AO62" s="28">
        <v>0</v>
      </c>
      <c r="AP62" s="28">
        <v>0</v>
      </c>
      <c r="AQ62" s="28">
        <v>0</v>
      </c>
      <c r="AR62" s="28">
        <v>0</v>
      </c>
      <c r="AS62" s="28">
        <v>0</v>
      </c>
      <c r="AT62" s="28">
        <v>0</v>
      </c>
      <c r="AU62" s="28">
        <v>0</v>
      </c>
      <c r="AV62" s="28">
        <v>5.4389569548346159</v>
      </c>
      <c r="AW62" s="28">
        <v>0.52804777960475691</v>
      </c>
      <c r="AX62" s="28">
        <v>0</v>
      </c>
      <c r="AY62" s="28">
        <v>0</v>
      </c>
      <c r="AZ62" s="28">
        <v>0.70037312045192068</v>
      </c>
      <c r="BA62" s="28">
        <v>0</v>
      </c>
      <c r="BB62" s="28">
        <v>0</v>
      </c>
      <c r="BC62" s="28">
        <v>0</v>
      </c>
      <c r="BD62" s="28">
        <v>0</v>
      </c>
      <c r="BE62" s="28">
        <v>0</v>
      </c>
      <c r="BF62" s="28">
        <v>5.7547136540155597</v>
      </c>
      <c r="BG62" s="28">
        <v>0.25232233533183906</v>
      </c>
      <c r="BH62" s="28">
        <v>0</v>
      </c>
      <c r="BI62" s="28">
        <v>0</v>
      </c>
      <c r="BJ62" s="28">
        <v>0.54303060058947406</v>
      </c>
      <c r="BK62" s="29">
        <f t="shared" si="14"/>
        <v>15.942882846033338</v>
      </c>
    </row>
    <row r="63" spans="1:63">
      <c r="A63" s="23"/>
      <c r="B63" s="27" t="s">
        <v>140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0.38293144647769317</v>
      </c>
      <c r="I63" s="28">
        <v>0.5136307351290369</v>
      </c>
      <c r="J63" s="28">
        <v>0</v>
      </c>
      <c r="K63" s="28">
        <v>0</v>
      </c>
      <c r="L63" s="28">
        <v>0.71540276305329886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0.69857747734861519</v>
      </c>
      <c r="S63" s="28">
        <v>0</v>
      </c>
      <c r="T63" s="28">
        <v>0</v>
      </c>
      <c r="U63" s="28">
        <v>0</v>
      </c>
      <c r="V63" s="28">
        <v>0.75673884912468958</v>
      </c>
      <c r="W63" s="28">
        <v>8.4110558507956026E-2</v>
      </c>
      <c r="X63" s="28">
        <v>4.8168880004656788E-3</v>
      </c>
      <c r="Y63" s="28">
        <v>0</v>
      </c>
      <c r="Z63" s="28">
        <v>0</v>
      </c>
      <c r="AA63" s="28">
        <v>0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0.15626710744820732</v>
      </c>
      <c r="AH63" s="28">
        <v>0</v>
      </c>
      <c r="AI63" s="28">
        <v>0</v>
      </c>
      <c r="AJ63" s="28">
        <v>0</v>
      </c>
      <c r="AK63" s="28">
        <v>0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28">
        <v>0</v>
      </c>
      <c r="AT63" s="28">
        <v>0</v>
      </c>
      <c r="AU63" s="28">
        <v>0</v>
      </c>
      <c r="AV63" s="28">
        <v>16.113870726457613</v>
      </c>
      <c r="AW63" s="28">
        <v>0.60540349275778915</v>
      </c>
      <c r="AX63" s="28">
        <v>0</v>
      </c>
      <c r="AY63" s="28">
        <v>0</v>
      </c>
      <c r="AZ63" s="28">
        <v>0.89478690604762323</v>
      </c>
      <c r="BA63" s="28">
        <v>0</v>
      </c>
      <c r="BB63" s="28">
        <v>0</v>
      </c>
      <c r="BC63" s="28">
        <v>0</v>
      </c>
      <c r="BD63" s="28">
        <v>0</v>
      </c>
      <c r="BE63" s="28">
        <v>0</v>
      </c>
      <c r="BF63" s="28">
        <v>31.87376391963344</v>
      </c>
      <c r="BG63" s="28">
        <v>0.44530952706747229</v>
      </c>
      <c r="BH63" s="28">
        <v>0</v>
      </c>
      <c r="BI63" s="28">
        <v>0</v>
      </c>
      <c r="BJ63" s="28">
        <v>1.4835397148107987</v>
      </c>
      <c r="BK63" s="29">
        <f t="shared" si="14"/>
        <v>54.729150111864698</v>
      </c>
    </row>
    <row r="64" spans="1:63">
      <c r="A64" s="23"/>
      <c r="B64" s="27" t="s">
        <v>141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1.6533526290911456</v>
      </c>
      <c r="I64" s="28">
        <v>0.63346067236328873</v>
      </c>
      <c r="J64" s="28">
        <v>11.502503333273172</v>
      </c>
      <c r="K64" s="28">
        <v>0</v>
      </c>
      <c r="L64" s="28">
        <v>21.173093475590395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1.9536445379222511</v>
      </c>
      <c r="S64" s="28">
        <v>3.2885330399828099E-2</v>
      </c>
      <c r="T64" s="28">
        <v>0</v>
      </c>
      <c r="U64" s="28">
        <v>0</v>
      </c>
      <c r="V64" s="28">
        <v>1.1760171453265604</v>
      </c>
      <c r="W64" s="28">
        <v>3.8607637497833192E-2</v>
      </c>
      <c r="X64" s="28">
        <v>0</v>
      </c>
      <c r="Y64" s="28">
        <v>0</v>
      </c>
      <c r="Z64" s="28">
        <v>0</v>
      </c>
      <c r="AA64" s="28">
        <v>0</v>
      </c>
      <c r="AB64" s="28">
        <v>0</v>
      </c>
      <c r="AC64" s="28">
        <v>0</v>
      </c>
      <c r="AD64" s="28">
        <v>0</v>
      </c>
      <c r="AE64" s="28">
        <v>0</v>
      </c>
      <c r="AF64" s="28">
        <v>0</v>
      </c>
      <c r="AG64" s="28">
        <v>0.42450813908029017</v>
      </c>
      <c r="AH64" s="28">
        <v>0</v>
      </c>
      <c r="AI64" s="28">
        <v>0</v>
      </c>
      <c r="AJ64" s="28">
        <v>0</v>
      </c>
      <c r="AK64" s="28">
        <v>0.39278872974862472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28">
        <v>0</v>
      </c>
      <c r="AT64" s="28">
        <v>0</v>
      </c>
      <c r="AU64" s="28">
        <v>0</v>
      </c>
      <c r="AV64" s="28">
        <v>10.195455114567418</v>
      </c>
      <c r="AW64" s="28">
        <v>2.0530543617439729</v>
      </c>
      <c r="AX64" s="28">
        <v>0</v>
      </c>
      <c r="AY64" s="28">
        <v>0</v>
      </c>
      <c r="AZ64" s="28">
        <v>7.9196081855673768</v>
      </c>
      <c r="BA64" s="28">
        <v>0</v>
      </c>
      <c r="BB64" s="28">
        <v>0</v>
      </c>
      <c r="BC64" s="28">
        <v>0</v>
      </c>
      <c r="BD64" s="28">
        <v>0</v>
      </c>
      <c r="BE64" s="28">
        <v>0</v>
      </c>
      <c r="BF64" s="28">
        <v>25.84599766221594</v>
      </c>
      <c r="BG64" s="28">
        <v>0.32342732475179897</v>
      </c>
      <c r="BH64" s="28">
        <v>0</v>
      </c>
      <c r="BI64" s="28">
        <v>0</v>
      </c>
      <c r="BJ64" s="28">
        <v>7.1526611519267318</v>
      </c>
      <c r="BK64" s="29">
        <f t="shared" si="14"/>
        <v>92.471065431066634</v>
      </c>
    </row>
    <row r="65" spans="1:63">
      <c r="A65" s="23"/>
      <c r="B65" s="27" t="s">
        <v>142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0.76736439466694406</v>
      </c>
      <c r="I65" s="28">
        <v>0</v>
      </c>
      <c r="J65" s="28">
        <v>0</v>
      </c>
      <c r="K65" s="28">
        <v>0</v>
      </c>
      <c r="L65" s="28">
        <v>6.1444974999876271E-2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0.6581178130665335</v>
      </c>
      <c r="S65" s="28">
        <v>0</v>
      </c>
      <c r="T65" s="28">
        <v>0</v>
      </c>
      <c r="U65" s="28">
        <v>0</v>
      </c>
      <c r="V65" s="28">
        <v>0.11965667066664597</v>
      </c>
      <c r="W65" s="28">
        <v>3.4398216666078887E-3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0.27467097250025041</v>
      </c>
      <c r="AH65" s="28">
        <v>0</v>
      </c>
      <c r="AI65" s="28">
        <v>0</v>
      </c>
      <c r="AJ65" s="28">
        <v>0</v>
      </c>
      <c r="AK65" s="28">
        <v>1.3759286666631553E-2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28">
        <v>0</v>
      </c>
      <c r="AT65" s="28">
        <v>0</v>
      </c>
      <c r="AU65" s="28">
        <v>0</v>
      </c>
      <c r="AV65" s="28">
        <v>5.1888052547336834</v>
      </c>
      <c r="AW65" s="28">
        <v>6.085361993334934E-2</v>
      </c>
      <c r="AX65" s="28">
        <v>0</v>
      </c>
      <c r="AY65" s="28">
        <v>0</v>
      </c>
      <c r="AZ65" s="28">
        <v>0.57137814073440651</v>
      </c>
      <c r="BA65" s="28">
        <v>0</v>
      </c>
      <c r="BB65" s="28">
        <v>0</v>
      </c>
      <c r="BC65" s="28">
        <v>0</v>
      </c>
      <c r="BD65" s="28">
        <v>0</v>
      </c>
      <c r="BE65" s="28">
        <v>0</v>
      </c>
      <c r="BF65" s="28">
        <v>11.251824718997581</v>
      </c>
      <c r="BG65" s="28">
        <v>0.27518573333393109</v>
      </c>
      <c r="BH65" s="28">
        <v>0</v>
      </c>
      <c r="BI65" s="28">
        <v>0</v>
      </c>
      <c r="BJ65" s="28">
        <v>0.40156033040020617</v>
      </c>
      <c r="BK65" s="29">
        <f t="shared" si="14"/>
        <v>19.648061732366646</v>
      </c>
    </row>
    <row r="66" spans="1:63">
      <c r="A66" s="23"/>
      <c r="B66" s="27" t="s">
        <v>143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0.81050642503330772</v>
      </c>
      <c r="I66" s="28">
        <v>0</v>
      </c>
      <c r="J66" s="28">
        <v>0</v>
      </c>
      <c r="K66" s="28">
        <v>0</v>
      </c>
      <c r="L66" s="28">
        <v>8.2020169000000855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0.70807144226660523</v>
      </c>
      <c r="S66" s="28">
        <v>0</v>
      </c>
      <c r="T66" s="28">
        <v>0</v>
      </c>
      <c r="U66" s="28">
        <v>0</v>
      </c>
      <c r="V66" s="28">
        <v>9.0544165000000884E-2</v>
      </c>
      <c r="W66" s="28">
        <v>2.3997988333388467E-2</v>
      </c>
      <c r="X66" s="28">
        <v>0</v>
      </c>
      <c r="Y66" s="28">
        <v>0</v>
      </c>
      <c r="Z66" s="28">
        <v>0</v>
      </c>
      <c r="AA66" s="28">
        <v>4.9995750000189345E-3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0.29216126720100649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0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0</v>
      </c>
      <c r="AV66" s="28">
        <v>6.066548680715278</v>
      </c>
      <c r="AW66" s="28">
        <v>0.21100706283409915</v>
      </c>
      <c r="AX66" s="28">
        <v>0</v>
      </c>
      <c r="AY66" s="28">
        <v>0</v>
      </c>
      <c r="AZ66" s="28">
        <v>0.99506020260334738</v>
      </c>
      <c r="BA66" s="28">
        <v>0</v>
      </c>
      <c r="BB66" s="28">
        <v>0</v>
      </c>
      <c r="BC66" s="28">
        <v>0</v>
      </c>
      <c r="BD66" s="28">
        <v>0</v>
      </c>
      <c r="BE66" s="28">
        <v>0</v>
      </c>
      <c r="BF66" s="28">
        <v>13.779734285404022</v>
      </c>
      <c r="BG66" s="28">
        <v>0.45356144400171777</v>
      </c>
      <c r="BH66" s="28">
        <v>0</v>
      </c>
      <c r="BI66" s="28">
        <v>0</v>
      </c>
      <c r="BJ66" s="28">
        <v>1.9836338387071004</v>
      </c>
      <c r="BK66" s="29">
        <f t="shared" si="14"/>
        <v>33.621843277099977</v>
      </c>
    </row>
    <row r="67" spans="1:63">
      <c r="A67" s="23"/>
      <c r="B67" s="30" t="s">
        <v>88</v>
      </c>
      <c r="C67" s="28">
        <f>SUM(C56:C66)</f>
        <v>0</v>
      </c>
      <c r="D67" s="28">
        <f t="shared" ref="D67:BJ67" si="15">SUM(D56:D66)</f>
        <v>0</v>
      </c>
      <c r="E67" s="28">
        <f t="shared" si="15"/>
        <v>0</v>
      </c>
      <c r="F67" s="28">
        <f t="shared" si="15"/>
        <v>0</v>
      </c>
      <c r="G67" s="28">
        <f t="shared" si="15"/>
        <v>0</v>
      </c>
      <c r="H67" s="28">
        <f t="shared" si="15"/>
        <v>12.648992841001707</v>
      </c>
      <c r="I67" s="28">
        <f t="shared" si="15"/>
        <v>20.237077526504084</v>
      </c>
      <c r="J67" s="28">
        <f t="shared" si="15"/>
        <v>11.502503333273172</v>
      </c>
      <c r="K67" s="28">
        <f t="shared" si="15"/>
        <v>0</v>
      </c>
      <c r="L67" s="28">
        <f t="shared" si="15"/>
        <v>151.2653063064175</v>
      </c>
      <c r="M67" s="28">
        <f t="shared" si="15"/>
        <v>0</v>
      </c>
      <c r="N67" s="28">
        <f t="shared" si="15"/>
        <v>0</v>
      </c>
      <c r="O67" s="28">
        <f t="shared" si="15"/>
        <v>0</v>
      </c>
      <c r="P67" s="28">
        <f t="shared" si="15"/>
        <v>0</v>
      </c>
      <c r="Q67" s="28">
        <f t="shared" si="15"/>
        <v>0</v>
      </c>
      <c r="R67" s="28">
        <f t="shared" si="15"/>
        <v>13.825153575414967</v>
      </c>
      <c r="S67" s="28">
        <f t="shared" si="15"/>
        <v>43.558608636251734</v>
      </c>
      <c r="T67" s="28">
        <f t="shared" si="15"/>
        <v>0</v>
      </c>
      <c r="U67" s="28">
        <f t="shared" si="15"/>
        <v>0</v>
      </c>
      <c r="V67" s="28">
        <f t="shared" si="15"/>
        <v>7.7603795078368378</v>
      </c>
      <c r="W67" s="28">
        <f t="shared" si="15"/>
        <v>0.39984480445381532</v>
      </c>
      <c r="X67" s="28">
        <f t="shared" si="15"/>
        <v>4.8168880004656788E-3</v>
      </c>
      <c r="Y67" s="28">
        <f t="shared" si="15"/>
        <v>0</v>
      </c>
      <c r="Z67" s="28">
        <f t="shared" si="15"/>
        <v>0</v>
      </c>
      <c r="AA67" s="28">
        <f t="shared" si="15"/>
        <v>4.9995750000189345E-3</v>
      </c>
      <c r="AB67" s="28">
        <f t="shared" si="15"/>
        <v>0</v>
      </c>
      <c r="AC67" s="28">
        <f t="shared" si="15"/>
        <v>0</v>
      </c>
      <c r="AD67" s="28">
        <f t="shared" si="15"/>
        <v>0</v>
      </c>
      <c r="AE67" s="28">
        <f t="shared" si="15"/>
        <v>0</v>
      </c>
      <c r="AF67" s="28">
        <f t="shared" si="15"/>
        <v>0</v>
      </c>
      <c r="AG67" s="28">
        <f t="shared" si="15"/>
        <v>3.2309066213060196</v>
      </c>
      <c r="AH67" s="28">
        <f t="shared" si="15"/>
        <v>7.1619356672336529E-2</v>
      </c>
      <c r="AI67" s="28">
        <f t="shared" si="15"/>
        <v>0</v>
      </c>
      <c r="AJ67" s="28">
        <f t="shared" si="15"/>
        <v>0</v>
      </c>
      <c r="AK67" s="28">
        <f t="shared" si="15"/>
        <v>1.0811247325791942</v>
      </c>
      <c r="AL67" s="28">
        <f t="shared" si="15"/>
        <v>0</v>
      </c>
      <c r="AM67" s="28">
        <f t="shared" si="15"/>
        <v>0</v>
      </c>
      <c r="AN67" s="28">
        <f t="shared" si="15"/>
        <v>0</v>
      </c>
      <c r="AO67" s="28">
        <f t="shared" si="15"/>
        <v>0</v>
      </c>
      <c r="AP67" s="28">
        <f t="shared" si="15"/>
        <v>0</v>
      </c>
      <c r="AQ67" s="28">
        <f t="shared" si="15"/>
        <v>0</v>
      </c>
      <c r="AR67" s="28">
        <f t="shared" si="15"/>
        <v>0</v>
      </c>
      <c r="AS67" s="28">
        <f t="shared" si="15"/>
        <v>0</v>
      </c>
      <c r="AT67" s="28">
        <f t="shared" si="15"/>
        <v>0</v>
      </c>
      <c r="AU67" s="28">
        <f t="shared" si="15"/>
        <v>0</v>
      </c>
      <c r="AV67" s="28">
        <f t="shared" si="15"/>
        <v>188.98215999401594</v>
      </c>
      <c r="AW67" s="28">
        <f t="shared" si="15"/>
        <v>13.5326323964688</v>
      </c>
      <c r="AX67" s="28">
        <f t="shared" si="15"/>
        <v>0</v>
      </c>
      <c r="AY67" s="28">
        <f t="shared" si="15"/>
        <v>0</v>
      </c>
      <c r="AZ67" s="28">
        <f t="shared" si="15"/>
        <v>42.574476693415782</v>
      </c>
      <c r="BA67" s="28">
        <f t="shared" si="15"/>
        <v>0</v>
      </c>
      <c r="BB67" s="28">
        <f t="shared" si="15"/>
        <v>0</v>
      </c>
      <c r="BC67" s="28">
        <f t="shared" si="15"/>
        <v>0</v>
      </c>
      <c r="BD67" s="28">
        <f t="shared" si="15"/>
        <v>0</v>
      </c>
      <c r="BE67" s="28">
        <f t="shared" si="15"/>
        <v>0</v>
      </c>
      <c r="BF67" s="28">
        <f t="shared" si="15"/>
        <v>368.5867009563828</v>
      </c>
      <c r="BG67" s="28">
        <f t="shared" si="15"/>
        <v>7.0495872276132392</v>
      </c>
      <c r="BH67" s="28">
        <f t="shared" si="15"/>
        <v>0.61297411933295298</v>
      </c>
      <c r="BI67" s="28">
        <f t="shared" si="15"/>
        <v>0</v>
      </c>
      <c r="BJ67" s="28">
        <f t="shared" si="15"/>
        <v>44.346822601752038</v>
      </c>
      <c r="BK67" s="29">
        <f t="shared" si="14"/>
        <v>931.27668769369336</v>
      </c>
    </row>
    <row r="68" spans="1:63">
      <c r="A68" s="23"/>
      <c r="B68" s="33" t="s">
        <v>86</v>
      </c>
      <c r="C68" s="31">
        <f t="shared" ref="C68:AH68" si="16">C54+C67</f>
        <v>0</v>
      </c>
      <c r="D68" s="31">
        <f t="shared" si="16"/>
        <v>0</v>
      </c>
      <c r="E68" s="31">
        <f t="shared" si="16"/>
        <v>0</v>
      </c>
      <c r="F68" s="31">
        <f t="shared" si="16"/>
        <v>0</v>
      </c>
      <c r="G68" s="31">
        <f t="shared" si="16"/>
        <v>0</v>
      </c>
      <c r="H68" s="31">
        <f t="shared" si="16"/>
        <v>15.115466541952179</v>
      </c>
      <c r="I68" s="31">
        <f t="shared" si="16"/>
        <v>21.089364242534913</v>
      </c>
      <c r="J68" s="31">
        <f t="shared" si="16"/>
        <v>11.502503333273172</v>
      </c>
      <c r="K68" s="31">
        <f t="shared" si="16"/>
        <v>0</v>
      </c>
      <c r="L68" s="31">
        <f t="shared" si="16"/>
        <v>151.56501232328296</v>
      </c>
      <c r="M68" s="31">
        <f t="shared" si="16"/>
        <v>0</v>
      </c>
      <c r="N68" s="31">
        <f t="shared" si="16"/>
        <v>0</v>
      </c>
      <c r="O68" s="31">
        <f t="shared" si="16"/>
        <v>0</v>
      </c>
      <c r="P68" s="31">
        <f t="shared" si="16"/>
        <v>0</v>
      </c>
      <c r="Q68" s="31">
        <f t="shared" si="16"/>
        <v>0</v>
      </c>
      <c r="R68" s="31">
        <f t="shared" si="16"/>
        <v>17.377647111239114</v>
      </c>
      <c r="S68" s="31">
        <f t="shared" si="16"/>
        <v>43.558608636251734</v>
      </c>
      <c r="T68" s="31">
        <f t="shared" si="16"/>
        <v>0</v>
      </c>
      <c r="U68" s="31">
        <f t="shared" si="16"/>
        <v>0</v>
      </c>
      <c r="V68" s="31">
        <f t="shared" si="16"/>
        <v>7.9813121604659463</v>
      </c>
      <c r="W68" s="31">
        <f t="shared" si="16"/>
        <v>0.50354272723108295</v>
      </c>
      <c r="X68" s="31">
        <f t="shared" si="16"/>
        <v>4.8168880004656788E-3</v>
      </c>
      <c r="Y68" s="31">
        <f t="shared" si="16"/>
        <v>0</v>
      </c>
      <c r="Z68" s="31">
        <f t="shared" si="16"/>
        <v>0</v>
      </c>
      <c r="AA68" s="31">
        <f t="shared" si="16"/>
        <v>4.9995750000189345E-3</v>
      </c>
      <c r="AB68" s="31">
        <f t="shared" si="16"/>
        <v>0</v>
      </c>
      <c r="AC68" s="31">
        <f t="shared" si="16"/>
        <v>0</v>
      </c>
      <c r="AD68" s="31">
        <f t="shared" si="16"/>
        <v>0</v>
      </c>
      <c r="AE68" s="31">
        <f t="shared" si="16"/>
        <v>0</v>
      </c>
      <c r="AF68" s="31">
        <f t="shared" si="16"/>
        <v>0</v>
      </c>
      <c r="AG68" s="31">
        <f t="shared" si="16"/>
        <v>3.8663837027689389</v>
      </c>
      <c r="AH68" s="31">
        <f t="shared" si="16"/>
        <v>7.1619356672336529E-2</v>
      </c>
      <c r="AI68" s="31">
        <f t="shared" ref="AI68:BJ68" si="17">AI54+AI67</f>
        <v>0</v>
      </c>
      <c r="AJ68" s="31">
        <f t="shared" si="17"/>
        <v>0</v>
      </c>
      <c r="AK68" s="31">
        <f t="shared" si="17"/>
        <v>1.1726671265236759</v>
      </c>
      <c r="AL68" s="31">
        <f t="shared" si="17"/>
        <v>0</v>
      </c>
      <c r="AM68" s="31">
        <f t="shared" si="17"/>
        <v>0</v>
      </c>
      <c r="AN68" s="31">
        <f t="shared" si="17"/>
        <v>0</v>
      </c>
      <c r="AO68" s="31">
        <f t="shared" si="17"/>
        <v>0</v>
      </c>
      <c r="AP68" s="31">
        <f t="shared" si="17"/>
        <v>0</v>
      </c>
      <c r="AQ68" s="31">
        <f t="shared" si="17"/>
        <v>0</v>
      </c>
      <c r="AR68" s="31">
        <f t="shared" si="17"/>
        <v>0</v>
      </c>
      <c r="AS68" s="31">
        <f t="shared" si="17"/>
        <v>0</v>
      </c>
      <c r="AT68" s="31">
        <f t="shared" si="17"/>
        <v>0</v>
      </c>
      <c r="AU68" s="31">
        <f t="shared" si="17"/>
        <v>0</v>
      </c>
      <c r="AV68" s="31">
        <f t="shared" si="17"/>
        <v>285.20886881579077</v>
      </c>
      <c r="AW68" s="31">
        <f t="shared" si="17"/>
        <v>13.935424321310096</v>
      </c>
      <c r="AX68" s="31">
        <f t="shared" si="17"/>
        <v>0</v>
      </c>
      <c r="AY68" s="31">
        <f t="shared" si="17"/>
        <v>0</v>
      </c>
      <c r="AZ68" s="31">
        <f t="shared" si="17"/>
        <v>49.749559394374359</v>
      </c>
      <c r="BA68" s="31">
        <f t="shared" si="17"/>
        <v>0</v>
      </c>
      <c r="BB68" s="31">
        <f t="shared" si="17"/>
        <v>0</v>
      </c>
      <c r="BC68" s="31">
        <f t="shared" si="17"/>
        <v>0</v>
      </c>
      <c r="BD68" s="31">
        <f t="shared" si="17"/>
        <v>0</v>
      </c>
      <c r="BE68" s="31">
        <f t="shared" si="17"/>
        <v>0</v>
      </c>
      <c r="BF68" s="31">
        <f t="shared" si="17"/>
        <v>529.21841223284378</v>
      </c>
      <c r="BG68" s="31">
        <f t="shared" si="17"/>
        <v>7.519137132839238</v>
      </c>
      <c r="BH68" s="31">
        <f t="shared" si="17"/>
        <v>0.61297411933295298</v>
      </c>
      <c r="BI68" s="31">
        <f t="shared" si="17"/>
        <v>0</v>
      </c>
      <c r="BJ68" s="31">
        <f t="shared" si="17"/>
        <v>49.125505417805762</v>
      </c>
      <c r="BK68" s="29">
        <f t="shared" si="14"/>
        <v>1209.1838251594932</v>
      </c>
    </row>
    <row r="69" spans="1:63" ht="3" customHeight="1">
      <c r="A69" s="23"/>
      <c r="B69" s="26"/>
      <c r="C69" s="47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9"/>
    </row>
    <row r="70" spans="1:63">
      <c r="A70" s="23" t="s">
        <v>17</v>
      </c>
      <c r="B70" s="24" t="s">
        <v>8</v>
      </c>
      <c r="C70" s="47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9"/>
    </row>
    <row r="71" spans="1:63">
      <c r="A71" s="23" t="s">
        <v>78</v>
      </c>
      <c r="B71" s="26" t="s">
        <v>18</v>
      </c>
      <c r="C71" s="47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9"/>
    </row>
    <row r="72" spans="1:63">
      <c r="A72" s="23"/>
      <c r="B72" s="27" t="s">
        <v>144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0.68262357429982934</v>
      </c>
      <c r="I72" s="28">
        <v>0.17874771102880946</v>
      </c>
      <c r="J72" s="28">
        <v>0</v>
      </c>
      <c r="K72" s="28">
        <v>0</v>
      </c>
      <c r="L72" s="28">
        <v>0.66421795638991854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0.85757205016619731</v>
      </c>
      <c r="S72" s="28">
        <v>0</v>
      </c>
      <c r="T72" s="28">
        <v>0</v>
      </c>
      <c r="U72" s="28">
        <v>0</v>
      </c>
      <c r="V72" s="28">
        <v>0.51153775101524634</v>
      </c>
      <c r="W72" s="28">
        <v>5.4457959005104238E-3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9.0086330046206323E-2</v>
      </c>
      <c r="AH72" s="28">
        <v>0</v>
      </c>
      <c r="AI72" s="28">
        <v>0</v>
      </c>
      <c r="AJ72" s="28">
        <v>0</v>
      </c>
      <c r="AK72" s="28">
        <v>9.0008251803649297E-2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11.474295420082449</v>
      </c>
      <c r="AW72" s="28">
        <v>0.78110403635146797</v>
      </c>
      <c r="AX72" s="28">
        <v>0</v>
      </c>
      <c r="AY72" s="28">
        <v>0</v>
      </c>
      <c r="AZ72" s="28">
        <v>4.5821477680616365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16.876278907343949</v>
      </c>
      <c r="BG72" s="28">
        <v>0.13467200909183116</v>
      </c>
      <c r="BH72" s="28">
        <v>0</v>
      </c>
      <c r="BI72" s="28">
        <v>0</v>
      </c>
      <c r="BJ72" s="28">
        <v>4.7042716959516095</v>
      </c>
      <c r="BK72" s="29">
        <f t="shared" ref="BK72:BK73" si="18">SUM(C72:BJ72)</f>
        <v>41.63300925753331</v>
      </c>
    </row>
    <row r="73" spans="1:63">
      <c r="A73" s="23"/>
      <c r="B73" s="33" t="s">
        <v>85</v>
      </c>
      <c r="C73" s="31">
        <f>SUM(C72)</f>
        <v>0</v>
      </c>
      <c r="D73" s="31">
        <f t="shared" ref="D73:BJ73" si="19">SUM(D72)</f>
        <v>0</v>
      </c>
      <c r="E73" s="31">
        <f t="shared" si="19"/>
        <v>0</v>
      </c>
      <c r="F73" s="31">
        <f t="shared" si="19"/>
        <v>0</v>
      </c>
      <c r="G73" s="31">
        <f t="shared" si="19"/>
        <v>0</v>
      </c>
      <c r="H73" s="31">
        <f t="shared" si="19"/>
        <v>0.68262357429982934</v>
      </c>
      <c r="I73" s="31">
        <f t="shared" si="19"/>
        <v>0.17874771102880946</v>
      </c>
      <c r="J73" s="31">
        <f t="shared" si="19"/>
        <v>0</v>
      </c>
      <c r="K73" s="31">
        <f t="shared" si="19"/>
        <v>0</v>
      </c>
      <c r="L73" s="31">
        <f t="shared" si="19"/>
        <v>0.66421795638991854</v>
      </c>
      <c r="M73" s="31">
        <f t="shared" si="19"/>
        <v>0</v>
      </c>
      <c r="N73" s="31">
        <f t="shared" si="19"/>
        <v>0</v>
      </c>
      <c r="O73" s="31">
        <f t="shared" si="19"/>
        <v>0</v>
      </c>
      <c r="P73" s="31">
        <f t="shared" si="19"/>
        <v>0</v>
      </c>
      <c r="Q73" s="31">
        <f t="shared" si="19"/>
        <v>0</v>
      </c>
      <c r="R73" s="31">
        <f t="shared" si="19"/>
        <v>0.85757205016619731</v>
      </c>
      <c r="S73" s="31">
        <f t="shared" si="19"/>
        <v>0</v>
      </c>
      <c r="T73" s="31">
        <f t="shared" si="19"/>
        <v>0</v>
      </c>
      <c r="U73" s="31">
        <f t="shared" si="19"/>
        <v>0</v>
      </c>
      <c r="V73" s="31">
        <f t="shared" si="19"/>
        <v>0.51153775101524634</v>
      </c>
      <c r="W73" s="31">
        <f t="shared" si="19"/>
        <v>5.4457959005104238E-3</v>
      </c>
      <c r="X73" s="31">
        <f t="shared" si="19"/>
        <v>0</v>
      </c>
      <c r="Y73" s="31">
        <f t="shared" si="19"/>
        <v>0</v>
      </c>
      <c r="Z73" s="31">
        <f t="shared" si="19"/>
        <v>0</v>
      </c>
      <c r="AA73" s="31">
        <f t="shared" si="19"/>
        <v>0</v>
      </c>
      <c r="AB73" s="31">
        <f t="shared" si="19"/>
        <v>0</v>
      </c>
      <c r="AC73" s="31">
        <f t="shared" si="19"/>
        <v>0</v>
      </c>
      <c r="AD73" s="31">
        <f t="shared" si="19"/>
        <v>0</v>
      </c>
      <c r="AE73" s="31">
        <f t="shared" si="19"/>
        <v>0</v>
      </c>
      <c r="AF73" s="31">
        <f t="shared" si="19"/>
        <v>0</v>
      </c>
      <c r="AG73" s="31">
        <f t="shared" si="19"/>
        <v>9.0086330046206323E-2</v>
      </c>
      <c r="AH73" s="31">
        <f t="shared" si="19"/>
        <v>0</v>
      </c>
      <c r="AI73" s="31">
        <f t="shared" si="19"/>
        <v>0</v>
      </c>
      <c r="AJ73" s="31">
        <f t="shared" si="19"/>
        <v>0</v>
      </c>
      <c r="AK73" s="31">
        <f t="shared" si="19"/>
        <v>9.0008251803649297E-2</v>
      </c>
      <c r="AL73" s="31">
        <f t="shared" si="19"/>
        <v>0</v>
      </c>
      <c r="AM73" s="31">
        <f t="shared" si="19"/>
        <v>0</v>
      </c>
      <c r="AN73" s="31">
        <f t="shared" si="19"/>
        <v>0</v>
      </c>
      <c r="AO73" s="31">
        <f t="shared" si="19"/>
        <v>0</v>
      </c>
      <c r="AP73" s="31">
        <f t="shared" si="19"/>
        <v>0</v>
      </c>
      <c r="AQ73" s="31">
        <f t="shared" si="19"/>
        <v>0</v>
      </c>
      <c r="AR73" s="31">
        <f t="shared" si="19"/>
        <v>0</v>
      </c>
      <c r="AS73" s="31">
        <f t="shared" si="19"/>
        <v>0</v>
      </c>
      <c r="AT73" s="31">
        <f t="shared" si="19"/>
        <v>0</v>
      </c>
      <c r="AU73" s="31">
        <f t="shared" si="19"/>
        <v>0</v>
      </c>
      <c r="AV73" s="31">
        <f t="shared" si="19"/>
        <v>11.474295420082449</v>
      </c>
      <c r="AW73" s="31">
        <f t="shared" si="19"/>
        <v>0.78110403635146797</v>
      </c>
      <c r="AX73" s="31">
        <f t="shared" si="19"/>
        <v>0</v>
      </c>
      <c r="AY73" s="31">
        <f t="shared" si="19"/>
        <v>0</v>
      </c>
      <c r="AZ73" s="31">
        <f t="shared" si="19"/>
        <v>4.5821477680616365</v>
      </c>
      <c r="BA73" s="31">
        <f t="shared" si="19"/>
        <v>0</v>
      </c>
      <c r="BB73" s="31">
        <f t="shared" si="19"/>
        <v>0</v>
      </c>
      <c r="BC73" s="31">
        <f t="shared" si="19"/>
        <v>0</v>
      </c>
      <c r="BD73" s="31">
        <f t="shared" si="19"/>
        <v>0</v>
      </c>
      <c r="BE73" s="31">
        <f t="shared" si="19"/>
        <v>0</v>
      </c>
      <c r="BF73" s="31">
        <f t="shared" si="19"/>
        <v>16.876278907343949</v>
      </c>
      <c r="BG73" s="31">
        <f t="shared" si="19"/>
        <v>0.13467200909183116</v>
      </c>
      <c r="BH73" s="31">
        <f t="shared" si="19"/>
        <v>0</v>
      </c>
      <c r="BI73" s="31">
        <f t="shared" si="19"/>
        <v>0</v>
      </c>
      <c r="BJ73" s="31">
        <f t="shared" si="19"/>
        <v>4.7042716959516095</v>
      </c>
      <c r="BK73" s="29">
        <f t="shared" si="18"/>
        <v>41.63300925753331</v>
      </c>
    </row>
    <row r="74" spans="1:63" ht="2.25" customHeight="1">
      <c r="A74" s="23"/>
      <c r="B74" s="26"/>
      <c r="C74" s="47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9"/>
    </row>
    <row r="75" spans="1:63">
      <c r="A75" s="23" t="s">
        <v>4</v>
      </c>
      <c r="B75" s="24" t="s">
        <v>9</v>
      </c>
      <c r="C75" s="47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9"/>
    </row>
    <row r="76" spans="1:63">
      <c r="A76" s="23" t="s">
        <v>78</v>
      </c>
      <c r="B76" s="26" t="s">
        <v>19</v>
      </c>
      <c r="C76" s="47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9"/>
    </row>
    <row r="77" spans="1:63">
      <c r="A77" s="23"/>
      <c r="B77" s="30" t="s">
        <v>39</v>
      </c>
      <c r="C77" s="31"/>
      <c r="D77" s="28"/>
      <c r="E77" s="28"/>
      <c r="F77" s="28"/>
      <c r="G77" s="37"/>
      <c r="H77" s="31"/>
      <c r="I77" s="28"/>
      <c r="J77" s="28"/>
      <c r="K77" s="28"/>
      <c r="L77" s="37"/>
      <c r="M77" s="31"/>
      <c r="N77" s="28"/>
      <c r="O77" s="28"/>
      <c r="P77" s="28"/>
      <c r="Q77" s="37"/>
      <c r="R77" s="31"/>
      <c r="S77" s="28"/>
      <c r="T77" s="28"/>
      <c r="U77" s="28"/>
      <c r="V77" s="37"/>
      <c r="W77" s="31"/>
      <c r="X77" s="28"/>
      <c r="Y77" s="28"/>
      <c r="Z77" s="28"/>
      <c r="AA77" s="37"/>
      <c r="AB77" s="31"/>
      <c r="AC77" s="28"/>
      <c r="AD77" s="28"/>
      <c r="AE77" s="28"/>
      <c r="AF77" s="37"/>
      <c r="AG77" s="31"/>
      <c r="AH77" s="28"/>
      <c r="AI77" s="28"/>
      <c r="AJ77" s="28"/>
      <c r="AK77" s="37"/>
      <c r="AL77" s="31"/>
      <c r="AM77" s="28"/>
      <c r="AN77" s="28"/>
      <c r="AO77" s="28"/>
      <c r="AP77" s="37"/>
      <c r="AQ77" s="31"/>
      <c r="AR77" s="28"/>
      <c r="AS77" s="28"/>
      <c r="AT77" s="28"/>
      <c r="AU77" s="37"/>
      <c r="AV77" s="31"/>
      <c r="AW77" s="28"/>
      <c r="AX77" s="28"/>
      <c r="AY77" s="28"/>
      <c r="AZ77" s="37"/>
      <c r="BA77" s="31"/>
      <c r="BB77" s="28"/>
      <c r="BC77" s="28"/>
      <c r="BD77" s="28"/>
      <c r="BE77" s="37"/>
      <c r="BF77" s="31"/>
      <c r="BG77" s="28"/>
      <c r="BH77" s="28"/>
      <c r="BI77" s="28"/>
      <c r="BJ77" s="37"/>
      <c r="BK77" s="29"/>
    </row>
    <row r="78" spans="1:63">
      <c r="A78" s="23"/>
      <c r="B78" s="30" t="s">
        <v>87</v>
      </c>
      <c r="C78" s="31">
        <v>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1">
        <v>0</v>
      </c>
      <c r="Q78" s="31">
        <v>0</v>
      </c>
      <c r="R78" s="31">
        <v>0</v>
      </c>
      <c r="S78" s="31">
        <v>0</v>
      </c>
      <c r="T78" s="31">
        <v>0</v>
      </c>
      <c r="U78" s="31">
        <v>0</v>
      </c>
      <c r="V78" s="31">
        <v>0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31">
        <v>0</v>
      </c>
      <c r="AJ78" s="31">
        <v>0</v>
      </c>
      <c r="AK78" s="31">
        <v>0</v>
      </c>
      <c r="AL78" s="31">
        <v>0</v>
      </c>
      <c r="AM78" s="31">
        <v>0</v>
      </c>
      <c r="AN78" s="31">
        <v>0</v>
      </c>
      <c r="AO78" s="31">
        <v>0</v>
      </c>
      <c r="AP78" s="31">
        <v>0</v>
      </c>
      <c r="AQ78" s="31">
        <v>0</v>
      </c>
      <c r="AR78" s="31">
        <v>0</v>
      </c>
      <c r="AS78" s="31">
        <v>0</v>
      </c>
      <c r="AT78" s="31">
        <v>0</v>
      </c>
      <c r="AU78" s="31">
        <v>0</v>
      </c>
      <c r="AV78" s="31">
        <v>0</v>
      </c>
      <c r="AW78" s="31">
        <v>0</v>
      </c>
      <c r="AX78" s="31">
        <v>0</v>
      </c>
      <c r="AY78" s="31">
        <v>0</v>
      </c>
      <c r="AZ78" s="31">
        <v>0</v>
      </c>
      <c r="BA78" s="31">
        <v>0</v>
      </c>
      <c r="BB78" s="31">
        <v>0</v>
      </c>
      <c r="BC78" s="31">
        <v>0</v>
      </c>
      <c r="BD78" s="31">
        <v>0</v>
      </c>
      <c r="BE78" s="31">
        <v>0</v>
      </c>
      <c r="BF78" s="31">
        <v>0</v>
      </c>
      <c r="BG78" s="31">
        <v>0</v>
      </c>
      <c r="BH78" s="31">
        <v>0</v>
      </c>
      <c r="BI78" s="31">
        <v>0</v>
      </c>
      <c r="BJ78" s="31">
        <v>0</v>
      </c>
      <c r="BK78" s="29">
        <f>SUM(C78:BJ78)</f>
        <v>0</v>
      </c>
    </row>
    <row r="79" spans="1:63">
      <c r="A79" s="23" t="s">
        <v>79</v>
      </c>
      <c r="B79" s="26" t="s">
        <v>20</v>
      </c>
      <c r="C79" s="47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9"/>
    </row>
    <row r="80" spans="1:63">
      <c r="A80" s="23"/>
      <c r="B80" s="30" t="s">
        <v>146</v>
      </c>
      <c r="C80" s="31">
        <v>0</v>
      </c>
      <c r="D80" s="28">
        <v>0</v>
      </c>
      <c r="E80" s="28">
        <v>0</v>
      </c>
      <c r="F80" s="28">
        <v>0</v>
      </c>
      <c r="G80" s="37">
        <v>0</v>
      </c>
      <c r="H80" s="31">
        <v>0</v>
      </c>
      <c r="I80" s="28">
        <v>0</v>
      </c>
      <c r="J80" s="28">
        <v>0</v>
      </c>
      <c r="K80" s="28">
        <v>0</v>
      </c>
      <c r="L80" s="37">
        <v>0</v>
      </c>
      <c r="M80" s="31">
        <v>0</v>
      </c>
      <c r="N80" s="28">
        <v>0</v>
      </c>
      <c r="O80" s="28">
        <v>0</v>
      </c>
      <c r="P80" s="28">
        <v>0</v>
      </c>
      <c r="Q80" s="37">
        <v>0</v>
      </c>
      <c r="R80" s="31">
        <v>0</v>
      </c>
      <c r="S80" s="28">
        <v>0</v>
      </c>
      <c r="T80" s="28">
        <v>0</v>
      </c>
      <c r="U80" s="28">
        <v>0</v>
      </c>
      <c r="V80" s="37">
        <v>0</v>
      </c>
      <c r="W80" s="31">
        <v>0</v>
      </c>
      <c r="X80" s="28">
        <v>0</v>
      </c>
      <c r="Y80" s="28">
        <v>0</v>
      </c>
      <c r="Z80" s="28">
        <v>0</v>
      </c>
      <c r="AA80" s="37">
        <v>0</v>
      </c>
      <c r="AB80" s="31">
        <v>0</v>
      </c>
      <c r="AC80" s="28">
        <v>0</v>
      </c>
      <c r="AD80" s="28">
        <v>0</v>
      </c>
      <c r="AE80" s="28">
        <v>0</v>
      </c>
      <c r="AF80" s="37">
        <v>0</v>
      </c>
      <c r="AG80" s="31">
        <v>0</v>
      </c>
      <c r="AH80" s="28">
        <v>0</v>
      </c>
      <c r="AI80" s="28">
        <v>0</v>
      </c>
      <c r="AJ80" s="28">
        <v>0</v>
      </c>
      <c r="AK80" s="37">
        <v>0</v>
      </c>
      <c r="AL80" s="31">
        <v>0</v>
      </c>
      <c r="AM80" s="28">
        <v>0</v>
      </c>
      <c r="AN80" s="28">
        <v>0</v>
      </c>
      <c r="AO80" s="28">
        <v>0</v>
      </c>
      <c r="AP80" s="37">
        <v>0</v>
      </c>
      <c r="AQ80" s="31">
        <v>0</v>
      </c>
      <c r="AR80" s="28">
        <v>0</v>
      </c>
      <c r="AS80" s="28">
        <v>0</v>
      </c>
      <c r="AT80" s="28">
        <v>0</v>
      </c>
      <c r="AU80" s="37">
        <v>0</v>
      </c>
      <c r="AV80" s="31">
        <v>0.53925039758717985</v>
      </c>
      <c r="AW80" s="28">
        <v>64.960546186167818</v>
      </c>
      <c r="AX80" s="28">
        <v>5.9785497340441642</v>
      </c>
      <c r="AY80" s="28">
        <v>0</v>
      </c>
      <c r="AZ80" s="37">
        <v>2.6956287038386382</v>
      </c>
      <c r="BA80" s="31">
        <v>0</v>
      </c>
      <c r="BB80" s="28">
        <v>0</v>
      </c>
      <c r="BC80" s="28">
        <v>0</v>
      </c>
      <c r="BD80" s="28">
        <v>0</v>
      </c>
      <c r="BE80" s="37">
        <v>0</v>
      </c>
      <c r="BF80" s="31">
        <v>8.7067672761309417E-2</v>
      </c>
      <c r="BG80" s="28">
        <v>1.1668249652946496E-2</v>
      </c>
      <c r="BH80" s="28">
        <v>0</v>
      </c>
      <c r="BI80" s="28">
        <v>0</v>
      </c>
      <c r="BJ80" s="37">
        <v>0.81043008854027143</v>
      </c>
      <c r="BK80" s="29">
        <f t="shared" ref="BK80:BK85" si="20">SUM(C80:BJ80)</f>
        <v>75.083141032592323</v>
      </c>
    </row>
    <row r="81" spans="1:63">
      <c r="A81" s="23"/>
      <c r="B81" s="30" t="s">
        <v>147</v>
      </c>
      <c r="C81" s="31">
        <v>0</v>
      </c>
      <c r="D81" s="28">
        <v>0</v>
      </c>
      <c r="E81" s="28">
        <v>0</v>
      </c>
      <c r="F81" s="28">
        <v>0</v>
      </c>
      <c r="G81" s="37">
        <v>0</v>
      </c>
      <c r="H81" s="31">
        <v>0</v>
      </c>
      <c r="I81" s="28">
        <v>0</v>
      </c>
      <c r="J81" s="28">
        <v>0</v>
      </c>
      <c r="K81" s="28">
        <v>0</v>
      </c>
      <c r="L81" s="37">
        <v>0</v>
      </c>
      <c r="M81" s="31">
        <v>0</v>
      </c>
      <c r="N81" s="28">
        <v>0</v>
      </c>
      <c r="O81" s="28">
        <v>0</v>
      </c>
      <c r="P81" s="28">
        <v>0</v>
      </c>
      <c r="Q81" s="37">
        <v>0</v>
      </c>
      <c r="R81" s="31">
        <v>0</v>
      </c>
      <c r="S81" s="28">
        <v>0</v>
      </c>
      <c r="T81" s="28">
        <v>0</v>
      </c>
      <c r="U81" s="28">
        <v>0</v>
      </c>
      <c r="V81" s="37">
        <v>0</v>
      </c>
      <c r="W81" s="31">
        <v>0</v>
      </c>
      <c r="X81" s="28">
        <v>0</v>
      </c>
      <c r="Y81" s="28">
        <v>0</v>
      </c>
      <c r="Z81" s="28">
        <v>0</v>
      </c>
      <c r="AA81" s="37">
        <v>0</v>
      </c>
      <c r="AB81" s="31">
        <v>0</v>
      </c>
      <c r="AC81" s="28">
        <v>0</v>
      </c>
      <c r="AD81" s="28">
        <v>0</v>
      </c>
      <c r="AE81" s="28">
        <v>0</v>
      </c>
      <c r="AF81" s="37">
        <v>0</v>
      </c>
      <c r="AG81" s="31">
        <v>0</v>
      </c>
      <c r="AH81" s="28">
        <v>0</v>
      </c>
      <c r="AI81" s="28">
        <v>0</v>
      </c>
      <c r="AJ81" s="28">
        <v>0</v>
      </c>
      <c r="AK81" s="37">
        <v>0</v>
      </c>
      <c r="AL81" s="31">
        <v>0</v>
      </c>
      <c r="AM81" s="28">
        <v>0</v>
      </c>
      <c r="AN81" s="28">
        <v>0</v>
      </c>
      <c r="AO81" s="28">
        <v>0</v>
      </c>
      <c r="AP81" s="37">
        <v>0</v>
      </c>
      <c r="AQ81" s="31">
        <v>0</v>
      </c>
      <c r="AR81" s="28">
        <v>0</v>
      </c>
      <c r="AS81" s="28">
        <v>0</v>
      </c>
      <c r="AT81" s="28">
        <v>0</v>
      </c>
      <c r="AU81" s="37">
        <v>0</v>
      </c>
      <c r="AV81" s="31">
        <v>0.1051708808639799</v>
      </c>
      <c r="AW81" s="28">
        <v>129.37995795718399</v>
      </c>
      <c r="AX81" s="28">
        <v>225.37800712424746</v>
      </c>
      <c r="AY81" s="28">
        <v>0</v>
      </c>
      <c r="AZ81" s="37">
        <v>0</v>
      </c>
      <c r="BA81" s="31">
        <v>0</v>
      </c>
      <c r="BB81" s="28">
        <v>0</v>
      </c>
      <c r="BC81" s="28">
        <v>0</v>
      </c>
      <c r="BD81" s="28">
        <v>0</v>
      </c>
      <c r="BE81" s="37">
        <v>0</v>
      </c>
      <c r="BF81" s="31">
        <v>8.0601973696224211E-2</v>
      </c>
      <c r="BG81" s="28">
        <v>7.4399689153599473</v>
      </c>
      <c r="BH81" s="28">
        <v>0</v>
      </c>
      <c r="BI81" s="28">
        <v>0</v>
      </c>
      <c r="BJ81" s="37">
        <v>0.48161980567655593</v>
      </c>
      <c r="BK81" s="29">
        <f t="shared" si="20"/>
        <v>362.86532665702811</v>
      </c>
    </row>
    <row r="82" spans="1:63">
      <c r="A82" s="23"/>
      <c r="B82" s="30" t="s">
        <v>148</v>
      </c>
      <c r="C82" s="31">
        <v>0</v>
      </c>
      <c r="D82" s="28">
        <v>0</v>
      </c>
      <c r="E82" s="28">
        <v>0</v>
      </c>
      <c r="F82" s="28">
        <v>0</v>
      </c>
      <c r="G82" s="37">
        <v>0</v>
      </c>
      <c r="H82" s="31">
        <v>0</v>
      </c>
      <c r="I82" s="28">
        <v>0</v>
      </c>
      <c r="J82" s="28">
        <v>0</v>
      </c>
      <c r="K82" s="28">
        <v>0</v>
      </c>
      <c r="L82" s="37">
        <v>0</v>
      </c>
      <c r="M82" s="31">
        <v>0</v>
      </c>
      <c r="N82" s="28">
        <v>0</v>
      </c>
      <c r="O82" s="28">
        <v>0</v>
      </c>
      <c r="P82" s="28">
        <v>0</v>
      </c>
      <c r="Q82" s="37">
        <v>0</v>
      </c>
      <c r="R82" s="31">
        <v>0</v>
      </c>
      <c r="S82" s="28">
        <v>0</v>
      </c>
      <c r="T82" s="28">
        <v>0</v>
      </c>
      <c r="U82" s="28">
        <v>0</v>
      </c>
      <c r="V82" s="37">
        <v>0</v>
      </c>
      <c r="W82" s="31">
        <v>0</v>
      </c>
      <c r="X82" s="28">
        <v>0</v>
      </c>
      <c r="Y82" s="28">
        <v>0</v>
      </c>
      <c r="Z82" s="28">
        <v>0</v>
      </c>
      <c r="AA82" s="37">
        <v>0</v>
      </c>
      <c r="AB82" s="31">
        <v>0</v>
      </c>
      <c r="AC82" s="28">
        <v>0</v>
      </c>
      <c r="AD82" s="28">
        <v>0</v>
      </c>
      <c r="AE82" s="28">
        <v>0</v>
      </c>
      <c r="AF82" s="37">
        <v>0</v>
      </c>
      <c r="AG82" s="31">
        <v>0</v>
      </c>
      <c r="AH82" s="28">
        <v>0</v>
      </c>
      <c r="AI82" s="28">
        <v>0</v>
      </c>
      <c r="AJ82" s="28">
        <v>0</v>
      </c>
      <c r="AK82" s="37">
        <v>0</v>
      </c>
      <c r="AL82" s="31">
        <v>0</v>
      </c>
      <c r="AM82" s="28">
        <v>0</v>
      </c>
      <c r="AN82" s="28">
        <v>0</v>
      </c>
      <c r="AO82" s="28">
        <v>0</v>
      </c>
      <c r="AP82" s="37">
        <v>0</v>
      </c>
      <c r="AQ82" s="31">
        <v>0</v>
      </c>
      <c r="AR82" s="28">
        <v>0</v>
      </c>
      <c r="AS82" s="28">
        <v>0</v>
      </c>
      <c r="AT82" s="28">
        <v>0</v>
      </c>
      <c r="AU82" s="37">
        <v>0</v>
      </c>
      <c r="AV82" s="31">
        <v>0.11678608387352978</v>
      </c>
      <c r="AW82" s="28">
        <v>57.232663575601634</v>
      </c>
      <c r="AX82" s="28">
        <v>220.89645436447745</v>
      </c>
      <c r="AY82" s="28">
        <v>0</v>
      </c>
      <c r="AZ82" s="37">
        <v>0</v>
      </c>
      <c r="BA82" s="31">
        <v>0</v>
      </c>
      <c r="BB82" s="28">
        <v>0</v>
      </c>
      <c r="BC82" s="28">
        <v>0</v>
      </c>
      <c r="BD82" s="28">
        <v>0</v>
      </c>
      <c r="BE82" s="37">
        <v>0</v>
      </c>
      <c r="BF82" s="31">
        <v>3.1816479755219611E-2</v>
      </c>
      <c r="BG82" s="28">
        <v>5.8857108097145129E-6</v>
      </c>
      <c r="BH82" s="28">
        <v>0</v>
      </c>
      <c r="BI82" s="28">
        <v>0</v>
      </c>
      <c r="BJ82" s="37">
        <v>0</v>
      </c>
      <c r="BK82" s="29">
        <f t="shared" si="20"/>
        <v>278.27772638941866</v>
      </c>
    </row>
    <row r="83" spans="1:63">
      <c r="A83" s="23"/>
      <c r="B83" s="30" t="s">
        <v>149</v>
      </c>
      <c r="C83" s="31">
        <v>0</v>
      </c>
      <c r="D83" s="42">
        <v>0</v>
      </c>
      <c r="E83" s="42">
        <v>0</v>
      </c>
      <c r="F83" s="42">
        <v>0</v>
      </c>
      <c r="G83" s="46">
        <v>0</v>
      </c>
      <c r="H83" s="31">
        <v>0</v>
      </c>
      <c r="I83" s="42">
        <v>0</v>
      </c>
      <c r="J83" s="42">
        <v>0</v>
      </c>
      <c r="K83" s="42">
        <v>0</v>
      </c>
      <c r="L83" s="46">
        <v>0</v>
      </c>
      <c r="M83" s="31">
        <v>0</v>
      </c>
      <c r="N83" s="42">
        <v>0</v>
      </c>
      <c r="O83" s="42">
        <v>0</v>
      </c>
      <c r="P83" s="42">
        <v>0</v>
      </c>
      <c r="Q83" s="46">
        <v>0</v>
      </c>
      <c r="R83" s="31">
        <v>0</v>
      </c>
      <c r="S83" s="42">
        <v>0</v>
      </c>
      <c r="T83" s="42">
        <v>0</v>
      </c>
      <c r="U83" s="42">
        <v>0</v>
      </c>
      <c r="V83" s="46">
        <v>0</v>
      </c>
      <c r="W83" s="31">
        <v>0</v>
      </c>
      <c r="X83" s="42">
        <v>0</v>
      </c>
      <c r="Y83" s="42">
        <v>0</v>
      </c>
      <c r="Z83" s="42">
        <v>0</v>
      </c>
      <c r="AA83" s="46">
        <v>0</v>
      </c>
      <c r="AB83" s="31">
        <v>0</v>
      </c>
      <c r="AC83" s="42">
        <v>0</v>
      </c>
      <c r="AD83" s="42">
        <v>0</v>
      </c>
      <c r="AE83" s="42">
        <v>0</v>
      </c>
      <c r="AF83" s="46">
        <v>0</v>
      </c>
      <c r="AG83" s="31">
        <v>0</v>
      </c>
      <c r="AH83" s="42">
        <v>0</v>
      </c>
      <c r="AI83" s="42">
        <v>0</v>
      </c>
      <c r="AJ83" s="42">
        <v>0</v>
      </c>
      <c r="AK83" s="46">
        <v>0</v>
      </c>
      <c r="AL83" s="31">
        <v>0</v>
      </c>
      <c r="AM83" s="42">
        <v>0</v>
      </c>
      <c r="AN83" s="42">
        <v>0</v>
      </c>
      <c r="AO83" s="42">
        <v>0</v>
      </c>
      <c r="AP83" s="46">
        <v>0</v>
      </c>
      <c r="AQ83" s="31">
        <v>0</v>
      </c>
      <c r="AR83" s="42">
        <v>0</v>
      </c>
      <c r="AS83" s="42">
        <v>0</v>
      </c>
      <c r="AT83" s="42">
        <v>0</v>
      </c>
      <c r="AU83" s="46">
        <v>0</v>
      </c>
      <c r="AV83" s="31">
        <v>0.5851125770595007</v>
      </c>
      <c r="AW83" s="42">
        <v>0.59750123994158633</v>
      </c>
      <c r="AX83" s="42">
        <v>238.03286245965023</v>
      </c>
      <c r="AY83" s="42">
        <v>0</v>
      </c>
      <c r="AZ83" s="46">
        <v>0</v>
      </c>
      <c r="BA83" s="31">
        <v>0</v>
      </c>
      <c r="BB83" s="42">
        <v>0</v>
      </c>
      <c r="BC83" s="42">
        <v>0</v>
      </c>
      <c r="BD83" s="42">
        <v>0</v>
      </c>
      <c r="BE83" s="46">
        <v>0</v>
      </c>
      <c r="BF83" s="31">
        <v>1.8438181042698707</v>
      </c>
      <c r="BG83" s="42">
        <v>0</v>
      </c>
      <c r="BH83" s="42">
        <v>0</v>
      </c>
      <c r="BI83" s="42">
        <v>0</v>
      </c>
      <c r="BJ83" s="46">
        <v>0</v>
      </c>
      <c r="BK83" s="29">
        <f t="shared" si="20"/>
        <v>241.05929438092119</v>
      </c>
    </row>
    <row r="84" spans="1:63">
      <c r="A84" s="23"/>
      <c r="B84" s="30" t="s">
        <v>88</v>
      </c>
      <c r="C84" s="31">
        <f>SUM(C80:C83)</f>
        <v>0</v>
      </c>
      <c r="D84" s="31">
        <f t="shared" ref="D84:BJ84" si="21">SUM(D80:D83)</f>
        <v>0</v>
      </c>
      <c r="E84" s="31">
        <f t="shared" si="21"/>
        <v>0</v>
      </c>
      <c r="F84" s="31">
        <f t="shared" si="21"/>
        <v>0</v>
      </c>
      <c r="G84" s="31">
        <f t="shared" si="21"/>
        <v>0</v>
      </c>
      <c r="H84" s="31">
        <f t="shared" si="21"/>
        <v>0</v>
      </c>
      <c r="I84" s="31">
        <f t="shared" si="21"/>
        <v>0</v>
      </c>
      <c r="J84" s="31">
        <f t="shared" si="21"/>
        <v>0</v>
      </c>
      <c r="K84" s="31">
        <f t="shared" si="21"/>
        <v>0</v>
      </c>
      <c r="L84" s="31">
        <f t="shared" si="21"/>
        <v>0</v>
      </c>
      <c r="M84" s="31">
        <f t="shared" si="21"/>
        <v>0</v>
      </c>
      <c r="N84" s="31">
        <f t="shared" si="21"/>
        <v>0</v>
      </c>
      <c r="O84" s="31">
        <f t="shared" si="21"/>
        <v>0</v>
      </c>
      <c r="P84" s="31">
        <f t="shared" si="21"/>
        <v>0</v>
      </c>
      <c r="Q84" s="31">
        <f t="shared" si="21"/>
        <v>0</v>
      </c>
      <c r="R84" s="31">
        <f t="shared" si="21"/>
        <v>0</v>
      </c>
      <c r="S84" s="31">
        <f t="shared" si="21"/>
        <v>0</v>
      </c>
      <c r="T84" s="31">
        <f t="shared" si="21"/>
        <v>0</v>
      </c>
      <c r="U84" s="31">
        <f t="shared" si="21"/>
        <v>0</v>
      </c>
      <c r="V84" s="31">
        <f t="shared" si="21"/>
        <v>0</v>
      </c>
      <c r="W84" s="31">
        <f t="shared" si="21"/>
        <v>0</v>
      </c>
      <c r="X84" s="31">
        <f t="shared" si="21"/>
        <v>0</v>
      </c>
      <c r="Y84" s="31">
        <f t="shared" si="21"/>
        <v>0</v>
      </c>
      <c r="Z84" s="31">
        <f t="shared" si="21"/>
        <v>0</v>
      </c>
      <c r="AA84" s="31">
        <f t="shared" si="21"/>
        <v>0</v>
      </c>
      <c r="AB84" s="31">
        <f t="shared" si="21"/>
        <v>0</v>
      </c>
      <c r="AC84" s="31">
        <f t="shared" si="21"/>
        <v>0</v>
      </c>
      <c r="AD84" s="31">
        <f t="shared" si="21"/>
        <v>0</v>
      </c>
      <c r="AE84" s="31">
        <f t="shared" si="21"/>
        <v>0</v>
      </c>
      <c r="AF84" s="31">
        <f t="shared" si="21"/>
        <v>0</v>
      </c>
      <c r="AG84" s="31">
        <f t="shared" si="21"/>
        <v>0</v>
      </c>
      <c r="AH84" s="31">
        <f t="shared" si="21"/>
        <v>0</v>
      </c>
      <c r="AI84" s="31">
        <f t="shared" si="21"/>
        <v>0</v>
      </c>
      <c r="AJ84" s="31">
        <f t="shared" si="21"/>
        <v>0</v>
      </c>
      <c r="AK84" s="31">
        <f t="shared" si="21"/>
        <v>0</v>
      </c>
      <c r="AL84" s="31">
        <f t="shared" si="21"/>
        <v>0</v>
      </c>
      <c r="AM84" s="31">
        <f t="shared" si="21"/>
        <v>0</v>
      </c>
      <c r="AN84" s="31">
        <f t="shared" si="21"/>
        <v>0</v>
      </c>
      <c r="AO84" s="31">
        <f t="shared" si="21"/>
        <v>0</v>
      </c>
      <c r="AP84" s="31">
        <f t="shared" si="21"/>
        <v>0</v>
      </c>
      <c r="AQ84" s="31">
        <f t="shared" si="21"/>
        <v>0</v>
      </c>
      <c r="AR84" s="31">
        <f t="shared" si="21"/>
        <v>0</v>
      </c>
      <c r="AS84" s="31">
        <f t="shared" si="21"/>
        <v>0</v>
      </c>
      <c r="AT84" s="31">
        <f t="shared" si="21"/>
        <v>0</v>
      </c>
      <c r="AU84" s="31">
        <f t="shared" si="21"/>
        <v>0</v>
      </c>
      <c r="AV84" s="31">
        <f t="shared" si="21"/>
        <v>1.3463199393841903</v>
      </c>
      <c r="AW84" s="31">
        <f t="shared" si="21"/>
        <v>252.17066895889502</v>
      </c>
      <c r="AX84" s="31">
        <f t="shared" si="21"/>
        <v>690.28587368241926</v>
      </c>
      <c r="AY84" s="31">
        <f t="shared" si="21"/>
        <v>0</v>
      </c>
      <c r="AZ84" s="31">
        <f t="shared" si="21"/>
        <v>2.6956287038386382</v>
      </c>
      <c r="BA84" s="31">
        <f t="shared" si="21"/>
        <v>0</v>
      </c>
      <c r="BB84" s="31">
        <f t="shared" si="21"/>
        <v>0</v>
      </c>
      <c r="BC84" s="31">
        <f t="shared" si="21"/>
        <v>0</v>
      </c>
      <c r="BD84" s="31">
        <f t="shared" si="21"/>
        <v>0</v>
      </c>
      <c r="BE84" s="31">
        <f t="shared" si="21"/>
        <v>0</v>
      </c>
      <c r="BF84" s="31">
        <f t="shared" si="21"/>
        <v>2.0433042304826241</v>
      </c>
      <c r="BG84" s="31">
        <f t="shared" si="21"/>
        <v>7.4516430507237033</v>
      </c>
      <c r="BH84" s="31">
        <f t="shared" si="21"/>
        <v>0</v>
      </c>
      <c r="BI84" s="31">
        <f t="shared" si="21"/>
        <v>0</v>
      </c>
      <c r="BJ84" s="31">
        <f t="shared" si="21"/>
        <v>1.2920498942168273</v>
      </c>
      <c r="BK84" s="29">
        <f t="shared" si="20"/>
        <v>957.28548845996022</v>
      </c>
    </row>
    <row r="85" spans="1:63">
      <c r="A85" s="23"/>
      <c r="B85" s="33" t="s">
        <v>86</v>
      </c>
      <c r="C85" s="31">
        <f>C78+C84</f>
        <v>0</v>
      </c>
      <c r="D85" s="31">
        <f t="shared" ref="D85:BJ85" si="22">D78+D84</f>
        <v>0</v>
      </c>
      <c r="E85" s="31">
        <f t="shared" si="22"/>
        <v>0</v>
      </c>
      <c r="F85" s="31">
        <f t="shared" si="22"/>
        <v>0</v>
      </c>
      <c r="G85" s="31">
        <f t="shared" si="22"/>
        <v>0</v>
      </c>
      <c r="H85" s="31">
        <f t="shared" si="22"/>
        <v>0</v>
      </c>
      <c r="I85" s="31">
        <f t="shared" si="22"/>
        <v>0</v>
      </c>
      <c r="J85" s="31">
        <f t="shared" si="22"/>
        <v>0</v>
      </c>
      <c r="K85" s="31">
        <f t="shared" si="22"/>
        <v>0</v>
      </c>
      <c r="L85" s="31">
        <f t="shared" si="22"/>
        <v>0</v>
      </c>
      <c r="M85" s="31">
        <f t="shared" si="22"/>
        <v>0</v>
      </c>
      <c r="N85" s="31">
        <f t="shared" si="22"/>
        <v>0</v>
      </c>
      <c r="O85" s="31">
        <f t="shared" si="22"/>
        <v>0</v>
      </c>
      <c r="P85" s="31">
        <f t="shared" si="22"/>
        <v>0</v>
      </c>
      <c r="Q85" s="31">
        <f t="shared" si="22"/>
        <v>0</v>
      </c>
      <c r="R85" s="31">
        <f t="shared" si="22"/>
        <v>0</v>
      </c>
      <c r="S85" s="31">
        <f t="shared" si="22"/>
        <v>0</v>
      </c>
      <c r="T85" s="31">
        <f t="shared" si="22"/>
        <v>0</v>
      </c>
      <c r="U85" s="31">
        <f t="shared" si="22"/>
        <v>0</v>
      </c>
      <c r="V85" s="31">
        <f t="shared" si="22"/>
        <v>0</v>
      </c>
      <c r="W85" s="31">
        <f t="shared" si="22"/>
        <v>0</v>
      </c>
      <c r="X85" s="31">
        <f t="shared" si="22"/>
        <v>0</v>
      </c>
      <c r="Y85" s="31">
        <f t="shared" si="22"/>
        <v>0</v>
      </c>
      <c r="Z85" s="31">
        <f t="shared" si="22"/>
        <v>0</v>
      </c>
      <c r="AA85" s="31">
        <f t="shared" si="22"/>
        <v>0</v>
      </c>
      <c r="AB85" s="31">
        <f t="shared" si="22"/>
        <v>0</v>
      </c>
      <c r="AC85" s="31">
        <f t="shared" si="22"/>
        <v>0</v>
      </c>
      <c r="AD85" s="31">
        <f t="shared" si="22"/>
        <v>0</v>
      </c>
      <c r="AE85" s="31">
        <f t="shared" si="22"/>
        <v>0</v>
      </c>
      <c r="AF85" s="31">
        <f t="shared" si="22"/>
        <v>0</v>
      </c>
      <c r="AG85" s="31">
        <f t="shared" si="22"/>
        <v>0</v>
      </c>
      <c r="AH85" s="31">
        <f t="shared" si="22"/>
        <v>0</v>
      </c>
      <c r="AI85" s="31">
        <f t="shared" si="22"/>
        <v>0</v>
      </c>
      <c r="AJ85" s="31">
        <f t="shared" si="22"/>
        <v>0</v>
      </c>
      <c r="AK85" s="31">
        <f t="shared" si="22"/>
        <v>0</v>
      </c>
      <c r="AL85" s="31">
        <f t="shared" si="22"/>
        <v>0</v>
      </c>
      <c r="AM85" s="31">
        <f t="shared" si="22"/>
        <v>0</v>
      </c>
      <c r="AN85" s="31">
        <f t="shared" si="22"/>
        <v>0</v>
      </c>
      <c r="AO85" s="31">
        <f t="shared" si="22"/>
        <v>0</v>
      </c>
      <c r="AP85" s="31">
        <f t="shared" si="22"/>
        <v>0</v>
      </c>
      <c r="AQ85" s="31">
        <f t="shared" si="22"/>
        <v>0</v>
      </c>
      <c r="AR85" s="31">
        <f t="shared" si="22"/>
        <v>0</v>
      </c>
      <c r="AS85" s="31">
        <f t="shared" si="22"/>
        <v>0</v>
      </c>
      <c r="AT85" s="31">
        <f t="shared" si="22"/>
        <v>0</v>
      </c>
      <c r="AU85" s="31">
        <f t="shared" si="22"/>
        <v>0</v>
      </c>
      <c r="AV85" s="31">
        <f t="shared" si="22"/>
        <v>1.3463199393841903</v>
      </c>
      <c r="AW85" s="31">
        <f t="shared" si="22"/>
        <v>252.17066895889502</v>
      </c>
      <c r="AX85" s="31">
        <f t="shared" si="22"/>
        <v>690.28587368241926</v>
      </c>
      <c r="AY85" s="31">
        <f t="shared" si="22"/>
        <v>0</v>
      </c>
      <c r="AZ85" s="31">
        <f t="shared" si="22"/>
        <v>2.6956287038386382</v>
      </c>
      <c r="BA85" s="31">
        <f t="shared" si="22"/>
        <v>0</v>
      </c>
      <c r="BB85" s="31">
        <f t="shared" si="22"/>
        <v>0</v>
      </c>
      <c r="BC85" s="31">
        <f t="shared" si="22"/>
        <v>0</v>
      </c>
      <c r="BD85" s="31">
        <f t="shared" si="22"/>
        <v>0</v>
      </c>
      <c r="BE85" s="31">
        <f t="shared" si="22"/>
        <v>0</v>
      </c>
      <c r="BF85" s="31">
        <f t="shared" si="22"/>
        <v>2.0433042304826241</v>
      </c>
      <c r="BG85" s="31">
        <f t="shared" si="22"/>
        <v>7.4516430507237033</v>
      </c>
      <c r="BH85" s="31">
        <f t="shared" si="22"/>
        <v>0</v>
      </c>
      <c r="BI85" s="31">
        <f t="shared" si="22"/>
        <v>0</v>
      </c>
      <c r="BJ85" s="31">
        <f t="shared" si="22"/>
        <v>1.2920498942168273</v>
      </c>
      <c r="BK85" s="29">
        <f t="shared" si="20"/>
        <v>957.28548845996022</v>
      </c>
    </row>
    <row r="86" spans="1:63" ht="4.5" customHeight="1">
      <c r="A86" s="23"/>
      <c r="B86" s="26"/>
      <c r="C86" s="47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  <c r="BF86" s="48"/>
      <c r="BG86" s="48"/>
      <c r="BH86" s="48"/>
      <c r="BI86" s="48"/>
      <c r="BJ86" s="48"/>
      <c r="BK86" s="49"/>
    </row>
    <row r="87" spans="1:63">
      <c r="A87" s="23" t="s">
        <v>21</v>
      </c>
      <c r="B87" s="24" t="s">
        <v>22</v>
      </c>
      <c r="C87" s="47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  <c r="BF87" s="48"/>
      <c r="BG87" s="48"/>
      <c r="BH87" s="48"/>
      <c r="BI87" s="48"/>
      <c r="BJ87" s="48"/>
      <c r="BK87" s="49"/>
    </row>
    <row r="88" spans="1:63">
      <c r="A88" s="23" t="s">
        <v>78</v>
      </c>
      <c r="B88" s="26" t="s">
        <v>23</v>
      </c>
      <c r="C88" s="47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9"/>
    </row>
    <row r="89" spans="1:63">
      <c r="A89" s="23"/>
      <c r="B89" s="30" t="s">
        <v>39</v>
      </c>
      <c r="C89" s="31"/>
      <c r="D89" s="28"/>
      <c r="E89" s="28"/>
      <c r="F89" s="28"/>
      <c r="G89" s="37"/>
      <c r="H89" s="31"/>
      <c r="I89" s="28"/>
      <c r="J89" s="28"/>
      <c r="K89" s="28"/>
      <c r="L89" s="37"/>
      <c r="M89" s="31"/>
      <c r="N89" s="28"/>
      <c r="O89" s="28"/>
      <c r="P89" s="28"/>
      <c r="Q89" s="37"/>
      <c r="R89" s="31"/>
      <c r="S89" s="28"/>
      <c r="T89" s="28"/>
      <c r="U89" s="28"/>
      <c r="V89" s="37"/>
      <c r="W89" s="31"/>
      <c r="X89" s="28"/>
      <c r="Y89" s="28"/>
      <c r="Z89" s="28"/>
      <c r="AA89" s="37"/>
      <c r="AB89" s="31"/>
      <c r="AC89" s="28"/>
      <c r="AD89" s="28"/>
      <c r="AE89" s="28"/>
      <c r="AF89" s="37"/>
      <c r="AG89" s="31"/>
      <c r="AH89" s="28"/>
      <c r="AI89" s="28"/>
      <c r="AJ89" s="28"/>
      <c r="AK89" s="37"/>
      <c r="AL89" s="31"/>
      <c r="AM89" s="28"/>
      <c r="AN89" s="28"/>
      <c r="AO89" s="28"/>
      <c r="AP89" s="37"/>
      <c r="AQ89" s="31"/>
      <c r="AR89" s="28"/>
      <c r="AS89" s="28"/>
      <c r="AT89" s="28"/>
      <c r="AU89" s="37"/>
      <c r="AV89" s="31"/>
      <c r="AW89" s="28"/>
      <c r="AX89" s="28"/>
      <c r="AY89" s="28"/>
      <c r="AZ89" s="37"/>
      <c r="BA89" s="31"/>
      <c r="BB89" s="28"/>
      <c r="BC89" s="28"/>
      <c r="BD89" s="28"/>
      <c r="BE89" s="37"/>
      <c r="BF89" s="31"/>
      <c r="BG89" s="28"/>
      <c r="BH89" s="28"/>
      <c r="BI89" s="28"/>
      <c r="BJ89" s="37"/>
      <c r="BK89" s="29"/>
    </row>
    <row r="90" spans="1:63">
      <c r="A90" s="23"/>
      <c r="B90" s="33" t="s">
        <v>85</v>
      </c>
      <c r="C90" s="31">
        <v>0</v>
      </c>
      <c r="D90" s="28">
        <v>0</v>
      </c>
      <c r="E90" s="28">
        <v>0</v>
      </c>
      <c r="F90" s="28">
        <v>0</v>
      </c>
      <c r="G90" s="37">
        <v>0</v>
      </c>
      <c r="H90" s="31">
        <v>0</v>
      </c>
      <c r="I90" s="28">
        <v>0</v>
      </c>
      <c r="J90" s="28">
        <v>0</v>
      </c>
      <c r="K90" s="28">
        <v>0</v>
      </c>
      <c r="L90" s="37">
        <v>0</v>
      </c>
      <c r="M90" s="31">
        <v>0</v>
      </c>
      <c r="N90" s="28">
        <v>0</v>
      </c>
      <c r="O90" s="28">
        <v>0</v>
      </c>
      <c r="P90" s="28">
        <v>0</v>
      </c>
      <c r="Q90" s="37">
        <v>0</v>
      </c>
      <c r="R90" s="31">
        <v>0</v>
      </c>
      <c r="S90" s="28">
        <v>0</v>
      </c>
      <c r="T90" s="28">
        <v>0</v>
      </c>
      <c r="U90" s="28">
        <v>0</v>
      </c>
      <c r="V90" s="37">
        <v>0</v>
      </c>
      <c r="W90" s="31">
        <v>0</v>
      </c>
      <c r="X90" s="28">
        <v>0</v>
      </c>
      <c r="Y90" s="28">
        <v>0</v>
      </c>
      <c r="Z90" s="28">
        <v>0</v>
      </c>
      <c r="AA90" s="37">
        <v>0</v>
      </c>
      <c r="AB90" s="31">
        <v>0</v>
      </c>
      <c r="AC90" s="28">
        <v>0</v>
      </c>
      <c r="AD90" s="28">
        <v>0</v>
      </c>
      <c r="AE90" s="28">
        <v>0</v>
      </c>
      <c r="AF90" s="37">
        <v>0</v>
      </c>
      <c r="AG90" s="31">
        <v>0</v>
      </c>
      <c r="AH90" s="28">
        <v>0</v>
      </c>
      <c r="AI90" s="28">
        <v>0</v>
      </c>
      <c r="AJ90" s="28">
        <v>0</v>
      </c>
      <c r="AK90" s="37">
        <v>0</v>
      </c>
      <c r="AL90" s="31">
        <v>0</v>
      </c>
      <c r="AM90" s="28">
        <v>0</v>
      </c>
      <c r="AN90" s="28">
        <v>0</v>
      </c>
      <c r="AO90" s="28">
        <v>0</v>
      </c>
      <c r="AP90" s="37">
        <v>0</v>
      </c>
      <c r="AQ90" s="31">
        <v>0</v>
      </c>
      <c r="AR90" s="28">
        <v>0</v>
      </c>
      <c r="AS90" s="28">
        <v>0</v>
      </c>
      <c r="AT90" s="28">
        <v>0</v>
      </c>
      <c r="AU90" s="37">
        <v>0</v>
      </c>
      <c r="AV90" s="31">
        <v>0</v>
      </c>
      <c r="AW90" s="28">
        <v>0</v>
      </c>
      <c r="AX90" s="28">
        <v>0</v>
      </c>
      <c r="AY90" s="28">
        <v>0</v>
      </c>
      <c r="AZ90" s="37">
        <v>0</v>
      </c>
      <c r="BA90" s="31">
        <v>0</v>
      </c>
      <c r="BB90" s="28">
        <v>0</v>
      </c>
      <c r="BC90" s="28">
        <v>0</v>
      </c>
      <c r="BD90" s="28">
        <v>0</v>
      </c>
      <c r="BE90" s="37">
        <v>0</v>
      </c>
      <c r="BF90" s="31">
        <v>0</v>
      </c>
      <c r="BG90" s="28">
        <v>0</v>
      </c>
      <c r="BH90" s="28">
        <v>0</v>
      </c>
      <c r="BI90" s="28">
        <v>0</v>
      </c>
      <c r="BJ90" s="37">
        <v>0</v>
      </c>
      <c r="BK90" s="29">
        <f>SUM(C90:BJ90)</f>
        <v>0</v>
      </c>
    </row>
    <row r="91" spans="1:63" ht="4.5" customHeight="1">
      <c r="A91" s="23"/>
      <c r="B91" s="38"/>
      <c r="C91" s="47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9"/>
    </row>
    <row r="92" spans="1:63">
      <c r="A92" s="23"/>
      <c r="B92" s="39" t="s">
        <v>101</v>
      </c>
      <c r="C92" s="40">
        <f t="shared" ref="C92:AH92" si="23">C48+C68+C73+C85+C90</f>
        <v>0</v>
      </c>
      <c r="D92" s="40">
        <f t="shared" si="23"/>
        <v>0</v>
      </c>
      <c r="E92" s="40">
        <f t="shared" si="23"/>
        <v>0</v>
      </c>
      <c r="F92" s="40">
        <f t="shared" si="23"/>
        <v>0</v>
      </c>
      <c r="G92" s="40">
        <f t="shared" si="23"/>
        <v>0</v>
      </c>
      <c r="H92" s="40">
        <f t="shared" si="23"/>
        <v>37.585047767371833</v>
      </c>
      <c r="I92" s="40">
        <f t="shared" si="23"/>
        <v>6326.5550945843152</v>
      </c>
      <c r="J92" s="40">
        <f t="shared" si="23"/>
        <v>2404.3091672768451</v>
      </c>
      <c r="K92" s="40">
        <f t="shared" si="23"/>
        <v>0</v>
      </c>
      <c r="L92" s="40">
        <f t="shared" si="23"/>
        <v>805.88605198841105</v>
      </c>
      <c r="M92" s="40">
        <f t="shared" si="23"/>
        <v>0</v>
      </c>
      <c r="N92" s="40">
        <f t="shared" si="23"/>
        <v>0</v>
      </c>
      <c r="O92" s="40">
        <f t="shared" si="23"/>
        <v>0</v>
      </c>
      <c r="P92" s="40">
        <f t="shared" si="23"/>
        <v>0</v>
      </c>
      <c r="Q92" s="40">
        <f t="shared" si="23"/>
        <v>0</v>
      </c>
      <c r="R92" s="40">
        <f t="shared" si="23"/>
        <v>49.615960793005456</v>
      </c>
      <c r="S92" s="40">
        <f t="shared" si="23"/>
        <v>364.86931717729198</v>
      </c>
      <c r="T92" s="40">
        <f t="shared" si="23"/>
        <v>727.90342053395727</v>
      </c>
      <c r="U92" s="40">
        <f t="shared" si="23"/>
        <v>0</v>
      </c>
      <c r="V92" s="40">
        <f t="shared" si="23"/>
        <v>58.116428586879081</v>
      </c>
      <c r="W92" s="40">
        <f t="shared" si="23"/>
        <v>1.0563030771371766</v>
      </c>
      <c r="X92" s="40">
        <f t="shared" si="23"/>
        <v>160.92321140727873</v>
      </c>
      <c r="Y92" s="40">
        <f t="shared" si="23"/>
        <v>0</v>
      </c>
      <c r="Z92" s="40">
        <f t="shared" si="23"/>
        <v>0</v>
      </c>
      <c r="AA92" s="40">
        <f t="shared" si="23"/>
        <v>0.614455297116697</v>
      </c>
      <c r="AB92" s="40">
        <f t="shared" si="23"/>
        <v>0</v>
      </c>
      <c r="AC92" s="40">
        <f t="shared" si="23"/>
        <v>0</v>
      </c>
      <c r="AD92" s="40">
        <f t="shared" si="23"/>
        <v>0</v>
      </c>
      <c r="AE92" s="40">
        <f t="shared" si="23"/>
        <v>0</v>
      </c>
      <c r="AF92" s="40">
        <f t="shared" si="23"/>
        <v>0</v>
      </c>
      <c r="AG92" s="40">
        <f t="shared" si="23"/>
        <v>7.6056494549592344</v>
      </c>
      <c r="AH92" s="40">
        <f t="shared" si="23"/>
        <v>0.6885884394742382</v>
      </c>
      <c r="AI92" s="40">
        <f t="shared" ref="AI92:BK92" si="24">AI48+AI68+AI73+AI85+AI90</f>
        <v>0</v>
      </c>
      <c r="AJ92" s="40">
        <f t="shared" si="24"/>
        <v>0</v>
      </c>
      <c r="AK92" s="40">
        <f t="shared" si="24"/>
        <v>4.7207356643987515</v>
      </c>
      <c r="AL92" s="40">
        <f t="shared" si="24"/>
        <v>0</v>
      </c>
      <c r="AM92" s="40">
        <f t="shared" si="24"/>
        <v>0</v>
      </c>
      <c r="AN92" s="40">
        <f t="shared" si="24"/>
        <v>0</v>
      </c>
      <c r="AO92" s="40">
        <f t="shared" si="24"/>
        <v>0</v>
      </c>
      <c r="AP92" s="40">
        <f t="shared" si="24"/>
        <v>0</v>
      </c>
      <c r="AQ92" s="40">
        <f t="shared" si="24"/>
        <v>0</v>
      </c>
      <c r="AR92" s="40">
        <f t="shared" si="24"/>
        <v>0</v>
      </c>
      <c r="AS92" s="40">
        <f t="shared" si="24"/>
        <v>0</v>
      </c>
      <c r="AT92" s="40">
        <f t="shared" si="24"/>
        <v>0</v>
      </c>
      <c r="AU92" s="40">
        <f t="shared" si="24"/>
        <v>0</v>
      </c>
      <c r="AV92" s="40">
        <f t="shared" si="24"/>
        <v>505.24038082207949</v>
      </c>
      <c r="AW92" s="40">
        <f t="shared" si="24"/>
        <v>2055.6731670101344</v>
      </c>
      <c r="AX92" s="40">
        <f t="shared" si="24"/>
        <v>1559.2536325261203</v>
      </c>
      <c r="AY92" s="40">
        <f t="shared" si="24"/>
        <v>0</v>
      </c>
      <c r="AZ92" s="40">
        <f t="shared" si="24"/>
        <v>596.01470059936594</v>
      </c>
      <c r="BA92" s="40">
        <f t="shared" si="24"/>
        <v>0</v>
      </c>
      <c r="BB92" s="40">
        <f t="shared" si="24"/>
        <v>0</v>
      </c>
      <c r="BC92" s="40">
        <f t="shared" si="24"/>
        <v>0</v>
      </c>
      <c r="BD92" s="40">
        <f t="shared" si="24"/>
        <v>0</v>
      </c>
      <c r="BE92" s="40">
        <f t="shared" si="24"/>
        <v>0</v>
      </c>
      <c r="BF92" s="40">
        <f t="shared" si="24"/>
        <v>811.28706045153206</v>
      </c>
      <c r="BG92" s="40">
        <f t="shared" si="24"/>
        <v>177.54882063509305</v>
      </c>
      <c r="BH92" s="40">
        <f t="shared" si="24"/>
        <v>219.80202125033256</v>
      </c>
      <c r="BI92" s="40">
        <f t="shared" si="24"/>
        <v>0</v>
      </c>
      <c r="BJ92" s="40">
        <f t="shared" si="24"/>
        <v>292.25755992429794</v>
      </c>
      <c r="BK92" s="40">
        <f t="shared" si="24"/>
        <v>17167.526775267397</v>
      </c>
    </row>
    <row r="93" spans="1:63" ht="4.5" customHeight="1">
      <c r="A93" s="23"/>
      <c r="B93" s="39"/>
      <c r="C93" s="52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  <c r="BF93" s="48"/>
      <c r="BG93" s="48"/>
      <c r="BH93" s="48"/>
      <c r="BI93" s="48"/>
      <c r="BJ93" s="48"/>
      <c r="BK93" s="53"/>
    </row>
    <row r="94" spans="1:63" ht="14.25" customHeight="1">
      <c r="A94" s="23" t="s">
        <v>5</v>
      </c>
      <c r="B94" s="21" t="s">
        <v>25</v>
      </c>
      <c r="C94" s="52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  <c r="BF94" s="48"/>
      <c r="BG94" s="48"/>
      <c r="BH94" s="48"/>
      <c r="BI94" s="48"/>
      <c r="BJ94" s="48"/>
      <c r="BK94" s="53"/>
    </row>
    <row r="95" spans="1:63">
      <c r="A95" s="23"/>
      <c r="B95" s="30" t="s">
        <v>39</v>
      </c>
      <c r="C95" s="28"/>
      <c r="D95" s="28"/>
      <c r="E95" s="28"/>
      <c r="F95" s="28"/>
      <c r="G95" s="41"/>
      <c r="H95" s="31"/>
      <c r="I95" s="28"/>
      <c r="J95" s="28"/>
      <c r="K95" s="28"/>
      <c r="L95" s="41"/>
      <c r="M95" s="31"/>
      <c r="N95" s="28"/>
      <c r="O95" s="28"/>
      <c r="P95" s="28"/>
      <c r="Q95" s="41"/>
      <c r="R95" s="31"/>
      <c r="S95" s="28"/>
      <c r="T95" s="28"/>
      <c r="U95" s="28"/>
      <c r="V95" s="37"/>
      <c r="W95" s="42"/>
      <c r="X95" s="28"/>
      <c r="Y95" s="28"/>
      <c r="Z95" s="28"/>
      <c r="AA95" s="41"/>
      <c r="AB95" s="31"/>
      <c r="AC95" s="28"/>
      <c r="AD95" s="28"/>
      <c r="AE95" s="28"/>
      <c r="AF95" s="41"/>
      <c r="AG95" s="31"/>
      <c r="AH95" s="28"/>
      <c r="AI95" s="28"/>
      <c r="AJ95" s="28"/>
      <c r="AK95" s="41"/>
      <c r="AL95" s="31"/>
      <c r="AM95" s="28"/>
      <c r="AN95" s="28"/>
      <c r="AO95" s="28"/>
      <c r="AP95" s="41"/>
      <c r="AQ95" s="31"/>
      <c r="AR95" s="28"/>
      <c r="AS95" s="28"/>
      <c r="AT95" s="28"/>
      <c r="AU95" s="41"/>
      <c r="AV95" s="31"/>
      <c r="AW95" s="28"/>
      <c r="AX95" s="28"/>
      <c r="AY95" s="28"/>
      <c r="AZ95" s="41"/>
      <c r="BA95" s="31"/>
      <c r="BB95" s="28"/>
      <c r="BC95" s="28"/>
      <c r="BD95" s="28"/>
      <c r="BE95" s="41"/>
      <c r="BF95" s="31"/>
      <c r="BG95" s="28"/>
      <c r="BH95" s="28"/>
      <c r="BI95" s="28"/>
      <c r="BJ95" s="41"/>
      <c r="BK95" s="31"/>
    </row>
    <row r="96" spans="1:63" ht="13.5" thickBot="1">
      <c r="A96" s="43"/>
      <c r="B96" s="33" t="s">
        <v>85</v>
      </c>
      <c r="C96" s="28">
        <v>0</v>
      </c>
      <c r="D96" s="28">
        <v>0</v>
      </c>
      <c r="E96" s="28">
        <v>0</v>
      </c>
      <c r="F96" s="28">
        <v>0</v>
      </c>
      <c r="G96" s="41">
        <v>0</v>
      </c>
      <c r="H96" s="31">
        <v>0</v>
      </c>
      <c r="I96" s="28">
        <v>0</v>
      </c>
      <c r="J96" s="28">
        <v>0</v>
      </c>
      <c r="K96" s="28">
        <v>0</v>
      </c>
      <c r="L96" s="41">
        <v>0</v>
      </c>
      <c r="M96" s="31">
        <v>0</v>
      </c>
      <c r="N96" s="28">
        <v>0</v>
      </c>
      <c r="O96" s="28">
        <v>0</v>
      </c>
      <c r="P96" s="28">
        <v>0</v>
      </c>
      <c r="Q96" s="41">
        <v>0</v>
      </c>
      <c r="R96" s="31">
        <v>0</v>
      </c>
      <c r="S96" s="28">
        <v>0</v>
      </c>
      <c r="T96" s="28">
        <v>0</v>
      </c>
      <c r="U96" s="28">
        <v>0</v>
      </c>
      <c r="V96" s="37">
        <v>0</v>
      </c>
      <c r="W96" s="42">
        <v>0</v>
      </c>
      <c r="X96" s="28">
        <v>0</v>
      </c>
      <c r="Y96" s="28">
        <v>0</v>
      </c>
      <c r="Z96" s="28">
        <v>0</v>
      </c>
      <c r="AA96" s="41">
        <v>0</v>
      </c>
      <c r="AB96" s="31">
        <v>0</v>
      </c>
      <c r="AC96" s="28">
        <v>0</v>
      </c>
      <c r="AD96" s="28">
        <v>0</v>
      </c>
      <c r="AE96" s="28">
        <v>0</v>
      </c>
      <c r="AF96" s="41">
        <v>0</v>
      </c>
      <c r="AG96" s="31">
        <v>0</v>
      </c>
      <c r="AH96" s="28">
        <v>0</v>
      </c>
      <c r="AI96" s="28">
        <v>0</v>
      </c>
      <c r="AJ96" s="28">
        <v>0</v>
      </c>
      <c r="AK96" s="41">
        <v>0</v>
      </c>
      <c r="AL96" s="31">
        <v>0</v>
      </c>
      <c r="AM96" s="28">
        <v>0</v>
      </c>
      <c r="AN96" s="28">
        <v>0</v>
      </c>
      <c r="AO96" s="28">
        <v>0</v>
      </c>
      <c r="AP96" s="41">
        <v>0</v>
      </c>
      <c r="AQ96" s="31">
        <v>0</v>
      </c>
      <c r="AR96" s="28">
        <v>0</v>
      </c>
      <c r="AS96" s="28">
        <v>0</v>
      </c>
      <c r="AT96" s="28">
        <v>0</v>
      </c>
      <c r="AU96" s="41">
        <v>0</v>
      </c>
      <c r="AV96" s="31">
        <v>0</v>
      </c>
      <c r="AW96" s="28">
        <v>0</v>
      </c>
      <c r="AX96" s="28">
        <v>0</v>
      </c>
      <c r="AY96" s="28">
        <v>0</v>
      </c>
      <c r="AZ96" s="41">
        <v>0</v>
      </c>
      <c r="BA96" s="31">
        <v>0</v>
      </c>
      <c r="BB96" s="28">
        <v>0</v>
      </c>
      <c r="BC96" s="28">
        <v>0</v>
      </c>
      <c r="BD96" s="28">
        <v>0</v>
      </c>
      <c r="BE96" s="41">
        <v>0</v>
      </c>
      <c r="BF96" s="31">
        <v>0</v>
      </c>
      <c r="BG96" s="28">
        <v>0</v>
      </c>
      <c r="BH96" s="28">
        <v>0</v>
      </c>
      <c r="BI96" s="28">
        <v>0</v>
      </c>
      <c r="BJ96" s="41">
        <v>0</v>
      </c>
      <c r="BK96" s="29">
        <f>SUM(C96:BJ96)</f>
        <v>0</v>
      </c>
    </row>
    <row r="97" spans="1:61" ht="6" customHeight="1">
      <c r="A97" s="35"/>
      <c r="B97" s="44"/>
    </row>
    <row r="98" spans="1:61">
      <c r="A98" s="35"/>
      <c r="B98" s="35" t="s">
        <v>28</v>
      </c>
      <c r="L98" s="35" t="s">
        <v>40</v>
      </c>
    </row>
    <row r="99" spans="1:61">
      <c r="A99" s="35"/>
      <c r="B99" s="35" t="s">
        <v>29</v>
      </c>
      <c r="L99" s="35" t="s">
        <v>32</v>
      </c>
    </row>
    <row r="100" spans="1:61">
      <c r="L100" s="35" t="s">
        <v>33</v>
      </c>
    </row>
    <row r="101" spans="1:61">
      <c r="B101" s="35" t="s">
        <v>35</v>
      </c>
      <c r="L101" s="35" t="s">
        <v>100</v>
      </c>
      <c r="BI101" s="45"/>
    </row>
    <row r="102" spans="1:61">
      <c r="B102" s="35" t="s">
        <v>36</v>
      </c>
      <c r="L102" s="35" t="s">
        <v>102</v>
      </c>
    </row>
    <row r="103" spans="1:61">
      <c r="B103" s="35"/>
      <c r="L103" s="35" t="s">
        <v>34</v>
      </c>
    </row>
    <row r="105" spans="1:61">
      <c r="B105" s="25" t="s">
        <v>40</v>
      </c>
    </row>
    <row r="106" spans="1:61">
      <c r="B106" s="25" t="s">
        <v>32</v>
      </c>
    </row>
    <row r="107" spans="1:61">
      <c r="B107" s="25" t="s">
        <v>33</v>
      </c>
    </row>
    <row r="108" spans="1:61">
      <c r="B108" s="25" t="s">
        <v>100</v>
      </c>
    </row>
    <row r="109" spans="1:61">
      <c r="B109" s="25" t="s">
        <v>102</v>
      </c>
    </row>
    <row r="110" spans="1:61">
      <c r="B110" s="25" t="s">
        <v>34</v>
      </c>
    </row>
    <row r="111" spans="1:61">
      <c r="B111" s="35"/>
    </row>
  </sheetData>
  <mergeCells count="49"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C70:BK70"/>
    <mergeCell ref="C74:BK74"/>
    <mergeCell ref="C10:BK10"/>
    <mergeCell ref="C13:BK13"/>
    <mergeCell ref="C23:BK23"/>
    <mergeCell ref="C26:BK26"/>
    <mergeCell ref="C29:BK29"/>
    <mergeCell ref="C91:BK91"/>
    <mergeCell ref="A1:A5"/>
    <mergeCell ref="C71:BK71"/>
    <mergeCell ref="C93:BK93"/>
    <mergeCell ref="C94:BK94"/>
    <mergeCell ref="C75:BK75"/>
    <mergeCell ref="C76:BK76"/>
    <mergeCell ref="C79:BK79"/>
    <mergeCell ref="C86:BK86"/>
    <mergeCell ref="C87:BK87"/>
    <mergeCell ref="C50:BK50"/>
    <mergeCell ref="C88:BK88"/>
    <mergeCell ref="C51:BK51"/>
    <mergeCell ref="C49:BK49"/>
    <mergeCell ref="C55:BK55"/>
    <mergeCell ref="C69:BK69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K43"/>
  <sheetViews>
    <sheetView workbookViewId="0">
      <selection activeCell="B4" sqref="B4"/>
    </sheetView>
  </sheetViews>
  <sheetFormatPr defaultRowHeight="12.75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</cols>
  <sheetData>
    <row r="2" spans="2:11">
      <c r="B2" s="80" t="s">
        <v>151</v>
      </c>
      <c r="C2" s="81"/>
      <c r="D2" s="81"/>
      <c r="E2" s="81"/>
      <c r="F2" s="81"/>
      <c r="G2" s="81"/>
      <c r="H2" s="81"/>
      <c r="I2" s="81"/>
      <c r="J2" s="81"/>
      <c r="K2" s="82"/>
    </row>
    <row r="3" spans="2:11">
      <c r="B3" s="83" t="s">
        <v>145</v>
      </c>
      <c r="C3" s="84"/>
      <c r="D3" s="84"/>
      <c r="E3" s="84"/>
      <c r="F3" s="84"/>
      <c r="G3" s="84"/>
      <c r="H3" s="84"/>
      <c r="I3" s="84"/>
      <c r="J3" s="84"/>
      <c r="K3" s="85"/>
    </row>
    <row r="4" spans="2:11" ht="30">
      <c r="B4" s="22" t="s">
        <v>77</v>
      </c>
      <c r="C4" s="4" t="s">
        <v>41</v>
      </c>
      <c r="D4" s="4" t="s">
        <v>89</v>
      </c>
      <c r="E4" s="4" t="s">
        <v>90</v>
      </c>
      <c r="F4" s="4" t="s">
        <v>7</v>
      </c>
      <c r="G4" s="4" t="s">
        <v>8</v>
      </c>
      <c r="H4" s="4" t="s">
        <v>22</v>
      </c>
      <c r="I4" s="4" t="s">
        <v>96</v>
      </c>
      <c r="J4" s="4" t="s">
        <v>97</v>
      </c>
      <c r="K4" s="4" t="s">
        <v>98</v>
      </c>
    </row>
    <row r="5" spans="2:11">
      <c r="B5" s="1">
        <v>1</v>
      </c>
      <c r="C5" s="2" t="s">
        <v>42</v>
      </c>
      <c r="D5" s="7">
        <v>0</v>
      </c>
      <c r="E5" s="7">
        <v>1.759959370352146E-2</v>
      </c>
      <c r="F5" s="7">
        <v>0.28432594673750894</v>
      </c>
      <c r="G5" s="7">
        <v>5.0857294768735847E-3</v>
      </c>
      <c r="H5" s="7">
        <v>0</v>
      </c>
      <c r="I5" s="7">
        <v>0</v>
      </c>
      <c r="J5" s="7">
        <v>0</v>
      </c>
      <c r="K5" s="5">
        <v>0</v>
      </c>
    </row>
    <row r="6" spans="2:11">
      <c r="B6" s="1">
        <v>2</v>
      </c>
      <c r="C6" s="3" t="s">
        <v>43</v>
      </c>
      <c r="D6" s="7">
        <v>1.1866898782937214</v>
      </c>
      <c r="E6" s="7">
        <v>3.5603085323927064</v>
      </c>
      <c r="F6" s="7">
        <v>7.8841867252828761</v>
      </c>
      <c r="G6" s="7">
        <v>0.17827743532579415</v>
      </c>
      <c r="H6" s="7">
        <v>0</v>
      </c>
      <c r="I6" s="7">
        <v>0</v>
      </c>
      <c r="J6" s="7">
        <v>8.1625417317104529E-2</v>
      </c>
      <c r="K6" s="5">
        <v>0</v>
      </c>
    </row>
    <row r="7" spans="2:11">
      <c r="B7" s="1">
        <v>3</v>
      </c>
      <c r="C7" s="2" t="s">
        <v>44</v>
      </c>
      <c r="D7" s="7">
        <v>0</v>
      </c>
      <c r="E7" s="7">
        <v>2.7241307327551093E-2</v>
      </c>
      <c r="F7" s="7">
        <v>2.989124018915337E-2</v>
      </c>
      <c r="G7" s="7">
        <v>0</v>
      </c>
      <c r="H7" s="7">
        <v>0</v>
      </c>
      <c r="I7" s="7">
        <v>0</v>
      </c>
      <c r="J7" s="7">
        <v>0</v>
      </c>
      <c r="K7" s="5">
        <v>0</v>
      </c>
    </row>
    <row r="8" spans="2:11">
      <c r="B8" s="1">
        <v>4</v>
      </c>
      <c r="C8" s="3" t="s">
        <v>45</v>
      </c>
      <c r="D8" s="7">
        <v>155.66445550599991</v>
      </c>
      <c r="E8" s="7">
        <v>20.541527909450881</v>
      </c>
      <c r="F8" s="7">
        <v>7.1880447268671528</v>
      </c>
      <c r="G8" s="7">
        <v>0.22797180738365672</v>
      </c>
      <c r="H8" s="7">
        <v>0</v>
      </c>
      <c r="I8" s="7">
        <v>0</v>
      </c>
      <c r="J8" s="7">
        <v>0</v>
      </c>
      <c r="K8" s="5">
        <v>0</v>
      </c>
    </row>
    <row r="9" spans="2:11">
      <c r="B9" s="1">
        <v>5</v>
      </c>
      <c r="C9" s="3" t="s">
        <v>46</v>
      </c>
      <c r="D9" s="7">
        <v>1.7866778710813949</v>
      </c>
      <c r="E9" s="7">
        <v>16.745657039372261</v>
      </c>
      <c r="F9" s="7">
        <v>36.142668503035154</v>
      </c>
      <c r="G9" s="7">
        <v>0.99022309436980582</v>
      </c>
      <c r="H9" s="7">
        <v>0</v>
      </c>
      <c r="I9" s="7">
        <v>0</v>
      </c>
      <c r="J9" s="7">
        <v>0.20620594785972571</v>
      </c>
      <c r="K9" s="5">
        <v>0</v>
      </c>
    </row>
    <row r="10" spans="2:11">
      <c r="B10" s="1">
        <v>6</v>
      </c>
      <c r="C10" s="3" t="s">
        <v>47</v>
      </c>
      <c r="D10" s="7">
        <v>0.36715111600430972</v>
      </c>
      <c r="E10" s="7">
        <v>2.1723569482615401</v>
      </c>
      <c r="F10" s="7">
        <v>3.7325865619133518</v>
      </c>
      <c r="G10" s="7">
        <v>9.4514966655508639E-2</v>
      </c>
      <c r="H10" s="7">
        <v>0</v>
      </c>
      <c r="I10" s="7">
        <v>0</v>
      </c>
      <c r="J10" s="7">
        <v>5.4867110162083721E-4</v>
      </c>
      <c r="K10" s="5">
        <v>0</v>
      </c>
    </row>
    <row r="11" spans="2:11">
      <c r="B11" s="1">
        <v>7</v>
      </c>
      <c r="C11" s="3" t="s">
        <v>48</v>
      </c>
      <c r="D11" s="7">
        <v>3.8478099050474266</v>
      </c>
      <c r="E11" s="7">
        <v>21.069572666322195</v>
      </c>
      <c r="F11" s="7">
        <v>18.949755194863037</v>
      </c>
      <c r="G11" s="7">
        <v>0.97054224295799874</v>
      </c>
      <c r="H11" s="7">
        <v>0</v>
      </c>
      <c r="I11" s="7">
        <v>0</v>
      </c>
      <c r="J11" s="7">
        <v>0</v>
      </c>
      <c r="K11" s="5">
        <v>0</v>
      </c>
    </row>
    <row r="12" spans="2:11">
      <c r="B12" s="1">
        <v>8</v>
      </c>
      <c r="C12" s="2" t="s">
        <v>49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5">
        <v>0</v>
      </c>
    </row>
    <row r="13" spans="2:11">
      <c r="B13" s="1">
        <v>9</v>
      </c>
      <c r="C13" s="2" t="s">
        <v>50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5">
        <v>0</v>
      </c>
    </row>
    <row r="14" spans="2:11">
      <c r="B14" s="1">
        <v>10</v>
      </c>
      <c r="C14" s="3" t="s">
        <v>51</v>
      </c>
      <c r="D14" s="7">
        <v>0.48886163086645895</v>
      </c>
      <c r="E14" s="7">
        <v>71.16170349587675</v>
      </c>
      <c r="F14" s="7">
        <v>10.894474460258666</v>
      </c>
      <c r="G14" s="7">
        <v>0.5843171781128691</v>
      </c>
      <c r="H14" s="7">
        <v>0</v>
      </c>
      <c r="I14" s="7">
        <v>0</v>
      </c>
      <c r="J14" s="7">
        <v>1.3004371878773261E-2</v>
      </c>
      <c r="K14" s="5">
        <v>0</v>
      </c>
    </row>
    <row r="15" spans="2:11">
      <c r="B15" s="1">
        <v>11</v>
      </c>
      <c r="C15" s="3" t="s">
        <v>52</v>
      </c>
      <c r="D15" s="7">
        <v>459.85337073481531</v>
      </c>
      <c r="E15" s="7">
        <v>354.98230518565907</v>
      </c>
      <c r="F15" s="7">
        <v>108.42781768804699</v>
      </c>
      <c r="G15" s="7">
        <v>7.3768909305856027</v>
      </c>
      <c r="H15" s="7">
        <v>0</v>
      </c>
      <c r="I15" s="7">
        <v>0</v>
      </c>
      <c r="J15" s="7">
        <v>0.13009783164022365</v>
      </c>
      <c r="K15" s="5">
        <v>0</v>
      </c>
    </row>
    <row r="16" spans="2:11">
      <c r="B16" s="1">
        <v>12</v>
      </c>
      <c r="C16" s="3" t="s">
        <v>53</v>
      </c>
      <c r="D16" s="7">
        <v>256.19349506456666</v>
      </c>
      <c r="E16" s="7">
        <v>23.451442548073999</v>
      </c>
      <c r="F16" s="7">
        <v>6.9324428031463503</v>
      </c>
      <c r="G16" s="7">
        <v>0.35125805700951251</v>
      </c>
      <c r="H16" s="7">
        <v>0</v>
      </c>
      <c r="I16" s="7">
        <v>0</v>
      </c>
      <c r="J16" s="7">
        <v>2.3354101170227941E-2</v>
      </c>
      <c r="K16" s="5">
        <v>0</v>
      </c>
    </row>
    <row r="17" spans="2:11">
      <c r="B17" s="1">
        <v>13</v>
      </c>
      <c r="C17" s="3" t="s">
        <v>54</v>
      </c>
      <c r="D17" s="7">
        <v>0.11238092220250016</v>
      </c>
      <c r="E17" s="7">
        <v>0.20476999675061103</v>
      </c>
      <c r="F17" s="7">
        <v>0.7532144696022991</v>
      </c>
      <c r="G17" s="7">
        <v>1.7852473744894314E-2</v>
      </c>
      <c r="H17" s="7">
        <v>0</v>
      </c>
      <c r="I17" s="7">
        <v>0</v>
      </c>
      <c r="J17" s="7">
        <v>8.4107937999082537E-4</v>
      </c>
      <c r="K17" s="5">
        <v>0</v>
      </c>
    </row>
    <row r="18" spans="2:11">
      <c r="B18" s="1">
        <v>14</v>
      </c>
      <c r="C18" s="3" t="s">
        <v>55</v>
      </c>
      <c r="D18" s="7">
        <v>0.23274627139318046</v>
      </c>
      <c r="E18" s="7">
        <v>1.5434986201147634</v>
      </c>
      <c r="F18" s="7">
        <v>4.3895464550001311</v>
      </c>
      <c r="G18" s="7">
        <v>0.12685392462314291</v>
      </c>
      <c r="H18" s="7">
        <v>0</v>
      </c>
      <c r="I18" s="7">
        <v>0</v>
      </c>
      <c r="J18" s="7">
        <v>1.2341416305106096E-4</v>
      </c>
      <c r="K18" s="5">
        <v>0</v>
      </c>
    </row>
    <row r="19" spans="2:11">
      <c r="B19" s="1">
        <v>15</v>
      </c>
      <c r="C19" s="3" t="s">
        <v>56</v>
      </c>
      <c r="D19" s="7">
        <v>10.636409210269985</v>
      </c>
      <c r="E19" s="7">
        <v>31.068226008646135</v>
      </c>
      <c r="F19" s="7">
        <v>35.400812201887312</v>
      </c>
      <c r="G19" s="7">
        <v>1.5150649550975583</v>
      </c>
      <c r="H19" s="7">
        <v>0</v>
      </c>
      <c r="I19" s="7">
        <v>0</v>
      </c>
      <c r="J19" s="7">
        <v>0</v>
      </c>
      <c r="K19" s="5">
        <v>0</v>
      </c>
    </row>
    <row r="20" spans="2:11">
      <c r="B20" s="1">
        <v>16</v>
      </c>
      <c r="C20" s="3" t="s">
        <v>57</v>
      </c>
      <c r="D20" s="7">
        <v>551.36229804502364</v>
      </c>
      <c r="E20" s="7">
        <v>269.98601930868801</v>
      </c>
      <c r="F20" s="7">
        <v>105.00626596886421</v>
      </c>
      <c r="G20" s="7">
        <v>1.6704615467511372</v>
      </c>
      <c r="H20" s="7">
        <v>0</v>
      </c>
      <c r="I20" s="7">
        <v>0</v>
      </c>
      <c r="J20" s="7">
        <v>7.5927156799709294</v>
      </c>
      <c r="K20" s="5">
        <v>0</v>
      </c>
    </row>
    <row r="21" spans="2:11">
      <c r="B21" s="1">
        <v>17</v>
      </c>
      <c r="C21" s="3" t="s">
        <v>58</v>
      </c>
      <c r="D21" s="7">
        <v>8.1437260818465411</v>
      </c>
      <c r="E21" s="7">
        <v>37.875925944264786</v>
      </c>
      <c r="F21" s="7">
        <v>62.036160384844024</v>
      </c>
      <c r="G21" s="7">
        <v>1.0081947203196697</v>
      </c>
      <c r="H21" s="7">
        <v>0</v>
      </c>
      <c r="I21" s="7">
        <v>0</v>
      </c>
      <c r="J21" s="7">
        <v>0.24414709797576248</v>
      </c>
      <c r="K21" s="5">
        <v>0</v>
      </c>
    </row>
    <row r="22" spans="2:11">
      <c r="B22" s="1">
        <v>18</v>
      </c>
      <c r="C22" s="2" t="s">
        <v>59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5">
        <v>0</v>
      </c>
    </row>
    <row r="23" spans="2:11">
      <c r="B23" s="1">
        <v>19</v>
      </c>
      <c r="C23" s="3" t="s">
        <v>60</v>
      </c>
      <c r="D23" s="7">
        <v>10.052949404252988</v>
      </c>
      <c r="E23" s="7">
        <v>29.684091813780345</v>
      </c>
      <c r="F23" s="7">
        <v>87.544382337549465</v>
      </c>
      <c r="G23" s="7">
        <v>1.4290498320000988</v>
      </c>
      <c r="H23" s="7">
        <v>0</v>
      </c>
      <c r="I23" s="7">
        <v>0</v>
      </c>
      <c r="J23" s="7">
        <v>0.36232113124774679</v>
      </c>
      <c r="K23" s="5">
        <v>0</v>
      </c>
    </row>
    <row r="24" spans="2:11">
      <c r="B24" s="1">
        <v>20</v>
      </c>
      <c r="C24" s="3" t="s">
        <v>61</v>
      </c>
      <c r="D24" s="7">
        <v>6934.1651547750635</v>
      </c>
      <c r="E24" s="7">
        <v>2569.929164696357</v>
      </c>
      <c r="F24" s="7">
        <v>330.01602120825561</v>
      </c>
      <c r="G24" s="7">
        <v>12.071268034147304</v>
      </c>
      <c r="H24" s="7">
        <v>0</v>
      </c>
      <c r="I24" s="7">
        <v>0</v>
      </c>
      <c r="J24" s="7">
        <v>945.07896459806807</v>
      </c>
      <c r="K24" s="5">
        <v>0</v>
      </c>
    </row>
    <row r="25" spans="2:11">
      <c r="B25" s="1">
        <v>21</v>
      </c>
      <c r="C25" s="2" t="s">
        <v>62</v>
      </c>
      <c r="D25" s="7">
        <v>1.6733658712109341E-5</v>
      </c>
      <c r="E25" s="7">
        <v>2.2816584948335591E-2</v>
      </c>
      <c r="F25" s="7">
        <v>6.6445244928691957E-2</v>
      </c>
      <c r="G25" s="7">
        <v>2.6804643333988966E-4</v>
      </c>
      <c r="H25" s="7">
        <v>0</v>
      </c>
      <c r="I25" s="7">
        <v>0</v>
      </c>
      <c r="J25" s="7">
        <v>0</v>
      </c>
      <c r="K25" s="5">
        <v>0</v>
      </c>
    </row>
    <row r="26" spans="2:11">
      <c r="B26" s="1">
        <v>22</v>
      </c>
      <c r="C26" s="3" t="s">
        <v>63</v>
      </c>
      <c r="D26" s="7">
        <v>2.2140823030216163E-2</v>
      </c>
      <c r="E26" s="7">
        <v>5.5190998515158143E-2</v>
      </c>
      <c r="F26" s="7">
        <v>0.50137387309747461</v>
      </c>
      <c r="G26" s="7">
        <v>3.6900749683599007E-3</v>
      </c>
      <c r="H26" s="7">
        <v>0</v>
      </c>
      <c r="I26" s="7">
        <v>0</v>
      </c>
      <c r="J26" s="7">
        <v>0</v>
      </c>
      <c r="K26" s="5">
        <v>0</v>
      </c>
    </row>
    <row r="27" spans="2:11">
      <c r="B27" s="1">
        <v>23</v>
      </c>
      <c r="C27" s="2" t="s">
        <v>64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5">
        <v>0</v>
      </c>
    </row>
    <row r="28" spans="2:11">
      <c r="B28" s="1">
        <v>24</v>
      </c>
      <c r="C28" s="2" t="s">
        <v>65</v>
      </c>
      <c r="D28" s="7">
        <v>0</v>
      </c>
      <c r="E28" s="7">
        <v>6.2237352921054062E-2</v>
      </c>
      <c r="F28" s="7">
        <v>3.2784879849745333E-2</v>
      </c>
      <c r="G28" s="7">
        <v>5.0204947422054225E-3</v>
      </c>
      <c r="H28" s="7">
        <v>0</v>
      </c>
      <c r="I28" s="7">
        <v>0</v>
      </c>
      <c r="J28" s="7">
        <v>0</v>
      </c>
      <c r="K28" s="5">
        <v>0</v>
      </c>
    </row>
    <row r="29" spans="2:11">
      <c r="B29" s="1">
        <v>25</v>
      </c>
      <c r="C29" s="3" t="s">
        <v>66</v>
      </c>
      <c r="D29" s="7">
        <v>523.2798444549594</v>
      </c>
      <c r="E29" s="7">
        <v>442.26691193351974</v>
      </c>
      <c r="F29" s="7">
        <v>33.737685748567543</v>
      </c>
      <c r="G29" s="7">
        <v>1.8862353563898802</v>
      </c>
      <c r="H29" s="7">
        <v>0</v>
      </c>
      <c r="I29" s="7">
        <v>0</v>
      </c>
      <c r="J29" s="7">
        <v>0.11651583809249857</v>
      </c>
      <c r="K29" s="5">
        <v>0</v>
      </c>
    </row>
    <row r="30" spans="2:11">
      <c r="B30" s="1">
        <v>26</v>
      </c>
      <c r="C30" s="3" t="s">
        <v>67</v>
      </c>
      <c r="D30" s="7">
        <v>2.0937547445639861</v>
      </c>
      <c r="E30" s="7">
        <v>10.431634814157071</v>
      </c>
      <c r="F30" s="7">
        <v>11.347807769880765</v>
      </c>
      <c r="G30" s="7">
        <v>0.33064040512926368</v>
      </c>
      <c r="H30" s="7">
        <v>0</v>
      </c>
      <c r="I30" s="7">
        <v>0</v>
      </c>
      <c r="J30" s="7">
        <v>2.2418697114165002E-2</v>
      </c>
      <c r="K30" s="5">
        <v>0</v>
      </c>
    </row>
    <row r="31" spans="2:11">
      <c r="B31" s="1">
        <v>27</v>
      </c>
      <c r="C31" s="3" t="s">
        <v>16</v>
      </c>
      <c r="D31" s="7">
        <v>8.847448701226697E-2</v>
      </c>
      <c r="E31" s="7">
        <v>5.4766256254001329</v>
      </c>
      <c r="F31" s="7">
        <v>1.3223720583725673</v>
      </c>
      <c r="G31" s="7">
        <v>1.8377728835934908E-2</v>
      </c>
      <c r="H31" s="7">
        <v>0</v>
      </c>
      <c r="I31" s="7">
        <v>0</v>
      </c>
      <c r="J31" s="7">
        <v>1.0330460906153696</v>
      </c>
      <c r="K31" s="5">
        <v>0</v>
      </c>
    </row>
    <row r="32" spans="2:11">
      <c r="B32" s="1">
        <v>28</v>
      </c>
      <c r="C32" s="3" t="s">
        <v>68</v>
      </c>
      <c r="D32" s="7">
        <v>0.84139509700007242</v>
      </c>
      <c r="E32" s="7">
        <v>0.70674671369258057</v>
      </c>
      <c r="F32" s="7">
        <v>1.0702083077349951</v>
      </c>
      <c r="G32" s="7">
        <v>3.4556534337332996E-3</v>
      </c>
      <c r="H32" s="7">
        <v>0</v>
      </c>
      <c r="I32" s="7">
        <v>0</v>
      </c>
      <c r="J32" s="7">
        <v>0</v>
      </c>
      <c r="K32" s="5">
        <v>0</v>
      </c>
    </row>
    <row r="33" spans="2:11">
      <c r="B33" s="1">
        <v>29</v>
      </c>
      <c r="C33" s="3" t="s">
        <v>69</v>
      </c>
      <c r="D33" s="7">
        <v>2.5286969095706313</v>
      </c>
      <c r="E33" s="7">
        <v>24.376282160368156</v>
      </c>
      <c r="F33" s="7">
        <v>26.148808230803215</v>
      </c>
      <c r="G33" s="7">
        <v>0.63166140852392183</v>
      </c>
      <c r="H33" s="7">
        <v>0</v>
      </c>
      <c r="I33" s="7">
        <v>0</v>
      </c>
      <c r="J33" s="7">
        <v>4.8043864464493983E-4</v>
      </c>
      <c r="K33" s="5">
        <v>0</v>
      </c>
    </row>
    <row r="34" spans="2:11">
      <c r="B34" s="1">
        <v>30</v>
      </c>
      <c r="C34" s="3" t="s">
        <v>70</v>
      </c>
      <c r="D34" s="7">
        <v>30.819398730177557</v>
      </c>
      <c r="E34" s="7">
        <v>97.018173846331123</v>
      </c>
      <c r="F34" s="7">
        <v>24.554665704021538</v>
      </c>
      <c r="G34" s="7">
        <v>0.31542734623749202</v>
      </c>
      <c r="H34" s="7">
        <v>0</v>
      </c>
      <c r="I34" s="7">
        <v>0</v>
      </c>
      <c r="J34" s="7">
        <v>0.20787657157399386</v>
      </c>
      <c r="K34" s="5">
        <v>0</v>
      </c>
    </row>
    <row r="35" spans="2:11">
      <c r="B35" s="1">
        <v>31</v>
      </c>
      <c r="C35" s="2" t="s">
        <v>71</v>
      </c>
      <c r="D35" s="7">
        <v>2.5707063744094105</v>
      </c>
      <c r="E35" s="7">
        <v>0.25129530970565872</v>
      </c>
      <c r="F35" s="7">
        <v>0.14456754540723152</v>
      </c>
      <c r="G35" s="7">
        <v>0</v>
      </c>
      <c r="H35" s="7">
        <v>0</v>
      </c>
      <c r="I35" s="7">
        <v>0</v>
      </c>
      <c r="J35" s="7">
        <v>0</v>
      </c>
      <c r="K35" s="5">
        <v>0</v>
      </c>
    </row>
    <row r="36" spans="2:11">
      <c r="B36" s="1">
        <v>32</v>
      </c>
      <c r="C36" s="3" t="s">
        <v>72</v>
      </c>
      <c r="D36" s="7">
        <v>1001.863661986726</v>
      </c>
      <c r="E36" s="7">
        <v>124.58576311922431</v>
      </c>
      <c r="F36" s="7">
        <v>34.997780108627289</v>
      </c>
      <c r="G36" s="7">
        <v>0.91379943627728</v>
      </c>
      <c r="H36" s="7">
        <v>0</v>
      </c>
      <c r="I36" s="7">
        <v>0</v>
      </c>
      <c r="J36" s="7">
        <v>5.9043420778139621E-2</v>
      </c>
      <c r="K36" s="5">
        <v>0</v>
      </c>
    </row>
    <row r="37" spans="2:11">
      <c r="B37" s="1">
        <v>33</v>
      </c>
      <c r="C37" s="3" t="s">
        <v>103</v>
      </c>
      <c r="D37" s="7">
        <v>67.0457461080928</v>
      </c>
      <c r="E37" s="7">
        <v>103.66138849572741</v>
      </c>
      <c r="F37" s="7">
        <v>27.05508397045184</v>
      </c>
      <c r="G37" s="7">
        <v>0.71414799000691354</v>
      </c>
      <c r="H37" s="7">
        <v>0</v>
      </c>
      <c r="I37" s="7">
        <v>0</v>
      </c>
      <c r="J37" s="7">
        <v>0.29164821802012203</v>
      </c>
      <c r="K37" s="5">
        <v>0</v>
      </c>
    </row>
    <row r="38" spans="2:11">
      <c r="B38" s="1">
        <v>34</v>
      </c>
      <c r="C38" s="3" t="s">
        <v>73</v>
      </c>
      <c r="D38" s="7">
        <v>3.1500571432475775E-2</v>
      </c>
      <c r="E38" s="7">
        <v>7.2481208451914678E-2</v>
      </c>
      <c r="F38" s="7">
        <v>0.64540023937535484</v>
      </c>
      <c r="G38" s="7">
        <v>7.1831008398693793E-3</v>
      </c>
      <c r="H38" s="7">
        <v>0</v>
      </c>
      <c r="I38" s="7">
        <v>0</v>
      </c>
      <c r="J38" s="7">
        <v>1.797474330162149E-3</v>
      </c>
      <c r="K38" s="5">
        <v>0</v>
      </c>
    </row>
    <row r="39" spans="2:11">
      <c r="B39" s="1">
        <v>35</v>
      </c>
      <c r="C39" s="3" t="s">
        <v>74</v>
      </c>
      <c r="D39" s="7">
        <v>27.620946481015725</v>
      </c>
      <c r="E39" s="7">
        <v>138.34372749057366</v>
      </c>
      <c r="F39" s="7">
        <v>134.54210565153849</v>
      </c>
      <c r="G39" s="7">
        <v>4.2489635592712443</v>
      </c>
      <c r="H39" s="7">
        <v>0</v>
      </c>
      <c r="I39" s="7">
        <v>0</v>
      </c>
      <c r="J39" s="7">
        <v>0.43138946535387823</v>
      </c>
      <c r="K39" s="5">
        <v>0</v>
      </c>
    </row>
    <row r="40" spans="2:11">
      <c r="B40" s="1">
        <v>36</v>
      </c>
      <c r="C40" s="3" t="s">
        <v>75</v>
      </c>
      <c r="D40" s="7">
        <v>0.1489486243140859</v>
      </c>
      <c r="E40" s="7">
        <v>6.6462306590109996</v>
      </c>
      <c r="F40" s="7">
        <v>5.9948928178993475</v>
      </c>
      <c r="G40" s="7">
        <v>0.61456283811241219</v>
      </c>
      <c r="H40" s="7">
        <v>0</v>
      </c>
      <c r="I40" s="7">
        <v>0</v>
      </c>
      <c r="J40" s="7">
        <v>0</v>
      </c>
      <c r="K40" s="5">
        <v>0</v>
      </c>
    </row>
    <row r="41" spans="2:11">
      <c r="B41" s="1">
        <v>37</v>
      </c>
      <c r="C41" s="3" t="s">
        <v>76</v>
      </c>
      <c r="D41" s="7">
        <v>286.59944566265136</v>
      </c>
      <c r="E41" s="7">
        <v>211.77668025748204</v>
      </c>
      <c r="F41" s="7">
        <v>81.409246132593324</v>
      </c>
      <c r="G41" s="7">
        <v>3.3217488897700269</v>
      </c>
      <c r="H41" s="7">
        <v>0</v>
      </c>
      <c r="I41" s="7">
        <v>0</v>
      </c>
      <c r="J41" s="7">
        <v>1.3873229036637873</v>
      </c>
      <c r="K41" s="5">
        <v>0</v>
      </c>
    </row>
    <row r="42" spans="2:11">
      <c r="B42" s="1"/>
      <c r="C42" s="3"/>
      <c r="D42" s="6"/>
      <c r="E42" s="6"/>
      <c r="F42" s="6"/>
      <c r="G42" s="6"/>
      <c r="H42" s="5"/>
      <c r="I42" s="5"/>
      <c r="J42" s="5"/>
      <c r="K42" s="5"/>
    </row>
    <row r="43" spans="2:11">
      <c r="B43" t="s">
        <v>91</v>
      </c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Yugandhar</cp:lastModifiedBy>
  <cp:lastPrinted>2014-03-24T10:58:12Z</cp:lastPrinted>
  <dcterms:created xsi:type="dcterms:W3CDTF">2014-01-06T04:43:23Z</dcterms:created>
  <dcterms:modified xsi:type="dcterms:W3CDTF">2016-10-13T05:51:43Z</dcterms:modified>
</cp:coreProperties>
</file>