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'!$B$4:$L$41</definedName>
  </definedNames>
  <calcPr calcId="125725"/>
</workbook>
</file>

<file path=xl/calcChain.xml><?xml version="1.0" encoding="utf-8"?>
<calcChain xmlns="http://schemas.openxmlformats.org/spreadsheetml/2006/main">
  <c r="BK96" i="8"/>
  <c r="G43" i="12"/>
  <c r="E43"/>
  <c r="F43"/>
  <c r="BK90" i="8"/>
  <c r="BK83"/>
  <c r="BK82"/>
  <c r="BK81"/>
  <c r="BK80"/>
  <c r="BK78"/>
  <c r="BK72"/>
  <c r="BK66"/>
  <c r="BK65"/>
  <c r="BK64"/>
  <c r="BK63"/>
  <c r="BK62"/>
  <c r="BK61"/>
  <c r="BK60"/>
  <c r="BK59"/>
  <c r="BK58"/>
  <c r="BK57"/>
  <c r="BK56"/>
  <c r="BK53"/>
  <c r="BK52"/>
  <c r="BK54" s="1"/>
  <c r="BK46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4"/>
  <c r="D85" s="1"/>
  <c r="E84"/>
  <c r="F84"/>
  <c r="G84"/>
  <c r="H84"/>
  <c r="H85" s="1"/>
  <c r="I84"/>
  <c r="J84"/>
  <c r="K84"/>
  <c r="L84"/>
  <c r="L85" s="1"/>
  <c r="M84"/>
  <c r="N84"/>
  <c r="O84"/>
  <c r="P84"/>
  <c r="P85" s="1"/>
  <c r="Q84"/>
  <c r="R84"/>
  <c r="S84"/>
  <c r="T84"/>
  <c r="T85" s="1"/>
  <c r="U84"/>
  <c r="V84"/>
  <c r="W84"/>
  <c r="X84"/>
  <c r="X85" s="1"/>
  <c r="Y84"/>
  <c r="Z84"/>
  <c r="AA84"/>
  <c r="AB84"/>
  <c r="AB85" s="1"/>
  <c r="AC84"/>
  <c r="AD84"/>
  <c r="AE84"/>
  <c r="AF84"/>
  <c r="AF85" s="1"/>
  <c r="AG84"/>
  <c r="AH84"/>
  <c r="AI84"/>
  <c r="AJ84"/>
  <c r="AJ85" s="1"/>
  <c r="AK84"/>
  <c r="AL84"/>
  <c r="AM84"/>
  <c r="AN84"/>
  <c r="AN85" s="1"/>
  <c r="AO84"/>
  <c r="AP84"/>
  <c r="AQ84"/>
  <c r="AR84"/>
  <c r="AR85" s="1"/>
  <c r="AS84"/>
  <c r="AT84"/>
  <c r="AU84"/>
  <c r="AV84"/>
  <c r="AW84"/>
  <c r="AW85" s="1"/>
  <c r="AX84"/>
  <c r="AX85" s="1"/>
  <c r="AY84"/>
  <c r="AY85" s="1"/>
  <c r="AZ84"/>
  <c r="AZ85" s="1"/>
  <c r="BA84"/>
  <c r="BA85" s="1"/>
  <c r="BB84"/>
  <c r="BB85" s="1"/>
  <c r="BC84"/>
  <c r="BC85" s="1"/>
  <c r="BD84"/>
  <c r="BD85" s="1"/>
  <c r="BE84"/>
  <c r="BE85" s="1"/>
  <c r="BF84"/>
  <c r="BF85" s="1"/>
  <c r="BG84"/>
  <c r="BG85" s="1"/>
  <c r="BH84"/>
  <c r="BH85" s="1"/>
  <c r="BI84"/>
  <c r="BI85" s="1"/>
  <c r="BJ84"/>
  <c r="BJ85" s="1"/>
  <c r="C84"/>
  <c r="AV85"/>
  <c r="BK8"/>
  <c r="E85"/>
  <c r="F85"/>
  <c r="G85"/>
  <c r="I85"/>
  <c r="J85"/>
  <c r="K85"/>
  <c r="M85"/>
  <c r="N85"/>
  <c r="O85"/>
  <c r="Q85"/>
  <c r="R85"/>
  <c r="S85"/>
  <c r="U85"/>
  <c r="V85"/>
  <c r="W85"/>
  <c r="Y85"/>
  <c r="Z85"/>
  <c r="AA85"/>
  <c r="AC85"/>
  <c r="AD85"/>
  <c r="AE85"/>
  <c r="AG85"/>
  <c r="AH85"/>
  <c r="AI85"/>
  <c r="AK85"/>
  <c r="AL85"/>
  <c r="AM85"/>
  <c r="AO85"/>
  <c r="AP85"/>
  <c r="AQ85"/>
  <c r="AS85"/>
  <c r="AT85"/>
  <c r="AU85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AX67"/>
  <c r="AY67"/>
  <c r="AZ67"/>
  <c r="BA67"/>
  <c r="BB67"/>
  <c r="BC67"/>
  <c r="BD67"/>
  <c r="BE67"/>
  <c r="BF67"/>
  <c r="BG67"/>
  <c r="BH67"/>
  <c r="BI67"/>
  <c r="BJ67"/>
  <c r="D54"/>
  <c r="D68" s="1"/>
  <c r="E54"/>
  <c r="F54"/>
  <c r="F68" s="1"/>
  <c r="G54"/>
  <c r="H54"/>
  <c r="H68" s="1"/>
  <c r="I54"/>
  <c r="J54"/>
  <c r="J68" s="1"/>
  <c r="K54"/>
  <c r="K68" s="1"/>
  <c r="L54"/>
  <c r="L68" s="1"/>
  <c r="M54"/>
  <c r="N54"/>
  <c r="N68" s="1"/>
  <c r="O54"/>
  <c r="O68" s="1"/>
  <c r="P54"/>
  <c r="P68" s="1"/>
  <c r="Q54"/>
  <c r="R54"/>
  <c r="R68" s="1"/>
  <c r="S54"/>
  <c r="S68" s="1"/>
  <c r="T54"/>
  <c r="T68" s="1"/>
  <c r="U54"/>
  <c r="V54"/>
  <c r="V68" s="1"/>
  <c r="W54"/>
  <c r="W68" s="1"/>
  <c r="X54"/>
  <c r="X68" s="1"/>
  <c r="Y54"/>
  <c r="Z54"/>
  <c r="Z68" s="1"/>
  <c r="AA54"/>
  <c r="AA68" s="1"/>
  <c r="AB54"/>
  <c r="AB68" s="1"/>
  <c r="AC54"/>
  <c r="AD54"/>
  <c r="AD68" s="1"/>
  <c r="AE54"/>
  <c r="AE68" s="1"/>
  <c r="AF54"/>
  <c r="AF68" s="1"/>
  <c r="AG54"/>
  <c r="AH54"/>
  <c r="AH68" s="1"/>
  <c r="AI54"/>
  <c r="AI68" s="1"/>
  <c r="AJ54"/>
  <c r="AJ68" s="1"/>
  <c r="AK54"/>
  <c r="AL54"/>
  <c r="AL68" s="1"/>
  <c r="AM54"/>
  <c r="AM68" s="1"/>
  <c r="AN54"/>
  <c r="AN68" s="1"/>
  <c r="AO54"/>
  <c r="AP54"/>
  <c r="AP68" s="1"/>
  <c r="AQ54"/>
  <c r="AQ68" s="1"/>
  <c r="AR54"/>
  <c r="AR68" s="1"/>
  <c r="AS54"/>
  <c r="AT54"/>
  <c r="AT68" s="1"/>
  <c r="AU54"/>
  <c r="AU68" s="1"/>
  <c r="AV54"/>
  <c r="AV68" s="1"/>
  <c r="AW54"/>
  <c r="AX54"/>
  <c r="AX68" s="1"/>
  <c r="AY54"/>
  <c r="AY68" s="1"/>
  <c r="AZ54"/>
  <c r="BA54"/>
  <c r="BB54"/>
  <c r="BC54"/>
  <c r="BC68" s="1"/>
  <c r="BD54"/>
  <c r="BE54"/>
  <c r="BF54"/>
  <c r="BG54"/>
  <c r="BG68" s="1"/>
  <c r="BH54"/>
  <c r="BI54"/>
  <c r="BJ5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AL47"/>
  <c r="AM47"/>
  <c r="AN47"/>
  <c r="AO47"/>
  <c r="AP47"/>
  <c r="AQ47"/>
  <c r="AR47"/>
  <c r="AS47"/>
  <c r="AT47"/>
  <c r="AU47"/>
  <c r="AV47"/>
  <c r="AW47"/>
  <c r="AX47"/>
  <c r="AY47"/>
  <c r="AZ47"/>
  <c r="BA47"/>
  <c r="BB47"/>
  <c r="BC47"/>
  <c r="BD47"/>
  <c r="BE47"/>
  <c r="BF47"/>
  <c r="BG47"/>
  <c r="BH47"/>
  <c r="BI47"/>
  <c r="BJ47"/>
  <c r="C47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7"/>
  <c r="BK67" s="1"/>
  <c r="C85"/>
  <c r="C73"/>
  <c r="BK73" s="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K6" i="12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C54" i="8"/>
  <c r="D43" i="12"/>
  <c r="H43"/>
  <c r="I43"/>
  <c r="L43"/>
  <c r="G68" i="8" l="1"/>
  <c r="BI68"/>
  <c r="BE68"/>
  <c r="BA68"/>
  <c r="AW68"/>
  <c r="AS68"/>
  <c r="AO68"/>
  <c r="AK68"/>
  <c r="AG68"/>
  <c r="AC68"/>
  <c r="Y68"/>
  <c r="U68"/>
  <c r="Q68"/>
  <c r="M68"/>
  <c r="I68"/>
  <c r="E68"/>
  <c r="BK25"/>
  <c r="BJ68"/>
  <c r="BF68"/>
  <c r="BD68"/>
  <c r="AZ68"/>
  <c r="BK9"/>
  <c r="BK12"/>
  <c r="BK85"/>
  <c r="BK84"/>
  <c r="BB68"/>
  <c r="BK47"/>
  <c r="BK22"/>
  <c r="C68"/>
  <c r="BH68"/>
  <c r="J43" i="12"/>
  <c r="BI48" i="8"/>
  <c r="BI92" s="1"/>
  <c r="BG48"/>
  <c r="BG92" s="1"/>
  <c r="BE48"/>
  <c r="BC48"/>
  <c r="BC92" s="1"/>
  <c r="BA48"/>
  <c r="BA92" s="1"/>
  <c r="AY48"/>
  <c r="AY92" s="1"/>
  <c r="AW48"/>
  <c r="AU48"/>
  <c r="AU92" s="1"/>
  <c r="AS48"/>
  <c r="AS92" s="1"/>
  <c r="AQ48"/>
  <c r="AQ92" s="1"/>
  <c r="AO48"/>
  <c r="AM48"/>
  <c r="AM92" s="1"/>
  <c r="AK48"/>
  <c r="AK92" s="1"/>
  <c r="AI48"/>
  <c r="AI92" s="1"/>
  <c r="AG48"/>
  <c r="AE48"/>
  <c r="AE92" s="1"/>
  <c r="AC48"/>
  <c r="AC92" s="1"/>
  <c r="AA48"/>
  <c r="AA92" s="1"/>
  <c r="Y48"/>
  <c r="W48"/>
  <c r="W92" s="1"/>
  <c r="BJ48"/>
  <c r="BJ92" s="1"/>
  <c r="BH48"/>
  <c r="BF48"/>
  <c r="BD48"/>
  <c r="BD92" s="1"/>
  <c r="BB48"/>
  <c r="BB92" s="1"/>
  <c r="AZ48"/>
  <c r="AZ92" s="1"/>
  <c r="AX48"/>
  <c r="AX92" s="1"/>
  <c r="AV48"/>
  <c r="AV92" s="1"/>
  <c r="AT48"/>
  <c r="AT92" s="1"/>
  <c r="AR48"/>
  <c r="AR92" s="1"/>
  <c r="AP48"/>
  <c r="AP92" s="1"/>
  <c r="AN48"/>
  <c r="AN92" s="1"/>
  <c r="AL48"/>
  <c r="AL92" s="1"/>
  <c r="AJ48"/>
  <c r="AJ92" s="1"/>
  <c r="AH48"/>
  <c r="AH92" s="1"/>
  <c r="AF48"/>
  <c r="AF92" s="1"/>
  <c r="AD48"/>
  <c r="AD92" s="1"/>
  <c r="AB48"/>
  <c r="AB92" s="1"/>
  <c r="Z48"/>
  <c r="Z92" s="1"/>
  <c r="X48"/>
  <c r="X92" s="1"/>
  <c r="V48"/>
  <c r="V92" s="1"/>
  <c r="T48"/>
  <c r="T92" s="1"/>
  <c r="R48"/>
  <c r="R92" s="1"/>
  <c r="P48"/>
  <c r="P92" s="1"/>
  <c r="N48"/>
  <c r="N92" s="1"/>
  <c r="L48"/>
  <c r="L92" s="1"/>
  <c r="J48"/>
  <c r="J92" s="1"/>
  <c r="H48"/>
  <c r="H92" s="1"/>
  <c r="F48"/>
  <c r="F92" s="1"/>
  <c r="D48"/>
  <c r="D92" s="1"/>
  <c r="U48"/>
  <c r="U92" s="1"/>
  <c r="S48"/>
  <c r="S92" s="1"/>
  <c r="Q48"/>
  <c r="Q92" s="1"/>
  <c r="O48"/>
  <c r="O92" s="1"/>
  <c r="M48"/>
  <c r="M92" s="1"/>
  <c r="K48"/>
  <c r="K92" s="1"/>
  <c r="I48"/>
  <c r="I92" s="1"/>
  <c r="G48"/>
  <c r="G92" s="1"/>
  <c r="E48"/>
  <c r="E92" s="1"/>
  <c r="BE92"/>
  <c r="AW92"/>
  <c r="AO92"/>
  <c r="AG92"/>
  <c r="Y92"/>
  <c r="K5" i="12"/>
  <c r="K43" s="1"/>
  <c r="C48" i="8"/>
  <c r="BF92" l="1"/>
  <c r="BH92"/>
  <c r="BK68"/>
  <c r="C92"/>
  <c r="BK48"/>
  <c r="BK92" l="1"/>
</calcChain>
</file>

<file path=xl/sharedStrings.xml><?xml version="1.0" encoding="utf-8"?>
<sst xmlns="http://schemas.openxmlformats.org/spreadsheetml/2006/main" count="196" uniqueCount="154">
  <si>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</si>
  <si>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</si>
  <si>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</si>
  <si>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</si>
  <si>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</si>
  <si>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</si>
  <si>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</si>
  <si>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</si>
  <si>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</si>
  <si>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</si>
  <si>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</si>
  <si>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Total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</si>
  <si>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</si>
  <si>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</si>
  <si>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</si>
  <si>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</si>
  <si>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</si>
  <si>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</si>
  <si>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</si>
  <si>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</si>
  <si>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</si>
  <si>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</si>
  <si>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</si>
  <si>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</si>
  <si>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</si>
  <si>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</si>
  <si>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</si>
  <si>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</si>
  <si>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</si>
  <si>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</si>
  <si>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</si>
  <si>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</si>
  <si>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</si>
  <si>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</si>
  <si>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</si>
  <si>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</si>
  <si>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</si>
  <si>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</si>
  <si>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</si>
  <si>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</si>
  <si>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</si>
  <si>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</si>
  <si>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</si>
  <si>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</si>
  <si>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</si>
  <si>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</si>
  <si>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</si>
  <si>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</si>
  <si>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</si>
  <si>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</si>
  <si>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</si>
  <si>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</si>
  <si>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</si>
  <si>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</si>
  <si>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</si>
  <si>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</si>
  <si>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</si>
  <si>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</si>
  <si>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</si>
  <si>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</si>
  <si>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</si>
  <si>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</si>
  <si>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</si>
  <si>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</si>
  <si>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</si>
  <si>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</si>
  <si>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</si>
  <si>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</si>
  <si>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</si>
  <si>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</si>
  <si>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</si>
  <si>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</si>
  <si>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</si>
  <si>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</si>
  <si>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</si>
  <si>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</si>
  <si>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</si>
  <si>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</si>
  <si>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TOTAL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</si>
  <si>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</si>
  <si>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</si>
  <si>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</si>
  <si>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</si>
  <si>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</si>
  <si>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</si>
  <si>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</si>
  <si>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</si>
  <si>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</si>
  <si>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</si>
  <si>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</si>
  <si>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</si>
  <si>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</si>
  <si>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</si>
  <si>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</si>
  <si>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</si>
  <si>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</si>
  <si>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</si>
  <si>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</si>
  <si>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</si>
  <si>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</si>
  <si>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</si>
  <si>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</si>
  <si>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</si>
  <si>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</si>
  <si>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</si>
  <si>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</si>
  <si>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</si>
  <si>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</si>
  <si>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</si>
  <si>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</si>
  <si>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</si>
  <si>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</si>
  <si>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</si>
  <si>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</si>
  <si>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</si>
  <si>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</si>
  <si>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</si>
  <si>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</si>
  <si>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</si>
  <si>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</si>
  <si>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</si>
  <si>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</si>
  <si>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</si>
  <si>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</si>
  <si>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</si>
  <si>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</si>
  <si>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</si>
  <si>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</si>
  <si>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</si>
  <si>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</si>
  <si>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</si>
  <si>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</si>
  <si>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</si>
  <si>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</si>
  <si>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</si>
  <si>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BANKING &amp; FINANCIAL SERVICES  FUND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</si>
  <si>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</si>
  <si>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</si>
  <si>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</si>
  <si>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</si>
  <si>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</si>
  <si>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</si>
  <si>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</si>
  <si>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</si>
  <si>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</si>
  <si>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</si>
  <si>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</si>
  <si>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</si>
  <si>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</si>
  <si>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</si>
  <si>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</si>
  <si>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</si>
  <si>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Mutual Fund: Net Average Assets Under Management (AAUM) as on 30/06/2016 (All figures in Rs. Crore)</t>
  </si>
  <si>
    <t>Table showing State wise /Union Territory wise contribution to AAUM of category of schemes as on 30.06.2016</t>
  </si>
</sst>
</file>

<file path=xl/styles.xml><?xml version="1.0" encoding="utf-8"?>
<styleSheet xmlns="http://schemas.openxmlformats.org/spreadsheetml/2006/main">
  <numFmts count="2">
    <numFmt numFmtId="164" formatCode="0.0000000"/>
    <numFmt numFmtId="165" formatCode="0.000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1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0" borderId="1" xfId="0" applyNumberFormat="1" applyFill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165" fontId="0" fillId="0" borderId="0" xfId="0" applyNumberFormat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6" fillId="2" borderId="1" xfId="2" applyNumberFormat="1" applyFont="1" applyFill="1" applyBorder="1" applyAlignment="1">
      <alignment horizontal="center" vertical="top" wrapText="1"/>
    </xf>
    <xf numFmtId="0" fontId="0" fillId="2" borderId="1" xfId="0" applyFill="1" applyBorder="1"/>
    <xf numFmtId="2" fontId="0" fillId="2" borderId="1" xfId="0" applyNumberForma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top" wrapText="1"/>
    </xf>
    <xf numFmtId="2" fontId="4" fillId="2" borderId="16" xfId="2" applyNumberFormat="1" applyFont="1" applyFill="1" applyBorder="1" applyAlignment="1">
      <alignment horizontal="center" vertical="top" wrapText="1"/>
    </xf>
    <xf numFmtId="2" fontId="4" fillId="2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1" sqref="C1:BK1"/>
    </sheetView>
  </sheetViews>
  <sheetFormatPr defaultColWidth="9.140625" defaultRowHeight="12.75"/>
  <cols>
    <col min="1" max="1" width="5" style="27" customWidth="1"/>
    <col min="2" max="2" width="68.7109375" style="27" customWidth="1"/>
    <col min="3" max="7" width="6.42578125" style="27" bestFit="1" customWidth="1"/>
    <col min="8" max="8" width="6.28515625" style="27" bestFit="1" customWidth="1"/>
    <col min="9" max="10" width="9" style="27" bestFit="1" customWidth="1"/>
    <col min="11" max="11" width="6.28515625" style="27" bestFit="1" customWidth="1"/>
    <col min="12" max="12" width="7.85546875" style="27" bestFit="1" customWidth="1"/>
    <col min="13" max="17" width="6.42578125" style="27" bestFit="1" customWidth="1"/>
    <col min="18" max="18" width="6.140625" style="27" bestFit="1" customWidth="1"/>
    <col min="19" max="20" width="7.140625" style="27" bestFit="1" customWidth="1"/>
    <col min="21" max="21" width="6" style="27" bestFit="1" customWidth="1"/>
    <col min="22" max="22" width="6.140625" style="27" bestFit="1" customWidth="1"/>
    <col min="23" max="23" width="6.42578125" style="27" bestFit="1" customWidth="1"/>
    <col min="24" max="24" width="7.5703125" style="27" bestFit="1" customWidth="1"/>
    <col min="25" max="27" width="6.42578125" style="27" bestFit="1" customWidth="1"/>
    <col min="28" max="28" width="6.140625" style="27" bestFit="1" customWidth="1"/>
    <col min="29" max="29" width="7.140625" style="27" bestFit="1" customWidth="1"/>
    <col min="30" max="47" width="6.7109375" style="27" bestFit="1" customWidth="1"/>
    <col min="48" max="48" width="8" style="27" bestFit="1" customWidth="1"/>
    <col min="49" max="50" width="9" style="27" bestFit="1" customWidth="1"/>
    <col min="51" max="51" width="6.7109375" style="27" bestFit="1" customWidth="1"/>
    <col min="52" max="52" width="7.85546875" style="27" bestFit="1" customWidth="1"/>
    <col min="53" max="57" width="6.7109375" style="27" bestFit="1" customWidth="1"/>
    <col min="58" max="58" width="9" style="27" bestFit="1" customWidth="1"/>
    <col min="59" max="60" width="7.85546875" style="27" bestFit="1" customWidth="1"/>
    <col min="61" max="61" width="10.85546875" style="27" bestFit="1" customWidth="1"/>
    <col min="62" max="62" width="7.85546875" style="27" bestFit="1" customWidth="1"/>
    <col min="63" max="63" width="11.28515625" style="27" customWidth="1"/>
    <col min="64" max="16384" width="9.140625" style="27"/>
  </cols>
  <sheetData>
    <row r="1" spans="1:107" s="13" customFormat="1" ht="19.5" thickBot="1">
      <c r="A1" s="55" t="s">
        <v>79</v>
      </c>
      <c r="B1" s="71" t="s">
        <v>32</v>
      </c>
      <c r="C1" s="62" t="s">
        <v>152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4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</row>
    <row r="2" spans="1:107" s="15" customFormat="1" ht="18.75" thickBot="1">
      <c r="A2" s="56"/>
      <c r="B2" s="72"/>
      <c r="C2" s="79" t="s">
        <v>31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1"/>
      <c r="W2" s="79" t="s">
        <v>27</v>
      </c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1"/>
      <c r="AQ2" s="79" t="s">
        <v>28</v>
      </c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1"/>
      <c r="BK2" s="68" t="s">
        <v>25</v>
      </c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</row>
    <row r="3" spans="1:107" s="17" customFormat="1" ht="18.75" thickBot="1">
      <c r="A3" s="56"/>
      <c r="B3" s="72"/>
      <c r="C3" s="65" t="s">
        <v>12</v>
      </c>
      <c r="D3" s="66"/>
      <c r="E3" s="66"/>
      <c r="F3" s="66"/>
      <c r="G3" s="66"/>
      <c r="H3" s="66"/>
      <c r="I3" s="66"/>
      <c r="J3" s="66"/>
      <c r="K3" s="66"/>
      <c r="L3" s="67"/>
      <c r="M3" s="65" t="s">
        <v>13</v>
      </c>
      <c r="N3" s="66"/>
      <c r="O3" s="66"/>
      <c r="P3" s="66"/>
      <c r="Q3" s="66"/>
      <c r="R3" s="66"/>
      <c r="S3" s="66"/>
      <c r="T3" s="66"/>
      <c r="U3" s="66"/>
      <c r="V3" s="67"/>
      <c r="W3" s="65" t="s">
        <v>12</v>
      </c>
      <c r="X3" s="66"/>
      <c r="Y3" s="66"/>
      <c r="Z3" s="66"/>
      <c r="AA3" s="66"/>
      <c r="AB3" s="66"/>
      <c r="AC3" s="66"/>
      <c r="AD3" s="66"/>
      <c r="AE3" s="66"/>
      <c r="AF3" s="67"/>
      <c r="AG3" s="65" t="s">
        <v>13</v>
      </c>
      <c r="AH3" s="66"/>
      <c r="AI3" s="66"/>
      <c r="AJ3" s="66"/>
      <c r="AK3" s="66"/>
      <c r="AL3" s="66"/>
      <c r="AM3" s="66"/>
      <c r="AN3" s="66"/>
      <c r="AO3" s="66"/>
      <c r="AP3" s="67"/>
      <c r="AQ3" s="65" t="s">
        <v>12</v>
      </c>
      <c r="AR3" s="66"/>
      <c r="AS3" s="66"/>
      <c r="AT3" s="66"/>
      <c r="AU3" s="66"/>
      <c r="AV3" s="66"/>
      <c r="AW3" s="66"/>
      <c r="AX3" s="66"/>
      <c r="AY3" s="66"/>
      <c r="AZ3" s="67"/>
      <c r="BA3" s="65" t="s">
        <v>13</v>
      </c>
      <c r="BB3" s="66"/>
      <c r="BC3" s="66"/>
      <c r="BD3" s="66"/>
      <c r="BE3" s="66"/>
      <c r="BF3" s="66"/>
      <c r="BG3" s="66"/>
      <c r="BH3" s="66"/>
      <c r="BI3" s="66"/>
      <c r="BJ3" s="67"/>
      <c r="BK3" s="69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</row>
    <row r="4" spans="1:107" s="17" customFormat="1" ht="18">
      <c r="A4" s="56"/>
      <c r="B4" s="72"/>
      <c r="C4" s="82" t="s">
        <v>38</v>
      </c>
      <c r="D4" s="83"/>
      <c r="E4" s="83"/>
      <c r="F4" s="83"/>
      <c r="G4" s="84"/>
      <c r="H4" s="76" t="s">
        <v>39</v>
      </c>
      <c r="I4" s="77"/>
      <c r="J4" s="77"/>
      <c r="K4" s="77"/>
      <c r="L4" s="78"/>
      <c r="M4" s="82" t="s">
        <v>38</v>
      </c>
      <c r="N4" s="83"/>
      <c r="O4" s="83"/>
      <c r="P4" s="83"/>
      <c r="Q4" s="84"/>
      <c r="R4" s="76" t="s">
        <v>39</v>
      </c>
      <c r="S4" s="77"/>
      <c r="T4" s="77"/>
      <c r="U4" s="77"/>
      <c r="V4" s="78"/>
      <c r="W4" s="82" t="s">
        <v>38</v>
      </c>
      <c r="X4" s="83"/>
      <c r="Y4" s="83"/>
      <c r="Z4" s="83"/>
      <c r="AA4" s="84"/>
      <c r="AB4" s="76" t="s">
        <v>39</v>
      </c>
      <c r="AC4" s="77"/>
      <c r="AD4" s="77"/>
      <c r="AE4" s="77"/>
      <c r="AF4" s="78"/>
      <c r="AG4" s="82" t="s">
        <v>38</v>
      </c>
      <c r="AH4" s="83"/>
      <c r="AI4" s="83"/>
      <c r="AJ4" s="83"/>
      <c r="AK4" s="84"/>
      <c r="AL4" s="76" t="s">
        <v>39</v>
      </c>
      <c r="AM4" s="77"/>
      <c r="AN4" s="77"/>
      <c r="AO4" s="77"/>
      <c r="AP4" s="78"/>
      <c r="AQ4" s="82" t="s">
        <v>38</v>
      </c>
      <c r="AR4" s="83"/>
      <c r="AS4" s="83"/>
      <c r="AT4" s="83"/>
      <c r="AU4" s="84"/>
      <c r="AV4" s="76" t="s">
        <v>39</v>
      </c>
      <c r="AW4" s="77"/>
      <c r="AX4" s="77"/>
      <c r="AY4" s="77"/>
      <c r="AZ4" s="78"/>
      <c r="BA4" s="82" t="s">
        <v>38</v>
      </c>
      <c r="BB4" s="83"/>
      <c r="BC4" s="83"/>
      <c r="BD4" s="83"/>
      <c r="BE4" s="84"/>
      <c r="BF4" s="76" t="s">
        <v>39</v>
      </c>
      <c r="BG4" s="77"/>
      <c r="BH4" s="77"/>
      <c r="BI4" s="77"/>
      <c r="BJ4" s="78"/>
      <c r="BK4" s="69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</row>
    <row r="5" spans="1:107" s="21" customFormat="1" ht="15" customHeight="1">
      <c r="A5" s="56"/>
      <c r="B5" s="72"/>
      <c r="C5" s="9">
        <v>1</v>
      </c>
      <c r="D5" s="10">
        <v>2</v>
      </c>
      <c r="E5" s="10">
        <v>3</v>
      </c>
      <c r="F5" s="10">
        <v>4</v>
      </c>
      <c r="G5" s="11">
        <v>5</v>
      </c>
      <c r="H5" s="9">
        <v>1</v>
      </c>
      <c r="I5" s="10">
        <v>2</v>
      </c>
      <c r="J5" s="10">
        <v>3</v>
      </c>
      <c r="K5" s="10">
        <v>4</v>
      </c>
      <c r="L5" s="11">
        <v>5</v>
      </c>
      <c r="M5" s="9">
        <v>1</v>
      </c>
      <c r="N5" s="10">
        <v>2</v>
      </c>
      <c r="O5" s="10">
        <v>3</v>
      </c>
      <c r="P5" s="10">
        <v>4</v>
      </c>
      <c r="Q5" s="11">
        <v>5</v>
      </c>
      <c r="R5" s="9">
        <v>1</v>
      </c>
      <c r="S5" s="10">
        <v>2</v>
      </c>
      <c r="T5" s="10">
        <v>3</v>
      </c>
      <c r="U5" s="10">
        <v>4</v>
      </c>
      <c r="V5" s="11">
        <v>5</v>
      </c>
      <c r="W5" s="9">
        <v>1</v>
      </c>
      <c r="X5" s="10">
        <v>2</v>
      </c>
      <c r="Y5" s="10">
        <v>3</v>
      </c>
      <c r="Z5" s="10">
        <v>4</v>
      </c>
      <c r="AA5" s="11">
        <v>5</v>
      </c>
      <c r="AB5" s="9">
        <v>1</v>
      </c>
      <c r="AC5" s="10">
        <v>2</v>
      </c>
      <c r="AD5" s="10">
        <v>3</v>
      </c>
      <c r="AE5" s="10">
        <v>4</v>
      </c>
      <c r="AF5" s="11">
        <v>5</v>
      </c>
      <c r="AG5" s="9">
        <v>1</v>
      </c>
      <c r="AH5" s="10">
        <v>2</v>
      </c>
      <c r="AI5" s="10">
        <v>3</v>
      </c>
      <c r="AJ5" s="10">
        <v>4</v>
      </c>
      <c r="AK5" s="11">
        <v>5</v>
      </c>
      <c r="AL5" s="9">
        <v>1</v>
      </c>
      <c r="AM5" s="10">
        <v>2</v>
      </c>
      <c r="AN5" s="10">
        <v>3</v>
      </c>
      <c r="AO5" s="10">
        <v>4</v>
      </c>
      <c r="AP5" s="11">
        <v>5</v>
      </c>
      <c r="AQ5" s="9">
        <v>1</v>
      </c>
      <c r="AR5" s="10">
        <v>2</v>
      </c>
      <c r="AS5" s="10">
        <v>3</v>
      </c>
      <c r="AT5" s="10">
        <v>4</v>
      </c>
      <c r="AU5" s="11">
        <v>5</v>
      </c>
      <c r="AV5" s="9">
        <v>1</v>
      </c>
      <c r="AW5" s="10">
        <v>2</v>
      </c>
      <c r="AX5" s="10">
        <v>3</v>
      </c>
      <c r="AY5" s="10">
        <v>4</v>
      </c>
      <c r="AZ5" s="11">
        <v>5</v>
      </c>
      <c r="BA5" s="9">
        <v>1</v>
      </c>
      <c r="BB5" s="10">
        <v>2</v>
      </c>
      <c r="BC5" s="10">
        <v>3</v>
      </c>
      <c r="BD5" s="10">
        <v>4</v>
      </c>
      <c r="BE5" s="11">
        <v>5</v>
      </c>
      <c r="BF5" s="9">
        <v>1</v>
      </c>
      <c r="BG5" s="10">
        <v>2</v>
      </c>
      <c r="BH5" s="10">
        <v>3</v>
      </c>
      <c r="BI5" s="10">
        <v>4</v>
      </c>
      <c r="BJ5" s="11">
        <v>5</v>
      </c>
      <c r="BK5" s="70"/>
      <c r="BL5" s="18"/>
      <c r="BM5" s="18"/>
      <c r="BN5" s="18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</row>
    <row r="6" spans="1:107">
      <c r="A6" s="25" t="s">
        <v>0</v>
      </c>
      <c r="B6" s="26" t="s">
        <v>6</v>
      </c>
      <c r="C6" s="73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5"/>
    </row>
    <row r="7" spans="1:107">
      <c r="A7" s="25" t="s">
        <v>80</v>
      </c>
      <c r="B7" s="28" t="s">
        <v>14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5"/>
    </row>
    <row r="8" spans="1:107">
      <c r="A8" s="25"/>
      <c r="B8" s="29" t="s">
        <v>106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6.8308319501604728</v>
      </c>
      <c r="I8" s="30">
        <v>4112.9330858927578</v>
      </c>
      <c r="J8" s="30">
        <v>2259.2096908055646</v>
      </c>
      <c r="K8" s="30">
        <v>0</v>
      </c>
      <c r="L8" s="30">
        <v>352.67895474387842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6.8988220400253519</v>
      </c>
      <c r="S8" s="30">
        <v>190.4939644920841</v>
      </c>
      <c r="T8" s="30">
        <v>390.20560965358914</v>
      </c>
      <c r="U8" s="30">
        <v>0</v>
      </c>
      <c r="V8" s="30">
        <v>12.527522720843056</v>
      </c>
      <c r="W8" s="30">
        <v>3.5573371909087778E-3</v>
      </c>
      <c r="X8" s="30">
        <v>135.71881391113993</v>
      </c>
      <c r="Y8" s="30">
        <v>0</v>
      </c>
      <c r="Z8" s="30">
        <v>0</v>
      </c>
      <c r="AA8" s="30">
        <v>1.1656638175105658E-2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0.49075239471271859</v>
      </c>
      <c r="AH8" s="30">
        <v>0.17812851889907455</v>
      </c>
      <c r="AI8" s="30">
        <v>0</v>
      </c>
      <c r="AJ8" s="30">
        <v>0</v>
      </c>
      <c r="AK8" s="30">
        <v>0.78231440174772904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21.676841064216624</v>
      </c>
      <c r="AW8" s="30">
        <v>761.37997522559112</v>
      </c>
      <c r="AX8" s="30">
        <v>813.31042498087845</v>
      </c>
      <c r="AY8" s="30">
        <v>0</v>
      </c>
      <c r="AZ8" s="30">
        <v>73.286244810196877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15.002731942985738</v>
      </c>
      <c r="BG8" s="30">
        <v>33.60530630410922</v>
      </c>
      <c r="BH8" s="30">
        <v>98.125016923355759</v>
      </c>
      <c r="BI8" s="30">
        <v>0</v>
      </c>
      <c r="BJ8" s="30">
        <v>22.995167491600711</v>
      </c>
      <c r="BK8" s="31">
        <f>SUM(C8:BJ8)</f>
        <v>9308.3454142437022</v>
      </c>
    </row>
    <row r="9" spans="1:107">
      <c r="A9" s="25"/>
      <c r="B9" s="32" t="s">
        <v>89</v>
      </c>
      <c r="C9" s="33">
        <f>SUM(C8)</f>
        <v>0</v>
      </c>
      <c r="D9" s="33">
        <f t="shared" ref="D9:BJ9" si="0">SUM(D8)</f>
        <v>0</v>
      </c>
      <c r="E9" s="33">
        <f t="shared" si="0"/>
        <v>0</v>
      </c>
      <c r="F9" s="33">
        <f t="shared" si="0"/>
        <v>0</v>
      </c>
      <c r="G9" s="33">
        <f t="shared" si="0"/>
        <v>0</v>
      </c>
      <c r="H9" s="33">
        <f t="shared" si="0"/>
        <v>6.8308319501604728</v>
      </c>
      <c r="I9" s="33">
        <f t="shared" si="0"/>
        <v>4112.9330858927578</v>
      </c>
      <c r="J9" s="33">
        <f t="shared" si="0"/>
        <v>2259.2096908055646</v>
      </c>
      <c r="K9" s="33">
        <f t="shared" si="0"/>
        <v>0</v>
      </c>
      <c r="L9" s="33">
        <f t="shared" si="0"/>
        <v>352.67895474387842</v>
      </c>
      <c r="M9" s="33">
        <f t="shared" si="0"/>
        <v>0</v>
      </c>
      <c r="N9" s="33">
        <f t="shared" si="0"/>
        <v>0</v>
      </c>
      <c r="O9" s="33">
        <f t="shared" si="0"/>
        <v>0</v>
      </c>
      <c r="P9" s="33">
        <f t="shared" si="0"/>
        <v>0</v>
      </c>
      <c r="Q9" s="33">
        <f t="shared" si="0"/>
        <v>0</v>
      </c>
      <c r="R9" s="33">
        <f t="shared" si="0"/>
        <v>6.8988220400253519</v>
      </c>
      <c r="S9" s="33">
        <f t="shared" si="0"/>
        <v>190.4939644920841</v>
      </c>
      <c r="T9" s="33">
        <f t="shared" si="0"/>
        <v>390.20560965358914</v>
      </c>
      <c r="U9" s="33">
        <f t="shared" si="0"/>
        <v>0</v>
      </c>
      <c r="V9" s="33">
        <f t="shared" si="0"/>
        <v>12.527522720843056</v>
      </c>
      <c r="W9" s="33">
        <f t="shared" si="0"/>
        <v>3.5573371909087778E-3</v>
      </c>
      <c r="X9" s="33">
        <f t="shared" si="0"/>
        <v>135.71881391113993</v>
      </c>
      <c r="Y9" s="33">
        <f t="shared" si="0"/>
        <v>0</v>
      </c>
      <c r="Z9" s="33">
        <f t="shared" si="0"/>
        <v>0</v>
      </c>
      <c r="AA9" s="33">
        <f t="shared" si="0"/>
        <v>1.1656638175105658E-2</v>
      </c>
      <c r="AB9" s="33">
        <f t="shared" si="0"/>
        <v>0</v>
      </c>
      <c r="AC9" s="33">
        <f t="shared" si="0"/>
        <v>0</v>
      </c>
      <c r="AD9" s="33">
        <f t="shared" si="0"/>
        <v>0</v>
      </c>
      <c r="AE9" s="33">
        <f t="shared" si="0"/>
        <v>0</v>
      </c>
      <c r="AF9" s="33">
        <f t="shared" si="0"/>
        <v>0</v>
      </c>
      <c r="AG9" s="33">
        <f t="shared" si="0"/>
        <v>0.49075239471271859</v>
      </c>
      <c r="AH9" s="33">
        <f t="shared" si="0"/>
        <v>0.17812851889907455</v>
      </c>
      <c r="AI9" s="33">
        <f t="shared" si="0"/>
        <v>0</v>
      </c>
      <c r="AJ9" s="33">
        <f t="shared" si="0"/>
        <v>0</v>
      </c>
      <c r="AK9" s="33">
        <f t="shared" si="0"/>
        <v>0.78231440174772904</v>
      </c>
      <c r="AL9" s="33">
        <f t="shared" si="0"/>
        <v>0</v>
      </c>
      <c r="AM9" s="33">
        <f t="shared" si="0"/>
        <v>0</v>
      </c>
      <c r="AN9" s="33">
        <f t="shared" si="0"/>
        <v>0</v>
      </c>
      <c r="AO9" s="33">
        <f t="shared" si="0"/>
        <v>0</v>
      </c>
      <c r="AP9" s="33">
        <f t="shared" si="0"/>
        <v>0</v>
      </c>
      <c r="AQ9" s="33">
        <f t="shared" si="0"/>
        <v>0</v>
      </c>
      <c r="AR9" s="33">
        <f t="shared" si="0"/>
        <v>0</v>
      </c>
      <c r="AS9" s="33">
        <f t="shared" si="0"/>
        <v>0</v>
      </c>
      <c r="AT9" s="33">
        <f t="shared" si="0"/>
        <v>0</v>
      </c>
      <c r="AU9" s="33">
        <f t="shared" si="0"/>
        <v>0</v>
      </c>
      <c r="AV9" s="33">
        <f t="shared" si="0"/>
        <v>21.676841064216624</v>
      </c>
      <c r="AW9" s="33">
        <f t="shared" si="0"/>
        <v>761.37997522559112</v>
      </c>
      <c r="AX9" s="33">
        <f t="shared" si="0"/>
        <v>813.31042498087845</v>
      </c>
      <c r="AY9" s="33">
        <f t="shared" si="0"/>
        <v>0</v>
      </c>
      <c r="AZ9" s="33">
        <f t="shared" si="0"/>
        <v>73.286244810196877</v>
      </c>
      <c r="BA9" s="33">
        <f t="shared" si="0"/>
        <v>0</v>
      </c>
      <c r="BB9" s="33">
        <f t="shared" si="0"/>
        <v>0</v>
      </c>
      <c r="BC9" s="33">
        <f t="shared" si="0"/>
        <v>0</v>
      </c>
      <c r="BD9" s="33">
        <f t="shared" si="0"/>
        <v>0</v>
      </c>
      <c r="BE9" s="33">
        <f t="shared" si="0"/>
        <v>0</v>
      </c>
      <c r="BF9" s="33">
        <f t="shared" si="0"/>
        <v>15.002731942985738</v>
      </c>
      <c r="BG9" s="33">
        <f t="shared" si="0"/>
        <v>33.60530630410922</v>
      </c>
      <c r="BH9" s="33">
        <f t="shared" si="0"/>
        <v>98.125016923355759</v>
      </c>
      <c r="BI9" s="33">
        <f t="shared" si="0"/>
        <v>0</v>
      </c>
      <c r="BJ9" s="33">
        <f t="shared" si="0"/>
        <v>22.995167491600711</v>
      </c>
      <c r="BK9" s="31">
        <f>SUM(C9:BJ9)</f>
        <v>9308.3454142437022</v>
      </c>
    </row>
    <row r="10" spans="1:107">
      <c r="A10" s="25" t="s">
        <v>81</v>
      </c>
      <c r="B10" s="28" t="s">
        <v>3</v>
      </c>
      <c r="C10" s="52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4"/>
    </row>
    <row r="11" spans="1:107">
      <c r="A11" s="25"/>
      <c r="B11" s="29" t="s">
        <v>107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0.60065503423466426</v>
      </c>
      <c r="I11" s="30">
        <v>1.9340687938203893</v>
      </c>
      <c r="J11" s="30">
        <v>1.8449027865663545</v>
      </c>
      <c r="K11" s="30">
        <v>0</v>
      </c>
      <c r="L11" s="30">
        <v>15.954252146542421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0.64545844468058944</v>
      </c>
      <c r="S11" s="30">
        <v>0.13370842816469264</v>
      </c>
      <c r="T11" s="30">
        <v>6.5080888530608982</v>
      </c>
      <c r="U11" s="30">
        <v>0</v>
      </c>
      <c r="V11" s="30">
        <v>0.84093751859663912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1.1719591266588947E-2</v>
      </c>
      <c r="AH11" s="30">
        <v>0</v>
      </c>
      <c r="AI11" s="30">
        <v>0</v>
      </c>
      <c r="AJ11" s="30">
        <v>0</v>
      </c>
      <c r="AK11" s="30">
        <v>0.33505604413298401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1.8475469896113437</v>
      </c>
      <c r="AW11" s="30">
        <v>10.183743842768063</v>
      </c>
      <c r="AX11" s="30">
        <v>1.9016100224600248</v>
      </c>
      <c r="AY11" s="30">
        <v>0</v>
      </c>
      <c r="AZ11" s="30">
        <v>8.9052433167436718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3.0841713554224564</v>
      </c>
      <c r="BG11" s="30">
        <v>12.463581149046986</v>
      </c>
      <c r="BH11" s="30">
        <v>15.178021454618685</v>
      </c>
      <c r="BI11" s="30">
        <v>0</v>
      </c>
      <c r="BJ11" s="30">
        <v>2.3081567792625228</v>
      </c>
      <c r="BK11" s="31">
        <f t="shared" ref="BK11:BK12" si="1">SUM(C11:BJ11)</f>
        <v>84.680922550999981</v>
      </c>
    </row>
    <row r="12" spans="1:107">
      <c r="A12" s="25"/>
      <c r="B12" s="32" t="s">
        <v>90</v>
      </c>
      <c r="C12" s="33">
        <f>SUM(C11)</f>
        <v>0</v>
      </c>
      <c r="D12" s="33">
        <f t="shared" ref="D12:BJ12" si="2">SUM(D11)</f>
        <v>0</v>
      </c>
      <c r="E12" s="33">
        <f t="shared" si="2"/>
        <v>0</v>
      </c>
      <c r="F12" s="33">
        <f t="shared" si="2"/>
        <v>0</v>
      </c>
      <c r="G12" s="33">
        <f t="shared" si="2"/>
        <v>0</v>
      </c>
      <c r="H12" s="33">
        <f t="shared" si="2"/>
        <v>0.60065503423466426</v>
      </c>
      <c r="I12" s="33">
        <f t="shared" si="2"/>
        <v>1.9340687938203893</v>
      </c>
      <c r="J12" s="33">
        <f t="shared" si="2"/>
        <v>1.8449027865663545</v>
      </c>
      <c r="K12" s="33">
        <f t="shared" si="2"/>
        <v>0</v>
      </c>
      <c r="L12" s="33">
        <f t="shared" si="2"/>
        <v>15.954252146542421</v>
      </c>
      <c r="M12" s="33">
        <f t="shared" si="2"/>
        <v>0</v>
      </c>
      <c r="N12" s="33">
        <f t="shared" si="2"/>
        <v>0</v>
      </c>
      <c r="O12" s="33">
        <f t="shared" si="2"/>
        <v>0</v>
      </c>
      <c r="P12" s="33">
        <f t="shared" si="2"/>
        <v>0</v>
      </c>
      <c r="Q12" s="33">
        <f t="shared" si="2"/>
        <v>0</v>
      </c>
      <c r="R12" s="33">
        <f t="shared" si="2"/>
        <v>0.64545844468058944</v>
      </c>
      <c r="S12" s="33">
        <f t="shared" si="2"/>
        <v>0.13370842816469264</v>
      </c>
      <c r="T12" s="33">
        <f t="shared" si="2"/>
        <v>6.5080888530608982</v>
      </c>
      <c r="U12" s="33">
        <f t="shared" si="2"/>
        <v>0</v>
      </c>
      <c r="V12" s="33">
        <f t="shared" si="2"/>
        <v>0.84093751859663912</v>
      </c>
      <c r="W12" s="33">
        <f t="shared" si="2"/>
        <v>0</v>
      </c>
      <c r="X12" s="33">
        <f t="shared" si="2"/>
        <v>0</v>
      </c>
      <c r="Y12" s="33">
        <f t="shared" si="2"/>
        <v>0</v>
      </c>
      <c r="Z12" s="33">
        <f t="shared" si="2"/>
        <v>0</v>
      </c>
      <c r="AA12" s="33">
        <f t="shared" si="2"/>
        <v>0</v>
      </c>
      <c r="AB12" s="33">
        <f t="shared" si="2"/>
        <v>0</v>
      </c>
      <c r="AC12" s="33">
        <f t="shared" si="2"/>
        <v>0</v>
      </c>
      <c r="AD12" s="33">
        <f t="shared" si="2"/>
        <v>0</v>
      </c>
      <c r="AE12" s="33">
        <f t="shared" si="2"/>
        <v>0</v>
      </c>
      <c r="AF12" s="33">
        <f t="shared" si="2"/>
        <v>0</v>
      </c>
      <c r="AG12" s="33">
        <f t="shared" si="2"/>
        <v>1.1719591266588947E-2</v>
      </c>
      <c r="AH12" s="33">
        <f t="shared" si="2"/>
        <v>0</v>
      </c>
      <c r="AI12" s="33">
        <f t="shared" si="2"/>
        <v>0</v>
      </c>
      <c r="AJ12" s="33">
        <f t="shared" si="2"/>
        <v>0</v>
      </c>
      <c r="AK12" s="33">
        <f t="shared" si="2"/>
        <v>0.33505604413298401</v>
      </c>
      <c r="AL12" s="33">
        <f t="shared" si="2"/>
        <v>0</v>
      </c>
      <c r="AM12" s="33">
        <f t="shared" si="2"/>
        <v>0</v>
      </c>
      <c r="AN12" s="33">
        <f t="shared" si="2"/>
        <v>0</v>
      </c>
      <c r="AO12" s="33">
        <f t="shared" si="2"/>
        <v>0</v>
      </c>
      <c r="AP12" s="33">
        <f t="shared" si="2"/>
        <v>0</v>
      </c>
      <c r="AQ12" s="33">
        <f t="shared" si="2"/>
        <v>0</v>
      </c>
      <c r="AR12" s="33">
        <f t="shared" si="2"/>
        <v>0</v>
      </c>
      <c r="AS12" s="33">
        <f t="shared" si="2"/>
        <v>0</v>
      </c>
      <c r="AT12" s="33">
        <f t="shared" si="2"/>
        <v>0</v>
      </c>
      <c r="AU12" s="33">
        <f t="shared" si="2"/>
        <v>0</v>
      </c>
      <c r="AV12" s="33">
        <f t="shared" si="2"/>
        <v>1.8475469896113437</v>
      </c>
      <c r="AW12" s="33">
        <f t="shared" si="2"/>
        <v>10.183743842768063</v>
      </c>
      <c r="AX12" s="33">
        <f t="shared" si="2"/>
        <v>1.9016100224600248</v>
      </c>
      <c r="AY12" s="33">
        <f t="shared" si="2"/>
        <v>0</v>
      </c>
      <c r="AZ12" s="33">
        <f t="shared" si="2"/>
        <v>8.9052433167436718</v>
      </c>
      <c r="BA12" s="33">
        <f t="shared" si="2"/>
        <v>0</v>
      </c>
      <c r="BB12" s="33">
        <f t="shared" si="2"/>
        <v>0</v>
      </c>
      <c r="BC12" s="33">
        <f t="shared" si="2"/>
        <v>0</v>
      </c>
      <c r="BD12" s="33">
        <f t="shared" si="2"/>
        <v>0</v>
      </c>
      <c r="BE12" s="33">
        <f t="shared" si="2"/>
        <v>0</v>
      </c>
      <c r="BF12" s="33">
        <f t="shared" si="2"/>
        <v>3.0841713554224564</v>
      </c>
      <c r="BG12" s="33">
        <f t="shared" si="2"/>
        <v>12.463581149046986</v>
      </c>
      <c r="BH12" s="33">
        <f t="shared" si="2"/>
        <v>15.178021454618685</v>
      </c>
      <c r="BI12" s="33">
        <f t="shared" si="2"/>
        <v>0</v>
      </c>
      <c r="BJ12" s="33">
        <f t="shared" si="2"/>
        <v>2.3081567792625228</v>
      </c>
      <c r="BK12" s="31">
        <f t="shared" si="1"/>
        <v>84.680922550999981</v>
      </c>
    </row>
    <row r="13" spans="1:107">
      <c r="A13" s="25" t="s">
        <v>82</v>
      </c>
      <c r="B13" s="28" t="s">
        <v>10</v>
      </c>
      <c r="C13" s="52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4"/>
    </row>
    <row r="14" spans="1:107">
      <c r="A14" s="25"/>
      <c r="B14" s="29" t="s">
        <v>108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0.24010897369931244</v>
      </c>
      <c r="I14" s="30">
        <v>21.20224661333442</v>
      </c>
      <c r="J14" s="30">
        <v>2.4826986666667312</v>
      </c>
      <c r="K14" s="30">
        <v>0</v>
      </c>
      <c r="L14" s="30">
        <v>22.283443262433877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0.27680103973251469</v>
      </c>
      <c r="S14" s="30">
        <v>1.2413493333300656E-2</v>
      </c>
      <c r="T14" s="30">
        <v>0</v>
      </c>
      <c r="U14" s="30">
        <v>0</v>
      </c>
      <c r="V14" s="30">
        <v>2.1076497925665114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0.91860225973210574</v>
      </c>
      <c r="AW14" s="30">
        <v>6.2061784771345909</v>
      </c>
      <c r="AX14" s="30">
        <v>0</v>
      </c>
      <c r="AY14" s="30">
        <v>0</v>
      </c>
      <c r="AZ14" s="30">
        <v>9.5304379203011358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0.5472262621987225</v>
      </c>
      <c r="BG14" s="30">
        <v>0.12288257713332751</v>
      </c>
      <c r="BH14" s="30">
        <v>0.61447433333343759</v>
      </c>
      <c r="BI14" s="30">
        <v>0</v>
      </c>
      <c r="BJ14" s="30">
        <v>2.4065575039000207</v>
      </c>
      <c r="BK14" s="31">
        <f t="shared" ref="BK14:BK22" si="3">SUM(C14:BJ14)</f>
        <v>68.951721175499998</v>
      </c>
    </row>
    <row r="15" spans="1:107">
      <c r="A15" s="25"/>
      <c r="B15" s="29" t="s">
        <v>109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0.36886302333279275</v>
      </c>
      <c r="I15" s="30">
        <v>1.5483433333334891</v>
      </c>
      <c r="J15" s="30">
        <v>0</v>
      </c>
      <c r="K15" s="30">
        <v>0</v>
      </c>
      <c r="L15" s="30">
        <v>4.3478671833339924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1.1910333333002994E-3</v>
      </c>
      <c r="S15" s="30">
        <v>0</v>
      </c>
      <c r="T15" s="30">
        <v>0</v>
      </c>
      <c r="U15" s="30">
        <v>0</v>
      </c>
      <c r="V15" s="30">
        <v>0.36207413333309102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0.4959191862666032</v>
      </c>
      <c r="AW15" s="30">
        <v>5.9759845790000359</v>
      </c>
      <c r="AX15" s="30">
        <v>0</v>
      </c>
      <c r="AY15" s="30">
        <v>0</v>
      </c>
      <c r="AZ15" s="30">
        <v>2.6747707180333165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0.13284172410000084</v>
      </c>
      <c r="BG15" s="30">
        <v>0</v>
      </c>
      <c r="BH15" s="30">
        <v>0</v>
      </c>
      <c r="BI15" s="30">
        <v>0</v>
      </c>
      <c r="BJ15" s="30">
        <v>6.6255224000000403</v>
      </c>
      <c r="BK15" s="31">
        <f t="shared" si="3"/>
        <v>22.533377314066662</v>
      </c>
    </row>
    <row r="16" spans="1:107">
      <c r="A16" s="25"/>
      <c r="B16" s="29" t="s">
        <v>110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0.14659862539977453</v>
      </c>
      <c r="I16" s="30">
        <v>0.59193816666690091</v>
      </c>
      <c r="J16" s="30">
        <v>0.29596908333345046</v>
      </c>
      <c r="K16" s="30">
        <v>0</v>
      </c>
      <c r="L16" s="30">
        <v>0.73342036903307295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1.1216403133205703E-2</v>
      </c>
      <c r="S16" s="30">
        <v>0.59193816666690091</v>
      </c>
      <c r="T16" s="30">
        <v>0.11838763333336019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3.5465449999903302E-2</v>
      </c>
      <c r="AW16" s="30">
        <v>2.3643633333335203</v>
      </c>
      <c r="AX16" s="30">
        <v>0</v>
      </c>
      <c r="AY16" s="30">
        <v>0</v>
      </c>
      <c r="AZ16" s="30">
        <v>3.516511857866627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5.5229162866505144E-2</v>
      </c>
      <c r="BG16" s="30">
        <v>1.3595089166667265</v>
      </c>
      <c r="BH16" s="30">
        <v>0</v>
      </c>
      <c r="BI16" s="30">
        <v>0</v>
      </c>
      <c r="BJ16" s="30">
        <v>1.2176471166667133</v>
      </c>
      <c r="BK16" s="31">
        <f t="shared" si="3"/>
        <v>11.038194284966661</v>
      </c>
    </row>
    <row r="17" spans="1:63">
      <c r="A17" s="25"/>
      <c r="B17" s="29" t="s">
        <v>111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0.26750572473284545</v>
      </c>
      <c r="I17" s="30">
        <v>34.730733583334597</v>
      </c>
      <c r="J17" s="30">
        <v>0</v>
      </c>
      <c r="K17" s="30">
        <v>0</v>
      </c>
      <c r="L17" s="30">
        <v>21.468382196666987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0.79690207703283678</v>
      </c>
      <c r="S17" s="30">
        <v>2.7120308865001248</v>
      </c>
      <c r="T17" s="30">
        <v>0.59253333333332725</v>
      </c>
      <c r="U17" s="30">
        <v>0</v>
      </c>
      <c r="V17" s="30">
        <v>6.0490211382326446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8.5987866660045638E-4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1.9140157698972677</v>
      </c>
      <c r="AW17" s="30">
        <v>3.1859592033347908</v>
      </c>
      <c r="AX17" s="30">
        <v>0</v>
      </c>
      <c r="AY17" s="30">
        <v>0</v>
      </c>
      <c r="AZ17" s="30">
        <v>14.225009465806808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1.73227578259403</v>
      </c>
      <c r="BG17" s="30">
        <v>0.19828854500010523</v>
      </c>
      <c r="BH17" s="30">
        <v>0.2149696666667141</v>
      </c>
      <c r="BI17" s="30">
        <v>0</v>
      </c>
      <c r="BJ17" s="30">
        <v>1.954381920400341</v>
      </c>
      <c r="BK17" s="31">
        <f t="shared" si="3"/>
        <v>90.042869172200014</v>
      </c>
    </row>
    <row r="18" spans="1:63">
      <c r="A18" s="25"/>
      <c r="B18" s="29" t="s">
        <v>112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7.0404485533000771E-2</v>
      </c>
      <c r="I18" s="30">
        <v>29.387058333333631</v>
      </c>
      <c r="J18" s="30">
        <v>0</v>
      </c>
      <c r="K18" s="30">
        <v>0</v>
      </c>
      <c r="L18" s="30">
        <v>29.806841811966834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1.9551740033200215E-2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0.17309401259986792</v>
      </c>
      <c r="AW18" s="30">
        <v>2.3477380000000174</v>
      </c>
      <c r="AX18" s="30">
        <v>0</v>
      </c>
      <c r="AY18" s="30">
        <v>0</v>
      </c>
      <c r="AZ18" s="30">
        <v>8.143530862733261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0.10586242930000078</v>
      </c>
      <c r="BG18" s="30">
        <v>21.437138542200159</v>
      </c>
      <c r="BH18" s="30">
        <v>0</v>
      </c>
      <c r="BI18" s="30">
        <v>0</v>
      </c>
      <c r="BJ18" s="30">
        <v>2.412312533700018</v>
      </c>
      <c r="BK18" s="31">
        <f t="shared" si="3"/>
        <v>93.903532751399993</v>
      </c>
    </row>
    <row r="19" spans="1:63">
      <c r="A19" s="25"/>
      <c r="B19" s="29" t="s">
        <v>113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0.24490362663280757</v>
      </c>
      <c r="I19" s="30">
        <v>19.561148838333704</v>
      </c>
      <c r="J19" s="30">
        <v>0</v>
      </c>
      <c r="K19" s="30">
        <v>0</v>
      </c>
      <c r="L19" s="30">
        <v>29.535082434167013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9.7632889132903009E-2</v>
      </c>
      <c r="S19" s="30">
        <v>18.636752149867178</v>
      </c>
      <c r="T19" s="30">
        <v>0</v>
      </c>
      <c r="U19" s="30">
        <v>0</v>
      </c>
      <c r="V19" s="30">
        <v>0.17560576656640542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0.56381634653311508</v>
      </c>
      <c r="AW19" s="30">
        <v>5.322989191200568</v>
      </c>
      <c r="AX19" s="30">
        <v>0</v>
      </c>
      <c r="AY19" s="30">
        <v>0</v>
      </c>
      <c r="AZ19" s="30">
        <v>5.8062317393005189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0.52803427606570019</v>
      </c>
      <c r="BG19" s="30">
        <v>0</v>
      </c>
      <c r="BH19" s="30">
        <v>0.63542215000006763</v>
      </c>
      <c r="BI19" s="30">
        <v>0</v>
      </c>
      <c r="BJ19" s="30">
        <v>0.63296710983336746</v>
      </c>
      <c r="BK19" s="31">
        <f t="shared" si="3"/>
        <v>81.740586517633332</v>
      </c>
    </row>
    <row r="20" spans="1:63">
      <c r="A20" s="25"/>
      <c r="B20" s="29" t="s">
        <v>114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0.10756451633303474</v>
      </c>
      <c r="I20" s="30">
        <v>17.215535000000255</v>
      </c>
      <c r="J20" s="30">
        <v>0</v>
      </c>
      <c r="K20" s="30">
        <v>0</v>
      </c>
      <c r="L20" s="30">
        <v>19.281399200000184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7.2592172633101068E-2</v>
      </c>
      <c r="S20" s="30">
        <v>17.215535000000255</v>
      </c>
      <c r="T20" s="30">
        <v>0</v>
      </c>
      <c r="U20" s="30">
        <v>0</v>
      </c>
      <c r="V20" s="30">
        <v>0.21921114566650324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1.0370267593316183</v>
      </c>
      <c r="AW20" s="30">
        <v>10.285033953335143</v>
      </c>
      <c r="AX20" s="30">
        <v>0</v>
      </c>
      <c r="AY20" s="30">
        <v>0</v>
      </c>
      <c r="AZ20" s="30">
        <v>4.5851009572669668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0.12443980773260055</v>
      </c>
      <c r="BG20" s="30">
        <v>0</v>
      </c>
      <c r="BH20" s="30">
        <v>0</v>
      </c>
      <c r="BI20" s="30">
        <v>0</v>
      </c>
      <c r="BJ20" s="30">
        <v>4.6612184365669806</v>
      </c>
      <c r="BK20" s="31">
        <f t="shared" si="3"/>
        <v>74.804656948866636</v>
      </c>
    </row>
    <row r="21" spans="1:63">
      <c r="A21" s="25"/>
      <c r="B21" s="29" t="s">
        <v>115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0.17165173306660372</v>
      </c>
      <c r="I21" s="30">
        <v>5.8215930500001249</v>
      </c>
      <c r="J21" s="30">
        <v>0</v>
      </c>
      <c r="K21" s="30">
        <v>0</v>
      </c>
      <c r="L21" s="30">
        <v>6.3309112304000363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0.2070895473332045</v>
      </c>
      <c r="S21" s="30">
        <v>5.6962750000001235E-2</v>
      </c>
      <c r="T21" s="30">
        <v>0</v>
      </c>
      <c r="U21" s="30">
        <v>0</v>
      </c>
      <c r="V21" s="30">
        <v>1.3295105850000286</v>
      </c>
      <c r="W21" s="30">
        <v>0</v>
      </c>
      <c r="X21" s="30">
        <v>0.79015556666712128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1.2981125666008562E-3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0.82367647169901115</v>
      </c>
      <c r="AW21" s="30">
        <v>1.0711935067673066</v>
      </c>
      <c r="AX21" s="30">
        <v>0.56439683333367219</v>
      </c>
      <c r="AY21" s="30">
        <v>0</v>
      </c>
      <c r="AZ21" s="30">
        <v>3.9484976702015042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0.94442974729778106</v>
      </c>
      <c r="BG21" s="30">
        <v>5.6439683333337223E-2</v>
      </c>
      <c r="BH21" s="30">
        <v>0.79015556666702125</v>
      </c>
      <c r="BI21" s="30">
        <v>0</v>
      </c>
      <c r="BJ21" s="30">
        <v>1.5440328338333187</v>
      </c>
      <c r="BK21" s="31">
        <f t="shared" si="3"/>
        <v>24.451994888166677</v>
      </c>
    </row>
    <row r="22" spans="1:63">
      <c r="A22" s="25"/>
      <c r="B22" s="32" t="s">
        <v>97</v>
      </c>
      <c r="C22" s="33">
        <f t="shared" ref="C22:AH22" si="4">SUM(C14:C21)</f>
        <v>0</v>
      </c>
      <c r="D22" s="33">
        <f t="shared" si="4"/>
        <v>0</v>
      </c>
      <c r="E22" s="33">
        <f t="shared" si="4"/>
        <v>0</v>
      </c>
      <c r="F22" s="33">
        <f t="shared" si="4"/>
        <v>0</v>
      </c>
      <c r="G22" s="33">
        <f t="shared" si="4"/>
        <v>0</v>
      </c>
      <c r="H22" s="33">
        <f t="shared" si="4"/>
        <v>1.617600708730172</v>
      </c>
      <c r="I22" s="33">
        <f t="shared" si="4"/>
        <v>130.05859691833712</v>
      </c>
      <c r="J22" s="33">
        <f t="shared" si="4"/>
        <v>2.7786677500001815</v>
      </c>
      <c r="K22" s="33">
        <f t="shared" si="4"/>
        <v>0</v>
      </c>
      <c r="L22" s="33">
        <f t="shared" si="4"/>
        <v>133.787347688002</v>
      </c>
      <c r="M22" s="33">
        <f t="shared" si="4"/>
        <v>0</v>
      </c>
      <c r="N22" s="33">
        <f t="shared" si="4"/>
        <v>0</v>
      </c>
      <c r="O22" s="33">
        <f t="shared" si="4"/>
        <v>0</v>
      </c>
      <c r="P22" s="33">
        <f t="shared" si="4"/>
        <v>0</v>
      </c>
      <c r="Q22" s="33">
        <f t="shared" si="4"/>
        <v>0</v>
      </c>
      <c r="R22" s="33">
        <f t="shared" si="4"/>
        <v>1.4829769023642663</v>
      </c>
      <c r="S22" s="33">
        <f t="shared" si="4"/>
        <v>39.225632446367761</v>
      </c>
      <c r="T22" s="33">
        <f t="shared" si="4"/>
        <v>0.71092096666668747</v>
      </c>
      <c r="U22" s="33">
        <f t="shared" si="4"/>
        <v>0</v>
      </c>
      <c r="V22" s="33">
        <f t="shared" si="4"/>
        <v>10.243072561365183</v>
      </c>
      <c r="W22" s="33">
        <f t="shared" si="4"/>
        <v>0</v>
      </c>
      <c r="X22" s="33">
        <f t="shared" si="4"/>
        <v>0.79015556666712128</v>
      </c>
      <c r="Y22" s="33">
        <f t="shared" si="4"/>
        <v>0</v>
      </c>
      <c r="Z22" s="33">
        <f t="shared" si="4"/>
        <v>0</v>
      </c>
      <c r="AA22" s="33">
        <f t="shared" si="4"/>
        <v>0</v>
      </c>
      <c r="AB22" s="33">
        <f t="shared" si="4"/>
        <v>0</v>
      </c>
      <c r="AC22" s="33">
        <f t="shared" si="4"/>
        <v>0</v>
      </c>
      <c r="AD22" s="33">
        <f t="shared" si="4"/>
        <v>0</v>
      </c>
      <c r="AE22" s="33">
        <f t="shared" si="4"/>
        <v>0</v>
      </c>
      <c r="AF22" s="33">
        <f t="shared" si="4"/>
        <v>0</v>
      </c>
      <c r="AG22" s="33">
        <f t="shared" si="4"/>
        <v>2.1579912332013126E-3</v>
      </c>
      <c r="AH22" s="33">
        <f t="shared" si="4"/>
        <v>0</v>
      </c>
      <c r="AI22" s="33">
        <f t="shared" ref="AI22:BJ22" si="5">SUM(AI14:AI21)</f>
        <v>0</v>
      </c>
      <c r="AJ22" s="33">
        <f t="shared" si="5"/>
        <v>0</v>
      </c>
      <c r="AK22" s="33">
        <f t="shared" si="5"/>
        <v>0</v>
      </c>
      <c r="AL22" s="33">
        <f t="shared" si="5"/>
        <v>0</v>
      </c>
      <c r="AM22" s="33">
        <f t="shared" si="5"/>
        <v>0</v>
      </c>
      <c r="AN22" s="33">
        <f t="shared" si="5"/>
        <v>0</v>
      </c>
      <c r="AO22" s="33">
        <f t="shared" si="5"/>
        <v>0</v>
      </c>
      <c r="AP22" s="33">
        <f t="shared" si="5"/>
        <v>0</v>
      </c>
      <c r="AQ22" s="33">
        <f t="shared" si="5"/>
        <v>0</v>
      </c>
      <c r="AR22" s="33">
        <f t="shared" si="5"/>
        <v>0</v>
      </c>
      <c r="AS22" s="33">
        <f t="shared" si="5"/>
        <v>0</v>
      </c>
      <c r="AT22" s="33">
        <f t="shared" si="5"/>
        <v>0</v>
      </c>
      <c r="AU22" s="33">
        <f t="shared" si="5"/>
        <v>0</v>
      </c>
      <c r="AV22" s="33">
        <f t="shared" si="5"/>
        <v>5.9616162560594921</v>
      </c>
      <c r="AW22" s="33">
        <f t="shared" si="5"/>
        <v>36.759440244105974</v>
      </c>
      <c r="AX22" s="33">
        <f t="shared" si="5"/>
        <v>0.56439683333367219</v>
      </c>
      <c r="AY22" s="33">
        <f t="shared" si="5"/>
        <v>0</v>
      </c>
      <c r="AZ22" s="33">
        <f t="shared" si="5"/>
        <v>52.430091191510144</v>
      </c>
      <c r="BA22" s="33">
        <f t="shared" si="5"/>
        <v>0</v>
      </c>
      <c r="BB22" s="33">
        <f t="shared" si="5"/>
        <v>0</v>
      </c>
      <c r="BC22" s="33">
        <f t="shared" si="5"/>
        <v>0</v>
      </c>
      <c r="BD22" s="33">
        <f t="shared" si="5"/>
        <v>0</v>
      </c>
      <c r="BE22" s="33">
        <f t="shared" si="5"/>
        <v>0</v>
      </c>
      <c r="BF22" s="33">
        <f t="shared" si="5"/>
        <v>4.1703391921553417</v>
      </c>
      <c r="BG22" s="33">
        <f t="shared" si="5"/>
        <v>23.174258264333655</v>
      </c>
      <c r="BH22" s="33">
        <f t="shared" si="5"/>
        <v>2.2550217166672404</v>
      </c>
      <c r="BI22" s="33">
        <f t="shared" si="5"/>
        <v>0</v>
      </c>
      <c r="BJ22" s="33">
        <f t="shared" si="5"/>
        <v>21.454639854900801</v>
      </c>
      <c r="BK22" s="31">
        <f t="shared" si="3"/>
        <v>467.4669330527999</v>
      </c>
    </row>
    <row r="23" spans="1:63">
      <c r="A23" s="25" t="s">
        <v>83</v>
      </c>
      <c r="B23" s="28" t="s">
        <v>15</v>
      </c>
      <c r="C23" s="52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4"/>
    </row>
    <row r="24" spans="1:63">
      <c r="A24" s="25"/>
      <c r="B24" s="32" t="s">
        <v>40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1">
        <f t="shared" ref="BK24:BK25" si="6">SUM(C24:BJ24)</f>
        <v>0</v>
      </c>
    </row>
    <row r="25" spans="1:63">
      <c r="A25" s="25"/>
      <c r="B25" s="32" t="s">
        <v>96</v>
      </c>
      <c r="C25" s="33">
        <f>SUM(C24)</f>
        <v>0</v>
      </c>
      <c r="D25" s="33">
        <f t="shared" ref="D25:BJ25" si="7">SUM(D24)</f>
        <v>0</v>
      </c>
      <c r="E25" s="33">
        <f t="shared" si="7"/>
        <v>0</v>
      </c>
      <c r="F25" s="33">
        <f t="shared" si="7"/>
        <v>0</v>
      </c>
      <c r="G25" s="33">
        <f t="shared" si="7"/>
        <v>0</v>
      </c>
      <c r="H25" s="33">
        <f t="shared" si="7"/>
        <v>0</v>
      </c>
      <c r="I25" s="33">
        <f t="shared" si="7"/>
        <v>0</v>
      </c>
      <c r="J25" s="33">
        <f t="shared" si="7"/>
        <v>0</v>
      </c>
      <c r="K25" s="33">
        <f t="shared" si="7"/>
        <v>0</v>
      </c>
      <c r="L25" s="33">
        <f t="shared" si="7"/>
        <v>0</v>
      </c>
      <c r="M25" s="33">
        <f t="shared" si="7"/>
        <v>0</v>
      </c>
      <c r="N25" s="33">
        <f t="shared" si="7"/>
        <v>0</v>
      </c>
      <c r="O25" s="33">
        <f t="shared" si="7"/>
        <v>0</v>
      </c>
      <c r="P25" s="33">
        <f t="shared" si="7"/>
        <v>0</v>
      </c>
      <c r="Q25" s="33">
        <f t="shared" si="7"/>
        <v>0</v>
      </c>
      <c r="R25" s="33">
        <f t="shared" si="7"/>
        <v>0</v>
      </c>
      <c r="S25" s="33">
        <f t="shared" si="7"/>
        <v>0</v>
      </c>
      <c r="T25" s="33">
        <f t="shared" si="7"/>
        <v>0</v>
      </c>
      <c r="U25" s="33">
        <f t="shared" si="7"/>
        <v>0</v>
      </c>
      <c r="V25" s="33">
        <f t="shared" si="7"/>
        <v>0</v>
      </c>
      <c r="W25" s="33">
        <f t="shared" si="7"/>
        <v>0</v>
      </c>
      <c r="X25" s="33">
        <f t="shared" si="7"/>
        <v>0</v>
      </c>
      <c r="Y25" s="33">
        <f t="shared" si="7"/>
        <v>0</v>
      </c>
      <c r="Z25" s="33">
        <f t="shared" si="7"/>
        <v>0</v>
      </c>
      <c r="AA25" s="33">
        <f t="shared" si="7"/>
        <v>0</v>
      </c>
      <c r="AB25" s="33">
        <f t="shared" si="7"/>
        <v>0</v>
      </c>
      <c r="AC25" s="33">
        <f t="shared" si="7"/>
        <v>0</v>
      </c>
      <c r="AD25" s="33">
        <f t="shared" si="7"/>
        <v>0</v>
      </c>
      <c r="AE25" s="33">
        <f t="shared" si="7"/>
        <v>0</v>
      </c>
      <c r="AF25" s="33">
        <f t="shared" si="7"/>
        <v>0</v>
      </c>
      <c r="AG25" s="33">
        <f t="shared" si="7"/>
        <v>0</v>
      </c>
      <c r="AH25" s="33">
        <f t="shared" si="7"/>
        <v>0</v>
      </c>
      <c r="AI25" s="33">
        <f t="shared" si="7"/>
        <v>0</v>
      </c>
      <c r="AJ25" s="33">
        <f t="shared" si="7"/>
        <v>0</v>
      </c>
      <c r="AK25" s="33">
        <f t="shared" si="7"/>
        <v>0</v>
      </c>
      <c r="AL25" s="33">
        <f t="shared" si="7"/>
        <v>0</v>
      </c>
      <c r="AM25" s="33">
        <f t="shared" si="7"/>
        <v>0</v>
      </c>
      <c r="AN25" s="33">
        <f t="shared" si="7"/>
        <v>0</v>
      </c>
      <c r="AO25" s="33">
        <f t="shared" si="7"/>
        <v>0</v>
      </c>
      <c r="AP25" s="33">
        <f t="shared" si="7"/>
        <v>0</v>
      </c>
      <c r="AQ25" s="33">
        <f t="shared" si="7"/>
        <v>0</v>
      </c>
      <c r="AR25" s="33">
        <f t="shared" si="7"/>
        <v>0</v>
      </c>
      <c r="AS25" s="33">
        <f t="shared" si="7"/>
        <v>0</v>
      </c>
      <c r="AT25" s="33">
        <f t="shared" si="7"/>
        <v>0</v>
      </c>
      <c r="AU25" s="33">
        <f t="shared" si="7"/>
        <v>0</v>
      </c>
      <c r="AV25" s="33">
        <f t="shared" si="7"/>
        <v>0</v>
      </c>
      <c r="AW25" s="33">
        <f t="shared" si="7"/>
        <v>0</v>
      </c>
      <c r="AX25" s="33">
        <f t="shared" si="7"/>
        <v>0</v>
      </c>
      <c r="AY25" s="33">
        <f t="shared" si="7"/>
        <v>0</v>
      </c>
      <c r="AZ25" s="33">
        <f t="shared" si="7"/>
        <v>0</v>
      </c>
      <c r="BA25" s="33">
        <f t="shared" si="7"/>
        <v>0</v>
      </c>
      <c r="BB25" s="33">
        <f t="shared" si="7"/>
        <v>0</v>
      </c>
      <c r="BC25" s="33">
        <f t="shared" si="7"/>
        <v>0</v>
      </c>
      <c r="BD25" s="33">
        <f t="shared" si="7"/>
        <v>0</v>
      </c>
      <c r="BE25" s="33">
        <f t="shared" si="7"/>
        <v>0</v>
      </c>
      <c r="BF25" s="33">
        <f t="shared" si="7"/>
        <v>0</v>
      </c>
      <c r="BG25" s="33">
        <f t="shared" si="7"/>
        <v>0</v>
      </c>
      <c r="BH25" s="33">
        <f t="shared" si="7"/>
        <v>0</v>
      </c>
      <c r="BI25" s="33">
        <f t="shared" si="7"/>
        <v>0</v>
      </c>
      <c r="BJ25" s="33">
        <f t="shared" si="7"/>
        <v>0</v>
      </c>
      <c r="BK25" s="31">
        <f t="shared" si="6"/>
        <v>0</v>
      </c>
    </row>
    <row r="26" spans="1:63">
      <c r="A26" s="25" t="s">
        <v>85</v>
      </c>
      <c r="B26" s="28" t="s">
        <v>101</v>
      </c>
      <c r="C26" s="52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4"/>
    </row>
    <row r="27" spans="1:63">
      <c r="A27" s="25"/>
      <c r="B27" s="34" t="s">
        <v>40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</row>
    <row r="28" spans="1:63">
      <c r="A28" s="25"/>
      <c r="B28" s="32" t="s">
        <v>95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1">
        <f>SUM(C28:BJ28)</f>
        <v>0</v>
      </c>
    </row>
    <row r="29" spans="1:63">
      <c r="A29" s="25" t="s">
        <v>86</v>
      </c>
      <c r="B29" s="28" t="s">
        <v>16</v>
      </c>
      <c r="C29" s="52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4"/>
    </row>
    <row r="30" spans="1:63">
      <c r="A30" s="25"/>
      <c r="B30" s="29" t="s">
        <v>116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0.71722230858497305</v>
      </c>
      <c r="I30" s="30">
        <v>9.5983960031000795</v>
      </c>
      <c r="J30" s="30">
        <v>0</v>
      </c>
      <c r="K30" s="30">
        <v>0</v>
      </c>
      <c r="L30" s="30">
        <v>36.313510830859926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1.1144846907783712</v>
      </c>
      <c r="S30" s="30">
        <v>2.1531421555644585</v>
      </c>
      <c r="T30" s="30">
        <v>0.49776370977134277</v>
      </c>
      <c r="U30" s="30">
        <v>0</v>
      </c>
      <c r="V30" s="30">
        <v>1.4100986942741702</v>
      </c>
      <c r="W30" s="30">
        <v>1.2547515755033717E-2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6.4938829404033491E-2</v>
      </c>
      <c r="AH30" s="30">
        <v>0</v>
      </c>
      <c r="AI30" s="30">
        <v>0</v>
      </c>
      <c r="AJ30" s="30">
        <v>0</v>
      </c>
      <c r="AK30" s="30">
        <v>0.24245902693483479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23.834294125774594</v>
      </c>
      <c r="AW30" s="30">
        <v>48.364622589829956</v>
      </c>
      <c r="AX30" s="30">
        <v>3.1230590539040159</v>
      </c>
      <c r="AY30" s="30">
        <v>0</v>
      </c>
      <c r="AZ30" s="30">
        <v>63.232633940246878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22.160843559582606</v>
      </c>
      <c r="BG30" s="30">
        <v>3.6256330349299404</v>
      </c>
      <c r="BH30" s="30">
        <v>6.9648041213594603</v>
      </c>
      <c r="BI30" s="30">
        <v>0</v>
      </c>
      <c r="BJ30" s="30">
        <v>9.3413959003118325</v>
      </c>
      <c r="BK30" s="31">
        <f t="shared" ref="BK30:BK48" si="8">SUM(C30:BJ30)</f>
        <v>232.7718500909665</v>
      </c>
    </row>
    <row r="31" spans="1:63">
      <c r="A31" s="25"/>
      <c r="B31" s="29" t="s">
        <v>117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0.4437636940954493</v>
      </c>
      <c r="I31" s="30">
        <v>0.22605741410138597</v>
      </c>
      <c r="J31" s="30">
        <v>0.30942999076877087</v>
      </c>
      <c r="K31" s="30">
        <v>0</v>
      </c>
      <c r="L31" s="30">
        <v>0.63695262087026872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0.51922670586126429</v>
      </c>
      <c r="S31" s="30">
        <v>6.7922451667076514E-2</v>
      </c>
      <c r="T31" s="30">
        <v>0</v>
      </c>
      <c r="U31" s="30">
        <v>0</v>
      </c>
      <c r="V31" s="30">
        <v>0.43964350533578445</v>
      </c>
      <c r="W31" s="30">
        <v>0.19143941266573872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0.69479723472865496</v>
      </c>
      <c r="AH31" s="30">
        <v>0</v>
      </c>
      <c r="AI31" s="30">
        <v>0</v>
      </c>
      <c r="AJ31" s="30">
        <v>0</v>
      </c>
      <c r="AK31" s="30">
        <v>0.4323849378013277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17.111810611604028</v>
      </c>
      <c r="AW31" s="30">
        <v>2.127997566107291</v>
      </c>
      <c r="AX31" s="30">
        <v>3.6580790000129246E-2</v>
      </c>
      <c r="AY31" s="30">
        <v>0</v>
      </c>
      <c r="AZ31" s="30">
        <v>17.320705627719775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12.796909103750494</v>
      </c>
      <c r="BG31" s="30">
        <v>0.75606165606894815</v>
      </c>
      <c r="BH31" s="30">
        <v>0</v>
      </c>
      <c r="BI31" s="30">
        <v>0</v>
      </c>
      <c r="BJ31" s="30">
        <v>6.7848935634199838</v>
      </c>
      <c r="BK31" s="31">
        <f t="shared" si="8"/>
        <v>60.896576886566379</v>
      </c>
    </row>
    <row r="32" spans="1:63">
      <c r="A32" s="25"/>
      <c r="B32" s="29" t="s">
        <v>118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0.26860451659878426</v>
      </c>
      <c r="I32" s="30">
        <v>0</v>
      </c>
      <c r="J32" s="30">
        <v>0</v>
      </c>
      <c r="K32" s="30">
        <v>0</v>
      </c>
      <c r="L32" s="30">
        <v>0.63023320800209182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0.21957727126463789</v>
      </c>
      <c r="S32" s="30">
        <v>6.8770274300293727E-2</v>
      </c>
      <c r="T32" s="30">
        <v>0</v>
      </c>
      <c r="U32" s="30">
        <v>0</v>
      </c>
      <c r="V32" s="30">
        <v>0.3103704095675256</v>
      </c>
      <c r="W32" s="30">
        <v>8.2551093332723868E-2</v>
      </c>
      <c r="X32" s="30">
        <v>0</v>
      </c>
      <c r="Y32" s="30">
        <v>0</v>
      </c>
      <c r="Z32" s="30">
        <v>0</v>
      </c>
      <c r="AA32" s="30">
        <v>6.0699333333183152E-3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0.31442254666404423</v>
      </c>
      <c r="AH32" s="30">
        <v>0</v>
      </c>
      <c r="AI32" s="30">
        <v>0</v>
      </c>
      <c r="AJ32" s="30">
        <v>0</v>
      </c>
      <c r="AK32" s="30">
        <v>0.22580819700048133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14.440906754506253</v>
      </c>
      <c r="AW32" s="30">
        <v>2.9484455772731955</v>
      </c>
      <c r="AX32" s="30">
        <v>3.6419600000109888E-2</v>
      </c>
      <c r="AY32" s="30">
        <v>0</v>
      </c>
      <c r="AZ32" s="30">
        <v>18.528011820379966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9.4703889657688141</v>
      </c>
      <c r="BG32" s="30">
        <v>1.4866505546708235</v>
      </c>
      <c r="BH32" s="30">
        <v>0.12139866666696628</v>
      </c>
      <c r="BI32" s="30">
        <v>0</v>
      </c>
      <c r="BJ32" s="30">
        <v>1.8730748303367508</v>
      </c>
      <c r="BK32" s="31">
        <f t="shared" si="8"/>
        <v>51.031704219666771</v>
      </c>
    </row>
    <row r="33" spans="1:63">
      <c r="A33" s="25"/>
      <c r="B33" s="29" t="s">
        <v>119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8.964027646594061E-2</v>
      </c>
      <c r="I33" s="30">
        <v>0.12805855333378796</v>
      </c>
      <c r="J33" s="30">
        <v>0</v>
      </c>
      <c r="K33" s="30">
        <v>0</v>
      </c>
      <c r="L33" s="30">
        <v>0.50936315690174094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0.44392730783100148</v>
      </c>
      <c r="S33" s="30">
        <v>0</v>
      </c>
      <c r="T33" s="30">
        <v>0</v>
      </c>
      <c r="U33" s="30">
        <v>0</v>
      </c>
      <c r="V33" s="30">
        <v>0.31373257553419548</v>
      </c>
      <c r="W33" s="30">
        <v>4.6079293333191301E-2</v>
      </c>
      <c r="X33" s="30">
        <v>0</v>
      </c>
      <c r="Y33" s="30">
        <v>0</v>
      </c>
      <c r="Z33" s="30">
        <v>0</v>
      </c>
      <c r="AA33" s="30">
        <v>5.759911666658913E-2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0.23765395563195507</v>
      </c>
      <c r="AH33" s="30">
        <v>0.11519823333327826</v>
      </c>
      <c r="AI33" s="30">
        <v>0</v>
      </c>
      <c r="AJ33" s="30">
        <v>0</v>
      </c>
      <c r="AK33" s="30">
        <v>5.759911666658913E-2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12.662173552286523</v>
      </c>
      <c r="AW33" s="30">
        <v>3.3339681986008252</v>
      </c>
      <c r="AX33" s="30">
        <v>0</v>
      </c>
      <c r="AY33" s="30">
        <v>0</v>
      </c>
      <c r="AZ33" s="30">
        <v>8.8253009537629588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7.992557767221494</v>
      </c>
      <c r="BG33" s="30">
        <v>0.14860572099987196</v>
      </c>
      <c r="BH33" s="30">
        <v>0.57599116666649119</v>
      </c>
      <c r="BI33" s="30">
        <v>0</v>
      </c>
      <c r="BJ33" s="30">
        <v>2.9052007776970186</v>
      </c>
      <c r="BK33" s="31">
        <f t="shared" si="8"/>
        <v>38.442649722933453</v>
      </c>
    </row>
    <row r="34" spans="1:63">
      <c r="A34" s="25"/>
      <c r="B34" s="29" t="s">
        <v>120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0.19040742266629268</v>
      </c>
      <c r="I34" s="30">
        <v>0</v>
      </c>
      <c r="J34" s="30">
        <v>0</v>
      </c>
      <c r="K34" s="30">
        <v>0</v>
      </c>
      <c r="L34" s="30">
        <v>0.71220759656786881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0.47994784653088968</v>
      </c>
      <c r="S34" s="30">
        <v>0</v>
      </c>
      <c r="T34" s="30">
        <v>0</v>
      </c>
      <c r="U34" s="30">
        <v>0</v>
      </c>
      <c r="V34" s="30">
        <v>1.1397113333349504</v>
      </c>
      <c r="W34" s="30">
        <v>7.9468865665551155E-3</v>
      </c>
      <c r="X34" s="30">
        <v>3.0402949599828279E-2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0.34819556339783325</v>
      </c>
      <c r="AH34" s="30">
        <v>3.3985259999808046E-2</v>
      </c>
      <c r="AI34" s="30">
        <v>0</v>
      </c>
      <c r="AJ34" s="30">
        <v>0</v>
      </c>
      <c r="AK34" s="30">
        <v>0.18887600746553321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10.572001049538832</v>
      </c>
      <c r="AW34" s="30">
        <v>4.3040479683754898</v>
      </c>
      <c r="AX34" s="30">
        <v>3.3985259999808046E-2</v>
      </c>
      <c r="AY34" s="30">
        <v>0</v>
      </c>
      <c r="AZ34" s="30">
        <v>8.5724482794572765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11.134596725691299</v>
      </c>
      <c r="BG34" s="30">
        <v>0.30653991076486864</v>
      </c>
      <c r="BH34" s="30">
        <v>0.50977889999712067</v>
      </c>
      <c r="BI34" s="30">
        <v>0</v>
      </c>
      <c r="BJ34" s="30">
        <v>3.8948316619788557</v>
      </c>
      <c r="BK34" s="31">
        <f t="shared" si="8"/>
        <v>42.459910621933112</v>
      </c>
    </row>
    <row r="35" spans="1:63">
      <c r="A35" s="25"/>
      <c r="B35" s="29" t="s">
        <v>121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0.19785266999858431</v>
      </c>
      <c r="I35" s="30">
        <v>0.11782235666665135</v>
      </c>
      <c r="J35" s="30">
        <v>0</v>
      </c>
      <c r="K35" s="30">
        <v>0</v>
      </c>
      <c r="L35" s="30">
        <v>9.7342682065701425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0.31027823383133529</v>
      </c>
      <c r="S35" s="30">
        <v>0</v>
      </c>
      <c r="T35" s="30">
        <v>7.0307804733330634E-2</v>
      </c>
      <c r="U35" s="30">
        <v>0</v>
      </c>
      <c r="V35" s="30">
        <v>0.81832699299995659</v>
      </c>
      <c r="W35" s="30">
        <v>6.639275999958733E-3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0.21604910529865712</v>
      </c>
      <c r="AH35" s="30">
        <v>0</v>
      </c>
      <c r="AI35" s="30">
        <v>0</v>
      </c>
      <c r="AJ35" s="30">
        <v>0</v>
      </c>
      <c r="AK35" s="30">
        <v>0.15203942039905499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4.3764701305665845</v>
      </c>
      <c r="AW35" s="30">
        <v>1.1110107373932965</v>
      </c>
      <c r="AX35" s="30">
        <v>0.58646937999635484</v>
      </c>
      <c r="AY35" s="30">
        <v>0</v>
      </c>
      <c r="AZ35" s="30">
        <v>5.5526578554006596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6.2967680424171668</v>
      </c>
      <c r="BG35" s="30">
        <v>2.8328387736159946</v>
      </c>
      <c r="BH35" s="30">
        <v>0.33196379999793668</v>
      </c>
      <c r="BI35" s="30">
        <v>0</v>
      </c>
      <c r="BJ35" s="30">
        <v>3.4374784398143268</v>
      </c>
      <c r="BK35" s="31">
        <f t="shared" si="8"/>
        <v>36.149241225699996</v>
      </c>
    </row>
    <row r="36" spans="1:63">
      <c r="A36" s="25"/>
      <c r="B36" s="29" t="s">
        <v>122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0.49219822015263537</v>
      </c>
      <c r="I36" s="30">
        <v>5.3667509065371752E-2</v>
      </c>
      <c r="J36" s="30">
        <v>0</v>
      </c>
      <c r="K36" s="30">
        <v>0</v>
      </c>
      <c r="L36" s="30">
        <v>6.4752308149845055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0.64281312261358847</v>
      </c>
      <c r="S36" s="30">
        <v>0</v>
      </c>
      <c r="T36" s="30">
        <v>0</v>
      </c>
      <c r="U36" s="30">
        <v>0</v>
      </c>
      <c r="V36" s="30">
        <v>0.68457483391723262</v>
      </c>
      <c r="W36" s="30">
        <v>2.1589112001330953E-3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5.6623232469690782E-2</v>
      </c>
      <c r="AH36" s="30">
        <v>0</v>
      </c>
      <c r="AI36" s="30">
        <v>0</v>
      </c>
      <c r="AJ36" s="30">
        <v>0</v>
      </c>
      <c r="AK36" s="30">
        <v>1.3961801100760736E-2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4.1977677660823005</v>
      </c>
      <c r="AW36" s="30">
        <v>1.6339908734007341E-2</v>
      </c>
      <c r="AX36" s="30">
        <v>0</v>
      </c>
      <c r="AY36" s="30">
        <v>0</v>
      </c>
      <c r="AZ36" s="30">
        <v>1.6469417420668331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6.3001695417282155</v>
      </c>
      <c r="BG36" s="30">
        <v>1.3535811433834474E-2</v>
      </c>
      <c r="BH36" s="30">
        <v>0.54046297973331925</v>
      </c>
      <c r="BI36" s="30">
        <v>0</v>
      </c>
      <c r="BJ36" s="30">
        <v>1.9404538520509274</v>
      </c>
      <c r="BK36" s="31">
        <f t="shared" si="8"/>
        <v>23.076900047333361</v>
      </c>
    </row>
    <row r="37" spans="1:63">
      <c r="A37" s="25"/>
      <c r="B37" s="29" t="s">
        <v>123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0.40999225376644399</v>
      </c>
      <c r="I37" s="30">
        <v>0.36095500000003938</v>
      </c>
      <c r="J37" s="30">
        <v>0.10313000000001124</v>
      </c>
      <c r="K37" s="30">
        <v>0</v>
      </c>
      <c r="L37" s="30">
        <v>11.410331053267845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0.83693064479898904</v>
      </c>
      <c r="S37" s="30">
        <v>0.13101947160001429</v>
      </c>
      <c r="T37" s="30">
        <v>0</v>
      </c>
      <c r="U37" s="30">
        <v>0</v>
      </c>
      <c r="V37" s="30">
        <v>1.2014576326333288</v>
      </c>
      <c r="W37" s="30">
        <v>5.1010850000031797E-3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0.16649293393340406</v>
      </c>
      <c r="AH37" s="30">
        <v>0</v>
      </c>
      <c r="AI37" s="30">
        <v>0</v>
      </c>
      <c r="AJ37" s="30">
        <v>0</v>
      </c>
      <c r="AK37" s="30">
        <v>2.0404340000012718E-3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5.4337495112309142</v>
      </c>
      <c r="AW37" s="30">
        <v>4.3135233857692885</v>
      </c>
      <c r="AX37" s="30">
        <v>2.0404340000012719E-2</v>
      </c>
      <c r="AY37" s="30">
        <v>0</v>
      </c>
      <c r="AZ37" s="30">
        <v>6.4331800828036529</v>
      </c>
      <c r="BA37" s="30">
        <v>0</v>
      </c>
      <c r="BB37" s="30">
        <v>0</v>
      </c>
      <c r="BC37" s="30">
        <v>0</v>
      </c>
      <c r="BD37" s="30">
        <v>0</v>
      </c>
      <c r="BE37" s="30">
        <v>0</v>
      </c>
      <c r="BF37" s="30">
        <v>8.4611317192265467</v>
      </c>
      <c r="BG37" s="30">
        <v>0.25505425000015897</v>
      </c>
      <c r="BH37" s="30">
        <v>0.25505425000015897</v>
      </c>
      <c r="BI37" s="30">
        <v>0</v>
      </c>
      <c r="BJ37" s="30">
        <v>5.0560697684691496</v>
      </c>
      <c r="BK37" s="31">
        <f t="shared" si="8"/>
        <v>44.855617816499965</v>
      </c>
    </row>
    <row r="38" spans="1:63">
      <c r="A38" s="25"/>
      <c r="B38" s="29" t="s">
        <v>124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0.54734250073044899</v>
      </c>
      <c r="I38" s="30">
        <v>0.30838660000015533</v>
      </c>
      <c r="J38" s="30">
        <v>0</v>
      </c>
      <c r="K38" s="30">
        <v>0</v>
      </c>
      <c r="L38" s="30">
        <v>5.3722577248707486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0.42799373593084505</v>
      </c>
      <c r="S38" s="30">
        <v>1.0279553333340512</v>
      </c>
      <c r="T38" s="30">
        <v>0</v>
      </c>
      <c r="U38" s="30">
        <v>0</v>
      </c>
      <c r="V38" s="30">
        <v>0.9472608396670843</v>
      </c>
      <c r="W38" s="30">
        <v>3.0582420000012781E-3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0.15332250596666408</v>
      </c>
      <c r="AH38" s="30">
        <v>0</v>
      </c>
      <c r="AI38" s="30">
        <v>0</v>
      </c>
      <c r="AJ38" s="30">
        <v>0</v>
      </c>
      <c r="AK38" s="30">
        <v>1.7868584400007468E-2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3.9691575384652342</v>
      </c>
      <c r="AW38" s="30">
        <v>0.35679490000014913</v>
      </c>
      <c r="AX38" s="30">
        <v>0</v>
      </c>
      <c r="AY38" s="30">
        <v>0</v>
      </c>
      <c r="AZ38" s="30">
        <v>5.4768031750031358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5.1928197281632631</v>
      </c>
      <c r="BG38" s="30">
        <v>0.35373665800014786</v>
      </c>
      <c r="BH38" s="30">
        <v>0.56067770000023442</v>
      </c>
      <c r="BI38" s="30">
        <v>0</v>
      </c>
      <c r="BJ38" s="30">
        <v>3.4137133643012203</v>
      </c>
      <c r="BK38" s="31">
        <f t="shared" si="8"/>
        <v>28.12914913083339</v>
      </c>
    </row>
    <row r="39" spans="1:63">
      <c r="A39" s="25"/>
      <c r="B39" s="29" t="s">
        <v>125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0.26917772346471919</v>
      </c>
      <c r="I39" s="30">
        <v>0.52583584000029104</v>
      </c>
      <c r="J39" s="30">
        <v>0</v>
      </c>
      <c r="K39" s="30">
        <v>0</v>
      </c>
      <c r="L39" s="30">
        <v>5.8359021020704391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0.39904508369780212</v>
      </c>
      <c r="S39" s="30">
        <v>0.20621013333345334</v>
      </c>
      <c r="T39" s="30">
        <v>0</v>
      </c>
      <c r="U39" s="30">
        <v>0</v>
      </c>
      <c r="V39" s="30">
        <v>0.12625360683329387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9.3602158799619473E-2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3.0739157119635268</v>
      </c>
      <c r="AW39" s="30">
        <v>0.29752041666719758</v>
      </c>
      <c r="AX39" s="30">
        <v>0</v>
      </c>
      <c r="AY39" s="30">
        <v>0</v>
      </c>
      <c r="AZ39" s="30">
        <v>3.3572297804394733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3.4613182175242247</v>
      </c>
      <c r="BG39" s="30">
        <v>0.25220067606719138</v>
      </c>
      <c r="BH39" s="30">
        <v>0.61450000000124094</v>
      </c>
      <c r="BI39" s="30">
        <v>0</v>
      </c>
      <c r="BJ39" s="30">
        <v>2.5760728649708411</v>
      </c>
      <c r="BK39" s="31">
        <f t="shared" si="8"/>
        <v>21.088784315833308</v>
      </c>
    </row>
    <row r="40" spans="1:63">
      <c r="A40" s="25"/>
      <c r="B40" s="29" t="s">
        <v>126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0.21971391599323736</v>
      </c>
      <c r="I40" s="30">
        <v>25.579782439747575</v>
      </c>
      <c r="J40" s="30">
        <v>16.599678403346033</v>
      </c>
      <c r="K40" s="30">
        <v>0</v>
      </c>
      <c r="L40" s="30">
        <v>7.1097268694688713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0.5774742452520899</v>
      </c>
      <c r="S40" s="30">
        <v>1.2505524727015389</v>
      </c>
      <c r="T40" s="30">
        <v>37.071387312627628</v>
      </c>
      <c r="U40" s="30">
        <v>0</v>
      </c>
      <c r="V40" s="30">
        <v>3.9405827304962555</v>
      </c>
      <c r="W40" s="30">
        <v>2.0491455401928384E-3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3.2028931027829485E-2</v>
      </c>
      <c r="AH40" s="30">
        <v>0</v>
      </c>
      <c r="AI40" s="30">
        <v>0</v>
      </c>
      <c r="AJ40" s="30">
        <v>0</v>
      </c>
      <c r="AK40" s="30">
        <v>0.14966714276893694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9.7697895203676914</v>
      </c>
      <c r="AW40" s="30">
        <v>31.809415050511291</v>
      </c>
      <c r="AX40" s="30">
        <v>2.0818223526337758</v>
      </c>
      <c r="AY40" s="30">
        <v>0</v>
      </c>
      <c r="AZ40" s="30">
        <v>26.652707015831382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12.779738340127192</v>
      </c>
      <c r="BG40" s="30">
        <v>8.7609505391601381</v>
      </c>
      <c r="BH40" s="30">
        <v>16.011154520615897</v>
      </c>
      <c r="BI40" s="30">
        <v>0</v>
      </c>
      <c r="BJ40" s="30">
        <v>7.7115148283489825</v>
      </c>
      <c r="BK40" s="31">
        <f t="shared" si="8"/>
        <v>208.10973577656651</v>
      </c>
    </row>
    <row r="41" spans="1:63">
      <c r="A41" s="25"/>
      <c r="B41" s="29" t="s">
        <v>127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6.730161226666799E-2</v>
      </c>
      <c r="I41" s="30">
        <v>2.4265824447333495</v>
      </c>
      <c r="J41" s="30">
        <v>0</v>
      </c>
      <c r="K41" s="30">
        <v>0</v>
      </c>
      <c r="L41" s="30">
        <v>2.3702139849666484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0.8404998861979408</v>
      </c>
      <c r="AW41" s="30">
        <v>0.64912555222417345</v>
      </c>
      <c r="AX41" s="30">
        <v>0</v>
      </c>
      <c r="AY41" s="30">
        <v>0</v>
      </c>
      <c r="AZ41" s="30">
        <v>1.9541568210410614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0.70699491865244746</v>
      </c>
      <c r="BG41" s="30">
        <v>7.7606866638768848E-5</v>
      </c>
      <c r="BH41" s="30">
        <v>8.3985030841955091E-2</v>
      </c>
      <c r="BI41" s="30">
        <v>0</v>
      </c>
      <c r="BJ41" s="30">
        <v>0.34459432384245103</v>
      </c>
      <c r="BK41" s="31">
        <f t="shared" si="8"/>
        <v>9.4435321816333335</v>
      </c>
    </row>
    <row r="42" spans="1:63">
      <c r="A42" s="25"/>
      <c r="B42" s="29" t="s">
        <v>128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0.20555884829968094</v>
      </c>
      <c r="I42" s="30">
        <v>0.30071764726563538</v>
      </c>
      <c r="J42" s="30">
        <v>0.11955360473245019</v>
      </c>
      <c r="K42" s="30">
        <v>0</v>
      </c>
      <c r="L42" s="30">
        <v>3.4974061616791854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0.40344611669327313</v>
      </c>
      <c r="S42" s="30">
        <v>0</v>
      </c>
      <c r="T42" s="30">
        <v>0</v>
      </c>
      <c r="U42" s="30">
        <v>0</v>
      </c>
      <c r="V42" s="30">
        <v>0.20041881936310851</v>
      </c>
      <c r="W42" s="30">
        <v>4.6335331707271808E-6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4.5707105693628597E-2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2.9129401875024943</v>
      </c>
      <c r="AW42" s="30">
        <v>2.9438714395067</v>
      </c>
      <c r="AX42" s="30">
        <v>0</v>
      </c>
      <c r="AY42" s="30">
        <v>0</v>
      </c>
      <c r="AZ42" s="30">
        <v>5.9442087954525693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3.9887393327099749</v>
      </c>
      <c r="BG42" s="30">
        <v>0.23038427179986959</v>
      </c>
      <c r="BH42" s="30">
        <v>0</v>
      </c>
      <c r="BI42" s="30">
        <v>0</v>
      </c>
      <c r="BJ42" s="30">
        <v>2.9002851098682614</v>
      </c>
      <c r="BK42" s="31">
        <f t="shared" si="8"/>
        <v>23.693242074100002</v>
      </c>
    </row>
    <row r="43" spans="1:63">
      <c r="A43" s="25"/>
      <c r="B43" s="29" t="s">
        <v>129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5.4683620866661647E-2</v>
      </c>
      <c r="I43" s="30">
        <v>0</v>
      </c>
      <c r="J43" s="30">
        <v>0</v>
      </c>
      <c r="K43" s="30">
        <v>0</v>
      </c>
      <c r="L43" s="30">
        <v>1.8211251699953836E-2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0.1847848700666832</v>
      </c>
      <c r="S43" s="30">
        <v>0</v>
      </c>
      <c r="T43" s="30">
        <v>0</v>
      </c>
      <c r="U43" s="30">
        <v>0</v>
      </c>
      <c r="V43" s="30">
        <v>5.6798300733367897E-2</v>
      </c>
      <c r="W43" s="30">
        <v>1.290996189917018E-2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7.3679281452483397E-2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0.58090993934345325</v>
      </c>
      <c r="AW43" s="30">
        <v>1.4877100037533014E-5</v>
      </c>
      <c r="AX43" s="30">
        <v>0</v>
      </c>
      <c r="AY43" s="30">
        <v>0</v>
      </c>
      <c r="AZ43" s="30">
        <v>1.854401807099801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1.5349582975583467</v>
      </c>
      <c r="BG43" s="30">
        <v>0.41616001368808014</v>
      </c>
      <c r="BH43" s="30">
        <v>0</v>
      </c>
      <c r="BI43" s="30">
        <v>0</v>
      </c>
      <c r="BJ43" s="30">
        <v>1.3917306986252929</v>
      </c>
      <c r="BK43" s="31">
        <f t="shared" si="8"/>
        <v>6.1792429201333317</v>
      </c>
    </row>
    <row r="44" spans="1:63">
      <c r="A44" s="25"/>
      <c r="B44" s="29" t="s">
        <v>130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9.3303754066166061E-2</v>
      </c>
      <c r="I44" s="30">
        <v>0.30134052973332032</v>
      </c>
      <c r="J44" s="30">
        <v>0</v>
      </c>
      <c r="K44" s="30">
        <v>0</v>
      </c>
      <c r="L44" s="30">
        <v>3.9668861355348342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0.4826500881990537</v>
      </c>
      <c r="S44" s="30">
        <v>0</v>
      </c>
      <c r="T44" s="30">
        <v>0</v>
      </c>
      <c r="U44" s="30">
        <v>0</v>
      </c>
      <c r="V44" s="30">
        <v>7.1720143866628644E-2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7.1572938757094289E-3</v>
      </c>
      <c r="AH44" s="30">
        <v>0</v>
      </c>
      <c r="AI44" s="30">
        <v>0</v>
      </c>
      <c r="AJ44" s="30">
        <v>0</v>
      </c>
      <c r="AK44" s="30">
        <v>1.3932813817732956E-2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0.60787124819322169</v>
      </c>
      <c r="AW44" s="30">
        <v>2.6735484389908857</v>
      </c>
      <c r="AX44" s="30">
        <v>0</v>
      </c>
      <c r="AY44" s="30">
        <v>0</v>
      </c>
      <c r="AZ44" s="30">
        <v>1.6300172359201111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2.0872213447357422</v>
      </c>
      <c r="BG44" s="30">
        <v>0.94841405024029179</v>
      </c>
      <c r="BH44" s="30">
        <v>0.29743025747855367</v>
      </c>
      <c r="BI44" s="30">
        <v>0</v>
      </c>
      <c r="BJ44" s="30">
        <v>2.3767396500144224</v>
      </c>
      <c r="BK44" s="31">
        <f t="shared" si="8"/>
        <v>15.558232984666674</v>
      </c>
    </row>
    <row r="45" spans="1:63">
      <c r="A45" s="25"/>
      <c r="B45" s="29" t="s">
        <v>131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0.12626698723089583</v>
      </c>
      <c r="I45" s="30">
        <v>0.5366436177796482</v>
      </c>
      <c r="J45" s="30">
        <v>0</v>
      </c>
      <c r="K45" s="30">
        <v>0</v>
      </c>
      <c r="L45" s="30">
        <v>0.44859407771049509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0.60242059801120029</v>
      </c>
      <c r="S45" s="30">
        <v>0</v>
      </c>
      <c r="T45" s="30">
        <v>0</v>
      </c>
      <c r="U45" s="30">
        <v>0</v>
      </c>
      <c r="V45" s="30">
        <v>1.5680826653010937</v>
      </c>
      <c r="W45" s="30">
        <v>3.0594999617843371E-2</v>
      </c>
      <c r="X45" s="30">
        <v>0.12949363331671554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5.9001553289712419E-2</v>
      </c>
      <c r="AH45" s="30">
        <v>0</v>
      </c>
      <c r="AI45" s="30">
        <v>0</v>
      </c>
      <c r="AJ45" s="30">
        <v>0</v>
      </c>
      <c r="AK45" s="30">
        <v>9.2966330346563597E-2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23.596452739729393</v>
      </c>
      <c r="AW45" s="30">
        <v>1.0982864958287588</v>
      </c>
      <c r="AX45" s="30">
        <v>0.51958729620832023</v>
      </c>
      <c r="AY45" s="30">
        <v>0</v>
      </c>
      <c r="AZ45" s="30">
        <v>5.0844727621981782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27.53123884686639</v>
      </c>
      <c r="BG45" s="30">
        <v>1.9852869335052439</v>
      </c>
      <c r="BH45" s="30">
        <v>0.63788672448817074</v>
      </c>
      <c r="BI45" s="30">
        <v>0</v>
      </c>
      <c r="BJ45" s="30">
        <v>10.924099939604977</v>
      </c>
      <c r="BK45" s="31">
        <f t="shared" si="8"/>
        <v>74.971376201033607</v>
      </c>
    </row>
    <row r="46" spans="1:63">
      <c r="A46" s="25"/>
      <c r="B46" s="29" t="s">
        <v>132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7.1122563992373289</v>
      </c>
      <c r="I46" s="30">
        <v>585.73571386828644</v>
      </c>
      <c r="J46" s="30">
        <v>119.64244231472954</v>
      </c>
      <c r="K46" s="30">
        <v>0</v>
      </c>
      <c r="L46" s="30">
        <v>72.235036031007823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13.289347872477004</v>
      </c>
      <c r="S46" s="30">
        <v>38.047746546098828</v>
      </c>
      <c r="T46" s="30">
        <v>53.777352772114888</v>
      </c>
      <c r="U46" s="30">
        <v>0</v>
      </c>
      <c r="V46" s="30">
        <v>11.468275220614675</v>
      </c>
      <c r="W46" s="30">
        <v>0.1452796008059688</v>
      </c>
      <c r="X46" s="30">
        <v>0</v>
      </c>
      <c r="Y46" s="30">
        <v>0</v>
      </c>
      <c r="Z46" s="30">
        <v>0</v>
      </c>
      <c r="AA46" s="30">
        <v>0.49068501165037781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0.45657666890747189</v>
      </c>
      <c r="AH46" s="30">
        <v>0.27346601707046514</v>
      </c>
      <c r="AI46" s="30">
        <v>0</v>
      </c>
      <c r="AJ46" s="30">
        <v>0</v>
      </c>
      <c r="AK46" s="30">
        <v>2.4006791771072122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33.030376524290624</v>
      </c>
      <c r="AW46" s="30">
        <v>282.44061233252182</v>
      </c>
      <c r="AX46" s="30">
        <v>2.4861747797539357</v>
      </c>
      <c r="AY46" s="30">
        <v>0</v>
      </c>
      <c r="AZ46" s="30">
        <v>155.54488691231165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82.960971345975565</v>
      </c>
      <c r="BG46" s="30">
        <v>43.510492304543433</v>
      </c>
      <c r="BH46" s="30">
        <v>15.04119347747792</v>
      </c>
      <c r="BI46" s="30">
        <v>0</v>
      </c>
      <c r="BJ46" s="30">
        <v>83.528328308482941</v>
      </c>
      <c r="BK46" s="31">
        <f t="shared" si="8"/>
        <v>1603.6178934854663</v>
      </c>
    </row>
    <row r="47" spans="1:63">
      <c r="A47" s="25"/>
      <c r="B47" s="32" t="s">
        <v>94</v>
      </c>
      <c r="C47" s="33">
        <f>SUM(C30:C46)</f>
        <v>0</v>
      </c>
      <c r="D47" s="33">
        <f t="shared" ref="D47:BJ47" si="9">SUM(D30:D46)</f>
        <v>0</v>
      </c>
      <c r="E47" s="33">
        <f t="shared" si="9"/>
        <v>0</v>
      </c>
      <c r="F47" s="33">
        <f t="shared" si="9"/>
        <v>0</v>
      </c>
      <c r="G47" s="33">
        <f t="shared" si="9"/>
        <v>0</v>
      </c>
      <c r="H47" s="33">
        <f t="shared" si="9"/>
        <v>11.505286724484911</v>
      </c>
      <c r="I47" s="33">
        <f t="shared" si="9"/>
        <v>626.19995982381374</v>
      </c>
      <c r="J47" s="33">
        <f t="shared" si="9"/>
        <v>136.77423431357681</v>
      </c>
      <c r="K47" s="33">
        <f t="shared" si="9"/>
        <v>0</v>
      </c>
      <c r="L47" s="33">
        <f t="shared" si="9"/>
        <v>167.2763318270334</v>
      </c>
      <c r="M47" s="33">
        <f t="shared" si="9"/>
        <v>0</v>
      </c>
      <c r="N47" s="33">
        <f t="shared" si="9"/>
        <v>0</v>
      </c>
      <c r="O47" s="33">
        <f t="shared" si="9"/>
        <v>0</v>
      </c>
      <c r="P47" s="33">
        <f t="shared" si="9"/>
        <v>0</v>
      </c>
      <c r="Q47" s="33">
        <f t="shared" si="9"/>
        <v>0</v>
      </c>
      <c r="R47" s="33">
        <f t="shared" si="9"/>
        <v>20.934348433838029</v>
      </c>
      <c r="S47" s="33">
        <f t="shared" si="9"/>
        <v>42.953318838599714</v>
      </c>
      <c r="T47" s="33">
        <f t="shared" si="9"/>
        <v>91.416811599247183</v>
      </c>
      <c r="U47" s="33">
        <f t="shared" si="9"/>
        <v>0</v>
      </c>
      <c r="V47" s="33">
        <f t="shared" si="9"/>
        <v>24.697308304472649</v>
      </c>
      <c r="W47" s="33">
        <f t="shared" si="9"/>
        <v>0.54836005724968495</v>
      </c>
      <c r="X47" s="33">
        <f t="shared" si="9"/>
        <v>0.15989658291654382</v>
      </c>
      <c r="Y47" s="33">
        <f t="shared" si="9"/>
        <v>0</v>
      </c>
      <c r="Z47" s="33">
        <f t="shared" si="9"/>
        <v>0</v>
      </c>
      <c r="AA47" s="33">
        <f t="shared" si="9"/>
        <v>0.55435406165028522</v>
      </c>
      <c r="AB47" s="33">
        <f t="shared" si="9"/>
        <v>0</v>
      </c>
      <c r="AC47" s="33">
        <f t="shared" si="9"/>
        <v>0</v>
      </c>
      <c r="AD47" s="33">
        <f t="shared" si="9"/>
        <v>0</v>
      </c>
      <c r="AE47" s="33">
        <f t="shared" si="9"/>
        <v>0</v>
      </c>
      <c r="AF47" s="33">
        <f t="shared" si="9"/>
        <v>0</v>
      </c>
      <c r="AG47" s="33">
        <f t="shared" si="9"/>
        <v>3.0202489005413913</v>
      </c>
      <c r="AH47" s="33">
        <f t="shared" si="9"/>
        <v>0.42264951040355148</v>
      </c>
      <c r="AI47" s="33">
        <f t="shared" si="9"/>
        <v>0</v>
      </c>
      <c r="AJ47" s="33">
        <f t="shared" si="9"/>
        <v>0</v>
      </c>
      <c r="AK47" s="33">
        <f t="shared" si="9"/>
        <v>3.9902829898090362</v>
      </c>
      <c r="AL47" s="33">
        <f t="shared" si="9"/>
        <v>0</v>
      </c>
      <c r="AM47" s="33">
        <f t="shared" si="9"/>
        <v>0</v>
      </c>
      <c r="AN47" s="33">
        <f t="shared" si="9"/>
        <v>0</v>
      </c>
      <c r="AO47" s="33">
        <f t="shared" si="9"/>
        <v>0</v>
      </c>
      <c r="AP47" s="33">
        <f t="shared" si="9"/>
        <v>0</v>
      </c>
      <c r="AQ47" s="33">
        <f t="shared" si="9"/>
        <v>0</v>
      </c>
      <c r="AR47" s="33">
        <f t="shared" si="9"/>
        <v>0</v>
      </c>
      <c r="AS47" s="33">
        <f t="shared" si="9"/>
        <v>0</v>
      </c>
      <c r="AT47" s="33">
        <f t="shared" si="9"/>
        <v>0</v>
      </c>
      <c r="AU47" s="33">
        <f t="shared" si="9"/>
        <v>0</v>
      </c>
      <c r="AV47" s="33">
        <f t="shared" si="9"/>
        <v>171.01108679764363</v>
      </c>
      <c r="AW47" s="33">
        <f t="shared" si="9"/>
        <v>388.78914543543436</v>
      </c>
      <c r="AX47" s="33">
        <f t="shared" si="9"/>
        <v>8.9245028524964631</v>
      </c>
      <c r="AY47" s="33">
        <f t="shared" si="9"/>
        <v>0</v>
      </c>
      <c r="AZ47" s="33">
        <f t="shared" si="9"/>
        <v>337.61076460713537</v>
      </c>
      <c r="BA47" s="33">
        <f t="shared" si="9"/>
        <v>0</v>
      </c>
      <c r="BB47" s="33">
        <f t="shared" si="9"/>
        <v>0</v>
      </c>
      <c r="BC47" s="33">
        <f t="shared" si="9"/>
        <v>0</v>
      </c>
      <c r="BD47" s="33">
        <f t="shared" si="9"/>
        <v>0</v>
      </c>
      <c r="BE47" s="33">
        <f t="shared" si="9"/>
        <v>0</v>
      </c>
      <c r="BF47" s="33">
        <f t="shared" si="9"/>
        <v>224.85736579769974</v>
      </c>
      <c r="BG47" s="33">
        <f t="shared" si="9"/>
        <v>65.882622766355482</v>
      </c>
      <c r="BH47" s="33">
        <f t="shared" si="9"/>
        <v>42.546281595325425</v>
      </c>
      <c r="BI47" s="33">
        <f t="shared" si="9"/>
        <v>0</v>
      </c>
      <c r="BJ47" s="33">
        <f t="shared" si="9"/>
        <v>150.40047788213823</v>
      </c>
      <c r="BK47" s="31">
        <f t="shared" si="8"/>
        <v>2520.4756397018659</v>
      </c>
    </row>
    <row r="48" spans="1:63">
      <c r="A48" s="25"/>
      <c r="B48" s="35" t="s">
        <v>84</v>
      </c>
      <c r="C48" s="30">
        <f t="shared" ref="C48:AH48" si="10">C9+C12+C22+C25+C28+C47</f>
        <v>0</v>
      </c>
      <c r="D48" s="30">
        <f t="shared" si="10"/>
        <v>0</v>
      </c>
      <c r="E48" s="30">
        <f t="shared" si="10"/>
        <v>0</v>
      </c>
      <c r="F48" s="30">
        <f t="shared" si="10"/>
        <v>0</v>
      </c>
      <c r="G48" s="30">
        <f t="shared" si="10"/>
        <v>0</v>
      </c>
      <c r="H48" s="30">
        <f t="shared" si="10"/>
        <v>20.554374417610219</v>
      </c>
      <c r="I48" s="30">
        <f t="shared" si="10"/>
        <v>4871.1257114287282</v>
      </c>
      <c r="J48" s="30">
        <f t="shared" si="10"/>
        <v>2400.6074956557081</v>
      </c>
      <c r="K48" s="30">
        <f t="shared" si="10"/>
        <v>0</v>
      </c>
      <c r="L48" s="30">
        <f t="shared" si="10"/>
        <v>669.69688640545633</v>
      </c>
      <c r="M48" s="30">
        <f t="shared" si="10"/>
        <v>0</v>
      </c>
      <c r="N48" s="30">
        <f t="shared" si="10"/>
        <v>0</v>
      </c>
      <c r="O48" s="30">
        <f t="shared" si="10"/>
        <v>0</v>
      </c>
      <c r="P48" s="30">
        <f t="shared" si="10"/>
        <v>0</v>
      </c>
      <c r="Q48" s="30">
        <f t="shared" si="10"/>
        <v>0</v>
      </c>
      <c r="R48" s="30">
        <f t="shared" si="10"/>
        <v>29.961605820908236</v>
      </c>
      <c r="S48" s="30">
        <f t="shared" si="10"/>
        <v>272.80662420521628</v>
      </c>
      <c r="T48" s="30">
        <f t="shared" si="10"/>
        <v>488.84143107256386</v>
      </c>
      <c r="U48" s="30">
        <f t="shared" si="10"/>
        <v>0</v>
      </c>
      <c r="V48" s="30">
        <f t="shared" si="10"/>
        <v>48.30884110527753</v>
      </c>
      <c r="W48" s="30">
        <f t="shared" si="10"/>
        <v>0.55191739444059373</v>
      </c>
      <c r="X48" s="30">
        <f t="shared" si="10"/>
        <v>136.66886606072359</v>
      </c>
      <c r="Y48" s="30">
        <f t="shared" si="10"/>
        <v>0</v>
      </c>
      <c r="Z48" s="30">
        <f t="shared" si="10"/>
        <v>0</v>
      </c>
      <c r="AA48" s="30">
        <f t="shared" si="10"/>
        <v>0.56601069982539087</v>
      </c>
      <c r="AB48" s="30">
        <f t="shared" si="10"/>
        <v>0</v>
      </c>
      <c r="AC48" s="30">
        <f t="shared" si="10"/>
        <v>0</v>
      </c>
      <c r="AD48" s="30">
        <f t="shared" si="10"/>
        <v>0</v>
      </c>
      <c r="AE48" s="30">
        <f t="shared" si="10"/>
        <v>0</v>
      </c>
      <c r="AF48" s="30">
        <f t="shared" si="10"/>
        <v>0</v>
      </c>
      <c r="AG48" s="30">
        <f t="shared" si="10"/>
        <v>3.5248788777539</v>
      </c>
      <c r="AH48" s="30">
        <f t="shared" si="10"/>
        <v>0.60077802930262603</v>
      </c>
      <c r="AI48" s="30">
        <f t="shared" ref="AI48:BJ48" si="11">AI9+AI12+AI22+AI25+AI28+AI47</f>
        <v>0</v>
      </c>
      <c r="AJ48" s="30">
        <f t="shared" si="11"/>
        <v>0</v>
      </c>
      <c r="AK48" s="30">
        <f t="shared" si="11"/>
        <v>5.1076534356897492</v>
      </c>
      <c r="AL48" s="30">
        <f t="shared" si="11"/>
        <v>0</v>
      </c>
      <c r="AM48" s="30">
        <f t="shared" si="11"/>
        <v>0</v>
      </c>
      <c r="AN48" s="30">
        <f t="shared" si="11"/>
        <v>0</v>
      </c>
      <c r="AO48" s="30">
        <f t="shared" si="11"/>
        <v>0</v>
      </c>
      <c r="AP48" s="30">
        <f t="shared" si="11"/>
        <v>0</v>
      </c>
      <c r="AQ48" s="30">
        <f t="shared" si="11"/>
        <v>0</v>
      </c>
      <c r="AR48" s="30">
        <f t="shared" si="11"/>
        <v>0</v>
      </c>
      <c r="AS48" s="30">
        <f t="shared" si="11"/>
        <v>0</v>
      </c>
      <c r="AT48" s="30">
        <f t="shared" si="11"/>
        <v>0</v>
      </c>
      <c r="AU48" s="30">
        <f t="shared" si="11"/>
        <v>0</v>
      </c>
      <c r="AV48" s="30">
        <f t="shared" si="11"/>
        <v>200.49709110753111</v>
      </c>
      <c r="AW48" s="30">
        <f t="shared" si="11"/>
        <v>1197.1123047478995</v>
      </c>
      <c r="AX48" s="30">
        <f t="shared" si="11"/>
        <v>824.70093468916866</v>
      </c>
      <c r="AY48" s="30">
        <f t="shared" si="11"/>
        <v>0</v>
      </c>
      <c r="AZ48" s="30">
        <f t="shared" si="11"/>
        <v>472.23234392558606</v>
      </c>
      <c r="BA48" s="30">
        <f t="shared" si="11"/>
        <v>0</v>
      </c>
      <c r="BB48" s="30">
        <f t="shared" si="11"/>
        <v>0</v>
      </c>
      <c r="BC48" s="30">
        <f t="shared" si="11"/>
        <v>0</v>
      </c>
      <c r="BD48" s="30">
        <f t="shared" si="11"/>
        <v>0</v>
      </c>
      <c r="BE48" s="30">
        <f t="shared" si="11"/>
        <v>0</v>
      </c>
      <c r="BF48" s="30">
        <f t="shared" si="11"/>
        <v>247.11460828826327</v>
      </c>
      <c r="BG48" s="30">
        <f t="shared" si="11"/>
        <v>135.12576848384535</v>
      </c>
      <c r="BH48" s="30">
        <f t="shared" si="11"/>
        <v>158.1043416899671</v>
      </c>
      <c r="BI48" s="30">
        <f t="shared" si="11"/>
        <v>0</v>
      </c>
      <c r="BJ48" s="30">
        <f t="shared" si="11"/>
        <v>197.15844200790227</v>
      </c>
      <c r="BK48" s="31">
        <f t="shared" si="8"/>
        <v>12380.968909549363</v>
      </c>
    </row>
    <row r="49" spans="1:63" ht="3.75" customHeight="1">
      <c r="A49" s="25"/>
      <c r="B49" s="36"/>
      <c r="C49" s="52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</row>
    <row r="50" spans="1:63">
      <c r="A50" s="25" t="s">
        <v>1</v>
      </c>
      <c r="B50" s="26" t="s">
        <v>7</v>
      </c>
      <c r="C50" s="52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</row>
    <row r="51" spans="1:63" s="37" customFormat="1">
      <c r="A51" s="25" t="s">
        <v>80</v>
      </c>
      <c r="B51" s="28" t="s">
        <v>2</v>
      </c>
      <c r="C51" s="5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1"/>
    </row>
    <row r="52" spans="1:63" s="37" customFormat="1">
      <c r="A52" s="25"/>
      <c r="B52" s="29" t="s">
        <v>133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1.0499822811881581</v>
      </c>
      <c r="I52" s="30">
        <v>0.28737463701104954</v>
      </c>
      <c r="J52" s="30">
        <v>0</v>
      </c>
      <c r="K52" s="30">
        <v>0</v>
      </c>
      <c r="L52" s="30">
        <v>0.24278393646269014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1.5976671285880402</v>
      </c>
      <c r="S52" s="30">
        <v>0</v>
      </c>
      <c r="T52" s="30">
        <v>0</v>
      </c>
      <c r="U52" s="30">
        <v>0</v>
      </c>
      <c r="V52" s="30">
        <v>0.18384436231672932</v>
      </c>
      <c r="W52" s="30">
        <v>4.6435810536293566E-2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0.45981063286722335</v>
      </c>
      <c r="AH52" s="30">
        <v>0</v>
      </c>
      <c r="AI52" s="30">
        <v>0</v>
      </c>
      <c r="AJ52" s="30">
        <v>0</v>
      </c>
      <c r="AK52" s="30">
        <v>8.2694052271575225E-2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18.093685085913286</v>
      </c>
      <c r="AW52" s="30">
        <v>0.21079882921208254</v>
      </c>
      <c r="AX52" s="30">
        <v>0</v>
      </c>
      <c r="AY52" s="30">
        <v>0</v>
      </c>
      <c r="AZ52" s="30">
        <v>1.9918605383669299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33.935474672470498</v>
      </c>
      <c r="BG52" s="30">
        <v>0.42416373087023462</v>
      </c>
      <c r="BH52" s="30">
        <v>0</v>
      </c>
      <c r="BI52" s="30">
        <v>0</v>
      </c>
      <c r="BJ52" s="30">
        <v>3.2390639131922425</v>
      </c>
      <c r="BK52" s="31">
        <f t="shared" ref="BK52:BK53" si="12">SUM(C52:BJ52)</f>
        <v>61.845639611267025</v>
      </c>
    </row>
    <row r="53" spans="1:63" s="37" customFormat="1">
      <c r="A53" s="25"/>
      <c r="B53" s="29" t="s">
        <v>134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1.0486328269007894</v>
      </c>
      <c r="I53" s="30">
        <v>0.49396836716694031</v>
      </c>
      <c r="J53" s="30">
        <v>0</v>
      </c>
      <c r="K53" s="30">
        <v>0</v>
      </c>
      <c r="L53" s="30">
        <v>6.8125404000489416E-3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1.4113100006944048</v>
      </c>
      <c r="S53" s="30">
        <v>0</v>
      </c>
      <c r="T53" s="30">
        <v>0</v>
      </c>
      <c r="U53" s="30">
        <v>0</v>
      </c>
      <c r="V53" s="30">
        <v>1.0371468271150212E-2</v>
      </c>
      <c r="W53" s="30">
        <v>4.5295642182057061E-2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0.10238053951432521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70.055699013963817</v>
      </c>
      <c r="AW53" s="30">
        <v>0.16530594911901694</v>
      </c>
      <c r="AX53" s="30">
        <v>0</v>
      </c>
      <c r="AY53" s="30">
        <v>0</v>
      </c>
      <c r="AZ53" s="30">
        <v>4.6471039356935888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110.94909431655107</v>
      </c>
      <c r="BG53" s="30">
        <v>0</v>
      </c>
      <c r="BH53" s="30">
        <v>0</v>
      </c>
      <c r="BI53" s="30">
        <v>0</v>
      </c>
      <c r="BJ53" s="30">
        <v>0.77845498604248986</v>
      </c>
      <c r="BK53" s="31">
        <f t="shared" si="12"/>
        <v>189.71442958649968</v>
      </c>
    </row>
    <row r="54" spans="1:63" s="37" customFormat="1">
      <c r="A54" s="25"/>
      <c r="B54" s="32" t="s">
        <v>89</v>
      </c>
      <c r="C54" s="38">
        <f>SUM(C52:C53)</f>
        <v>0</v>
      </c>
      <c r="D54" s="38">
        <f t="shared" ref="D54:BK54" si="13">SUM(D52:D53)</f>
        <v>0</v>
      </c>
      <c r="E54" s="38">
        <f t="shared" si="13"/>
        <v>0</v>
      </c>
      <c r="F54" s="38">
        <f t="shared" si="13"/>
        <v>0</v>
      </c>
      <c r="G54" s="38">
        <f t="shared" si="13"/>
        <v>0</v>
      </c>
      <c r="H54" s="38">
        <f t="shared" si="13"/>
        <v>2.0986151080889472</v>
      </c>
      <c r="I54" s="38">
        <f t="shared" si="13"/>
        <v>0.78134300417798985</v>
      </c>
      <c r="J54" s="38">
        <f t="shared" si="13"/>
        <v>0</v>
      </c>
      <c r="K54" s="38">
        <f t="shared" si="13"/>
        <v>0</v>
      </c>
      <c r="L54" s="38">
        <f t="shared" si="13"/>
        <v>0.24959647686273909</v>
      </c>
      <c r="M54" s="38">
        <f t="shared" si="13"/>
        <v>0</v>
      </c>
      <c r="N54" s="38">
        <f t="shared" si="13"/>
        <v>0</v>
      </c>
      <c r="O54" s="38">
        <f t="shared" si="13"/>
        <v>0</v>
      </c>
      <c r="P54" s="38">
        <f t="shared" si="13"/>
        <v>0</v>
      </c>
      <c r="Q54" s="38">
        <f t="shared" si="13"/>
        <v>0</v>
      </c>
      <c r="R54" s="38">
        <f t="shared" si="13"/>
        <v>3.008977129282445</v>
      </c>
      <c r="S54" s="38">
        <f t="shared" si="13"/>
        <v>0</v>
      </c>
      <c r="T54" s="38">
        <f t="shared" si="13"/>
        <v>0</v>
      </c>
      <c r="U54" s="38">
        <f t="shared" si="13"/>
        <v>0</v>
      </c>
      <c r="V54" s="38">
        <f t="shared" si="13"/>
        <v>0.19421583058787953</v>
      </c>
      <c r="W54" s="38">
        <f t="shared" si="13"/>
        <v>9.173145271835062E-2</v>
      </c>
      <c r="X54" s="38">
        <f t="shared" si="13"/>
        <v>0</v>
      </c>
      <c r="Y54" s="38">
        <f t="shared" si="13"/>
        <v>0</v>
      </c>
      <c r="Z54" s="38">
        <f t="shared" si="13"/>
        <v>0</v>
      </c>
      <c r="AA54" s="38">
        <f t="shared" si="13"/>
        <v>0</v>
      </c>
      <c r="AB54" s="38">
        <f t="shared" si="13"/>
        <v>0</v>
      </c>
      <c r="AC54" s="38">
        <f t="shared" si="13"/>
        <v>0</v>
      </c>
      <c r="AD54" s="38">
        <f t="shared" si="13"/>
        <v>0</v>
      </c>
      <c r="AE54" s="38">
        <f t="shared" si="13"/>
        <v>0</v>
      </c>
      <c r="AF54" s="38">
        <f t="shared" si="13"/>
        <v>0</v>
      </c>
      <c r="AG54" s="38">
        <f t="shared" si="13"/>
        <v>0.56219117238154859</v>
      </c>
      <c r="AH54" s="38">
        <f t="shared" si="13"/>
        <v>0</v>
      </c>
      <c r="AI54" s="38">
        <f t="shared" si="13"/>
        <v>0</v>
      </c>
      <c r="AJ54" s="38">
        <f t="shared" si="13"/>
        <v>0</v>
      </c>
      <c r="AK54" s="38">
        <f t="shared" si="13"/>
        <v>8.2694052271575225E-2</v>
      </c>
      <c r="AL54" s="38">
        <f t="shared" si="13"/>
        <v>0</v>
      </c>
      <c r="AM54" s="38">
        <f t="shared" si="13"/>
        <v>0</v>
      </c>
      <c r="AN54" s="38">
        <f t="shared" si="13"/>
        <v>0</v>
      </c>
      <c r="AO54" s="38">
        <f t="shared" si="13"/>
        <v>0</v>
      </c>
      <c r="AP54" s="38">
        <f t="shared" si="13"/>
        <v>0</v>
      </c>
      <c r="AQ54" s="38">
        <f t="shared" si="13"/>
        <v>0</v>
      </c>
      <c r="AR54" s="38">
        <f t="shared" si="13"/>
        <v>0</v>
      </c>
      <c r="AS54" s="38">
        <f t="shared" si="13"/>
        <v>0</v>
      </c>
      <c r="AT54" s="38">
        <f t="shared" si="13"/>
        <v>0</v>
      </c>
      <c r="AU54" s="38">
        <f t="shared" si="13"/>
        <v>0</v>
      </c>
      <c r="AV54" s="38">
        <f t="shared" si="13"/>
        <v>88.149384099877096</v>
      </c>
      <c r="AW54" s="38">
        <f t="shared" si="13"/>
        <v>0.37610477833109945</v>
      </c>
      <c r="AX54" s="38">
        <f t="shared" si="13"/>
        <v>0</v>
      </c>
      <c r="AY54" s="38">
        <f t="shared" si="13"/>
        <v>0</v>
      </c>
      <c r="AZ54" s="38">
        <f t="shared" si="13"/>
        <v>6.6389644740605185</v>
      </c>
      <c r="BA54" s="38">
        <f t="shared" si="13"/>
        <v>0</v>
      </c>
      <c r="BB54" s="38">
        <f t="shared" si="13"/>
        <v>0</v>
      </c>
      <c r="BC54" s="38">
        <f t="shared" si="13"/>
        <v>0</v>
      </c>
      <c r="BD54" s="38">
        <f t="shared" si="13"/>
        <v>0</v>
      </c>
      <c r="BE54" s="38">
        <f t="shared" si="13"/>
        <v>0</v>
      </c>
      <c r="BF54" s="38">
        <f t="shared" si="13"/>
        <v>144.88456898902157</v>
      </c>
      <c r="BG54" s="38">
        <f t="shared" si="13"/>
        <v>0.42416373087023462</v>
      </c>
      <c r="BH54" s="38">
        <f t="shared" si="13"/>
        <v>0</v>
      </c>
      <c r="BI54" s="38">
        <f t="shared" si="13"/>
        <v>0</v>
      </c>
      <c r="BJ54" s="38">
        <f t="shared" si="13"/>
        <v>4.0175188992347319</v>
      </c>
      <c r="BK54" s="38">
        <f t="shared" si="13"/>
        <v>251.56006919776669</v>
      </c>
    </row>
    <row r="55" spans="1:63">
      <c r="A55" s="25" t="s">
        <v>81</v>
      </c>
      <c r="B55" s="28" t="s">
        <v>17</v>
      </c>
      <c r="C55" s="5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4"/>
    </row>
    <row r="56" spans="1:63">
      <c r="A56" s="25"/>
      <c r="B56" s="29" t="s">
        <v>135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1.0328453196783152</v>
      </c>
      <c r="I56" s="30">
        <v>1.6615775328467857</v>
      </c>
      <c r="J56" s="30">
        <v>0</v>
      </c>
      <c r="K56" s="30">
        <v>0</v>
      </c>
      <c r="L56" s="30">
        <v>9.2797698006224962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1.0756549781724591</v>
      </c>
      <c r="S56" s="30">
        <v>0.38457193419543712</v>
      </c>
      <c r="T56" s="30">
        <v>0</v>
      </c>
      <c r="U56" s="30">
        <v>0</v>
      </c>
      <c r="V56" s="30">
        <v>1.2700586936178431</v>
      </c>
      <c r="W56" s="30">
        <v>1.8760130766441296E-2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0.17855709616469306</v>
      </c>
      <c r="AH56" s="30">
        <v>6.1106243333434514E-2</v>
      </c>
      <c r="AI56" s="30">
        <v>0</v>
      </c>
      <c r="AJ56" s="30">
        <v>0</v>
      </c>
      <c r="AK56" s="30">
        <v>0.3557969165005832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6.8730261608227075</v>
      </c>
      <c r="AW56" s="30">
        <v>1.4420024788441972</v>
      </c>
      <c r="AX56" s="30">
        <v>0</v>
      </c>
      <c r="AY56" s="30">
        <v>0</v>
      </c>
      <c r="AZ56" s="30">
        <v>4.0374210168800229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11.906802529124255</v>
      </c>
      <c r="BG56" s="30">
        <v>0.34812115776726626</v>
      </c>
      <c r="BH56" s="30">
        <v>0.21823658333378038</v>
      </c>
      <c r="BI56" s="30">
        <v>0</v>
      </c>
      <c r="BJ56" s="30">
        <v>3.7460837702960528</v>
      </c>
      <c r="BK56" s="31">
        <f t="shared" ref="BK56:BK68" si="14">SUM(C56:BJ56)</f>
        <v>43.89039234296677</v>
      </c>
    </row>
    <row r="57" spans="1:63">
      <c r="A57" s="25"/>
      <c r="B57" s="29" t="s">
        <v>136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0.42227616349988378</v>
      </c>
      <c r="I57" s="30">
        <v>0.48622100000004115</v>
      </c>
      <c r="J57" s="30">
        <v>0</v>
      </c>
      <c r="K57" s="30">
        <v>0</v>
      </c>
      <c r="L57" s="30">
        <v>13.802450145601169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0.72741168979903037</v>
      </c>
      <c r="S57" s="30">
        <v>0.19448840000001646</v>
      </c>
      <c r="T57" s="30">
        <v>0</v>
      </c>
      <c r="U57" s="30">
        <v>0</v>
      </c>
      <c r="V57" s="30">
        <v>0.35205301959986823</v>
      </c>
      <c r="W57" s="30">
        <v>1.4564710033306259E-2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0.44871625500101836</v>
      </c>
      <c r="AH57" s="30">
        <v>0</v>
      </c>
      <c r="AI57" s="30">
        <v>0</v>
      </c>
      <c r="AJ57" s="30">
        <v>0</v>
      </c>
      <c r="AK57" s="30">
        <v>0.14169244396743372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7.9149001833341224</v>
      </c>
      <c r="AW57" s="30">
        <v>0.51200364000324261</v>
      </c>
      <c r="AX57" s="30">
        <v>0</v>
      </c>
      <c r="AY57" s="30">
        <v>0</v>
      </c>
      <c r="AZ57" s="30">
        <v>4.2216005891578163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  <c r="BF57" s="30">
        <v>17.138912559096099</v>
      </c>
      <c r="BG57" s="30">
        <v>0.58037259973723421</v>
      </c>
      <c r="BH57" s="30">
        <v>0</v>
      </c>
      <c r="BI57" s="30">
        <v>0</v>
      </c>
      <c r="BJ57" s="30">
        <v>6.3416472434361033</v>
      </c>
      <c r="BK57" s="31">
        <f t="shared" si="14"/>
        <v>53.299310642266377</v>
      </c>
    </row>
    <row r="58" spans="1:63">
      <c r="A58" s="25"/>
      <c r="B58" s="29" t="s">
        <v>137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0.51162983073186852</v>
      </c>
      <c r="I58" s="30">
        <v>0</v>
      </c>
      <c r="J58" s="30">
        <v>0</v>
      </c>
      <c r="K58" s="30">
        <v>0</v>
      </c>
      <c r="L58" s="30">
        <v>8.5003825741721144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0.31841342026352809</v>
      </c>
      <c r="S58" s="30">
        <v>1.8440186666613293E-2</v>
      </c>
      <c r="T58" s="30">
        <v>0</v>
      </c>
      <c r="U58" s="30">
        <v>0</v>
      </c>
      <c r="V58" s="30">
        <v>0.29619549849921362</v>
      </c>
      <c r="W58" s="30">
        <v>2.7447904999072827E-3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6.0081000033297229E-2</v>
      </c>
      <c r="AH58" s="30">
        <v>0</v>
      </c>
      <c r="AI58" s="30">
        <v>0</v>
      </c>
      <c r="AJ58" s="30">
        <v>0</v>
      </c>
      <c r="AK58" s="30">
        <v>2.7314405833243315E-2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4.5586087660949888</v>
      </c>
      <c r="AW58" s="30">
        <v>0.36665688183388145</v>
      </c>
      <c r="AX58" s="30">
        <v>0</v>
      </c>
      <c r="AY58" s="30">
        <v>0</v>
      </c>
      <c r="AZ58" s="30">
        <v>4.4235192166403099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9.5920715291260947</v>
      </c>
      <c r="BG58" s="30">
        <v>0.3674725319338828</v>
      </c>
      <c r="BH58" s="30">
        <v>0</v>
      </c>
      <c r="BI58" s="30">
        <v>0</v>
      </c>
      <c r="BJ58" s="30">
        <v>2.9451692614043865</v>
      </c>
      <c r="BK58" s="31">
        <f t="shared" si="14"/>
        <v>31.98869989373333</v>
      </c>
    </row>
    <row r="59" spans="1:63">
      <c r="A59" s="25"/>
      <c r="B59" s="29" t="s">
        <v>138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1.6055520801392096</v>
      </c>
      <c r="I59" s="30">
        <v>7.944550431424739</v>
      </c>
      <c r="J59" s="30">
        <v>0</v>
      </c>
      <c r="K59" s="30">
        <v>0</v>
      </c>
      <c r="L59" s="30">
        <v>58.367116532331323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1.8594334750357451</v>
      </c>
      <c r="S59" s="30">
        <v>0</v>
      </c>
      <c r="T59" s="30">
        <v>0</v>
      </c>
      <c r="U59" s="30">
        <v>0</v>
      </c>
      <c r="V59" s="30">
        <v>0.34734055930233199</v>
      </c>
      <c r="W59" s="30">
        <v>9.4250290247292978E-2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0.42994909349184662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84.001962228733873</v>
      </c>
      <c r="AW59" s="30">
        <v>4.368935440706041</v>
      </c>
      <c r="AX59" s="30">
        <v>0</v>
      </c>
      <c r="AY59" s="30">
        <v>0</v>
      </c>
      <c r="AZ59" s="30">
        <v>9.9940368360664795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152.1279676568715</v>
      </c>
      <c r="BG59" s="30">
        <v>1.9070750995817203</v>
      </c>
      <c r="BH59" s="30">
        <v>0.32834480732332527</v>
      </c>
      <c r="BI59" s="30">
        <v>0</v>
      </c>
      <c r="BJ59" s="30">
        <v>7.0259895360575255</v>
      </c>
      <c r="BK59" s="31">
        <f t="shared" si="14"/>
        <v>330.40250406731298</v>
      </c>
    </row>
    <row r="60" spans="1:63">
      <c r="A60" s="25"/>
      <c r="B60" s="29" t="s">
        <v>139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2.6179234116382433</v>
      </c>
      <c r="I60" s="30">
        <v>8.979590062886567</v>
      </c>
      <c r="J60" s="30">
        <v>0</v>
      </c>
      <c r="K60" s="30">
        <v>0</v>
      </c>
      <c r="L60" s="30">
        <v>14.999549808247668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3.7296382934088754</v>
      </c>
      <c r="S60" s="30">
        <v>5.0645412496253525E-2</v>
      </c>
      <c r="T60" s="30">
        <v>0</v>
      </c>
      <c r="U60" s="30">
        <v>0</v>
      </c>
      <c r="V60" s="30">
        <v>1.6913972960890864</v>
      </c>
      <c r="W60" s="30">
        <v>8.2857385548183476E-2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0.67616663923106646</v>
      </c>
      <c r="AH60" s="30">
        <v>0</v>
      </c>
      <c r="AI60" s="30">
        <v>0</v>
      </c>
      <c r="AJ60" s="30">
        <v>0</v>
      </c>
      <c r="AK60" s="30">
        <v>8.0704084439214688E-2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30.248721259059231</v>
      </c>
      <c r="AW60" s="30">
        <v>2.3142870230867407</v>
      </c>
      <c r="AX60" s="30">
        <v>0</v>
      </c>
      <c r="AY60" s="30">
        <v>0</v>
      </c>
      <c r="AZ60" s="30">
        <v>4.885187601539748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65.82888036463207</v>
      </c>
      <c r="BG60" s="30">
        <v>0.936098555387475</v>
      </c>
      <c r="BH60" s="30">
        <v>5.7555084843009556E-3</v>
      </c>
      <c r="BI60" s="30">
        <v>0</v>
      </c>
      <c r="BJ60" s="30">
        <v>9.3482392900584639</v>
      </c>
      <c r="BK60" s="31">
        <f t="shared" si="14"/>
        <v>146.47564199623318</v>
      </c>
    </row>
    <row r="61" spans="1:63">
      <c r="A61" s="25"/>
      <c r="B61" s="29" t="s">
        <v>140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0.81417598971547966</v>
      </c>
      <c r="I61" s="30">
        <v>0.19754184266036359</v>
      </c>
      <c r="J61" s="30">
        <v>0</v>
      </c>
      <c r="K61" s="30">
        <v>0</v>
      </c>
      <c r="L61" s="30">
        <v>2.9823689498049459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0.77073385901674518</v>
      </c>
      <c r="S61" s="30">
        <v>0.26580828239160842</v>
      </c>
      <c r="T61" s="30">
        <v>0</v>
      </c>
      <c r="U61" s="30">
        <v>0</v>
      </c>
      <c r="V61" s="30">
        <v>0.66961303771086023</v>
      </c>
      <c r="W61" s="30">
        <v>8.1817808996796845E-3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5.5363378573436012E-2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3.7475820612940187</v>
      </c>
      <c r="AW61" s="30">
        <v>0.18916775707085171</v>
      </c>
      <c r="AX61" s="30">
        <v>0</v>
      </c>
      <c r="AY61" s="30">
        <v>0</v>
      </c>
      <c r="AZ61" s="30">
        <v>1.3022769412282273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5.2514852386447162</v>
      </c>
      <c r="BG61" s="30">
        <v>9.9174411006420521E-2</v>
      </c>
      <c r="BH61" s="30">
        <v>0</v>
      </c>
      <c r="BI61" s="30">
        <v>0</v>
      </c>
      <c r="BJ61" s="30">
        <v>0.76268301228264757</v>
      </c>
      <c r="BK61" s="31">
        <f t="shared" si="14"/>
        <v>17.116156542300001</v>
      </c>
    </row>
    <row r="62" spans="1:63">
      <c r="A62" s="25"/>
      <c r="B62" s="29" t="s">
        <v>141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0.83985821334941868</v>
      </c>
      <c r="I62" s="30">
        <v>0.17650391755225947</v>
      </c>
      <c r="J62" s="30">
        <v>0</v>
      </c>
      <c r="K62" s="30">
        <v>0</v>
      </c>
      <c r="L62" s="30">
        <v>0.51719871699839925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0.48953227858337561</v>
      </c>
      <c r="S62" s="30">
        <v>0.2485695558150236</v>
      </c>
      <c r="T62" s="30">
        <v>0</v>
      </c>
      <c r="U62" s="30">
        <v>0</v>
      </c>
      <c r="V62" s="30">
        <v>9.6797121501523573E-2</v>
      </c>
      <c r="W62" s="30">
        <v>8.3720251582448425E-3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1.8852257635132985E-2</v>
      </c>
      <c r="AH62" s="30">
        <v>0</v>
      </c>
      <c r="AI62" s="30">
        <v>0</v>
      </c>
      <c r="AJ62" s="30">
        <v>0</v>
      </c>
      <c r="AK62" s="30">
        <v>2.8627617550226514E-4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5.2768647157707571</v>
      </c>
      <c r="AW62" s="30">
        <v>0.67208840033052253</v>
      </c>
      <c r="AX62" s="30">
        <v>0</v>
      </c>
      <c r="AY62" s="30">
        <v>0</v>
      </c>
      <c r="AZ62" s="30">
        <v>0.59120749591374366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5.5518479148654665</v>
      </c>
      <c r="BG62" s="30">
        <v>0.24608744523573781</v>
      </c>
      <c r="BH62" s="30">
        <v>0</v>
      </c>
      <c r="BI62" s="30">
        <v>0</v>
      </c>
      <c r="BJ62" s="30">
        <v>0.59324587274823004</v>
      </c>
      <c r="BK62" s="31">
        <f t="shared" si="14"/>
        <v>15.327312207633337</v>
      </c>
    </row>
    <row r="63" spans="1:63">
      <c r="A63" s="25"/>
      <c r="B63" s="29" t="s">
        <v>142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0.34880782259055931</v>
      </c>
      <c r="I63" s="30">
        <v>0.47169591705442315</v>
      </c>
      <c r="J63" s="30">
        <v>0</v>
      </c>
      <c r="K63" s="30">
        <v>0</v>
      </c>
      <c r="L63" s="30">
        <v>6.4654574857837446E-2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0.6904104593226742</v>
      </c>
      <c r="S63" s="30">
        <v>0</v>
      </c>
      <c r="T63" s="30">
        <v>0</v>
      </c>
      <c r="U63" s="30">
        <v>0</v>
      </c>
      <c r="V63" s="30">
        <v>0.69365181774117102</v>
      </c>
      <c r="W63" s="30">
        <v>7.720834231373197E-2</v>
      </c>
      <c r="X63" s="30">
        <v>4.4390026674316872E-3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0.14735297875660794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15.400743168272388</v>
      </c>
      <c r="AW63" s="30">
        <v>0.5567885886025643</v>
      </c>
      <c r="AX63" s="30">
        <v>0</v>
      </c>
      <c r="AY63" s="30">
        <v>0</v>
      </c>
      <c r="AZ63" s="30">
        <v>0.82461806714401342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31.031284874325106</v>
      </c>
      <c r="BG63" s="30">
        <v>0.56878059632378886</v>
      </c>
      <c r="BH63" s="30">
        <v>0</v>
      </c>
      <c r="BI63" s="30">
        <v>0</v>
      </c>
      <c r="BJ63" s="30">
        <v>1.3627611259616739</v>
      </c>
      <c r="BK63" s="31">
        <f t="shared" si="14"/>
        <v>52.243197335933978</v>
      </c>
    </row>
    <row r="64" spans="1:63">
      <c r="A64" s="25"/>
      <c r="B64" s="29" t="s">
        <v>143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1.261493089754997</v>
      </c>
      <c r="I64" s="30">
        <v>0.54568855623860002</v>
      </c>
      <c r="J64" s="30">
        <v>9.90871999949157</v>
      </c>
      <c r="K64" s="30">
        <v>0</v>
      </c>
      <c r="L64" s="30">
        <v>18.214835025675583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1.6723082870576467</v>
      </c>
      <c r="S64" s="30">
        <v>2.7876370965169626E-2</v>
      </c>
      <c r="T64" s="30">
        <v>0</v>
      </c>
      <c r="U64" s="30">
        <v>0</v>
      </c>
      <c r="V64" s="30">
        <v>0.98368609121639516</v>
      </c>
      <c r="W64" s="30">
        <v>3.1353704963740819E-2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0.36657522126564401</v>
      </c>
      <c r="AH64" s="30">
        <v>0</v>
      </c>
      <c r="AI64" s="30">
        <v>0</v>
      </c>
      <c r="AJ64" s="30">
        <v>0</v>
      </c>
      <c r="AK64" s="30">
        <v>0.31246525464209229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8.5156347934263703</v>
      </c>
      <c r="AW64" s="30">
        <v>1.7721740371882557</v>
      </c>
      <c r="AX64" s="30">
        <v>0</v>
      </c>
      <c r="AY64" s="30">
        <v>0</v>
      </c>
      <c r="AZ64" s="30">
        <v>6.815533153356685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22.119373358655647</v>
      </c>
      <c r="BG64" s="30">
        <v>0.28579787667738388</v>
      </c>
      <c r="BH64" s="30">
        <v>0</v>
      </c>
      <c r="BI64" s="30">
        <v>0</v>
      </c>
      <c r="BJ64" s="30">
        <v>5.965538664558153</v>
      </c>
      <c r="BK64" s="31">
        <f t="shared" si="14"/>
        <v>78.799053485133925</v>
      </c>
    </row>
    <row r="65" spans="1:63">
      <c r="A65" s="25"/>
      <c r="B65" s="29" t="s">
        <v>144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0.69982946020033321</v>
      </c>
      <c r="I65" s="30">
        <v>0</v>
      </c>
      <c r="J65" s="30">
        <v>0</v>
      </c>
      <c r="K65" s="30">
        <v>0</v>
      </c>
      <c r="L65" s="30">
        <v>5.6037261666828576E-2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0.60019735659889129</v>
      </c>
      <c r="S65" s="30">
        <v>0</v>
      </c>
      <c r="T65" s="30">
        <v>0</v>
      </c>
      <c r="U65" s="30">
        <v>0</v>
      </c>
      <c r="V65" s="30">
        <v>0.10912582316727849</v>
      </c>
      <c r="W65" s="30">
        <v>3.1418275000025752E-3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0.25087602486631128</v>
      </c>
      <c r="AH65" s="30">
        <v>0</v>
      </c>
      <c r="AI65" s="30">
        <v>0</v>
      </c>
      <c r="AJ65" s="30">
        <v>0</v>
      </c>
      <c r="AK65" s="30">
        <v>1.2567310000010302E-2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4.7229700889999124</v>
      </c>
      <c r="AW65" s="30">
        <v>5.5581823299995878E-2</v>
      </c>
      <c r="AX65" s="30">
        <v>0</v>
      </c>
      <c r="AY65" s="30">
        <v>0</v>
      </c>
      <c r="AZ65" s="30">
        <v>0.52187915413463704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10.29339574706516</v>
      </c>
      <c r="BG65" s="30">
        <v>0.25134620000020602</v>
      </c>
      <c r="BH65" s="30">
        <v>0</v>
      </c>
      <c r="BI65" s="30">
        <v>0</v>
      </c>
      <c r="BJ65" s="30">
        <v>0.36677283456723925</v>
      </c>
      <c r="BK65" s="31">
        <f t="shared" si="14"/>
        <v>17.943720912066809</v>
      </c>
    </row>
    <row r="66" spans="1:63">
      <c r="A66" s="25"/>
      <c r="B66" s="29" t="s">
        <v>145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0.73661382019991162</v>
      </c>
      <c r="I66" s="30">
        <v>0</v>
      </c>
      <c r="J66" s="30">
        <v>0</v>
      </c>
      <c r="K66" s="30">
        <v>0</v>
      </c>
      <c r="L66" s="30">
        <v>7.4542527310001434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0.64351751446660865</v>
      </c>
      <c r="S66" s="30">
        <v>0</v>
      </c>
      <c r="T66" s="30">
        <v>0</v>
      </c>
      <c r="U66" s="30">
        <v>0</v>
      </c>
      <c r="V66" s="30">
        <v>8.2289396000001458E-2</v>
      </c>
      <c r="W66" s="30">
        <v>2.1811752999868136E-2</v>
      </c>
      <c r="X66" s="30">
        <v>0</v>
      </c>
      <c r="Y66" s="30">
        <v>0</v>
      </c>
      <c r="Z66" s="30">
        <v>0</v>
      </c>
      <c r="AA66" s="30">
        <v>4.544109999963325E-3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0.26554515843095683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5.5043478793936202</v>
      </c>
      <c r="AW66" s="30">
        <v>0.19178416253175212</v>
      </c>
      <c r="AX66" s="30">
        <v>0</v>
      </c>
      <c r="AY66" s="30">
        <v>0</v>
      </c>
      <c r="AZ66" s="30">
        <v>0.90440944062800932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12.533923600432029</v>
      </c>
      <c r="BG66" s="30">
        <v>0.41224165919667283</v>
      </c>
      <c r="BH66" s="30">
        <v>0</v>
      </c>
      <c r="BI66" s="30">
        <v>0</v>
      </c>
      <c r="BJ66" s="30">
        <v>1.8029232865204801</v>
      </c>
      <c r="BK66" s="31">
        <f t="shared" si="14"/>
        <v>30.558204511800021</v>
      </c>
    </row>
    <row r="67" spans="1:63">
      <c r="A67" s="25"/>
      <c r="B67" s="32" t="s">
        <v>90</v>
      </c>
      <c r="C67" s="30">
        <f>SUM(C56:C66)</f>
        <v>0</v>
      </c>
      <c r="D67" s="30">
        <f t="shared" ref="D67:BJ67" si="15">SUM(D56:D66)</f>
        <v>0</v>
      </c>
      <c r="E67" s="30">
        <f t="shared" si="15"/>
        <v>0</v>
      </c>
      <c r="F67" s="30">
        <f t="shared" si="15"/>
        <v>0</v>
      </c>
      <c r="G67" s="30">
        <f t="shared" si="15"/>
        <v>0</v>
      </c>
      <c r="H67" s="30">
        <f t="shared" si="15"/>
        <v>10.891005201498222</v>
      </c>
      <c r="I67" s="30">
        <f t="shared" si="15"/>
        <v>20.463369260663775</v>
      </c>
      <c r="J67" s="30">
        <f t="shared" si="15"/>
        <v>9.90871999949157</v>
      </c>
      <c r="K67" s="30">
        <f t="shared" si="15"/>
        <v>0</v>
      </c>
      <c r="L67" s="30">
        <f t="shared" si="15"/>
        <v>134.23861612097852</v>
      </c>
      <c r="M67" s="30">
        <f t="shared" si="15"/>
        <v>0</v>
      </c>
      <c r="N67" s="30">
        <f t="shared" si="15"/>
        <v>0</v>
      </c>
      <c r="O67" s="30">
        <f t="shared" si="15"/>
        <v>0</v>
      </c>
      <c r="P67" s="30">
        <f t="shared" si="15"/>
        <v>0</v>
      </c>
      <c r="Q67" s="30">
        <f t="shared" si="15"/>
        <v>0</v>
      </c>
      <c r="R67" s="30">
        <f t="shared" si="15"/>
        <v>12.577251611725579</v>
      </c>
      <c r="S67" s="30">
        <f t="shared" si="15"/>
        <v>1.1904001425301221</v>
      </c>
      <c r="T67" s="30">
        <f t="shared" si="15"/>
        <v>0</v>
      </c>
      <c r="U67" s="30">
        <f t="shared" si="15"/>
        <v>0</v>
      </c>
      <c r="V67" s="30">
        <f t="shared" si="15"/>
        <v>6.5922083544455727</v>
      </c>
      <c r="W67" s="30">
        <f t="shared" si="15"/>
        <v>0.36324674093039933</v>
      </c>
      <c r="X67" s="30">
        <f t="shared" si="15"/>
        <v>4.4390026674316872E-3</v>
      </c>
      <c r="Y67" s="30">
        <f t="shared" si="15"/>
        <v>0</v>
      </c>
      <c r="Z67" s="30">
        <f t="shared" si="15"/>
        <v>0</v>
      </c>
      <c r="AA67" s="30">
        <f t="shared" si="15"/>
        <v>4.544109999963325E-3</v>
      </c>
      <c r="AB67" s="30">
        <f t="shared" si="15"/>
        <v>0</v>
      </c>
      <c r="AC67" s="30">
        <f t="shared" si="15"/>
        <v>0</v>
      </c>
      <c r="AD67" s="30">
        <f t="shared" si="15"/>
        <v>0</v>
      </c>
      <c r="AE67" s="30">
        <f t="shared" si="15"/>
        <v>0</v>
      </c>
      <c r="AF67" s="30">
        <f t="shared" si="15"/>
        <v>0</v>
      </c>
      <c r="AG67" s="30">
        <f t="shared" si="15"/>
        <v>2.8980351034500105</v>
      </c>
      <c r="AH67" s="30">
        <f t="shared" si="15"/>
        <v>6.1106243333434514E-2</v>
      </c>
      <c r="AI67" s="30">
        <f t="shared" si="15"/>
        <v>0</v>
      </c>
      <c r="AJ67" s="30">
        <f t="shared" si="15"/>
        <v>0</v>
      </c>
      <c r="AK67" s="30">
        <f t="shared" si="15"/>
        <v>0.93082669155807984</v>
      </c>
      <c r="AL67" s="30">
        <f t="shared" si="15"/>
        <v>0</v>
      </c>
      <c r="AM67" s="30">
        <f t="shared" si="15"/>
        <v>0</v>
      </c>
      <c r="AN67" s="30">
        <f t="shared" si="15"/>
        <v>0</v>
      </c>
      <c r="AO67" s="30">
        <f t="shared" si="15"/>
        <v>0</v>
      </c>
      <c r="AP67" s="30">
        <f t="shared" si="15"/>
        <v>0</v>
      </c>
      <c r="AQ67" s="30">
        <f t="shared" si="15"/>
        <v>0</v>
      </c>
      <c r="AR67" s="30">
        <f t="shared" si="15"/>
        <v>0</v>
      </c>
      <c r="AS67" s="30">
        <f t="shared" si="15"/>
        <v>0</v>
      </c>
      <c r="AT67" s="30">
        <f t="shared" si="15"/>
        <v>0</v>
      </c>
      <c r="AU67" s="30">
        <f t="shared" si="15"/>
        <v>0</v>
      </c>
      <c r="AV67" s="30">
        <f t="shared" si="15"/>
        <v>176.76536130520196</v>
      </c>
      <c r="AW67" s="30">
        <f t="shared" si="15"/>
        <v>12.441470233498045</v>
      </c>
      <c r="AX67" s="30">
        <f t="shared" si="15"/>
        <v>0</v>
      </c>
      <c r="AY67" s="30">
        <f t="shared" si="15"/>
        <v>0</v>
      </c>
      <c r="AZ67" s="30">
        <f t="shared" si="15"/>
        <v>38.52168951268969</v>
      </c>
      <c r="BA67" s="30">
        <f t="shared" si="15"/>
        <v>0</v>
      </c>
      <c r="BB67" s="30">
        <f t="shared" si="15"/>
        <v>0</v>
      </c>
      <c r="BC67" s="30">
        <f t="shared" si="15"/>
        <v>0</v>
      </c>
      <c r="BD67" s="30">
        <f t="shared" si="15"/>
        <v>0</v>
      </c>
      <c r="BE67" s="30">
        <f t="shared" si="15"/>
        <v>0</v>
      </c>
      <c r="BF67" s="30">
        <f t="shared" si="15"/>
        <v>343.37594537283815</v>
      </c>
      <c r="BG67" s="30">
        <f t="shared" si="15"/>
        <v>6.0025681328477889</v>
      </c>
      <c r="BH67" s="30">
        <f t="shared" si="15"/>
        <v>0.5523368991414066</v>
      </c>
      <c r="BI67" s="30">
        <f t="shared" si="15"/>
        <v>0</v>
      </c>
      <c r="BJ67" s="30">
        <f t="shared" si="15"/>
        <v>40.261053897890953</v>
      </c>
      <c r="BK67" s="31">
        <f t="shared" si="14"/>
        <v>818.04419393738067</v>
      </c>
    </row>
    <row r="68" spans="1:63">
      <c r="A68" s="25"/>
      <c r="B68" s="35" t="s">
        <v>88</v>
      </c>
      <c r="C68" s="33">
        <f t="shared" ref="C68:AH68" si="16">C54+C67</f>
        <v>0</v>
      </c>
      <c r="D68" s="33">
        <f t="shared" si="16"/>
        <v>0</v>
      </c>
      <c r="E68" s="33">
        <f t="shared" si="16"/>
        <v>0</v>
      </c>
      <c r="F68" s="33">
        <f t="shared" si="16"/>
        <v>0</v>
      </c>
      <c r="G68" s="33">
        <f t="shared" si="16"/>
        <v>0</v>
      </c>
      <c r="H68" s="33">
        <f t="shared" si="16"/>
        <v>12.989620309587171</v>
      </c>
      <c r="I68" s="33">
        <f t="shared" si="16"/>
        <v>21.244712264841766</v>
      </c>
      <c r="J68" s="33">
        <f t="shared" si="16"/>
        <v>9.90871999949157</v>
      </c>
      <c r="K68" s="33">
        <f t="shared" si="16"/>
        <v>0</v>
      </c>
      <c r="L68" s="33">
        <f t="shared" si="16"/>
        <v>134.48821259784125</v>
      </c>
      <c r="M68" s="33">
        <f t="shared" si="16"/>
        <v>0</v>
      </c>
      <c r="N68" s="33">
        <f t="shared" si="16"/>
        <v>0</v>
      </c>
      <c r="O68" s="33">
        <f t="shared" si="16"/>
        <v>0</v>
      </c>
      <c r="P68" s="33">
        <f t="shared" si="16"/>
        <v>0</v>
      </c>
      <c r="Q68" s="33">
        <f t="shared" si="16"/>
        <v>0</v>
      </c>
      <c r="R68" s="33">
        <f t="shared" si="16"/>
        <v>15.586228741008025</v>
      </c>
      <c r="S68" s="33">
        <f t="shared" si="16"/>
        <v>1.1904001425301221</v>
      </c>
      <c r="T68" s="33">
        <f t="shared" si="16"/>
        <v>0</v>
      </c>
      <c r="U68" s="33">
        <f t="shared" si="16"/>
        <v>0</v>
      </c>
      <c r="V68" s="33">
        <f t="shared" si="16"/>
        <v>6.7864241850334519</v>
      </c>
      <c r="W68" s="33">
        <f t="shared" si="16"/>
        <v>0.45497819364874992</v>
      </c>
      <c r="X68" s="33">
        <f t="shared" si="16"/>
        <v>4.4390026674316872E-3</v>
      </c>
      <c r="Y68" s="33">
        <f t="shared" si="16"/>
        <v>0</v>
      </c>
      <c r="Z68" s="33">
        <f t="shared" si="16"/>
        <v>0</v>
      </c>
      <c r="AA68" s="33">
        <f t="shared" si="16"/>
        <v>4.544109999963325E-3</v>
      </c>
      <c r="AB68" s="33">
        <f t="shared" si="16"/>
        <v>0</v>
      </c>
      <c r="AC68" s="33">
        <f t="shared" si="16"/>
        <v>0</v>
      </c>
      <c r="AD68" s="33">
        <f t="shared" si="16"/>
        <v>0</v>
      </c>
      <c r="AE68" s="33">
        <f t="shared" si="16"/>
        <v>0</v>
      </c>
      <c r="AF68" s="33">
        <f t="shared" si="16"/>
        <v>0</v>
      </c>
      <c r="AG68" s="33">
        <f t="shared" si="16"/>
        <v>3.460226275831559</v>
      </c>
      <c r="AH68" s="33">
        <f t="shared" si="16"/>
        <v>6.1106243333434514E-2</v>
      </c>
      <c r="AI68" s="33">
        <f t="shared" ref="AI68:BJ68" si="17">AI54+AI67</f>
        <v>0</v>
      </c>
      <c r="AJ68" s="33">
        <f t="shared" si="17"/>
        <v>0</v>
      </c>
      <c r="AK68" s="33">
        <f t="shared" si="17"/>
        <v>1.013520743829655</v>
      </c>
      <c r="AL68" s="33">
        <f t="shared" si="17"/>
        <v>0</v>
      </c>
      <c r="AM68" s="33">
        <f t="shared" si="17"/>
        <v>0</v>
      </c>
      <c r="AN68" s="33">
        <f t="shared" si="17"/>
        <v>0</v>
      </c>
      <c r="AO68" s="33">
        <f t="shared" si="17"/>
        <v>0</v>
      </c>
      <c r="AP68" s="33">
        <f t="shared" si="17"/>
        <v>0</v>
      </c>
      <c r="AQ68" s="33">
        <f t="shared" si="17"/>
        <v>0</v>
      </c>
      <c r="AR68" s="33">
        <f t="shared" si="17"/>
        <v>0</v>
      </c>
      <c r="AS68" s="33">
        <f t="shared" si="17"/>
        <v>0</v>
      </c>
      <c r="AT68" s="33">
        <f t="shared" si="17"/>
        <v>0</v>
      </c>
      <c r="AU68" s="33">
        <f t="shared" si="17"/>
        <v>0</v>
      </c>
      <c r="AV68" s="33">
        <f t="shared" si="17"/>
        <v>264.91474540507909</v>
      </c>
      <c r="AW68" s="33">
        <f t="shared" si="17"/>
        <v>12.817575011829144</v>
      </c>
      <c r="AX68" s="33">
        <f t="shared" si="17"/>
        <v>0</v>
      </c>
      <c r="AY68" s="33">
        <f t="shared" si="17"/>
        <v>0</v>
      </c>
      <c r="AZ68" s="33">
        <f t="shared" si="17"/>
        <v>45.160653986750205</v>
      </c>
      <c r="BA68" s="33">
        <f t="shared" si="17"/>
        <v>0</v>
      </c>
      <c r="BB68" s="33">
        <f t="shared" si="17"/>
        <v>0</v>
      </c>
      <c r="BC68" s="33">
        <f t="shared" si="17"/>
        <v>0</v>
      </c>
      <c r="BD68" s="33">
        <f t="shared" si="17"/>
        <v>0</v>
      </c>
      <c r="BE68" s="33">
        <f t="shared" si="17"/>
        <v>0</v>
      </c>
      <c r="BF68" s="33">
        <f t="shared" si="17"/>
        <v>488.26051436185969</v>
      </c>
      <c r="BG68" s="33">
        <f t="shared" si="17"/>
        <v>6.4267318637180235</v>
      </c>
      <c r="BH68" s="33">
        <f t="shared" si="17"/>
        <v>0.5523368991414066</v>
      </c>
      <c r="BI68" s="33">
        <f t="shared" si="17"/>
        <v>0</v>
      </c>
      <c r="BJ68" s="33">
        <f t="shared" si="17"/>
        <v>44.278572797125683</v>
      </c>
      <c r="BK68" s="31">
        <f t="shared" si="14"/>
        <v>1069.6042631351472</v>
      </c>
    </row>
    <row r="69" spans="1:63" ht="3" customHeight="1">
      <c r="A69" s="25"/>
      <c r="B69" s="28"/>
      <c r="C69" s="5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4"/>
    </row>
    <row r="70" spans="1:63">
      <c r="A70" s="25" t="s">
        <v>18</v>
      </c>
      <c r="B70" s="26" t="s">
        <v>8</v>
      </c>
      <c r="C70" s="5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4"/>
    </row>
    <row r="71" spans="1:63">
      <c r="A71" s="25" t="s">
        <v>80</v>
      </c>
      <c r="B71" s="28" t="s">
        <v>19</v>
      </c>
      <c r="C71" s="5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4"/>
    </row>
    <row r="72" spans="1:63">
      <c r="A72" s="25"/>
      <c r="B72" s="29" t="s">
        <v>146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0.56646512921376657</v>
      </c>
      <c r="I72" s="30">
        <v>0.16454259025360599</v>
      </c>
      <c r="J72" s="30">
        <v>0</v>
      </c>
      <c r="K72" s="30">
        <v>0</v>
      </c>
      <c r="L72" s="30">
        <v>0.52114078114839746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0.82868554188595012</v>
      </c>
      <c r="S72" s="30">
        <v>0</v>
      </c>
      <c r="T72" s="30">
        <v>0</v>
      </c>
      <c r="U72" s="30">
        <v>0</v>
      </c>
      <c r="V72" s="30">
        <v>0.42572359569828044</v>
      </c>
      <c r="W72" s="30">
        <v>3.7056060494621646E-3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7.2389856734361671E-2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10.596452138626312</v>
      </c>
      <c r="AW72" s="30">
        <v>0.71960586496629575</v>
      </c>
      <c r="AX72" s="30">
        <v>0</v>
      </c>
      <c r="AY72" s="30">
        <v>0</v>
      </c>
      <c r="AZ72" s="30">
        <v>2.7110340149985417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15.52247258275453</v>
      </c>
      <c r="BG72" s="30">
        <v>0.13260455353716133</v>
      </c>
      <c r="BH72" s="30">
        <v>0</v>
      </c>
      <c r="BI72" s="30">
        <v>0</v>
      </c>
      <c r="BJ72" s="30">
        <v>3.3945915322000526</v>
      </c>
      <c r="BK72" s="31">
        <f t="shared" ref="BK72:BK73" si="18">SUM(C72:BJ72)</f>
        <v>35.659413788066722</v>
      </c>
    </row>
    <row r="73" spans="1:63">
      <c r="A73" s="25"/>
      <c r="B73" s="35" t="s">
        <v>87</v>
      </c>
      <c r="C73" s="33">
        <f>SUM(C72)</f>
        <v>0</v>
      </c>
      <c r="D73" s="33">
        <f t="shared" ref="D73:BJ73" si="19">SUM(D72)</f>
        <v>0</v>
      </c>
      <c r="E73" s="33">
        <f t="shared" si="19"/>
        <v>0</v>
      </c>
      <c r="F73" s="33">
        <f t="shared" si="19"/>
        <v>0</v>
      </c>
      <c r="G73" s="33">
        <f t="shared" si="19"/>
        <v>0</v>
      </c>
      <c r="H73" s="33">
        <f t="shared" si="19"/>
        <v>0.56646512921376657</v>
      </c>
      <c r="I73" s="33">
        <f t="shared" si="19"/>
        <v>0.16454259025360599</v>
      </c>
      <c r="J73" s="33">
        <f t="shared" si="19"/>
        <v>0</v>
      </c>
      <c r="K73" s="33">
        <f t="shared" si="19"/>
        <v>0</v>
      </c>
      <c r="L73" s="33">
        <f t="shared" si="19"/>
        <v>0.52114078114839746</v>
      </c>
      <c r="M73" s="33">
        <f t="shared" si="19"/>
        <v>0</v>
      </c>
      <c r="N73" s="33">
        <f t="shared" si="19"/>
        <v>0</v>
      </c>
      <c r="O73" s="33">
        <f t="shared" si="19"/>
        <v>0</v>
      </c>
      <c r="P73" s="33">
        <f t="shared" si="19"/>
        <v>0</v>
      </c>
      <c r="Q73" s="33">
        <f t="shared" si="19"/>
        <v>0</v>
      </c>
      <c r="R73" s="33">
        <f t="shared" si="19"/>
        <v>0.82868554188595012</v>
      </c>
      <c r="S73" s="33">
        <f t="shared" si="19"/>
        <v>0</v>
      </c>
      <c r="T73" s="33">
        <f t="shared" si="19"/>
        <v>0</v>
      </c>
      <c r="U73" s="33">
        <f t="shared" si="19"/>
        <v>0</v>
      </c>
      <c r="V73" s="33">
        <f t="shared" si="19"/>
        <v>0.42572359569828044</v>
      </c>
      <c r="W73" s="33">
        <f t="shared" si="19"/>
        <v>3.7056060494621646E-3</v>
      </c>
      <c r="X73" s="33">
        <f t="shared" si="19"/>
        <v>0</v>
      </c>
      <c r="Y73" s="33">
        <f t="shared" si="19"/>
        <v>0</v>
      </c>
      <c r="Z73" s="33">
        <f t="shared" si="19"/>
        <v>0</v>
      </c>
      <c r="AA73" s="33">
        <f t="shared" si="19"/>
        <v>0</v>
      </c>
      <c r="AB73" s="33">
        <f t="shared" si="19"/>
        <v>0</v>
      </c>
      <c r="AC73" s="33">
        <f t="shared" si="19"/>
        <v>0</v>
      </c>
      <c r="AD73" s="33">
        <f t="shared" si="19"/>
        <v>0</v>
      </c>
      <c r="AE73" s="33">
        <f t="shared" si="19"/>
        <v>0</v>
      </c>
      <c r="AF73" s="33">
        <f t="shared" si="19"/>
        <v>0</v>
      </c>
      <c r="AG73" s="33">
        <f t="shared" si="19"/>
        <v>7.2389856734361671E-2</v>
      </c>
      <c r="AH73" s="33">
        <f t="shared" si="19"/>
        <v>0</v>
      </c>
      <c r="AI73" s="33">
        <f t="shared" si="19"/>
        <v>0</v>
      </c>
      <c r="AJ73" s="33">
        <f t="shared" si="19"/>
        <v>0</v>
      </c>
      <c r="AK73" s="33">
        <f t="shared" si="19"/>
        <v>0</v>
      </c>
      <c r="AL73" s="33">
        <f t="shared" si="19"/>
        <v>0</v>
      </c>
      <c r="AM73" s="33">
        <f t="shared" si="19"/>
        <v>0</v>
      </c>
      <c r="AN73" s="33">
        <f t="shared" si="19"/>
        <v>0</v>
      </c>
      <c r="AO73" s="33">
        <f t="shared" si="19"/>
        <v>0</v>
      </c>
      <c r="AP73" s="33">
        <f t="shared" si="19"/>
        <v>0</v>
      </c>
      <c r="AQ73" s="33">
        <f t="shared" si="19"/>
        <v>0</v>
      </c>
      <c r="AR73" s="33">
        <f t="shared" si="19"/>
        <v>0</v>
      </c>
      <c r="AS73" s="33">
        <f t="shared" si="19"/>
        <v>0</v>
      </c>
      <c r="AT73" s="33">
        <f t="shared" si="19"/>
        <v>0</v>
      </c>
      <c r="AU73" s="33">
        <f t="shared" si="19"/>
        <v>0</v>
      </c>
      <c r="AV73" s="33">
        <f t="shared" si="19"/>
        <v>10.596452138626312</v>
      </c>
      <c r="AW73" s="33">
        <f t="shared" si="19"/>
        <v>0.71960586496629575</v>
      </c>
      <c r="AX73" s="33">
        <f t="shared" si="19"/>
        <v>0</v>
      </c>
      <c r="AY73" s="33">
        <f t="shared" si="19"/>
        <v>0</v>
      </c>
      <c r="AZ73" s="33">
        <f t="shared" si="19"/>
        <v>2.7110340149985417</v>
      </c>
      <c r="BA73" s="33">
        <f t="shared" si="19"/>
        <v>0</v>
      </c>
      <c r="BB73" s="33">
        <f t="shared" si="19"/>
        <v>0</v>
      </c>
      <c r="BC73" s="33">
        <f t="shared" si="19"/>
        <v>0</v>
      </c>
      <c r="BD73" s="33">
        <f t="shared" si="19"/>
        <v>0</v>
      </c>
      <c r="BE73" s="33">
        <f t="shared" si="19"/>
        <v>0</v>
      </c>
      <c r="BF73" s="33">
        <f t="shared" si="19"/>
        <v>15.52247258275453</v>
      </c>
      <c r="BG73" s="33">
        <f t="shared" si="19"/>
        <v>0.13260455353716133</v>
      </c>
      <c r="BH73" s="33">
        <f t="shared" si="19"/>
        <v>0</v>
      </c>
      <c r="BI73" s="33">
        <f t="shared" si="19"/>
        <v>0</v>
      </c>
      <c r="BJ73" s="33">
        <f t="shared" si="19"/>
        <v>3.3945915322000526</v>
      </c>
      <c r="BK73" s="31">
        <f t="shared" si="18"/>
        <v>35.659413788066722</v>
      </c>
    </row>
    <row r="74" spans="1:63" ht="2.25" customHeight="1">
      <c r="A74" s="25"/>
      <c r="B74" s="28"/>
      <c r="C74" s="5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4"/>
    </row>
    <row r="75" spans="1:63">
      <c r="A75" s="25" t="s">
        <v>4</v>
      </c>
      <c r="B75" s="26" t="s">
        <v>9</v>
      </c>
      <c r="C75" s="5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4"/>
    </row>
    <row r="76" spans="1:63">
      <c r="A76" s="25" t="s">
        <v>80</v>
      </c>
      <c r="B76" s="28" t="s">
        <v>20</v>
      </c>
      <c r="C76" s="5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4"/>
    </row>
    <row r="77" spans="1:63">
      <c r="A77" s="25"/>
      <c r="B77" s="32" t="s">
        <v>40</v>
      </c>
      <c r="C77" s="33"/>
      <c r="D77" s="30"/>
      <c r="E77" s="30"/>
      <c r="F77" s="30"/>
      <c r="G77" s="39"/>
      <c r="H77" s="33"/>
      <c r="I77" s="30"/>
      <c r="J77" s="30"/>
      <c r="K77" s="30"/>
      <c r="L77" s="39"/>
      <c r="M77" s="33"/>
      <c r="N77" s="30"/>
      <c r="O77" s="30"/>
      <c r="P77" s="30"/>
      <c r="Q77" s="39"/>
      <c r="R77" s="33"/>
      <c r="S77" s="30"/>
      <c r="T77" s="30"/>
      <c r="U77" s="30"/>
      <c r="V77" s="39"/>
      <c r="W77" s="33"/>
      <c r="X77" s="30"/>
      <c r="Y77" s="30"/>
      <c r="Z77" s="30"/>
      <c r="AA77" s="39"/>
      <c r="AB77" s="33"/>
      <c r="AC77" s="30"/>
      <c r="AD77" s="30"/>
      <c r="AE77" s="30"/>
      <c r="AF77" s="39"/>
      <c r="AG77" s="33"/>
      <c r="AH77" s="30"/>
      <c r="AI77" s="30"/>
      <c r="AJ77" s="30"/>
      <c r="AK77" s="39"/>
      <c r="AL77" s="33"/>
      <c r="AM77" s="30"/>
      <c r="AN77" s="30"/>
      <c r="AO77" s="30"/>
      <c r="AP77" s="39"/>
      <c r="AQ77" s="33"/>
      <c r="AR77" s="30"/>
      <c r="AS77" s="30"/>
      <c r="AT77" s="30"/>
      <c r="AU77" s="39"/>
      <c r="AV77" s="33"/>
      <c r="AW77" s="30"/>
      <c r="AX77" s="30"/>
      <c r="AY77" s="30"/>
      <c r="AZ77" s="39"/>
      <c r="BA77" s="33"/>
      <c r="BB77" s="30"/>
      <c r="BC77" s="30"/>
      <c r="BD77" s="30"/>
      <c r="BE77" s="39"/>
      <c r="BF77" s="33"/>
      <c r="BG77" s="30"/>
      <c r="BH77" s="30"/>
      <c r="BI77" s="30"/>
      <c r="BJ77" s="39"/>
      <c r="BK77" s="31"/>
    </row>
    <row r="78" spans="1:63">
      <c r="A78" s="25"/>
      <c r="B78" s="32" t="s">
        <v>89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1">
        <f>SUM(C78:BJ78)</f>
        <v>0</v>
      </c>
    </row>
    <row r="79" spans="1:63">
      <c r="A79" s="25" t="s">
        <v>81</v>
      </c>
      <c r="B79" s="28" t="s">
        <v>21</v>
      </c>
      <c r="C79" s="5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4"/>
    </row>
    <row r="80" spans="1:63">
      <c r="A80" s="25"/>
      <c r="B80" s="32" t="s">
        <v>148</v>
      </c>
      <c r="C80" s="33">
        <v>0</v>
      </c>
      <c r="D80" s="30">
        <v>0</v>
      </c>
      <c r="E80" s="30">
        <v>0</v>
      </c>
      <c r="F80" s="30">
        <v>0</v>
      </c>
      <c r="G80" s="39">
        <v>0</v>
      </c>
      <c r="H80" s="33">
        <v>0</v>
      </c>
      <c r="I80" s="30">
        <v>0</v>
      </c>
      <c r="J80" s="30">
        <v>0</v>
      </c>
      <c r="K80" s="30">
        <v>0</v>
      </c>
      <c r="L80" s="39">
        <v>0</v>
      </c>
      <c r="M80" s="33">
        <v>0</v>
      </c>
      <c r="N80" s="30">
        <v>0</v>
      </c>
      <c r="O80" s="30">
        <v>0</v>
      </c>
      <c r="P80" s="30">
        <v>0</v>
      </c>
      <c r="Q80" s="39">
        <v>0</v>
      </c>
      <c r="R80" s="33">
        <v>0</v>
      </c>
      <c r="S80" s="30">
        <v>0</v>
      </c>
      <c r="T80" s="30">
        <v>0</v>
      </c>
      <c r="U80" s="30">
        <v>0</v>
      </c>
      <c r="V80" s="39">
        <v>0</v>
      </c>
      <c r="W80" s="33">
        <v>0</v>
      </c>
      <c r="X80" s="30">
        <v>0</v>
      </c>
      <c r="Y80" s="30">
        <v>0</v>
      </c>
      <c r="Z80" s="30">
        <v>0</v>
      </c>
      <c r="AA80" s="39">
        <v>0</v>
      </c>
      <c r="AB80" s="33">
        <v>0</v>
      </c>
      <c r="AC80" s="30">
        <v>0</v>
      </c>
      <c r="AD80" s="30">
        <v>0</v>
      </c>
      <c r="AE80" s="30">
        <v>0</v>
      </c>
      <c r="AF80" s="39">
        <v>0</v>
      </c>
      <c r="AG80" s="33">
        <v>0</v>
      </c>
      <c r="AH80" s="30">
        <v>0</v>
      </c>
      <c r="AI80" s="30">
        <v>0</v>
      </c>
      <c r="AJ80" s="30">
        <v>0</v>
      </c>
      <c r="AK80" s="39">
        <v>0</v>
      </c>
      <c r="AL80" s="33">
        <v>0</v>
      </c>
      <c r="AM80" s="30">
        <v>0</v>
      </c>
      <c r="AN80" s="30">
        <v>0</v>
      </c>
      <c r="AO80" s="30">
        <v>0</v>
      </c>
      <c r="AP80" s="39">
        <v>0</v>
      </c>
      <c r="AQ80" s="33">
        <v>0</v>
      </c>
      <c r="AR80" s="30">
        <v>0</v>
      </c>
      <c r="AS80" s="30">
        <v>0</v>
      </c>
      <c r="AT80" s="30">
        <v>0</v>
      </c>
      <c r="AU80" s="39">
        <v>0</v>
      </c>
      <c r="AV80" s="33">
        <v>0.39210968636580157</v>
      </c>
      <c r="AW80" s="30">
        <v>61.209588005301974</v>
      </c>
      <c r="AX80" s="30">
        <v>5.6508199430008332</v>
      </c>
      <c r="AY80" s="30">
        <v>0</v>
      </c>
      <c r="AZ80" s="39">
        <v>2.8693269342105649</v>
      </c>
      <c r="BA80" s="33">
        <v>0</v>
      </c>
      <c r="BB80" s="30">
        <v>0</v>
      </c>
      <c r="BC80" s="30">
        <v>0</v>
      </c>
      <c r="BD80" s="30">
        <v>0</v>
      </c>
      <c r="BE80" s="39">
        <v>0</v>
      </c>
      <c r="BF80" s="33">
        <v>9.8783097363688108E-2</v>
      </c>
      <c r="BG80" s="30">
        <v>2.1450653077660194E-2</v>
      </c>
      <c r="BH80" s="30">
        <v>0</v>
      </c>
      <c r="BI80" s="30">
        <v>0</v>
      </c>
      <c r="BJ80" s="39">
        <v>0.11100480434087007</v>
      </c>
      <c r="BK80" s="31">
        <f t="shared" ref="BK80:BK85" si="20">SUM(C80:BJ80)</f>
        <v>70.353083123661392</v>
      </c>
    </row>
    <row r="81" spans="1:63">
      <c r="A81" s="25"/>
      <c r="B81" s="32" t="s">
        <v>149</v>
      </c>
      <c r="C81" s="33">
        <v>0</v>
      </c>
      <c r="D81" s="30">
        <v>0</v>
      </c>
      <c r="E81" s="30">
        <v>0</v>
      </c>
      <c r="F81" s="30">
        <v>0</v>
      </c>
      <c r="G81" s="39">
        <v>0</v>
      </c>
      <c r="H81" s="33">
        <v>0</v>
      </c>
      <c r="I81" s="30">
        <v>0</v>
      </c>
      <c r="J81" s="30">
        <v>0</v>
      </c>
      <c r="K81" s="30">
        <v>0</v>
      </c>
      <c r="L81" s="39">
        <v>0</v>
      </c>
      <c r="M81" s="33">
        <v>0</v>
      </c>
      <c r="N81" s="30">
        <v>0</v>
      </c>
      <c r="O81" s="30">
        <v>0</v>
      </c>
      <c r="P81" s="30">
        <v>0</v>
      </c>
      <c r="Q81" s="39">
        <v>0</v>
      </c>
      <c r="R81" s="33">
        <v>0</v>
      </c>
      <c r="S81" s="30">
        <v>0</v>
      </c>
      <c r="T81" s="30">
        <v>0</v>
      </c>
      <c r="U81" s="30">
        <v>0</v>
      </c>
      <c r="V81" s="39">
        <v>0</v>
      </c>
      <c r="W81" s="33">
        <v>0</v>
      </c>
      <c r="X81" s="30">
        <v>0</v>
      </c>
      <c r="Y81" s="30">
        <v>0</v>
      </c>
      <c r="Z81" s="30">
        <v>0</v>
      </c>
      <c r="AA81" s="39">
        <v>0</v>
      </c>
      <c r="AB81" s="33">
        <v>0</v>
      </c>
      <c r="AC81" s="30">
        <v>0</v>
      </c>
      <c r="AD81" s="30">
        <v>0</v>
      </c>
      <c r="AE81" s="30">
        <v>0</v>
      </c>
      <c r="AF81" s="39">
        <v>0</v>
      </c>
      <c r="AG81" s="33">
        <v>0</v>
      </c>
      <c r="AH81" s="30">
        <v>0</v>
      </c>
      <c r="AI81" s="30">
        <v>0</v>
      </c>
      <c r="AJ81" s="30">
        <v>0</v>
      </c>
      <c r="AK81" s="39">
        <v>0</v>
      </c>
      <c r="AL81" s="33">
        <v>0</v>
      </c>
      <c r="AM81" s="30">
        <v>0</v>
      </c>
      <c r="AN81" s="30">
        <v>0</v>
      </c>
      <c r="AO81" s="30">
        <v>0</v>
      </c>
      <c r="AP81" s="39">
        <v>0</v>
      </c>
      <c r="AQ81" s="33">
        <v>0</v>
      </c>
      <c r="AR81" s="30">
        <v>0</v>
      </c>
      <c r="AS81" s="30">
        <v>0</v>
      </c>
      <c r="AT81" s="30">
        <v>0</v>
      </c>
      <c r="AU81" s="39">
        <v>0</v>
      </c>
      <c r="AV81" s="33">
        <v>9.8346497452298884E-2</v>
      </c>
      <c r="AW81" s="30">
        <v>119.50559534771547</v>
      </c>
      <c r="AX81" s="30">
        <v>209.02567282688909</v>
      </c>
      <c r="AY81" s="30">
        <v>0</v>
      </c>
      <c r="AZ81" s="39">
        <v>0</v>
      </c>
      <c r="BA81" s="33">
        <v>0</v>
      </c>
      <c r="BB81" s="30">
        <v>0</v>
      </c>
      <c r="BC81" s="30">
        <v>0</v>
      </c>
      <c r="BD81" s="30">
        <v>0</v>
      </c>
      <c r="BE81" s="39">
        <v>0</v>
      </c>
      <c r="BF81" s="33">
        <v>7.1296284740563112E-2</v>
      </c>
      <c r="BG81" s="30">
        <v>9.4427688333061894</v>
      </c>
      <c r="BH81" s="30">
        <v>0</v>
      </c>
      <c r="BI81" s="30">
        <v>0</v>
      </c>
      <c r="BJ81" s="39">
        <v>0.44667581023369368</v>
      </c>
      <c r="BK81" s="31">
        <f t="shared" si="20"/>
        <v>338.59035560033732</v>
      </c>
    </row>
    <row r="82" spans="1:63">
      <c r="A82" s="25"/>
      <c r="B82" s="32" t="s">
        <v>150</v>
      </c>
      <c r="C82" s="33">
        <v>0</v>
      </c>
      <c r="D82" s="30">
        <v>0</v>
      </c>
      <c r="E82" s="30">
        <v>0</v>
      </c>
      <c r="F82" s="30">
        <v>0</v>
      </c>
      <c r="G82" s="39">
        <v>0</v>
      </c>
      <c r="H82" s="33">
        <v>0</v>
      </c>
      <c r="I82" s="30">
        <v>0</v>
      </c>
      <c r="J82" s="30">
        <v>0</v>
      </c>
      <c r="K82" s="30">
        <v>0</v>
      </c>
      <c r="L82" s="39">
        <v>0</v>
      </c>
      <c r="M82" s="33">
        <v>0</v>
      </c>
      <c r="N82" s="30">
        <v>0</v>
      </c>
      <c r="O82" s="30">
        <v>0</v>
      </c>
      <c r="P82" s="30">
        <v>0</v>
      </c>
      <c r="Q82" s="39">
        <v>0</v>
      </c>
      <c r="R82" s="33">
        <v>0</v>
      </c>
      <c r="S82" s="30">
        <v>0</v>
      </c>
      <c r="T82" s="30">
        <v>0</v>
      </c>
      <c r="U82" s="30">
        <v>0</v>
      </c>
      <c r="V82" s="39">
        <v>0</v>
      </c>
      <c r="W82" s="33">
        <v>0</v>
      </c>
      <c r="X82" s="30">
        <v>0</v>
      </c>
      <c r="Y82" s="30">
        <v>0</v>
      </c>
      <c r="Z82" s="30">
        <v>0</v>
      </c>
      <c r="AA82" s="39">
        <v>0</v>
      </c>
      <c r="AB82" s="33">
        <v>0</v>
      </c>
      <c r="AC82" s="30">
        <v>0</v>
      </c>
      <c r="AD82" s="30">
        <v>0</v>
      </c>
      <c r="AE82" s="30">
        <v>0</v>
      </c>
      <c r="AF82" s="39">
        <v>0</v>
      </c>
      <c r="AG82" s="33">
        <v>0</v>
      </c>
      <c r="AH82" s="30">
        <v>0</v>
      </c>
      <c r="AI82" s="30">
        <v>0</v>
      </c>
      <c r="AJ82" s="30">
        <v>0</v>
      </c>
      <c r="AK82" s="39">
        <v>0</v>
      </c>
      <c r="AL82" s="33">
        <v>0</v>
      </c>
      <c r="AM82" s="30">
        <v>0</v>
      </c>
      <c r="AN82" s="30">
        <v>0</v>
      </c>
      <c r="AO82" s="30">
        <v>0</v>
      </c>
      <c r="AP82" s="39">
        <v>0</v>
      </c>
      <c r="AQ82" s="33">
        <v>0</v>
      </c>
      <c r="AR82" s="30">
        <v>0</v>
      </c>
      <c r="AS82" s="30">
        <v>0</v>
      </c>
      <c r="AT82" s="30">
        <v>0</v>
      </c>
      <c r="AU82" s="39">
        <v>0</v>
      </c>
      <c r="AV82" s="33">
        <v>0.10935813806559108</v>
      </c>
      <c r="AW82" s="30">
        <v>53.319760048911185</v>
      </c>
      <c r="AX82" s="30">
        <v>205.83897355157507</v>
      </c>
      <c r="AY82" s="30">
        <v>0</v>
      </c>
      <c r="AZ82" s="39">
        <v>0</v>
      </c>
      <c r="BA82" s="33">
        <v>0</v>
      </c>
      <c r="BB82" s="30">
        <v>0</v>
      </c>
      <c r="BC82" s="30">
        <v>0</v>
      </c>
      <c r="BD82" s="30">
        <v>0</v>
      </c>
      <c r="BE82" s="39">
        <v>0</v>
      </c>
      <c r="BF82" s="33">
        <v>4.0740213318102764E-2</v>
      </c>
      <c r="BG82" s="30">
        <v>0</v>
      </c>
      <c r="BH82" s="30">
        <v>0</v>
      </c>
      <c r="BI82" s="30">
        <v>0</v>
      </c>
      <c r="BJ82" s="39">
        <v>0</v>
      </c>
      <c r="BK82" s="31">
        <f t="shared" si="20"/>
        <v>259.30883195186993</v>
      </c>
    </row>
    <row r="83" spans="1:63">
      <c r="A83" s="25"/>
      <c r="B83" s="32" t="s">
        <v>151</v>
      </c>
      <c r="C83" s="33">
        <v>0</v>
      </c>
      <c r="D83" s="44">
        <v>0</v>
      </c>
      <c r="E83" s="44">
        <v>0</v>
      </c>
      <c r="F83" s="44">
        <v>0</v>
      </c>
      <c r="G83" s="48">
        <v>0</v>
      </c>
      <c r="H83" s="33">
        <v>0</v>
      </c>
      <c r="I83" s="44">
        <v>0</v>
      </c>
      <c r="J83" s="44">
        <v>0</v>
      </c>
      <c r="K83" s="44">
        <v>0</v>
      </c>
      <c r="L83" s="48">
        <v>0</v>
      </c>
      <c r="M83" s="33">
        <v>0</v>
      </c>
      <c r="N83" s="44">
        <v>0</v>
      </c>
      <c r="O83" s="44">
        <v>0</v>
      </c>
      <c r="P83" s="44">
        <v>0</v>
      </c>
      <c r="Q83" s="48">
        <v>0</v>
      </c>
      <c r="R83" s="33">
        <v>0</v>
      </c>
      <c r="S83" s="44">
        <v>0</v>
      </c>
      <c r="T83" s="44">
        <v>0</v>
      </c>
      <c r="U83" s="44">
        <v>0</v>
      </c>
      <c r="V83" s="48">
        <v>0</v>
      </c>
      <c r="W83" s="33">
        <v>0</v>
      </c>
      <c r="X83" s="44">
        <v>0</v>
      </c>
      <c r="Y83" s="44">
        <v>0</v>
      </c>
      <c r="Z83" s="44">
        <v>0</v>
      </c>
      <c r="AA83" s="48">
        <v>0</v>
      </c>
      <c r="AB83" s="33">
        <v>0</v>
      </c>
      <c r="AC83" s="44">
        <v>0</v>
      </c>
      <c r="AD83" s="44">
        <v>0</v>
      </c>
      <c r="AE83" s="44">
        <v>0</v>
      </c>
      <c r="AF83" s="48">
        <v>0</v>
      </c>
      <c r="AG83" s="33">
        <v>0</v>
      </c>
      <c r="AH83" s="44">
        <v>0</v>
      </c>
      <c r="AI83" s="44">
        <v>0</v>
      </c>
      <c r="AJ83" s="44">
        <v>0</v>
      </c>
      <c r="AK83" s="48">
        <v>0</v>
      </c>
      <c r="AL83" s="33">
        <v>0</v>
      </c>
      <c r="AM83" s="44">
        <v>0</v>
      </c>
      <c r="AN83" s="44">
        <v>0</v>
      </c>
      <c r="AO83" s="44">
        <v>0</v>
      </c>
      <c r="AP83" s="48">
        <v>0</v>
      </c>
      <c r="AQ83" s="33">
        <v>0</v>
      </c>
      <c r="AR83" s="44">
        <v>0</v>
      </c>
      <c r="AS83" s="44">
        <v>0</v>
      </c>
      <c r="AT83" s="44">
        <v>0</v>
      </c>
      <c r="AU83" s="48">
        <v>0</v>
      </c>
      <c r="AV83" s="33">
        <v>0.53309621378589966</v>
      </c>
      <c r="AW83" s="44">
        <v>0.55113332710972696</v>
      </c>
      <c r="AX83" s="44">
        <v>218.20216574240342</v>
      </c>
      <c r="AY83" s="44">
        <v>0</v>
      </c>
      <c r="AZ83" s="48">
        <v>0</v>
      </c>
      <c r="BA83" s="33">
        <v>0</v>
      </c>
      <c r="BB83" s="44">
        <v>0</v>
      </c>
      <c r="BC83" s="44">
        <v>0</v>
      </c>
      <c r="BD83" s="44">
        <v>0</v>
      </c>
      <c r="BE83" s="48">
        <v>0</v>
      </c>
      <c r="BF83" s="33">
        <v>1.6900681325410716</v>
      </c>
      <c r="BG83" s="44">
        <v>0</v>
      </c>
      <c r="BH83" s="44">
        <v>0</v>
      </c>
      <c r="BI83" s="44">
        <v>0</v>
      </c>
      <c r="BJ83" s="48">
        <v>0</v>
      </c>
      <c r="BK83" s="31">
        <f t="shared" si="20"/>
        <v>220.9764634158401</v>
      </c>
    </row>
    <row r="84" spans="1:63">
      <c r="A84" s="25"/>
      <c r="B84" s="32" t="s">
        <v>90</v>
      </c>
      <c r="C84" s="33">
        <f>SUM(C80:C83)</f>
        <v>0</v>
      </c>
      <c r="D84" s="33">
        <f t="shared" ref="D84:BJ84" si="21">SUM(D80:D83)</f>
        <v>0</v>
      </c>
      <c r="E84" s="33">
        <f t="shared" si="21"/>
        <v>0</v>
      </c>
      <c r="F84" s="33">
        <f t="shared" si="21"/>
        <v>0</v>
      </c>
      <c r="G84" s="33">
        <f t="shared" si="21"/>
        <v>0</v>
      </c>
      <c r="H84" s="33">
        <f t="shared" si="21"/>
        <v>0</v>
      </c>
      <c r="I84" s="33">
        <f t="shared" si="21"/>
        <v>0</v>
      </c>
      <c r="J84" s="33">
        <f t="shared" si="21"/>
        <v>0</v>
      </c>
      <c r="K84" s="33">
        <f t="shared" si="21"/>
        <v>0</v>
      </c>
      <c r="L84" s="33">
        <f t="shared" si="21"/>
        <v>0</v>
      </c>
      <c r="M84" s="33">
        <f t="shared" si="21"/>
        <v>0</v>
      </c>
      <c r="N84" s="33">
        <f t="shared" si="21"/>
        <v>0</v>
      </c>
      <c r="O84" s="33">
        <f t="shared" si="21"/>
        <v>0</v>
      </c>
      <c r="P84" s="33">
        <f t="shared" si="21"/>
        <v>0</v>
      </c>
      <c r="Q84" s="33">
        <f t="shared" si="21"/>
        <v>0</v>
      </c>
      <c r="R84" s="33">
        <f t="shared" si="21"/>
        <v>0</v>
      </c>
      <c r="S84" s="33">
        <f t="shared" si="21"/>
        <v>0</v>
      </c>
      <c r="T84" s="33">
        <f t="shared" si="21"/>
        <v>0</v>
      </c>
      <c r="U84" s="33">
        <f t="shared" si="21"/>
        <v>0</v>
      </c>
      <c r="V84" s="33">
        <f t="shared" si="21"/>
        <v>0</v>
      </c>
      <c r="W84" s="33">
        <f t="shared" si="21"/>
        <v>0</v>
      </c>
      <c r="X84" s="33">
        <f t="shared" si="21"/>
        <v>0</v>
      </c>
      <c r="Y84" s="33">
        <f t="shared" si="21"/>
        <v>0</v>
      </c>
      <c r="Z84" s="33">
        <f t="shared" si="21"/>
        <v>0</v>
      </c>
      <c r="AA84" s="33">
        <f t="shared" si="21"/>
        <v>0</v>
      </c>
      <c r="AB84" s="33">
        <f t="shared" si="21"/>
        <v>0</v>
      </c>
      <c r="AC84" s="33">
        <f t="shared" si="21"/>
        <v>0</v>
      </c>
      <c r="AD84" s="33">
        <f t="shared" si="21"/>
        <v>0</v>
      </c>
      <c r="AE84" s="33">
        <f t="shared" si="21"/>
        <v>0</v>
      </c>
      <c r="AF84" s="33">
        <f t="shared" si="21"/>
        <v>0</v>
      </c>
      <c r="AG84" s="33">
        <f t="shared" si="21"/>
        <v>0</v>
      </c>
      <c r="AH84" s="33">
        <f t="shared" si="21"/>
        <v>0</v>
      </c>
      <c r="AI84" s="33">
        <f t="shared" si="21"/>
        <v>0</v>
      </c>
      <c r="AJ84" s="33">
        <f t="shared" si="21"/>
        <v>0</v>
      </c>
      <c r="AK84" s="33">
        <f t="shared" si="21"/>
        <v>0</v>
      </c>
      <c r="AL84" s="33">
        <f t="shared" si="21"/>
        <v>0</v>
      </c>
      <c r="AM84" s="33">
        <f t="shared" si="21"/>
        <v>0</v>
      </c>
      <c r="AN84" s="33">
        <f t="shared" si="21"/>
        <v>0</v>
      </c>
      <c r="AO84" s="33">
        <f t="shared" si="21"/>
        <v>0</v>
      </c>
      <c r="AP84" s="33">
        <f t="shared" si="21"/>
        <v>0</v>
      </c>
      <c r="AQ84" s="33">
        <f t="shared" si="21"/>
        <v>0</v>
      </c>
      <c r="AR84" s="33">
        <f t="shared" si="21"/>
        <v>0</v>
      </c>
      <c r="AS84" s="33">
        <f t="shared" si="21"/>
        <v>0</v>
      </c>
      <c r="AT84" s="33">
        <f t="shared" si="21"/>
        <v>0</v>
      </c>
      <c r="AU84" s="33">
        <f t="shared" si="21"/>
        <v>0</v>
      </c>
      <c r="AV84" s="33">
        <f t="shared" si="21"/>
        <v>1.1329105356695912</v>
      </c>
      <c r="AW84" s="33">
        <f t="shared" si="21"/>
        <v>234.58607672903835</v>
      </c>
      <c r="AX84" s="33">
        <f t="shared" si="21"/>
        <v>638.71763206386845</v>
      </c>
      <c r="AY84" s="33">
        <f t="shared" si="21"/>
        <v>0</v>
      </c>
      <c r="AZ84" s="33">
        <f t="shared" si="21"/>
        <v>2.8693269342105649</v>
      </c>
      <c r="BA84" s="33">
        <f t="shared" si="21"/>
        <v>0</v>
      </c>
      <c r="BB84" s="33">
        <f t="shared" si="21"/>
        <v>0</v>
      </c>
      <c r="BC84" s="33">
        <f t="shared" si="21"/>
        <v>0</v>
      </c>
      <c r="BD84" s="33">
        <f t="shared" si="21"/>
        <v>0</v>
      </c>
      <c r="BE84" s="33">
        <f t="shared" si="21"/>
        <v>0</v>
      </c>
      <c r="BF84" s="33">
        <f t="shared" si="21"/>
        <v>1.9008877279634255</v>
      </c>
      <c r="BG84" s="33">
        <f t="shared" si="21"/>
        <v>9.4642194863838505</v>
      </c>
      <c r="BH84" s="33">
        <f t="shared" si="21"/>
        <v>0</v>
      </c>
      <c r="BI84" s="33">
        <f t="shared" si="21"/>
        <v>0</v>
      </c>
      <c r="BJ84" s="33">
        <f t="shared" si="21"/>
        <v>0.55768061457456375</v>
      </c>
      <c r="BK84" s="31">
        <f t="shared" si="20"/>
        <v>889.22873409170882</v>
      </c>
    </row>
    <row r="85" spans="1:63">
      <c r="A85" s="25"/>
      <c r="B85" s="35" t="s">
        <v>88</v>
      </c>
      <c r="C85" s="33">
        <f>C78+C84</f>
        <v>0</v>
      </c>
      <c r="D85" s="33">
        <f t="shared" ref="D85:BJ85" si="22">D78+D84</f>
        <v>0</v>
      </c>
      <c r="E85" s="33">
        <f t="shared" si="22"/>
        <v>0</v>
      </c>
      <c r="F85" s="33">
        <f t="shared" si="22"/>
        <v>0</v>
      </c>
      <c r="G85" s="33">
        <f t="shared" si="22"/>
        <v>0</v>
      </c>
      <c r="H85" s="33">
        <f t="shared" si="22"/>
        <v>0</v>
      </c>
      <c r="I85" s="33">
        <f t="shared" si="22"/>
        <v>0</v>
      </c>
      <c r="J85" s="33">
        <f t="shared" si="22"/>
        <v>0</v>
      </c>
      <c r="K85" s="33">
        <f t="shared" si="22"/>
        <v>0</v>
      </c>
      <c r="L85" s="33">
        <f t="shared" si="22"/>
        <v>0</v>
      </c>
      <c r="M85" s="33">
        <f t="shared" si="22"/>
        <v>0</v>
      </c>
      <c r="N85" s="33">
        <f t="shared" si="22"/>
        <v>0</v>
      </c>
      <c r="O85" s="33">
        <f t="shared" si="22"/>
        <v>0</v>
      </c>
      <c r="P85" s="33">
        <f t="shared" si="22"/>
        <v>0</v>
      </c>
      <c r="Q85" s="33">
        <f t="shared" si="22"/>
        <v>0</v>
      </c>
      <c r="R85" s="33">
        <f t="shared" si="22"/>
        <v>0</v>
      </c>
      <c r="S85" s="33">
        <f t="shared" si="22"/>
        <v>0</v>
      </c>
      <c r="T85" s="33">
        <f t="shared" si="22"/>
        <v>0</v>
      </c>
      <c r="U85" s="33">
        <f t="shared" si="22"/>
        <v>0</v>
      </c>
      <c r="V85" s="33">
        <f t="shared" si="22"/>
        <v>0</v>
      </c>
      <c r="W85" s="33">
        <f t="shared" si="22"/>
        <v>0</v>
      </c>
      <c r="X85" s="33">
        <f t="shared" si="22"/>
        <v>0</v>
      </c>
      <c r="Y85" s="33">
        <f t="shared" si="22"/>
        <v>0</v>
      </c>
      <c r="Z85" s="33">
        <f t="shared" si="22"/>
        <v>0</v>
      </c>
      <c r="AA85" s="33">
        <f t="shared" si="22"/>
        <v>0</v>
      </c>
      <c r="AB85" s="33">
        <f t="shared" si="22"/>
        <v>0</v>
      </c>
      <c r="AC85" s="33">
        <f t="shared" si="22"/>
        <v>0</v>
      </c>
      <c r="AD85" s="33">
        <f t="shared" si="22"/>
        <v>0</v>
      </c>
      <c r="AE85" s="33">
        <f t="shared" si="22"/>
        <v>0</v>
      </c>
      <c r="AF85" s="33">
        <f t="shared" si="22"/>
        <v>0</v>
      </c>
      <c r="AG85" s="33">
        <f t="shared" si="22"/>
        <v>0</v>
      </c>
      <c r="AH85" s="33">
        <f t="shared" si="22"/>
        <v>0</v>
      </c>
      <c r="AI85" s="33">
        <f t="shared" si="22"/>
        <v>0</v>
      </c>
      <c r="AJ85" s="33">
        <f t="shared" si="22"/>
        <v>0</v>
      </c>
      <c r="AK85" s="33">
        <f t="shared" si="22"/>
        <v>0</v>
      </c>
      <c r="AL85" s="33">
        <f t="shared" si="22"/>
        <v>0</v>
      </c>
      <c r="AM85" s="33">
        <f t="shared" si="22"/>
        <v>0</v>
      </c>
      <c r="AN85" s="33">
        <f t="shared" si="22"/>
        <v>0</v>
      </c>
      <c r="AO85" s="33">
        <f t="shared" si="22"/>
        <v>0</v>
      </c>
      <c r="AP85" s="33">
        <f t="shared" si="22"/>
        <v>0</v>
      </c>
      <c r="AQ85" s="33">
        <f t="shared" si="22"/>
        <v>0</v>
      </c>
      <c r="AR85" s="33">
        <f t="shared" si="22"/>
        <v>0</v>
      </c>
      <c r="AS85" s="33">
        <f t="shared" si="22"/>
        <v>0</v>
      </c>
      <c r="AT85" s="33">
        <f t="shared" si="22"/>
        <v>0</v>
      </c>
      <c r="AU85" s="33">
        <f t="shared" si="22"/>
        <v>0</v>
      </c>
      <c r="AV85" s="33">
        <f t="shared" si="22"/>
        <v>1.1329105356695912</v>
      </c>
      <c r="AW85" s="33">
        <f t="shared" si="22"/>
        <v>234.58607672903835</v>
      </c>
      <c r="AX85" s="33">
        <f t="shared" si="22"/>
        <v>638.71763206386845</v>
      </c>
      <c r="AY85" s="33">
        <f t="shared" si="22"/>
        <v>0</v>
      </c>
      <c r="AZ85" s="33">
        <f t="shared" si="22"/>
        <v>2.8693269342105649</v>
      </c>
      <c r="BA85" s="33">
        <f t="shared" si="22"/>
        <v>0</v>
      </c>
      <c r="BB85" s="33">
        <f t="shared" si="22"/>
        <v>0</v>
      </c>
      <c r="BC85" s="33">
        <f t="shared" si="22"/>
        <v>0</v>
      </c>
      <c r="BD85" s="33">
        <f t="shared" si="22"/>
        <v>0</v>
      </c>
      <c r="BE85" s="33">
        <f t="shared" si="22"/>
        <v>0</v>
      </c>
      <c r="BF85" s="33">
        <f t="shared" si="22"/>
        <v>1.9008877279634255</v>
      </c>
      <c r="BG85" s="33">
        <f t="shared" si="22"/>
        <v>9.4642194863838505</v>
      </c>
      <c r="BH85" s="33">
        <f t="shared" si="22"/>
        <v>0</v>
      </c>
      <c r="BI85" s="33">
        <f t="shared" si="22"/>
        <v>0</v>
      </c>
      <c r="BJ85" s="33">
        <f t="shared" si="22"/>
        <v>0.55768061457456375</v>
      </c>
      <c r="BK85" s="31">
        <f t="shared" si="20"/>
        <v>889.22873409170882</v>
      </c>
    </row>
    <row r="86" spans="1:63" ht="4.5" customHeight="1">
      <c r="A86" s="25"/>
      <c r="B86" s="28"/>
      <c r="C86" s="5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4"/>
    </row>
    <row r="87" spans="1:63">
      <c r="A87" s="25" t="s">
        <v>22</v>
      </c>
      <c r="B87" s="26" t="s">
        <v>23</v>
      </c>
      <c r="C87" s="5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4"/>
    </row>
    <row r="88" spans="1:63">
      <c r="A88" s="25" t="s">
        <v>80</v>
      </c>
      <c r="B88" s="28" t="s">
        <v>24</v>
      </c>
      <c r="C88" s="5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4"/>
    </row>
    <row r="89" spans="1:63">
      <c r="A89" s="25"/>
      <c r="B89" s="32" t="s">
        <v>40</v>
      </c>
      <c r="C89" s="33"/>
      <c r="D89" s="30"/>
      <c r="E89" s="30"/>
      <c r="F89" s="30"/>
      <c r="G89" s="39"/>
      <c r="H89" s="33"/>
      <c r="I89" s="30"/>
      <c r="J89" s="30"/>
      <c r="K89" s="30"/>
      <c r="L89" s="39"/>
      <c r="M89" s="33"/>
      <c r="N89" s="30"/>
      <c r="O89" s="30"/>
      <c r="P89" s="30"/>
      <c r="Q89" s="39"/>
      <c r="R89" s="33"/>
      <c r="S89" s="30"/>
      <c r="T89" s="30"/>
      <c r="U89" s="30"/>
      <c r="V89" s="39"/>
      <c r="W89" s="33"/>
      <c r="X89" s="30"/>
      <c r="Y89" s="30"/>
      <c r="Z89" s="30"/>
      <c r="AA89" s="39"/>
      <c r="AB89" s="33"/>
      <c r="AC89" s="30"/>
      <c r="AD89" s="30"/>
      <c r="AE89" s="30"/>
      <c r="AF89" s="39"/>
      <c r="AG89" s="33"/>
      <c r="AH89" s="30"/>
      <c r="AI89" s="30"/>
      <c r="AJ89" s="30"/>
      <c r="AK89" s="39"/>
      <c r="AL89" s="33"/>
      <c r="AM89" s="30"/>
      <c r="AN89" s="30"/>
      <c r="AO89" s="30"/>
      <c r="AP89" s="39"/>
      <c r="AQ89" s="33"/>
      <c r="AR89" s="30"/>
      <c r="AS89" s="30"/>
      <c r="AT89" s="30"/>
      <c r="AU89" s="39"/>
      <c r="AV89" s="33"/>
      <c r="AW89" s="30"/>
      <c r="AX89" s="30"/>
      <c r="AY89" s="30"/>
      <c r="AZ89" s="39"/>
      <c r="BA89" s="33"/>
      <c r="BB89" s="30"/>
      <c r="BC89" s="30"/>
      <c r="BD89" s="30"/>
      <c r="BE89" s="39"/>
      <c r="BF89" s="33"/>
      <c r="BG89" s="30"/>
      <c r="BH89" s="30"/>
      <c r="BI89" s="30"/>
      <c r="BJ89" s="39"/>
      <c r="BK89" s="31"/>
    </row>
    <row r="90" spans="1:63">
      <c r="A90" s="25"/>
      <c r="B90" s="35" t="s">
        <v>87</v>
      </c>
      <c r="C90" s="33">
        <v>0</v>
      </c>
      <c r="D90" s="30">
        <v>0</v>
      </c>
      <c r="E90" s="30">
        <v>0</v>
      </c>
      <c r="F90" s="30">
        <v>0</v>
      </c>
      <c r="G90" s="39">
        <v>0</v>
      </c>
      <c r="H90" s="33">
        <v>0</v>
      </c>
      <c r="I90" s="30">
        <v>0</v>
      </c>
      <c r="J90" s="30">
        <v>0</v>
      </c>
      <c r="K90" s="30">
        <v>0</v>
      </c>
      <c r="L90" s="39">
        <v>0</v>
      </c>
      <c r="M90" s="33">
        <v>0</v>
      </c>
      <c r="N90" s="30">
        <v>0</v>
      </c>
      <c r="O90" s="30">
        <v>0</v>
      </c>
      <c r="P90" s="30">
        <v>0</v>
      </c>
      <c r="Q90" s="39">
        <v>0</v>
      </c>
      <c r="R90" s="33">
        <v>0</v>
      </c>
      <c r="S90" s="30">
        <v>0</v>
      </c>
      <c r="T90" s="30">
        <v>0</v>
      </c>
      <c r="U90" s="30">
        <v>0</v>
      </c>
      <c r="V90" s="39">
        <v>0</v>
      </c>
      <c r="W90" s="33">
        <v>0</v>
      </c>
      <c r="X90" s="30">
        <v>0</v>
      </c>
      <c r="Y90" s="30">
        <v>0</v>
      </c>
      <c r="Z90" s="30">
        <v>0</v>
      </c>
      <c r="AA90" s="39">
        <v>0</v>
      </c>
      <c r="AB90" s="33">
        <v>0</v>
      </c>
      <c r="AC90" s="30">
        <v>0</v>
      </c>
      <c r="AD90" s="30">
        <v>0</v>
      </c>
      <c r="AE90" s="30">
        <v>0</v>
      </c>
      <c r="AF90" s="39">
        <v>0</v>
      </c>
      <c r="AG90" s="33">
        <v>0</v>
      </c>
      <c r="AH90" s="30">
        <v>0</v>
      </c>
      <c r="AI90" s="30">
        <v>0</v>
      </c>
      <c r="AJ90" s="30">
        <v>0</v>
      </c>
      <c r="AK90" s="39">
        <v>0</v>
      </c>
      <c r="AL90" s="33">
        <v>0</v>
      </c>
      <c r="AM90" s="30">
        <v>0</v>
      </c>
      <c r="AN90" s="30">
        <v>0</v>
      </c>
      <c r="AO90" s="30">
        <v>0</v>
      </c>
      <c r="AP90" s="39">
        <v>0</v>
      </c>
      <c r="AQ90" s="33">
        <v>0</v>
      </c>
      <c r="AR90" s="30">
        <v>0</v>
      </c>
      <c r="AS90" s="30">
        <v>0</v>
      </c>
      <c r="AT90" s="30">
        <v>0</v>
      </c>
      <c r="AU90" s="39">
        <v>0</v>
      </c>
      <c r="AV90" s="33">
        <v>0</v>
      </c>
      <c r="AW90" s="30">
        <v>0</v>
      </c>
      <c r="AX90" s="30">
        <v>0</v>
      </c>
      <c r="AY90" s="30">
        <v>0</v>
      </c>
      <c r="AZ90" s="39">
        <v>0</v>
      </c>
      <c r="BA90" s="33">
        <v>0</v>
      </c>
      <c r="BB90" s="30">
        <v>0</v>
      </c>
      <c r="BC90" s="30">
        <v>0</v>
      </c>
      <c r="BD90" s="30">
        <v>0</v>
      </c>
      <c r="BE90" s="39">
        <v>0</v>
      </c>
      <c r="BF90" s="33">
        <v>0</v>
      </c>
      <c r="BG90" s="30">
        <v>0</v>
      </c>
      <c r="BH90" s="30">
        <v>0</v>
      </c>
      <c r="BI90" s="30">
        <v>0</v>
      </c>
      <c r="BJ90" s="39">
        <v>0</v>
      </c>
      <c r="BK90" s="31">
        <f>SUM(C90:BJ90)</f>
        <v>0</v>
      </c>
    </row>
    <row r="91" spans="1:63" ht="4.5" customHeight="1">
      <c r="A91" s="25"/>
      <c r="B91" s="40"/>
      <c r="C91" s="5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4"/>
    </row>
    <row r="92" spans="1:63">
      <c r="A92" s="25"/>
      <c r="B92" s="41" t="s">
        <v>103</v>
      </c>
      <c r="C92" s="42">
        <f t="shared" ref="C92:AH92" si="23">C48+C68+C73+C85+C90</f>
        <v>0</v>
      </c>
      <c r="D92" s="42">
        <f t="shared" si="23"/>
        <v>0</v>
      </c>
      <c r="E92" s="42">
        <f t="shared" si="23"/>
        <v>0</v>
      </c>
      <c r="F92" s="42">
        <f t="shared" si="23"/>
        <v>0</v>
      </c>
      <c r="G92" s="42">
        <f t="shared" si="23"/>
        <v>0</v>
      </c>
      <c r="H92" s="42">
        <f t="shared" si="23"/>
        <v>34.110459856411154</v>
      </c>
      <c r="I92" s="42">
        <f t="shared" si="23"/>
        <v>4892.5349662838235</v>
      </c>
      <c r="J92" s="42">
        <f t="shared" si="23"/>
        <v>2410.5162156551996</v>
      </c>
      <c r="K92" s="42">
        <f t="shared" si="23"/>
        <v>0</v>
      </c>
      <c r="L92" s="42">
        <f t="shared" si="23"/>
        <v>804.70623978444598</v>
      </c>
      <c r="M92" s="42">
        <f t="shared" si="23"/>
        <v>0</v>
      </c>
      <c r="N92" s="42">
        <f t="shared" si="23"/>
        <v>0</v>
      </c>
      <c r="O92" s="42">
        <f t="shared" si="23"/>
        <v>0</v>
      </c>
      <c r="P92" s="42">
        <f t="shared" si="23"/>
        <v>0</v>
      </c>
      <c r="Q92" s="42">
        <f t="shared" si="23"/>
        <v>0</v>
      </c>
      <c r="R92" s="42">
        <f t="shared" si="23"/>
        <v>46.376520103802214</v>
      </c>
      <c r="S92" s="42">
        <f t="shared" si="23"/>
        <v>273.99702434774639</v>
      </c>
      <c r="T92" s="42">
        <f t="shared" si="23"/>
        <v>488.84143107256386</v>
      </c>
      <c r="U92" s="42">
        <f t="shared" si="23"/>
        <v>0</v>
      </c>
      <c r="V92" s="42">
        <f t="shared" si="23"/>
        <v>55.520988886009263</v>
      </c>
      <c r="W92" s="42">
        <f t="shared" si="23"/>
        <v>1.0106011941388058</v>
      </c>
      <c r="X92" s="42">
        <f t="shared" si="23"/>
        <v>136.67330506339101</v>
      </c>
      <c r="Y92" s="42">
        <f t="shared" si="23"/>
        <v>0</v>
      </c>
      <c r="Z92" s="42">
        <f t="shared" si="23"/>
        <v>0</v>
      </c>
      <c r="AA92" s="42">
        <f t="shared" si="23"/>
        <v>0.57055480982535423</v>
      </c>
      <c r="AB92" s="42">
        <f t="shared" si="23"/>
        <v>0</v>
      </c>
      <c r="AC92" s="42">
        <f t="shared" si="23"/>
        <v>0</v>
      </c>
      <c r="AD92" s="42">
        <f t="shared" si="23"/>
        <v>0</v>
      </c>
      <c r="AE92" s="42">
        <f t="shared" si="23"/>
        <v>0</v>
      </c>
      <c r="AF92" s="42">
        <f t="shared" si="23"/>
        <v>0</v>
      </c>
      <c r="AG92" s="42">
        <f t="shared" si="23"/>
        <v>7.0574950103198208</v>
      </c>
      <c r="AH92" s="42">
        <f t="shared" si="23"/>
        <v>0.66188427263606053</v>
      </c>
      <c r="AI92" s="42">
        <f t="shared" ref="AI92:BK92" si="24">AI48+AI68+AI73+AI85+AI90</f>
        <v>0</v>
      </c>
      <c r="AJ92" s="42">
        <f t="shared" si="24"/>
        <v>0</v>
      </c>
      <c r="AK92" s="42">
        <f t="shared" si="24"/>
        <v>6.1211741795194037</v>
      </c>
      <c r="AL92" s="42">
        <f t="shared" si="24"/>
        <v>0</v>
      </c>
      <c r="AM92" s="42">
        <f t="shared" si="24"/>
        <v>0</v>
      </c>
      <c r="AN92" s="42">
        <f t="shared" si="24"/>
        <v>0</v>
      </c>
      <c r="AO92" s="42">
        <f t="shared" si="24"/>
        <v>0</v>
      </c>
      <c r="AP92" s="42">
        <f t="shared" si="24"/>
        <v>0</v>
      </c>
      <c r="AQ92" s="42">
        <f t="shared" si="24"/>
        <v>0</v>
      </c>
      <c r="AR92" s="42">
        <f t="shared" si="24"/>
        <v>0</v>
      </c>
      <c r="AS92" s="42">
        <f t="shared" si="24"/>
        <v>0</v>
      </c>
      <c r="AT92" s="42">
        <f t="shared" si="24"/>
        <v>0</v>
      </c>
      <c r="AU92" s="42">
        <f t="shared" si="24"/>
        <v>0</v>
      </c>
      <c r="AV92" s="42">
        <f t="shared" si="24"/>
        <v>477.14119918690608</v>
      </c>
      <c r="AW92" s="42">
        <f t="shared" si="24"/>
        <v>1445.2355623537333</v>
      </c>
      <c r="AX92" s="42">
        <f t="shared" si="24"/>
        <v>1463.4185667530371</v>
      </c>
      <c r="AY92" s="42">
        <f t="shared" si="24"/>
        <v>0</v>
      </c>
      <c r="AZ92" s="42">
        <f t="shared" si="24"/>
        <v>522.97335886154531</v>
      </c>
      <c r="BA92" s="42">
        <f t="shared" si="24"/>
        <v>0</v>
      </c>
      <c r="BB92" s="42">
        <f t="shared" si="24"/>
        <v>0</v>
      </c>
      <c r="BC92" s="42">
        <f t="shared" si="24"/>
        <v>0</v>
      </c>
      <c r="BD92" s="42">
        <f t="shared" si="24"/>
        <v>0</v>
      </c>
      <c r="BE92" s="42">
        <f t="shared" si="24"/>
        <v>0</v>
      </c>
      <c r="BF92" s="42">
        <f t="shared" si="24"/>
        <v>752.79848296084094</v>
      </c>
      <c r="BG92" s="42">
        <f t="shared" si="24"/>
        <v>151.1493243874844</v>
      </c>
      <c r="BH92" s="42">
        <f t="shared" si="24"/>
        <v>158.65667858910851</v>
      </c>
      <c r="BI92" s="42">
        <f t="shared" si="24"/>
        <v>0</v>
      </c>
      <c r="BJ92" s="42">
        <f t="shared" si="24"/>
        <v>245.38928695180257</v>
      </c>
      <c r="BK92" s="42">
        <f t="shared" si="24"/>
        <v>14375.461320564285</v>
      </c>
    </row>
    <row r="93" spans="1:63" ht="4.5" customHeight="1">
      <c r="A93" s="25"/>
      <c r="B93" s="41"/>
      <c r="C93" s="57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8"/>
    </row>
    <row r="94" spans="1:63" ht="14.25" customHeight="1">
      <c r="A94" s="25" t="s">
        <v>5</v>
      </c>
      <c r="B94" s="22" t="s">
        <v>26</v>
      </c>
      <c r="C94" s="57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8"/>
    </row>
    <row r="95" spans="1:63">
      <c r="A95" s="25"/>
      <c r="B95" s="32" t="s">
        <v>40</v>
      </c>
      <c r="C95" s="30"/>
      <c r="D95" s="30"/>
      <c r="E95" s="30"/>
      <c r="F95" s="30"/>
      <c r="G95" s="43"/>
      <c r="H95" s="33"/>
      <c r="I95" s="30"/>
      <c r="J95" s="30"/>
      <c r="K95" s="30"/>
      <c r="L95" s="43"/>
      <c r="M95" s="33"/>
      <c r="N95" s="30"/>
      <c r="O95" s="30"/>
      <c r="P95" s="30"/>
      <c r="Q95" s="43"/>
      <c r="R95" s="33"/>
      <c r="S95" s="30"/>
      <c r="T95" s="30"/>
      <c r="U95" s="30"/>
      <c r="V95" s="39"/>
      <c r="W95" s="44"/>
      <c r="X95" s="30"/>
      <c r="Y95" s="30"/>
      <c r="Z95" s="30"/>
      <c r="AA95" s="43"/>
      <c r="AB95" s="33"/>
      <c r="AC95" s="30"/>
      <c r="AD95" s="30"/>
      <c r="AE95" s="30"/>
      <c r="AF95" s="43"/>
      <c r="AG95" s="33"/>
      <c r="AH95" s="30"/>
      <c r="AI95" s="30"/>
      <c r="AJ95" s="30"/>
      <c r="AK95" s="43"/>
      <c r="AL95" s="33"/>
      <c r="AM95" s="30"/>
      <c r="AN95" s="30"/>
      <c r="AO95" s="30"/>
      <c r="AP95" s="43"/>
      <c r="AQ95" s="33"/>
      <c r="AR95" s="30"/>
      <c r="AS95" s="30"/>
      <c r="AT95" s="30"/>
      <c r="AU95" s="43"/>
      <c r="AV95" s="33"/>
      <c r="AW95" s="30"/>
      <c r="AX95" s="30"/>
      <c r="AY95" s="30"/>
      <c r="AZ95" s="43"/>
      <c r="BA95" s="33"/>
      <c r="BB95" s="30"/>
      <c r="BC95" s="30"/>
      <c r="BD95" s="30"/>
      <c r="BE95" s="43"/>
      <c r="BF95" s="33"/>
      <c r="BG95" s="30"/>
      <c r="BH95" s="30"/>
      <c r="BI95" s="30"/>
      <c r="BJ95" s="43"/>
      <c r="BK95" s="33"/>
    </row>
    <row r="96" spans="1:63" ht="13.5" thickBot="1">
      <c r="A96" s="45"/>
      <c r="B96" s="35" t="s">
        <v>87</v>
      </c>
      <c r="C96" s="30">
        <v>0</v>
      </c>
      <c r="D96" s="30">
        <v>0</v>
      </c>
      <c r="E96" s="30">
        <v>0</v>
      </c>
      <c r="F96" s="30">
        <v>0</v>
      </c>
      <c r="G96" s="43">
        <v>0</v>
      </c>
      <c r="H96" s="33">
        <v>0</v>
      </c>
      <c r="I96" s="30">
        <v>0</v>
      </c>
      <c r="J96" s="30">
        <v>0</v>
      </c>
      <c r="K96" s="30">
        <v>0</v>
      </c>
      <c r="L96" s="43">
        <v>0</v>
      </c>
      <c r="M96" s="33">
        <v>0</v>
      </c>
      <c r="N96" s="30">
        <v>0</v>
      </c>
      <c r="O96" s="30">
        <v>0</v>
      </c>
      <c r="P96" s="30">
        <v>0</v>
      </c>
      <c r="Q96" s="43">
        <v>0</v>
      </c>
      <c r="R96" s="33">
        <v>0</v>
      </c>
      <c r="S96" s="30">
        <v>0</v>
      </c>
      <c r="T96" s="30">
        <v>0</v>
      </c>
      <c r="U96" s="30">
        <v>0</v>
      </c>
      <c r="V96" s="39">
        <v>0</v>
      </c>
      <c r="W96" s="44">
        <v>0</v>
      </c>
      <c r="X96" s="30">
        <v>0</v>
      </c>
      <c r="Y96" s="30">
        <v>0</v>
      </c>
      <c r="Z96" s="30">
        <v>0</v>
      </c>
      <c r="AA96" s="43">
        <v>0</v>
      </c>
      <c r="AB96" s="33">
        <v>0</v>
      </c>
      <c r="AC96" s="30">
        <v>0</v>
      </c>
      <c r="AD96" s="30">
        <v>0</v>
      </c>
      <c r="AE96" s="30">
        <v>0</v>
      </c>
      <c r="AF96" s="43">
        <v>0</v>
      </c>
      <c r="AG96" s="33">
        <v>0</v>
      </c>
      <c r="AH96" s="30">
        <v>0</v>
      </c>
      <c r="AI96" s="30">
        <v>0</v>
      </c>
      <c r="AJ96" s="30">
        <v>0</v>
      </c>
      <c r="AK96" s="43">
        <v>0</v>
      </c>
      <c r="AL96" s="33">
        <v>0</v>
      </c>
      <c r="AM96" s="30">
        <v>0</v>
      </c>
      <c r="AN96" s="30">
        <v>0</v>
      </c>
      <c r="AO96" s="30">
        <v>0</v>
      </c>
      <c r="AP96" s="43">
        <v>0</v>
      </c>
      <c r="AQ96" s="33">
        <v>0</v>
      </c>
      <c r="AR96" s="30">
        <v>0</v>
      </c>
      <c r="AS96" s="30">
        <v>0</v>
      </c>
      <c r="AT96" s="30">
        <v>0</v>
      </c>
      <c r="AU96" s="43">
        <v>0</v>
      </c>
      <c r="AV96" s="33">
        <v>0</v>
      </c>
      <c r="AW96" s="30">
        <v>0</v>
      </c>
      <c r="AX96" s="30">
        <v>0</v>
      </c>
      <c r="AY96" s="30">
        <v>0</v>
      </c>
      <c r="AZ96" s="43">
        <v>0</v>
      </c>
      <c r="BA96" s="33">
        <v>0</v>
      </c>
      <c r="BB96" s="30">
        <v>0</v>
      </c>
      <c r="BC96" s="30">
        <v>0</v>
      </c>
      <c r="BD96" s="30">
        <v>0</v>
      </c>
      <c r="BE96" s="43">
        <v>0</v>
      </c>
      <c r="BF96" s="33">
        <v>0</v>
      </c>
      <c r="BG96" s="30">
        <v>0</v>
      </c>
      <c r="BH96" s="30">
        <v>0</v>
      </c>
      <c r="BI96" s="30">
        <v>0</v>
      </c>
      <c r="BJ96" s="43">
        <v>0</v>
      </c>
      <c r="BK96" s="31">
        <f>SUM(C96:BJ96)</f>
        <v>0</v>
      </c>
    </row>
    <row r="97" spans="1:61" ht="6" customHeight="1">
      <c r="A97" s="37"/>
      <c r="B97" s="46"/>
    </row>
    <row r="98" spans="1:61">
      <c r="A98" s="37"/>
      <c r="B98" s="37" t="s">
        <v>29</v>
      </c>
      <c r="L98" s="37" t="s">
        <v>41</v>
      </c>
    </row>
    <row r="99" spans="1:61">
      <c r="A99" s="37"/>
      <c r="B99" s="37" t="s">
        <v>30</v>
      </c>
      <c r="L99" s="37" t="s">
        <v>33</v>
      </c>
    </row>
    <row r="100" spans="1:61">
      <c r="L100" s="37" t="s">
        <v>34</v>
      </c>
    </row>
    <row r="101" spans="1:61">
      <c r="B101" s="37" t="s">
        <v>36</v>
      </c>
      <c r="L101" s="37" t="s">
        <v>102</v>
      </c>
      <c r="BI101" s="47"/>
    </row>
    <row r="102" spans="1:61">
      <c r="B102" s="37" t="s">
        <v>37</v>
      </c>
      <c r="L102" s="37" t="s">
        <v>104</v>
      </c>
    </row>
    <row r="103" spans="1:61">
      <c r="B103" s="37"/>
      <c r="L103" s="37" t="s">
        <v>35</v>
      </c>
    </row>
    <row r="105" spans="1:61">
      <c r="B105" s="27" t="s">
        <v>41</v>
      </c>
    </row>
    <row r="106" spans="1:61">
      <c r="B106" s="27" t="s">
        <v>33</v>
      </c>
    </row>
    <row r="107" spans="1:61">
      <c r="B107" s="27" t="s">
        <v>34</v>
      </c>
    </row>
    <row r="108" spans="1:61">
      <c r="B108" s="27" t="s">
        <v>102</v>
      </c>
    </row>
    <row r="109" spans="1:61">
      <c r="B109" s="27" t="s">
        <v>104</v>
      </c>
    </row>
    <row r="110" spans="1:61">
      <c r="B110" s="27" t="s">
        <v>35</v>
      </c>
    </row>
    <row r="111" spans="1:61">
      <c r="B111" s="37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70:BK70"/>
    <mergeCell ref="C74:BK74"/>
    <mergeCell ref="C10:BK10"/>
    <mergeCell ref="C13:BK13"/>
    <mergeCell ref="C23:BK23"/>
    <mergeCell ref="C26:BK26"/>
    <mergeCell ref="C29:BK29"/>
    <mergeCell ref="C91:BK91"/>
    <mergeCell ref="A1:A5"/>
    <mergeCell ref="C71:BK71"/>
    <mergeCell ref="C93:BK93"/>
    <mergeCell ref="C94:BK94"/>
    <mergeCell ref="C75:BK75"/>
    <mergeCell ref="C76:BK76"/>
    <mergeCell ref="C79:BK79"/>
    <mergeCell ref="C86:BK86"/>
    <mergeCell ref="C87:BK87"/>
    <mergeCell ref="C50:BK50"/>
    <mergeCell ref="C88:BK88"/>
    <mergeCell ref="C51:BK51"/>
    <mergeCell ref="C49:BK49"/>
    <mergeCell ref="C55:BK55"/>
    <mergeCell ref="C69:BK6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46"/>
  <sheetViews>
    <sheetView topLeftCell="A16" workbookViewId="0">
      <selection activeCell="A44" sqref="A44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3.28515625" bestFit="1" customWidth="1"/>
    <col min="12" max="12" width="19.85546875" bestFit="1" customWidth="1"/>
  </cols>
  <sheetData>
    <row r="2" spans="2:12">
      <c r="B2" s="85" t="s">
        <v>153</v>
      </c>
      <c r="C2" s="86"/>
      <c r="D2" s="86"/>
      <c r="E2" s="86"/>
      <c r="F2" s="86"/>
      <c r="G2" s="86"/>
      <c r="H2" s="86"/>
      <c r="I2" s="86"/>
      <c r="J2" s="86"/>
      <c r="K2" s="86"/>
      <c r="L2" s="87"/>
    </row>
    <row r="3" spans="2:12">
      <c r="B3" s="88" t="s">
        <v>147</v>
      </c>
      <c r="C3" s="89"/>
      <c r="D3" s="89"/>
      <c r="E3" s="89"/>
      <c r="F3" s="89"/>
      <c r="G3" s="89"/>
      <c r="H3" s="89"/>
      <c r="I3" s="89"/>
      <c r="J3" s="89"/>
      <c r="K3" s="89"/>
      <c r="L3" s="90"/>
    </row>
    <row r="4" spans="2:12" ht="30">
      <c r="B4" s="24" t="s">
        <v>79</v>
      </c>
      <c r="C4" s="4" t="s">
        <v>42</v>
      </c>
      <c r="D4" s="4" t="s">
        <v>91</v>
      </c>
      <c r="E4" s="4" t="s">
        <v>92</v>
      </c>
      <c r="F4" s="4" t="s">
        <v>7</v>
      </c>
      <c r="G4" s="4" t="s">
        <v>8</v>
      </c>
      <c r="H4" s="4" t="s">
        <v>23</v>
      </c>
      <c r="I4" s="4" t="s">
        <v>98</v>
      </c>
      <c r="J4" s="4" t="s">
        <v>99</v>
      </c>
      <c r="K4" s="49" t="s">
        <v>78</v>
      </c>
      <c r="L4" s="4" t="s">
        <v>100</v>
      </c>
    </row>
    <row r="5" spans="2:12">
      <c r="B5" s="1">
        <v>1</v>
      </c>
      <c r="C5" s="2" t="s">
        <v>43</v>
      </c>
      <c r="D5" s="8">
        <v>0</v>
      </c>
      <c r="E5" s="8">
        <v>1.1593453787182326E-2</v>
      </c>
      <c r="F5" s="8">
        <v>0.28025749307281694</v>
      </c>
      <c r="G5" s="8">
        <v>4.6971404169128886E-3</v>
      </c>
      <c r="H5" s="8">
        <v>0</v>
      </c>
      <c r="I5" s="8">
        <v>0</v>
      </c>
      <c r="J5" s="8">
        <v>0</v>
      </c>
      <c r="K5" s="8">
        <f>SUM(D5:J5)</f>
        <v>0.29654808727691218</v>
      </c>
      <c r="L5" s="5">
        <v>0</v>
      </c>
    </row>
    <row r="6" spans="2:12">
      <c r="B6" s="1">
        <v>2</v>
      </c>
      <c r="C6" s="3" t="s">
        <v>44</v>
      </c>
      <c r="D6" s="8">
        <v>1.3717298548882688</v>
      </c>
      <c r="E6" s="8">
        <v>3.4342987432160403</v>
      </c>
      <c r="F6" s="8">
        <v>7.3627206265069187</v>
      </c>
      <c r="G6" s="8">
        <v>0.15821999710816537</v>
      </c>
      <c r="H6" s="8">
        <v>0</v>
      </c>
      <c r="I6" s="8">
        <v>0</v>
      </c>
      <c r="J6" s="8">
        <v>7.4911668804703999E-2</v>
      </c>
      <c r="K6" s="8">
        <f t="shared" ref="K6:K41" si="0">SUM(D6:J6)</f>
        <v>12.401880890524097</v>
      </c>
      <c r="L6" s="5">
        <v>0</v>
      </c>
    </row>
    <row r="7" spans="2:12">
      <c r="B7" s="1">
        <v>3</v>
      </c>
      <c r="C7" s="2" t="s">
        <v>45</v>
      </c>
      <c r="D7" s="8">
        <v>0</v>
      </c>
      <c r="E7" s="8">
        <v>1.9539091408672021E-2</v>
      </c>
      <c r="F7" s="8">
        <v>2.7966559533521715E-2</v>
      </c>
      <c r="G7" s="8">
        <v>0</v>
      </c>
      <c r="H7" s="8">
        <v>0</v>
      </c>
      <c r="I7" s="8">
        <v>0</v>
      </c>
      <c r="J7" s="8">
        <v>0</v>
      </c>
      <c r="K7" s="8">
        <f t="shared" si="0"/>
        <v>4.7505650942193736E-2</v>
      </c>
      <c r="L7" s="5">
        <v>0</v>
      </c>
    </row>
    <row r="8" spans="2:12">
      <c r="B8" s="1">
        <v>4</v>
      </c>
      <c r="C8" s="3" t="s">
        <v>46</v>
      </c>
      <c r="D8" s="8">
        <v>146.00572803829851</v>
      </c>
      <c r="E8" s="8">
        <v>13.562289258547443</v>
      </c>
      <c r="F8" s="8">
        <v>6.6105288709776895</v>
      </c>
      <c r="G8" s="8">
        <v>0.19739715731066157</v>
      </c>
      <c r="H8" s="8">
        <v>0</v>
      </c>
      <c r="I8" s="8">
        <v>0</v>
      </c>
      <c r="J8" s="8">
        <v>0</v>
      </c>
      <c r="K8" s="8">
        <f t="shared" si="0"/>
        <v>166.37594332513433</v>
      </c>
      <c r="L8" s="5">
        <v>0</v>
      </c>
    </row>
    <row r="9" spans="2:12">
      <c r="B9" s="1">
        <v>5</v>
      </c>
      <c r="C9" s="3" t="s">
        <v>47</v>
      </c>
      <c r="D9" s="8">
        <v>8.2122449766379066</v>
      </c>
      <c r="E9" s="8">
        <v>16.317239825217879</v>
      </c>
      <c r="F9" s="8">
        <v>32.623516066346319</v>
      </c>
      <c r="G9" s="8">
        <v>0.72414555387470769</v>
      </c>
      <c r="H9" s="8">
        <v>0</v>
      </c>
      <c r="I9" s="8">
        <v>0</v>
      </c>
      <c r="J9" s="8">
        <v>0.18891251154240998</v>
      </c>
      <c r="K9" s="8">
        <f t="shared" si="0"/>
        <v>58.066058933619225</v>
      </c>
      <c r="L9" s="5">
        <v>0</v>
      </c>
    </row>
    <row r="10" spans="2:12">
      <c r="B10" s="1">
        <v>6</v>
      </c>
      <c r="C10" s="3" t="s">
        <v>48</v>
      </c>
      <c r="D10" s="8">
        <v>0.40940437136850033</v>
      </c>
      <c r="E10" s="8">
        <v>1.9352637736029021</v>
      </c>
      <c r="F10" s="8">
        <v>3.4967673374309642</v>
      </c>
      <c r="G10" s="8">
        <v>8.5160680982541773E-2</v>
      </c>
      <c r="H10" s="8">
        <v>0</v>
      </c>
      <c r="I10" s="8">
        <v>0</v>
      </c>
      <c r="J10" s="8">
        <v>5.112708879718591E-4</v>
      </c>
      <c r="K10" s="8">
        <f t="shared" si="0"/>
        <v>5.9271074342728802</v>
      </c>
      <c r="L10" s="5">
        <v>0</v>
      </c>
    </row>
    <row r="11" spans="2:12">
      <c r="B11" s="1">
        <v>7</v>
      </c>
      <c r="C11" s="3" t="s">
        <v>49</v>
      </c>
      <c r="D11" s="8">
        <v>3.5414713972730731</v>
      </c>
      <c r="E11" s="8">
        <v>21.062781311768255</v>
      </c>
      <c r="F11" s="8">
        <v>17.563272264943738</v>
      </c>
      <c r="G11" s="8">
        <v>0.88370119669616265</v>
      </c>
      <c r="H11" s="8">
        <v>0</v>
      </c>
      <c r="I11" s="8">
        <v>0</v>
      </c>
      <c r="J11" s="8">
        <v>0</v>
      </c>
      <c r="K11" s="8">
        <f t="shared" si="0"/>
        <v>43.051226170681232</v>
      </c>
      <c r="L11" s="5">
        <v>0</v>
      </c>
    </row>
    <row r="12" spans="2:12">
      <c r="B12" s="1">
        <v>8</v>
      </c>
      <c r="C12" s="2" t="s">
        <v>50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f t="shared" si="0"/>
        <v>0</v>
      </c>
      <c r="L12" s="5">
        <v>0</v>
      </c>
    </row>
    <row r="13" spans="2:12">
      <c r="B13" s="1">
        <v>9</v>
      </c>
      <c r="C13" s="2" t="s">
        <v>51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f t="shared" si="0"/>
        <v>0</v>
      </c>
      <c r="L13" s="5">
        <v>0</v>
      </c>
    </row>
    <row r="14" spans="2:12">
      <c r="B14" s="1">
        <v>10</v>
      </c>
      <c r="C14" s="3" t="s">
        <v>52</v>
      </c>
      <c r="D14" s="8">
        <v>0.50209137441039764</v>
      </c>
      <c r="E14" s="8">
        <v>22.967996280352111</v>
      </c>
      <c r="F14" s="8">
        <v>9.8557328718113268</v>
      </c>
      <c r="G14" s="8">
        <v>0.60719413186477644</v>
      </c>
      <c r="H14" s="8">
        <v>0</v>
      </c>
      <c r="I14" s="8">
        <v>0</v>
      </c>
      <c r="J14" s="8">
        <v>1.1999686289093611E-2</v>
      </c>
      <c r="K14" s="8">
        <f t="shared" si="0"/>
        <v>33.945014344727703</v>
      </c>
      <c r="L14" s="5">
        <v>0</v>
      </c>
    </row>
    <row r="15" spans="2:12">
      <c r="B15" s="1">
        <v>11</v>
      </c>
      <c r="C15" s="3" t="s">
        <v>53</v>
      </c>
      <c r="D15" s="8">
        <v>138.12127819596924</v>
      </c>
      <c r="E15" s="8">
        <v>294.31993308254891</v>
      </c>
      <c r="F15" s="8">
        <v>98.198820405129027</v>
      </c>
      <c r="G15" s="8">
        <v>5.465359117582083</v>
      </c>
      <c r="H15" s="8">
        <v>0</v>
      </c>
      <c r="I15" s="8">
        <v>0</v>
      </c>
      <c r="J15" s="8">
        <v>0.11969918632265401</v>
      </c>
      <c r="K15" s="8">
        <f t="shared" si="0"/>
        <v>536.225089987552</v>
      </c>
      <c r="L15" s="5">
        <v>0</v>
      </c>
    </row>
    <row r="16" spans="2:12">
      <c r="B16" s="1">
        <v>12</v>
      </c>
      <c r="C16" s="3" t="s">
        <v>54</v>
      </c>
      <c r="D16" s="8">
        <v>97.892309381050339</v>
      </c>
      <c r="E16" s="8">
        <v>23.378005506529888</v>
      </c>
      <c r="F16" s="8">
        <v>6.6725824500820199</v>
      </c>
      <c r="G16" s="8">
        <v>0.35302210559294772</v>
      </c>
      <c r="H16" s="8">
        <v>0</v>
      </c>
      <c r="I16" s="8">
        <v>0</v>
      </c>
      <c r="J16" s="8">
        <v>1.4370951643157805E-2</v>
      </c>
      <c r="K16" s="8">
        <f t="shared" si="0"/>
        <v>128.31029039489835</v>
      </c>
      <c r="L16" s="5">
        <v>0</v>
      </c>
    </row>
    <row r="17" spans="2:12">
      <c r="B17" s="1">
        <v>13</v>
      </c>
      <c r="C17" s="3" t="s">
        <v>55</v>
      </c>
      <c r="D17" s="8">
        <v>9.6635397810672652E-2</v>
      </c>
      <c r="E17" s="8">
        <v>0.21173416584002849</v>
      </c>
      <c r="F17" s="8">
        <v>0.7186101555265445</v>
      </c>
      <c r="G17" s="8">
        <v>1.6505570390275198E-2</v>
      </c>
      <c r="H17" s="8">
        <v>0</v>
      </c>
      <c r="I17" s="8">
        <v>0</v>
      </c>
      <c r="J17" s="8">
        <v>7.8005500747742784E-4</v>
      </c>
      <c r="K17" s="8">
        <f t="shared" si="0"/>
        <v>1.0442653445749983</v>
      </c>
      <c r="L17" s="5">
        <v>0</v>
      </c>
    </row>
    <row r="18" spans="2:12">
      <c r="B18" s="1">
        <v>14</v>
      </c>
      <c r="C18" s="3" t="s">
        <v>56</v>
      </c>
      <c r="D18" s="8">
        <v>0.24863680561151516</v>
      </c>
      <c r="E18" s="8">
        <v>1.3072250122969897</v>
      </c>
      <c r="F18" s="8">
        <v>3.9886616868718154</v>
      </c>
      <c r="G18" s="8">
        <v>0.10960299601144183</v>
      </c>
      <c r="H18" s="8">
        <v>0</v>
      </c>
      <c r="I18" s="8">
        <v>0</v>
      </c>
      <c r="J18" s="8">
        <v>1.1668522617160133E-4</v>
      </c>
      <c r="K18" s="8">
        <f t="shared" si="0"/>
        <v>5.6542431860179345</v>
      </c>
      <c r="L18" s="5">
        <v>0</v>
      </c>
    </row>
    <row r="19" spans="2:12">
      <c r="B19" s="1">
        <v>15</v>
      </c>
      <c r="C19" s="3" t="s">
        <v>57</v>
      </c>
      <c r="D19" s="8">
        <v>11.423704787336273</v>
      </c>
      <c r="E19" s="8">
        <v>27.393528095427989</v>
      </c>
      <c r="F19" s="8">
        <v>32.015458080747081</v>
      </c>
      <c r="G19" s="8">
        <v>1.1657924424568982</v>
      </c>
      <c r="H19" s="8">
        <v>0</v>
      </c>
      <c r="I19" s="8">
        <v>0</v>
      </c>
      <c r="J19" s="8">
        <v>0</v>
      </c>
      <c r="K19" s="8">
        <f t="shared" si="0"/>
        <v>71.998483405968244</v>
      </c>
      <c r="L19" s="5">
        <v>0</v>
      </c>
    </row>
    <row r="20" spans="2:12">
      <c r="B20" s="1">
        <v>16</v>
      </c>
      <c r="C20" s="3" t="s">
        <v>58</v>
      </c>
      <c r="D20" s="8">
        <v>489.85551743069612</v>
      </c>
      <c r="E20" s="8">
        <v>323.97991407129263</v>
      </c>
      <c r="F20" s="8">
        <v>96.472412646129854</v>
      </c>
      <c r="G20" s="8">
        <v>1.4509116373972359</v>
      </c>
      <c r="H20" s="8">
        <v>0</v>
      </c>
      <c r="I20" s="8">
        <v>0</v>
      </c>
      <c r="J20" s="8">
        <v>9.5674093017513488</v>
      </c>
      <c r="K20" s="8">
        <f t="shared" si="0"/>
        <v>921.32616508726721</v>
      </c>
      <c r="L20" s="5">
        <v>0</v>
      </c>
    </row>
    <row r="21" spans="2:12">
      <c r="B21" s="1">
        <v>17</v>
      </c>
      <c r="C21" s="3" t="s">
        <v>59</v>
      </c>
      <c r="D21" s="8">
        <v>13.53588087277285</v>
      </c>
      <c r="E21" s="8">
        <v>36.017052843846443</v>
      </c>
      <c r="F21" s="8">
        <v>57.778877365635417</v>
      </c>
      <c r="G21" s="8">
        <v>0.95264612843604835</v>
      </c>
      <c r="H21" s="8">
        <v>0</v>
      </c>
      <c r="I21" s="8">
        <v>0</v>
      </c>
      <c r="J21" s="8">
        <v>0.17206315089718108</v>
      </c>
      <c r="K21" s="8">
        <f t="shared" si="0"/>
        <v>108.45652036158795</v>
      </c>
      <c r="L21" s="5">
        <v>0</v>
      </c>
    </row>
    <row r="22" spans="2:12">
      <c r="B22" s="1">
        <v>18</v>
      </c>
      <c r="C22" s="2" t="s">
        <v>60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f t="shared" si="0"/>
        <v>0</v>
      </c>
      <c r="L22" s="5">
        <v>0</v>
      </c>
    </row>
    <row r="23" spans="2:12">
      <c r="B23" s="1">
        <v>19</v>
      </c>
      <c r="C23" s="3" t="s">
        <v>61</v>
      </c>
      <c r="D23" s="8">
        <v>2.1113321676412622</v>
      </c>
      <c r="E23" s="8">
        <v>23.757117914148797</v>
      </c>
      <c r="F23" s="8">
        <v>41.322365463774382</v>
      </c>
      <c r="G23" s="8">
        <v>1.3343979192603372</v>
      </c>
      <c r="H23" s="8">
        <v>0</v>
      </c>
      <c r="I23" s="8">
        <v>0</v>
      </c>
      <c r="J23" s="8">
        <v>0.33237982230304952</v>
      </c>
      <c r="K23" s="8">
        <f t="shared" si="0"/>
        <v>68.857593287127841</v>
      </c>
      <c r="L23" s="5">
        <v>0</v>
      </c>
    </row>
    <row r="24" spans="2:12">
      <c r="B24" s="1">
        <v>20</v>
      </c>
      <c r="C24" s="3" t="s">
        <v>62</v>
      </c>
      <c r="D24" s="8">
        <v>6712.8152193302576</v>
      </c>
      <c r="E24" s="8">
        <v>1471.6553952916547</v>
      </c>
      <c r="F24" s="8">
        <v>295.82964520732651</v>
      </c>
      <c r="G24" s="8">
        <v>10.545325232586656</v>
      </c>
      <c r="H24" s="8">
        <v>0</v>
      </c>
      <c r="I24" s="8">
        <v>0</v>
      </c>
      <c r="J24" s="8">
        <v>876.18158352546709</v>
      </c>
      <c r="K24" s="8">
        <f t="shared" si="0"/>
        <v>9367.0271685872922</v>
      </c>
      <c r="L24" s="5">
        <v>0</v>
      </c>
    </row>
    <row r="25" spans="2:12">
      <c r="B25" s="1">
        <v>21</v>
      </c>
      <c r="C25" s="2" t="s">
        <v>63</v>
      </c>
      <c r="D25" s="8">
        <v>1.6438393731506919E-5</v>
      </c>
      <c r="E25" s="8">
        <v>1.306394666711384E-2</v>
      </c>
      <c r="F25" s="8">
        <v>6.7139439206945956E-2</v>
      </c>
      <c r="G25" s="8">
        <v>1.244307616676087E-3</v>
      </c>
      <c r="H25" s="8">
        <v>0</v>
      </c>
      <c r="I25" s="8">
        <v>0</v>
      </c>
      <c r="J25" s="8">
        <v>0</v>
      </c>
      <c r="K25" s="8">
        <f t="shared" si="0"/>
        <v>8.1464131884467383E-2</v>
      </c>
      <c r="L25" s="5">
        <v>0</v>
      </c>
    </row>
    <row r="26" spans="2:12">
      <c r="B26" s="1">
        <v>22</v>
      </c>
      <c r="C26" s="3" t="s">
        <v>64</v>
      </c>
      <c r="D26" s="8">
        <v>2.1750340167723269E-2</v>
      </c>
      <c r="E26" s="8">
        <v>4.7736726169012277E-2</v>
      </c>
      <c r="F26" s="8">
        <v>0.46377982019877878</v>
      </c>
      <c r="G26" s="8">
        <v>3.1181780686748862E-3</v>
      </c>
      <c r="H26" s="8">
        <v>0</v>
      </c>
      <c r="I26" s="8">
        <v>0</v>
      </c>
      <c r="J26" s="8">
        <v>0</v>
      </c>
      <c r="K26" s="8">
        <f t="shared" si="0"/>
        <v>0.53638506460418922</v>
      </c>
      <c r="L26" s="5">
        <v>0</v>
      </c>
    </row>
    <row r="27" spans="2:12">
      <c r="B27" s="1">
        <v>23</v>
      </c>
      <c r="C27" s="2" t="s">
        <v>65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f t="shared" si="0"/>
        <v>0</v>
      </c>
      <c r="L27" s="5">
        <v>0</v>
      </c>
    </row>
    <row r="28" spans="2:12">
      <c r="B28" s="1">
        <v>24</v>
      </c>
      <c r="C28" s="2" t="s">
        <v>66</v>
      </c>
      <c r="D28" s="8">
        <v>0</v>
      </c>
      <c r="E28" s="8">
        <v>3.8097785084015387E-2</v>
      </c>
      <c r="F28" s="8">
        <v>5.3183968458846334E-2</v>
      </c>
      <c r="G28" s="8">
        <v>8.4286792798736031E-3</v>
      </c>
      <c r="H28" s="8">
        <v>0</v>
      </c>
      <c r="I28" s="8">
        <v>0</v>
      </c>
      <c r="J28" s="8">
        <v>0</v>
      </c>
      <c r="K28" s="8">
        <f t="shared" si="0"/>
        <v>9.9710432822735326E-2</v>
      </c>
      <c r="L28" s="5">
        <v>0</v>
      </c>
    </row>
    <row r="29" spans="2:12">
      <c r="B29" s="1">
        <v>25</v>
      </c>
      <c r="C29" s="3" t="s">
        <v>67</v>
      </c>
      <c r="D29" s="8">
        <v>745.98239067823806</v>
      </c>
      <c r="E29" s="8">
        <v>211.06498526431696</v>
      </c>
      <c r="F29" s="8">
        <v>31.692768421179856</v>
      </c>
      <c r="G29" s="8">
        <v>1.8057231835414636</v>
      </c>
      <c r="H29" s="8">
        <v>0</v>
      </c>
      <c r="I29" s="8">
        <v>0</v>
      </c>
      <c r="J29" s="8">
        <v>0.10599580607256184</v>
      </c>
      <c r="K29" s="8">
        <f t="shared" si="0"/>
        <v>990.65186335334886</v>
      </c>
      <c r="L29" s="5">
        <v>0</v>
      </c>
    </row>
    <row r="30" spans="2:12">
      <c r="B30" s="1">
        <v>26</v>
      </c>
      <c r="C30" s="3" t="s">
        <v>68</v>
      </c>
      <c r="D30" s="8">
        <v>2.1272464874130379</v>
      </c>
      <c r="E30" s="8">
        <v>9.7342630611551737</v>
      </c>
      <c r="F30" s="8">
        <v>10.442729848445222</v>
      </c>
      <c r="G30" s="8">
        <v>0.29776399625125088</v>
      </c>
      <c r="H30" s="8">
        <v>0</v>
      </c>
      <c r="I30" s="8">
        <v>0</v>
      </c>
      <c r="J30" s="8">
        <v>2.0181623231988431E-2</v>
      </c>
      <c r="K30" s="8">
        <f t="shared" si="0"/>
        <v>22.622185016496672</v>
      </c>
      <c r="L30" s="5">
        <v>0</v>
      </c>
    </row>
    <row r="31" spans="2:12">
      <c r="B31" s="1">
        <v>27</v>
      </c>
      <c r="C31" s="3" t="s">
        <v>17</v>
      </c>
      <c r="D31" s="8">
        <v>8.7294122164504551E-2</v>
      </c>
      <c r="E31" s="8">
        <v>5.2720793631703273</v>
      </c>
      <c r="F31" s="8">
        <v>1.2950841036521503</v>
      </c>
      <c r="G31" s="8">
        <v>2.4934990374382855E-2</v>
      </c>
      <c r="H31" s="8">
        <v>0</v>
      </c>
      <c r="I31" s="8">
        <v>0</v>
      </c>
      <c r="J31" s="8">
        <v>0.60858428834238909</v>
      </c>
      <c r="K31" s="8">
        <f t="shared" si="0"/>
        <v>7.2879768677037529</v>
      </c>
      <c r="L31" s="5">
        <v>0</v>
      </c>
    </row>
    <row r="32" spans="2:12">
      <c r="B32" s="1">
        <v>28</v>
      </c>
      <c r="C32" s="3" t="s">
        <v>69</v>
      </c>
      <c r="D32" s="8">
        <v>0.4072783746414132</v>
      </c>
      <c r="E32" s="8">
        <v>0.69584455323897321</v>
      </c>
      <c r="F32" s="8">
        <v>1.0678040268356406</v>
      </c>
      <c r="G32" s="8">
        <v>7.3605105629155369E-3</v>
      </c>
      <c r="H32" s="8">
        <v>0</v>
      </c>
      <c r="I32" s="8">
        <v>0</v>
      </c>
      <c r="J32" s="8">
        <v>0</v>
      </c>
      <c r="K32" s="8">
        <f t="shared" si="0"/>
        <v>2.1782874652789426</v>
      </c>
      <c r="L32" s="5">
        <v>0</v>
      </c>
    </row>
    <row r="33" spans="2:12">
      <c r="B33" s="1">
        <v>29</v>
      </c>
      <c r="C33" s="3" t="s">
        <v>70</v>
      </c>
      <c r="D33" s="8">
        <v>2.1844007988100276</v>
      </c>
      <c r="E33" s="8">
        <v>17.761980645219786</v>
      </c>
      <c r="F33" s="8">
        <v>24.838817811451111</v>
      </c>
      <c r="G33" s="8">
        <v>0.58541331783128436</v>
      </c>
      <c r="H33" s="8">
        <v>0</v>
      </c>
      <c r="I33" s="8">
        <v>0</v>
      </c>
      <c r="J33" s="8">
        <v>4.5461909999907756E-4</v>
      </c>
      <c r="K33" s="8">
        <f t="shared" si="0"/>
        <v>45.371067192412205</v>
      </c>
      <c r="L33" s="5">
        <v>0</v>
      </c>
    </row>
    <row r="34" spans="2:12">
      <c r="B34" s="1">
        <v>30</v>
      </c>
      <c r="C34" s="3" t="s">
        <v>71</v>
      </c>
      <c r="D34" s="8">
        <v>36.960873052293387</v>
      </c>
      <c r="E34" s="8">
        <v>88.523652355316273</v>
      </c>
      <c r="F34" s="8">
        <v>22.929272458458989</v>
      </c>
      <c r="G34" s="8">
        <v>0.34118231194353282</v>
      </c>
      <c r="H34" s="8">
        <v>0</v>
      </c>
      <c r="I34" s="8">
        <v>0</v>
      </c>
      <c r="J34" s="8">
        <v>0.19109310531414514</v>
      </c>
      <c r="K34" s="8">
        <f t="shared" si="0"/>
        <v>148.94607328332631</v>
      </c>
      <c r="L34" s="5">
        <v>0</v>
      </c>
    </row>
    <row r="35" spans="2:12">
      <c r="B35" s="1">
        <v>31</v>
      </c>
      <c r="C35" s="2" t="s">
        <v>72</v>
      </c>
      <c r="D35" s="8">
        <v>0.75176231192984111</v>
      </c>
      <c r="E35" s="8">
        <v>0.26974720441599426</v>
      </c>
      <c r="F35" s="8">
        <v>9.3370860865036917E-2</v>
      </c>
      <c r="G35" s="8">
        <v>0</v>
      </c>
      <c r="H35" s="8">
        <v>0</v>
      </c>
      <c r="I35" s="8">
        <v>0</v>
      </c>
      <c r="J35" s="8">
        <v>0</v>
      </c>
      <c r="K35" s="8">
        <f t="shared" si="0"/>
        <v>1.1148803772108724</v>
      </c>
      <c r="L35" s="5">
        <v>0</v>
      </c>
    </row>
    <row r="36" spans="2:12">
      <c r="B36" s="1">
        <v>32</v>
      </c>
      <c r="C36" s="3" t="s">
        <v>73</v>
      </c>
      <c r="D36" s="8">
        <v>532.00970252537877</v>
      </c>
      <c r="E36" s="8">
        <v>81.449434074523197</v>
      </c>
      <c r="F36" s="8">
        <v>32.246912709466855</v>
      </c>
      <c r="G36" s="8">
        <v>0.85907784321198855</v>
      </c>
      <c r="H36" s="8">
        <v>0</v>
      </c>
      <c r="I36" s="8">
        <v>0</v>
      </c>
      <c r="J36" s="8">
        <v>5.3385267335637157E-2</v>
      </c>
      <c r="K36" s="8">
        <f t="shared" si="0"/>
        <v>646.61851241991644</v>
      </c>
      <c r="L36" s="5">
        <v>0</v>
      </c>
    </row>
    <row r="37" spans="2:12">
      <c r="B37" s="1">
        <v>33</v>
      </c>
      <c r="C37" s="3" t="s">
        <v>105</v>
      </c>
      <c r="D37" s="8">
        <v>81.99047429289763</v>
      </c>
      <c r="E37" s="8">
        <v>44.72444831379908</v>
      </c>
      <c r="F37" s="8">
        <v>26.558714059823391</v>
      </c>
      <c r="G37" s="8">
        <v>0.28091492681599572</v>
      </c>
      <c r="H37" s="8">
        <v>0</v>
      </c>
      <c r="I37" s="8">
        <v>0</v>
      </c>
      <c r="J37" s="8">
        <v>0.2631222054590393</v>
      </c>
      <c r="K37" s="8">
        <f t="shared" si="0"/>
        <v>153.81767379879514</v>
      </c>
      <c r="L37" s="5">
        <v>0</v>
      </c>
    </row>
    <row r="38" spans="2:12">
      <c r="B38" s="1">
        <v>34</v>
      </c>
      <c r="C38" s="3" t="s">
        <v>74</v>
      </c>
      <c r="D38" s="8">
        <v>3.0940927705141234E-2</v>
      </c>
      <c r="E38" s="8">
        <v>7.0412597118241743E-2</v>
      </c>
      <c r="F38" s="8">
        <v>0.60037018500356443</v>
      </c>
      <c r="G38" s="8">
        <v>6.6258042954998961E-3</v>
      </c>
      <c r="H38" s="8">
        <v>0</v>
      </c>
      <c r="I38" s="8">
        <v>0</v>
      </c>
      <c r="J38" s="8">
        <v>0</v>
      </c>
      <c r="K38" s="8">
        <f t="shared" si="0"/>
        <v>0.70834951412244729</v>
      </c>
      <c r="L38" s="5">
        <v>0</v>
      </c>
    </row>
    <row r="39" spans="2:12">
      <c r="B39" s="1">
        <v>35</v>
      </c>
      <c r="C39" s="3" t="s">
        <v>75</v>
      </c>
      <c r="D39" s="8">
        <v>35.383312747132678</v>
      </c>
      <c r="E39" s="8">
        <v>124.15428739429248</v>
      </c>
      <c r="F39" s="8">
        <v>125.35927290452834</v>
      </c>
      <c r="G39" s="8">
        <v>3.7402989328053575</v>
      </c>
      <c r="H39" s="8">
        <v>0</v>
      </c>
      <c r="I39" s="8">
        <v>0</v>
      </c>
      <c r="J39" s="8">
        <v>0.38482882724425316</v>
      </c>
      <c r="K39" s="8">
        <f t="shared" si="0"/>
        <v>289.02200080600306</v>
      </c>
      <c r="L39" s="5">
        <v>0</v>
      </c>
    </row>
    <row r="40" spans="2:12">
      <c r="B40" s="1">
        <v>36</v>
      </c>
      <c r="C40" s="3" t="s">
        <v>76</v>
      </c>
      <c r="D40" s="8">
        <v>0.16777816354456437</v>
      </c>
      <c r="E40" s="8">
        <v>6.7676911016057026</v>
      </c>
      <c r="F40" s="8">
        <v>5.6233155404722197</v>
      </c>
      <c r="G40" s="8">
        <v>0.57065906542958034</v>
      </c>
      <c r="H40" s="8">
        <v>0</v>
      </c>
      <c r="I40" s="8">
        <v>0</v>
      </c>
      <c r="J40" s="8">
        <v>0</v>
      </c>
      <c r="K40" s="8">
        <f t="shared" si="0"/>
        <v>13.129443871052068</v>
      </c>
      <c r="L40" s="5">
        <v>0</v>
      </c>
    </row>
    <row r="41" spans="2:12">
      <c r="B41" s="1">
        <v>37</v>
      </c>
      <c r="C41" s="3" t="s">
        <v>77</v>
      </c>
      <c r="D41" s="8">
        <v>244.09700860097459</v>
      </c>
      <c r="E41" s="8">
        <v>200.70486319808001</v>
      </c>
      <c r="F41" s="8">
        <v>75.453531425291644</v>
      </c>
      <c r="G41" s="8">
        <v>3.0725887320702698</v>
      </c>
      <c r="H41" s="8">
        <v>0</v>
      </c>
      <c r="I41" s="8">
        <v>0</v>
      </c>
      <c r="J41" s="8">
        <v>0.93635053346398178</v>
      </c>
      <c r="K41" s="8">
        <f t="shared" si="0"/>
        <v>524.26434248988039</v>
      </c>
      <c r="L41" s="5">
        <v>0</v>
      </c>
    </row>
    <row r="42" spans="2:12">
      <c r="B42" s="1"/>
      <c r="C42" s="3"/>
      <c r="D42" s="7"/>
      <c r="E42" s="7"/>
      <c r="F42" s="7"/>
      <c r="G42" s="7"/>
      <c r="H42" s="5"/>
      <c r="I42" s="5"/>
      <c r="J42" s="5"/>
      <c r="K42" s="6"/>
      <c r="L42" s="5"/>
    </row>
    <row r="43" spans="2:12" ht="15">
      <c r="B43" s="49" t="s">
        <v>11</v>
      </c>
      <c r="C43" s="50"/>
      <c r="D43" s="51">
        <f>SUM(D5:D42)</f>
        <v>9308.3454142437058</v>
      </c>
      <c r="E43" s="51">
        <f t="shared" ref="E43:L43" si="1">SUM(E5:E42)</f>
        <v>3072.6234953056596</v>
      </c>
      <c r="F43" s="51">
        <f t="shared" si="1"/>
        <v>1069.6042631351845</v>
      </c>
      <c r="G43" s="51">
        <f t="shared" si="1"/>
        <v>35.659413788066608</v>
      </c>
      <c r="H43" s="51">
        <f t="shared" si="1"/>
        <v>0</v>
      </c>
      <c r="I43" s="51">
        <f t="shared" si="1"/>
        <v>0</v>
      </c>
      <c r="J43" s="51">
        <f t="shared" si="1"/>
        <v>889.22873409170631</v>
      </c>
      <c r="K43" s="51">
        <f t="shared" si="1"/>
        <v>14375.461320564324</v>
      </c>
      <c r="L43" s="51">
        <f t="shared" si="1"/>
        <v>0</v>
      </c>
    </row>
    <row r="44" spans="2:12">
      <c r="B44" t="s">
        <v>93</v>
      </c>
    </row>
    <row r="46" spans="2:12">
      <c r="K46" s="23"/>
    </row>
  </sheetData>
  <mergeCells count="2">
    <mergeCell ref="B2:L2"/>
    <mergeCell ref="B3:L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sonali.pandit</cp:lastModifiedBy>
  <cp:lastPrinted>2014-03-24T10:58:12Z</cp:lastPrinted>
  <dcterms:created xsi:type="dcterms:W3CDTF">2014-01-06T04:43:23Z</dcterms:created>
  <dcterms:modified xsi:type="dcterms:W3CDTF">2016-10-03T10:52:13Z</dcterms:modified>
</cp:coreProperties>
</file>