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81" i="8" l="1"/>
  <c r="BK75" i="8"/>
  <c r="BK68" i="8"/>
  <c r="BK67" i="8"/>
  <c r="BK66" i="8"/>
  <c r="BK65" i="8"/>
  <c r="BK63" i="8"/>
  <c r="BK57" i="8"/>
  <c r="BK50" i="8"/>
  <c r="BK49" i="8"/>
  <c r="BK48" i="8"/>
  <c r="BK47" i="8"/>
  <c r="BK46" i="8"/>
  <c r="BK45" i="8"/>
  <c r="BK44" i="8"/>
  <c r="BK43" i="8"/>
  <c r="BK42" i="8"/>
  <c r="BK41" i="8"/>
  <c r="BK38" i="8"/>
  <c r="BK37" i="8"/>
  <c r="BK31" i="8"/>
  <c r="BK30" i="8"/>
  <c r="BK29" i="8"/>
  <c r="BK28" i="8"/>
  <c r="BK27" i="8"/>
  <c r="BK26" i="8"/>
  <c r="BK25" i="8"/>
  <c r="BK24" i="8"/>
  <c r="BK23" i="8"/>
  <c r="BK21" i="8"/>
  <c r="BK17" i="8"/>
  <c r="BK14" i="8"/>
  <c r="BK11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AB69" i="8"/>
  <c r="AC69" i="8"/>
  <c r="AD69" i="8"/>
  <c r="AE69" i="8"/>
  <c r="AF69" i="8"/>
  <c r="AG69" i="8"/>
  <c r="AH69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W70" i="8" s="1"/>
  <c r="AX69" i="8"/>
  <c r="AX70" i="8" s="1"/>
  <c r="AY69" i="8"/>
  <c r="AY70" i="8" s="1"/>
  <c r="AZ69" i="8"/>
  <c r="AZ70" i="8" s="1"/>
  <c r="BA69" i="8"/>
  <c r="BA70" i="8" s="1"/>
  <c r="BB69" i="8"/>
  <c r="BB70" i="8" s="1"/>
  <c r="BC69" i="8"/>
  <c r="BC70" i="8" s="1"/>
  <c r="BD69" i="8"/>
  <c r="BD70" i="8" s="1"/>
  <c r="BE69" i="8"/>
  <c r="BE70" i="8" s="1"/>
  <c r="BF69" i="8"/>
  <c r="BF70" i="8" s="1"/>
  <c r="BG69" i="8"/>
  <c r="BG70" i="8" s="1"/>
  <c r="BH69" i="8"/>
  <c r="BH70" i="8" s="1"/>
  <c r="BI69" i="8"/>
  <c r="BI70" i="8" s="1"/>
  <c r="BJ69" i="8"/>
  <c r="BJ70" i="8" s="1"/>
  <c r="C69" i="8"/>
  <c r="C70" i="8" s="1"/>
  <c r="AV70" i="8"/>
  <c r="BK8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AA58" i="8"/>
  <c r="AB58" i="8"/>
  <c r="AC58" i="8"/>
  <c r="AD58" i="8"/>
  <c r="AE58" i="8"/>
  <c r="AF58" i="8"/>
  <c r="AG58" i="8"/>
  <c r="AH58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AG32" i="8"/>
  <c r="AH32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E32" i="8"/>
  <c r="BF32" i="8"/>
  <c r="BG32" i="8"/>
  <c r="BH32" i="8"/>
  <c r="BI32" i="8"/>
  <c r="BJ32" i="8"/>
  <c r="C32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2" i="8"/>
  <c r="C58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39" i="8"/>
  <c r="BK52" i="8" l="1"/>
  <c r="BI53" i="8"/>
  <c r="BE53" i="8"/>
  <c r="BC53" i="8"/>
  <c r="BA53" i="8"/>
  <c r="AY53" i="8"/>
  <c r="AW53" i="8"/>
  <c r="AU53" i="8"/>
  <c r="AS53" i="8"/>
  <c r="AQ53" i="8"/>
  <c r="AO53" i="8"/>
  <c r="AM53" i="8"/>
  <c r="AK53" i="8"/>
  <c r="AI53" i="8"/>
  <c r="AG53" i="8"/>
  <c r="AE53" i="8"/>
  <c r="AC53" i="8"/>
  <c r="AA53" i="8"/>
  <c r="Y53" i="8"/>
  <c r="W53" i="8"/>
  <c r="U53" i="8"/>
  <c r="S53" i="8"/>
  <c r="Q53" i="8"/>
  <c r="O53" i="8"/>
  <c r="M53" i="8"/>
  <c r="K53" i="8"/>
  <c r="I53" i="8"/>
  <c r="G53" i="8"/>
  <c r="E53" i="8"/>
  <c r="AX53" i="8"/>
  <c r="AV53" i="8"/>
  <c r="AT53" i="8"/>
  <c r="AR53" i="8"/>
  <c r="AP53" i="8"/>
  <c r="AN53" i="8"/>
  <c r="AL53" i="8"/>
  <c r="AJ53" i="8"/>
  <c r="AH53" i="8"/>
  <c r="AF53" i="8"/>
  <c r="AD53" i="8"/>
  <c r="AB53" i="8"/>
  <c r="Z53" i="8"/>
  <c r="X53" i="8"/>
  <c r="V53" i="8"/>
  <c r="T53" i="8"/>
  <c r="R53" i="8"/>
  <c r="P53" i="8"/>
  <c r="N53" i="8"/>
  <c r="L53" i="8"/>
  <c r="J53" i="8"/>
  <c r="H53" i="8"/>
  <c r="F53" i="8"/>
  <c r="D53" i="8"/>
  <c r="BK18" i="8"/>
  <c r="BK58" i="8"/>
  <c r="BG53" i="8"/>
  <c r="BK39" i="8"/>
  <c r="BJ53" i="8"/>
  <c r="BF53" i="8"/>
  <c r="BD53" i="8"/>
  <c r="AZ53" i="8"/>
  <c r="BK9" i="8"/>
  <c r="BK12" i="8"/>
  <c r="BK70" i="8"/>
  <c r="BK69" i="8"/>
  <c r="BB53" i="8"/>
  <c r="BK32" i="8"/>
  <c r="BK15" i="8"/>
  <c r="C53" i="8"/>
  <c r="BH53" i="8"/>
  <c r="BI33" i="8"/>
  <c r="BG33" i="8"/>
  <c r="BG77" i="8" s="1"/>
  <c r="BE33" i="8"/>
  <c r="BE77" i="8" s="1"/>
  <c r="BC33" i="8"/>
  <c r="BC77" i="8" s="1"/>
  <c r="BA33" i="8"/>
  <c r="BA77" i="8" s="1"/>
  <c r="AY33" i="8"/>
  <c r="AY77" i="8" s="1"/>
  <c r="AW33" i="8"/>
  <c r="AW77" i="8" s="1"/>
  <c r="AU33" i="8"/>
  <c r="AU77" i="8" s="1"/>
  <c r="AS33" i="8"/>
  <c r="AS77" i="8" s="1"/>
  <c r="AQ33" i="8"/>
  <c r="AQ77" i="8" s="1"/>
  <c r="AO33" i="8"/>
  <c r="AO77" i="8" s="1"/>
  <c r="AM33" i="8"/>
  <c r="AM77" i="8" s="1"/>
  <c r="AK33" i="8"/>
  <c r="AK77" i="8" s="1"/>
  <c r="AI33" i="8"/>
  <c r="AI77" i="8" s="1"/>
  <c r="AG33" i="8"/>
  <c r="AG77" i="8" s="1"/>
  <c r="AE33" i="8"/>
  <c r="AE77" i="8" s="1"/>
  <c r="AC33" i="8"/>
  <c r="AC77" i="8" s="1"/>
  <c r="AA33" i="8"/>
  <c r="AA77" i="8" s="1"/>
  <c r="Y33" i="8"/>
  <c r="Y77" i="8" s="1"/>
  <c r="W33" i="8"/>
  <c r="W77" i="8" s="1"/>
  <c r="BJ33" i="8"/>
  <c r="BH33" i="8"/>
  <c r="BF33" i="8"/>
  <c r="BD33" i="8"/>
  <c r="BD77" i="8" s="1"/>
  <c r="BB33" i="8"/>
  <c r="AZ33" i="8"/>
  <c r="AX33" i="8"/>
  <c r="AV33" i="8"/>
  <c r="AT33" i="8"/>
  <c r="AR33" i="8"/>
  <c r="AP33" i="8"/>
  <c r="AN33" i="8"/>
  <c r="AL33" i="8"/>
  <c r="AJ33" i="8"/>
  <c r="AH33" i="8"/>
  <c r="AF33" i="8"/>
  <c r="AD33" i="8"/>
  <c r="AB33" i="8"/>
  <c r="Z33" i="8"/>
  <c r="X33" i="8"/>
  <c r="V33" i="8"/>
  <c r="T33" i="8"/>
  <c r="R33" i="8"/>
  <c r="P33" i="8"/>
  <c r="N33" i="8"/>
  <c r="L33" i="8"/>
  <c r="J33" i="8"/>
  <c r="H33" i="8"/>
  <c r="F33" i="8"/>
  <c r="D33" i="8"/>
  <c r="U33" i="8"/>
  <c r="U77" i="8" s="1"/>
  <c r="S33" i="8"/>
  <c r="S77" i="8" s="1"/>
  <c r="Q33" i="8"/>
  <c r="Q77" i="8" s="1"/>
  <c r="O33" i="8"/>
  <c r="O77" i="8" s="1"/>
  <c r="M33" i="8"/>
  <c r="M77" i="8" s="1"/>
  <c r="K33" i="8"/>
  <c r="K77" i="8" s="1"/>
  <c r="I33" i="8"/>
  <c r="I77" i="8" s="1"/>
  <c r="G33" i="8"/>
  <c r="G77" i="8" s="1"/>
  <c r="E33" i="8"/>
  <c r="E77" i="8" s="1"/>
  <c r="C33" i="8"/>
  <c r="BI77" i="8" l="1"/>
  <c r="D77" i="8"/>
  <c r="H77" i="8"/>
  <c r="L77" i="8"/>
  <c r="P77" i="8"/>
  <c r="T77" i="8"/>
  <c r="X77" i="8"/>
  <c r="AB77" i="8"/>
  <c r="AF77" i="8"/>
  <c r="AJ77" i="8"/>
  <c r="AN77" i="8"/>
  <c r="AR77" i="8"/>
  <c r="AV77" i="8"/>
  <c r="F77" i="8"/>
  <c r="J77" i="8"/>
  <c r="N77" i="8"/>
  <c r="R77" i="8"/>
  <c r="V77" i="8"/>
  <c r="Z77" i="8"/>
  <c r="AD77" i="8"/>
  <c r="AH77" i="8"/>
  <c r="AL77" i="8"/>
  <c r="AP77" i="8"/>
  <c r="AT77" i="8"/>
  <c r="AX77" i="8"/>
  <c r="AZ77" i="8"/>
  <c r="BB77" i="8"/>
  <c r="BJ77" i="8"/>
  <c r="BF77" i="8"/>
  <c r="BH77" i="8"/>
  <c r="BK53" i="8"/>
  <c r="C77" i="8"/>
  <c r="BK33" i="8"/>
  <c r="BK77" i="8" l="1"/>
</calcChain>
</file>

<file path=xl/sharedStrings.xml><?xml version="1.0" encoding="utf-8"?>
<sst xmlns="http://schemas.openxmlformats.org/spreadsheetml/2006/main" count="177" uniqueCount="135">
  <si>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</si>
  <si>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</si>
  <si>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</si>
  <si>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</si>
  <si>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</si>
  <si>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</si>
  <si>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</si>
  <si>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</si>
  <si>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</si>
  <si>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</si>
  <si>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</si>
  <si>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</si>
  <si>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</si>
  <si>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</si>
  <si>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</si>
  <si>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</si>
  <si>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</si>
  <si>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</si>
  <si>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</si>
  <si>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</si>
  <si>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</si>
  <si>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</si>
  <si>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</si>
  <si>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</si>
  <si>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</si>
  <si>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</si>
  <si>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</si>
  <si>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</si>
  <si>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</si>
  <si>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</si>
  <si>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</si>
  <si>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</si>
  <si>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</si>
  <si>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</si>
  <si>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</si>
  <si>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</si>
  <si>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</si>
  <si>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</si>
  <si>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</si>
  <si>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</si>
  <si>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</si>
  <si>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</si>
  <si>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</si>
  <si>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</si>
  <si>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</si>
  <si>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</si>
  <si>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</si>
  <si>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</si>
  <si>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</si>
  <si>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</si>
  <si>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</si>
  <si>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</si>
  <si>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</si>
  <si>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</si>
  <si>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</si>
  <si>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</si>
  <si>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</si>
  <si>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</si>
  <si>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</si>
  <si>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</si>
  <si>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</si>
  <si>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</si>
  <si>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</si>
  <si>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</si>
  <si>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</si>
  <si>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</si>
  <si>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</si>
  <si>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</si>
  <si>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</si>
  <si>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</si>
  <si>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</si>
  <si>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</si>
  <si>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</si>
  <si>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</si>
  <si>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</si>
  <si>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</si>
  <si>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</si>
  <si>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</si>
  <si>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</si>
  <si>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</si>
  <si>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</si>
  <si>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</si>
  <si>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</si>
  <si>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</si>
  <si>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</si>
  <si>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</si>
  <si>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</si>
  <si>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</si>
  <si>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</si>
  <si>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</si>
  <si>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</si>
  <si>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</si>
  <si>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</si>
  <si>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</si>
  <si>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</si>
  <si>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</si>
  <si>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</si>
  <si>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</si>
  <si>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</si>
  <si>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</si>
  <si>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</si>
  <si>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</si>
  <si>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</si>
  <si>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</si>
  <si>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</si>
  <si>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</si>
  <si>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92</t>
  </si>
  <si>
    <t>LIC MF BOND FUND</t>
  </si>
  <si>
    <t>LIC MF CAPITAL PROTECTION ORIENTED FUND - Series 2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</si>
  <si>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</si>
  <si>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</si>
  <si>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</si>
  <si>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</si>
  <si>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</si>
  <si>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MONTHLY INCOME PLAN</t>
  </si>
  <si>
    <t>LIC MF SAVINGS PLUS FUND</t>
  </si>
  <si>
    <t>LIC MF TAX PLAN</t>
  </si>
  <si>
    <t>LIC MF Unit Linked Insurance Scheme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</si>
  <si>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</si>
  <si>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</si>
  <si>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</si>
  <si>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</si>
  <si>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</si>
  <si>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</si>
  <si>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</si>
  <si>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</si>
  <si>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</si>
  <si>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</si>
  <si>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</si>
  <si>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</si>
  <si>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</si>
  <si>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</si>
  <si>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</si>
  <si>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31/12/2017 (All figures in Rs. Crore)</t>
  </si>
  <si>
    <t>Table showing State wise /Union Territory wise contribution to AAUM of category of schemes as on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</si>
</sst>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0" fontId="13" fillId="0" borderId="22" xfId="0" applyFont="1" applyFill="1" applyBorder="1" applyAlignment="1">
      <alignment horizontal="left" inden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6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8.710937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77</v>
      </c>
      <c r="B1" s="66" t="s">
        <v>31</v>
      </c>
      <c r="C1" s="57" t="s">
        <v>133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30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26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27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37</v>
      </c>
      <c r="D4" s="78"/>
      <c r="E4" s="78"/>
      <c r="F4" s="78"/>
      <c r="G4" s="79"/>
      <c r="H4" s="71" t="s">
        <v>38</v>
      </c>
      <c r="I4" s="72"/>
      <c r="J4" s="72"/>
      <c r="K4" s="72"/>
      <c r="L4" s="73"/>
      <c r="M4" s="77" t="s">
        <v>37</v>
      </c>
      <c r="N4" s="78"/>
      <c r="O4" s="78"/>
      <c r="P4" s="78"/>
      <c r="Q4" s="79"/>
      <c r="R4" s="71" t="s">
        <v>38</v>
      </c>
      <c r="S4" s="72"/>
      <c r="T4" s="72"/>
      <c r="U4" s="72"/>
      <c r="V4" s="73"/>
      <c r="W4" s="77" t="s">
        <v>37</v>
      </c>
      <c r="X4" s="78"/>
      <c r="Y4" s="78"/>
      <c r="Z4" s="78"/>
      <c r="AA4" s="79"/>
      <c r="AB4" s="71" t="s">
        <v>38</v>
      </c>
      <c r="AC4" s="72"/>
      <c r="AD4" s="72"/>
      <c r="AE4" s="72"/>
      <c r="AF4" s="73"/>
      <c r="AG4" s="77" t="s">
        <v>37</v>
      </c>
      <c r="AH4" s="78"/>
      <c r="AI4" s="78"/>
      <c r="AJ4" s="78"/>
      <c r="AK4" s="79"/>
      <c r="AL4" s="71" t="s">
        <v>38</v>
      </c>
      <c r="AM4" s="72"/>
      <c r="AN4" s="72"/>
      <c r="AO4" s="72"/>
      <c r="AP4" s="73"/>
      <c r="AQ4" s="77" t="s">
        <v>37</v>
      </c>
      <c r="AR4" s="78"/>
      <c r="AS4" s="78"/>
      <c r="AT4" s="78"/>
      <c r="AU4" s="79"/>
      <c r="AV4" s="71" t="s">
        <v>38</v>
      </c>
      <c r="AW4" s="72"/>
      <c r="AX4" s="72"/>
      <c r="AY4" s="72"/>
      <c r="AZ4" s="73"/>
      <c r="BA4" s="77" t="s">
        <v>37</v>
      </c>
      <c r="BB4" s="78"/>
      <c r="BC4" s="78"/>
      <c r="BD4" s="78"/>
      <c r="BE4" s="79"/>
      <c r="BF4" s="71" t="s">
        <v>38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78</v>
      </c>
      <c r="B7" s="26" t="s">
        <v>13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7.1680544764541709</v>
      </c>
      <c r="I8" s="28">
        <v>8419.4911594993246</v>
      </c>
      <c r="J8" s="28">
        <v>1885.5688808417485</v>
      </c>
      <c r="K8" s="28">
        <v>9.3643239191216612</v>
      </c>
      <c r="L8" s="28">
        <v>171.724124996954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4.9326700525431733</v>
      </c>
      <c r="S8" s="28">
        <v>217.76662071336463</v>
      </c>
      <c r="T8" s="28">
        <v>838.74209360899204</v>
      </c>
      <c r="U8" s="28">
        <v>0</v>
      </c>
      <c r="V8" s="28">
        <v>26.3290457142114</v>
      </c>
      <c r="W8" s="28">
        <v>1.275363400952898E-2</v>
      </c>
      <c r="X8" s="28">
        <v>73.079548474016192</v>
      </c>
      <c r="Y8" s="28">
        <v>0</v>
      </c>
      <c r="Z8" s="28">
        <v>0</v>
      </c>
      <c r="AA8" s="28">
        <v>7.9591325078544703E-2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0.25091969025851252</v>
      </c>
      <c r="AH8" s="28">
        <v>5.4512955473176951E-2</v>
      </c>
      <c r="AI8" s="28">
        <v>0</v>
      </c>
      <c r="AJ8" s="28">
        <v>0</v>
      </c>
      <c r="AK8" s="28">
        <v>0.37239256469525173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23.41774535554072</v>
      </c>
      <c r="AW8" s="28">
        <v>870.93874547683743</v>
      </c>
      <c r="AX8" s="28">
        <v>64.276351693130607</v>
      </c>
      <c r="AY8" s="28">
        <v>16.132612345524468</v>
      </c>
      <c r="AZ8" s="28">
        <v>104.56314359890141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14.088130282427464</v>
      </c>
      <c r="BG8" s="28">
        <v>13.689436113780733</v>
      </c>
      <c r="BH8" s="28">
        <v>79.885294058739746</v>
      </c>
      <c r="BI8" s="28">
        <v>0</v>
      </c>
      <c r="BJ8" s="28">
        <v>19.142490786424862</v>
      </c>
      <c r="BK8" s="29">
        <f>SUM(C8:BJ8)</f>
        <v>12861.070642177556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7.1680544764541709</v>
      </c>
      <c r="I9" s="31">
        <f t="shared" si="0"/>
        <v>8419.4911594993246</v>
      </c>
      <c r="J9" s="31">
        <f t="shared" si="0"/>
        <v>1885.5688808417485</v>
      </c>
      <c r="K9" s="31">
        <f t="shared" si="0"/>
        <v>9.3643239191216612</v>
      </c>
      <c r="L9" s="31">
        <f t="shared" si="0"/>
        <v>171.724124996954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4.9326700525431733</v>
      </c>
      <c r="S9" s="31">
        <f t="shared" si="0"/>
        <v>217.76662071336463</v>
      </c>
      <c r="T9" s="31">
        <f t="shared" si="0"/>
        <v>838.74209360899204</v>
      </c>
      <c r="U9" s="31">
        <f t="shared" si="0"/>
        <v>0</v>
      </c>
      <c r="V9" s="31">
        <f t="shared" si="0"/>
        <v>26.3290457142114</v>
      </c>
      <c r="W9" s="31">
        <f t="shared" si="0"/>
        <v>1.275363400952898E-2</v>
      </c>
      <c r="X9" s="31">
        <f t="shared" si="0"/>
        <v>73.079548474016192</v>
      </c>
      <c r="Y9" s="31">
        <f t="shared" si="0"/>
        <v>0</v>
      </c>
      <c r="Z9" s="31">
        <f t="shared" si="0"/>
        <v>0</v>
      </c>
      <c r="AA9" s="31">
        <f t="shared" si="0"/>
        <v>7.9591325078544703E-2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0.25091969025851252</v>
      </c>
      <c r="AH9" s="31">
        <f t="shared" si="0"/>
        <v>5.4512955473176951E-2</v>
      </c>
      <c r="AI9" s="31">
        <f t="shared" si="0"/>
        <v>0</v>
      </c>
      <c r="AJ9" s="31">
        <f t="shared" si="0"/>
        <v>0</v>
      </c>
      <c r="AK9" s="31">
        <f t="shared" si="0"/>
        <v>0.37239256469525173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23.41774535554072</v>
      </c>
      <c r="AW9" s="31">
        <f t="shared" si="0"/>
        <v>870.93874547683743</v>
      </c>
      <c r="AX9" s="31">
        <f t="shared" si="0"/>
        <v>64.276351693130607</v>
      </c>
      <c r="AY9" s="31">
        <f t="shared" si="0"/>
        <v>16.132612345524468</v>
      </c>
      <c r="AZ9" s="31">
        <f t="shared" si="0"/>
        <v>104.56314359890141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14.088130282427464</v>
      </c>
      <c r="BG9" s="31">
        <f t="shared" si="0"/>
        <v>13.689436113780733</v>
      </c>
      <c r="BH9" s="31">
        <f t="shared" si="0"/>
        <v>79.885294058739746</v>
      </c>
      <c r="BI9" s="31">
        <f t="shared" si="0"/>
        <v>0</v>
      </c>
      <c r="BJ9" s="31">
        <f t="shared" si="0"/>
        <v>19.142490786424862</v>
      </c>
      <c r="BK9" s="29">
        <f>SUM(C9:BJ9)</f>
        <v>12861.070642177556</v>
      </c>
    </row>
    <row r="10" spans="1:107" x14ac:dyDescent="0.2">
      <c r="A10" s="23" t="s">
        <v>79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0.51143501279207271</v>
      </c>
      <c r="I11" s="28">
        <v>1.9631194561020391</v>
      </c>
      <c r="J11" s="28">
        <v>0.41134738259529674</v>
      </c>
      <c r="K11" s="28">
        <v>0</v>
      </c>
      <c r="L11" s="28">
        <v>21.067165404333096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0.55376853334165266</v>
      </c>
      <c r="S11" s="28">
        <v>0.71682796757381118</v>
      </c>
      <c r="T11" s="28">
        <v>8.7851349923137789</v>
      </c>
      <c r="U11" s="28">
        <v>0</v>
      </c>
      <c r="V11" s="28">
        <v>0.36533024239985268</v>
      </c>
      <c r="W11" s="28">
        <v>0</v>
      </c>
      <c r="X11" s="28">
        <v>0</v>
      </c>
      <c r="Y11" s="28">
        <v>0</v>
      </c>
      <c r="Z11" s="28">
        <v>0</v>
      </c>
      <c r="AA11" s="28">
        <v>3.1158550747888418E-2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3.3647216167566725E-2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1.6885891158198891</v>
      </c>
      <c r="AW11" s="28">
        <v>11.306933248649942</v>
      </c>
      <c r="AX11" s="28">
        <v>7.1757697198952251</v>
      </c>
      <c r="AY11" s="28">
        <v>0</v>
      </c>
      <c r="AZ11" s="28">
        <v>2.4161040013317421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2.7687798334325433</v>
      </c>
      <c r="BG11" s="28">
        <v>14.50571287690369</v>
      </c>
      <c r="BH11" s="28">
        <v>5.9988948655721392</v>
      </c>
      <c r="BI11" s="28">
        <v>0</v>
      </c>
      <c r="BJ11" s="28">
        <v>1.4924956198019457</v>
      </c>
      <c r="BK11" s="29">
        <f t="shared" ref="BK11:BK12" si="1">SUM(C11:BJ11)</f>
        <v>81.792214039774166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0.51143501279207271</v>
      </c>
      <c r="I12" s="31">
        <f t="shared" si="2"/>
        <v>1.9631194561020391</v>
      </c>
      <c r="J12" s="31">
        <f t="shared" si="2"/>
        <v>0.41134738259529674</v>
      </c>
      <c r="K12" s="31">
        <f t="shared" si="2"/>
        <v>0</v>
      </c>
      <c r="L12" s="31">
        <f t="shared" si="2"/>
        <v>21.067165404333096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0.55376853334165266</v>
      </c>
      <c r="S12" s="31">
        <f t="shared" si="2"/>
        <v>0.71682796757381118</v>
      </c>
      <c r="T12" s="31">
        <f t="shared" si="2"/>
        <v>8.7851349923137789</v>
      </c>
      <c r="U12" s="31">
        <f t="shared" si="2"/>
        <v>0</v>
      </c>
      <c r="V12" s="31">
        <f t="shared" si="2"/>
        <v>0.36533024239985268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3.1158550747888418E-2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3.3647216167566725E-2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1.6885891158198891</v>
      </c>
      <c r="AW12" s="31">
        <f t="shared" si="2"/>
        <v>11.306933248649942</v>
      </c>
      <c r="AX12" s="31">
        <f t="shared" si="2"/>
        <v>7.1757697198952251</v>
      </c>
      <c r="AY12" s="31">
        <f t="shared" si="2"/>
        <v>0</v>
      </c>
      <c r="AZ12" s="31">
        <f t="shared" si="2"/>
        <v>2.4161040013317421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2.7687798334325433</v>
      </c>
      <c r="BG12" s="31">
        <f t="shared" si="2"/>
        <v>14.50571287690369</v>
      </c>
      <c r="BH12" s="31">
        <f t="shared" si="2"/>
        <v>5.9988948655721392</v>
      </c>
      <c r="BI12" s="31">
        <f t="shared" si="2"/>
        <v>0</v>
      </c>
      <c r="BJ12" s="31">
        <f t="shared" si="2"/>
        <v>1.4924956198019457</v>
      </c>
      <c r="BK12" s="29">
        <f t="shared" si="1"/>
        <v>81.792214039774166</v>
      </c>
    </row>
    <row r="13" spans="1:107" x14ac:dyDescent="0.2">
      <c r="A13" s="23" t="s">
        <v>80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6.4775390193415508E-2</v>
      </c>
      <c r="I14" s="28">
        <v>2.5331127161295064</v>
      </c>
      <c r="J14" s="28">
        <v>0</v>
      </c>
      <c r="K14" s="28">
        <v>0</v>
      </c>
      <c r="L14" s="28">
        <v>2.7646434283552619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8.7612870548120975E-2</v>
      </c>
      <c r="S14" s="28">
        <v>0</v>
      </c>
      <c r="T14" s="28">
        <v>2.4785838709605934E-2</v>
      </c>
      <c r="U14" s="28">
        <v>0</v>
      </c>
      <c r="V14" s="28">
        <v>0.58099816087053902</v>
      </c>
      <c r="W14" s="28">
        <v>0</v>
      </c>
      <c r="X14" s="28">
        <v>0.34071077419400847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5.5973909670099971E-4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0.35664604964331076</v>
      </c>
      <c r="AW14" s="28">
        <v>0.46189280235552499</v>
      </c>
      <c r="AX14" s="28">
        <v>0.24336483871003464</v>
      </c>
      <c r="AY14" s="28">
        <v>0</v>
      </c>
      <c r="AZ14" s="28">
        <v>1.7074379737762497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0.40088437057818826</v>
      </c>
      <c r="BG14" s="28">
        <v>2.4336483870943466E-2</v>
      </c>
      <c r="BH14" s="28">
        <v>0.34071077419400853</v>
      </c>
      <c r="BI14" s="28">
        <v>0</v>
      </c>
      <c r="BJ14" s="28">
        <v>0.66577854322618912</v>
      </c>
      <c r="BK14" s="29">
        <f t="shared" ref="BK14:BK15" si="3">SUM(C14:BJ14)</f>
        <v>10.598250754451607</v>
      </c>
    </row>
    <row r="15" spans="1:107" x14ac:dyDescent="0.2">
      <c r="A15" s="23"/>
      <c r="B15" s="30" t="s">
        <v>95</v>
      </c>
      <c r="C15" s="31">
        <f>SUM(C14:C14)</f>
        <v>0</v>
      </c>
      <c r="D15" s="31">
        <f>SUM(D14:D14)</f>
        <v>0</v>
      </c>
      <c r="E15" s="31">
        <f>SUM(E14:E14)</f>
        <v>0</v>
      </c>
      <c r="F15" s="31">
        <f>SUM(F14:F14)</f>
        <v>0</v>
      </c>
      <c r="G15" s="31">
        <f>SUM(G14:G14)</f>
        <v>0</v>
      </c>
      <c r="H15" s="31">
        <f>SUM(H14:H14)</f>
        <v>6.4775390193415508E-2</v>
      </c>
      <c r="I15" s="31">
        <f>SUM(I14:I14)</f>
        <v>2.5331127161295064</v>
      </c>
      <c r="J15" s="31">
        <f>SUM(J14:J14)</f>
        <v>0</v>
      </c>
      <c r="K15" s="31">
        <f>SUM(K14:K14)</f>
        <v>0</v>
      </c>
      <c r="L15" s="31">
        <f>SUM(L14:L14)</f>
        <v>2.7646434283552619</v>
      </c>
      <c r="M15" s="31">
        <f>SUM(M14:M14)</f>
        <v>0</v>
      </c>
      <c r="N15" s="31">
        <f>SUM(N14:N14)</f>
        <v>0</v>
      </c>
      <c r="O15" s="31">
        <f>SUM(O14:O14)</f>
        <v>0</v>
      </c>
      <c r="P15" s="31">
        <f>SUM(P14:P14)</f>
        <v>0</v>
      </c>
      <c r="Q15" s="31">
        <f>SUM(Q14:Q14)</f>
        <v>0</v>
      </c>
      <c r="R15" s="31">
        <f>SUM(R14:R14)</f>
        <v>8.7612870548120975E-2</v>
      </c>
      <c r="S15" s="31">
        <f>SUM(S14:S14)</f>
        <v>0</v>
      </c>
      <c r="T15" s="31">
        <f>SUM(T14:T14)</f>
        <v>2.4785838709605934E-2</v>
      </c>
      <c r="U15" s="31">
        <f>SUM(U14:U14)</f>
        <v>0</v>
      </c>
      <c r="V15" s="31">
        <f>SUM(V14:V14)</f>
        <v>0.58099816087053902</v>
      </c>
      <c r="W15" s="31">
        <f>SUM(W14:W14)</f>
        <v>0</v>
      </c>
      <c r="X15" s="31">
        <f>SUM(X14:X14)</f>
        <v>0.34071077419400847</v>
      </c>
      <c r="Y15" s="31">
        <f>SUM(Y14:Y14)</f>
        <v>0</v>
      </c>
      <c r="Z15" s="31">
        <f>SUM(Z14:Z14)</f>
        <v>0</v>
      </c>
      <c r="AA15" s="31">
        <f>SUM(AA14:AA14)</f>
        <v>0</v>
      </c>
      <c r="AB15" s="31">
        <f>SUM(AB14:AB14)</f>
        <v>0</v>
      </c>
      <c r="AC15" s="31">
        <f>SUM(AC14:AC14)</f>
        <v>0</v>
      </c>
      <c r="AD15" s="31">
        <f>SUM(AD14:AD14)</f>
        <v>0</v>
      </c>
      <c r="AE15" s="31">
        <f>SUM(AE14:AE14)</f>
        <v>0</v>
      </c>
      <c r="AF15" s="31">
        <f>SUM(AF14:AF14)</f>
        <v>0</v>
      </c>
      <c r="AG15" s="31">
        <f>SUM(AG14:AG14)</f>
        <v>5.5973909670099971E-4</v>
      </c>
      <c r="AH15" s="31">
        <f>SUM(AH14:AH14)</f>
        <v>0</v>
      </c>
      <c r="AI15" s="31">
        <f>SUM(AI14:AI14)</f>
        <v>0</v>
      </c>
      <c r="AJ15" s="31">
        <f>SUM(AJ14:AJ14)</f>
        <v>0</v>
      </c>
      <c r="AK15" s="31">
        <f>SUM(AK14:AK14)</f>
        <v>0</v>
      </c>
      <c r="AL15" s="31">
        <f>SUM(AL14:AL14)</f>
        <v>0</v>
      </c>
      <c r="AM15" s="31">
        <f>SUM(AM14:AM14)</f>
        <v>0</v>
      </c>
      <c r="AN15" s="31">
        <f>SUM(AN14:AN14)</f>
        <v>0</v>
      </c>
      <c r="AO15" s="31">
        <f>SUM(AO14:AO14)</f>
        <v>0</v>
      </c>
      <c r="AP15" s="31">
        <f>SUM(AP14:AP14)</f>
        <v>0</v>
      </c>
      <c r="AQ15" s="31">
        <f>SUM(AQ14:AQ14)</f>
        <v>0</v>
      </c>
      <c r="AR15" s="31">
        <f>SUM(AR14:AR14)</f>
        <v>0</v>
      </c>
      <c r="AS15" s="31">
        <f>SUM(AS14:AS14)</f>
        <v>0</v>
      </c>
      <c r="AT15" s="31">
        <f>SUM(AT14:AT14)</f>
        <v>0</v>
      </c>
      <c r="AU15" s="31">
        <f>SUM(AU14:AU14)</f>
        <v>0</v>
      </c>
      <c r="AV15" s="31">
        <f>SUM(AV14:AV14)</f>
        <v>0.35664604964331076</v>
      </c>
      <c r="AW15" s="31">
        <f>SUM(AW14:AW14)</f>
        <v>0.46189280235552499</v>
      </c>
      <c r="AX15" s="31">
        <f>SUM(AX14:AX14)</f>
        <v>0.24336483871003464</v>
      </c>
      <c r="AY15" s="31">
        <f>SUM(AY14:AY14)</f>
        <v>0</v>
      </c>
      <c r="AZ15" s="31">
        <f>SUM(AZ14:AZ14)</f>
        <v>1.7074379737762497</v>
      </c>
      <c r="BA15" s="31">
        <f>SUM(BA14:BA14)</f>
        <v>0</v>
      </c>
      <c r="BB15" s="31">
        <f>SUM(BB14:BB14)</f>
        <v>0</v>
      </c>
      <c r="BC15" s="31">
        <f>SUM(BC14:BC14)</f>
        <v>0</v>
      </c>
      <c r="BD15" s="31">
        <f>SUM(BD14:BD14)</f>
        <v>0</v>
      </c>
      <c r="BE15" s="31">
        <f>SUM(BE14:BE14)</f>
        <v>0</v>
      </c>
      <c r="BF15" s="31">
        <f>SUM(BF14:BF14)</f>
        <v>0.40088437057818826</v>
      </c>
      <c r="BG15" s="31">
        <f>SUM(BG14:BG14)</f>
        <v>2.4336483870943466E-2</v>
      </c>
      <c r="BH15" s="31">
        <f>SUM(BH14:BH14)</f>
        <v>0.34071077419400853</v>
      </c>
      <c r="BI15" s="31">
        <f>SUM(BI14:BI14)</f>
        <v>0</v>
      </c>
      <c r="BJ15" s="31">
        <f>SUM(BJ14:BJ14)</f>
        <v>0.66577854322618912</v>
      </c>
      <c r="BK15" s="29">
        <f t="shared" si="3"/>
        <v>10.598250754451607</v>
      </c>
    </row>
    <row r="16" spans="1:107" x14ac:dyDescent="0.2">
      <c r="A16" s="23" t="s">
        <v>81</v>
      </c>
      <c r="B16" s="26" t="s">
        <v>14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9"/>
    </row>
    <row r="17" spans="1:63" x14ac:dyDescent="0.2">
      <c r="A17" s="23"/>
      <c r="B17" s="30" t="s">
        <v>39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29">
        <f t="shared" ref="BK17:BK18" si="4">SUM(C17:BJ17)</f>
        <v>0</v>
      </c>
    </row>
    <row r="18" spans="1:63" x14ac:dyDescent="0.2">
      <c r="A18" s="23"/>
      <c r="B18" s="30" t="s">
        <v>94</v>
      </c>
      <c r="C18" s="31">
        <f>SUM(C17)</f>
        <v>0</v>
      </c>
      <c r="D18" s="31">
        <f t="shared" ref="D18:BJ18" si="5">SUM(D17)</f>
        <v>0</v>
      </c>
      <c r="E18" s="31">
        <f t="shared" si="5"/>
        <v>0</v>
      </c>
      <c r="F18" s="31">
        <f t="shared" si="5"/>
        <v>0</v>
      </c>
      <c r="G18" s="31">
        <f t="shared" si="5"/>
        <v>0</v>
      </c>
      <c r="H18" s="31">
        <f t="shared" si="5"/>
        <v>0</v>
      </c>
      <c r="I18" s="31">
        <f t="shared" si="5"/>
        <v>0</v>
      </c>
      <c r="J18" s="31">
        <f t="shared" si="5"/>
        <v>0</v>
      </c>
      <c r="K18" s="31">
        <f t="shared" si="5"/>
        <v>0</v>
      </c>
      <c r="L18" s="31">
        <f t="shared" si="5"/>
        <v>0</v>
      </c>
      <c r="M18" s="31">
        <f t="shared" si="5"/>
        <v>0</v>
      </c>
      <c r="N18" s="31">
        <f t="shared" si="5"/>
        <v>0</v>
      </c>
      <c r="O18" s="31">
        <f t="shared" si="5"/>
        <v>0</v>
      </c>
      <c r="P18" s="31">
        <f t="shared" si="5"/>
        <v>0</v>
      </c>
      <c r="Q18" s="31">
        <f t="shared" si="5"/>
        <v>0</v>
      </c>
      <c r="R18" s="31">
        <f t="shared" si="5"/>
        <v>0</v>
      </c>
      <c r="S18" s="31">
        <f t="shared" si="5"/>
        <v>0</v>
      </c>
      <c r="T18" s="31">
        <f t="shared" si="5"/>
        <v>0</v>
      </c>
      <c r="U18" s="31">
        <f t="shared" si="5"/>
        <v>0</v>
      </c>
      <c r="V18" s="31">
        <f t="shared" si="5"/>
        <v>0</v>
      </c>
      <c r="W18" s="31">
        <f t="shared" si="5"/>
        <v>0</v>
      </c>
      <c r="X18" s="31">
        <f t="shared" si="5"/>
        <v>0</v>
      </c>
      <c r="Y18" s="31">
        <f t="shared" si="5"/>
        <v>0</v>
      </c>
      <c r="Z18" s="31">
        <f t="shared" si="5"/>
        <v>0</v>
      </c>
      <c r="AA18" s="31">
        <f t="shared" si="5"/>
        <v>0</v>
      </c>
      <c r="AB18" s="31">
        <f t="shared" si="5"/>
        <v>0</v>
      </c>
      <c r="AC18" s="31">
        <f t="shared" si="5"/>
        <v>0</v>
      </c>
      <c r="AD18" s="31">
        <f t="shared" si="5"/>
        <v>0</v>
      </c>
      <c r="AE18" s="31">
        <f t="shared" si="5"/>
        <v>0</v>
      </c>
      <c r="AF18" s="31">
        <f t="shared" si="5"/>
        <v>0</v>
      </c>
      <c r="AG18" s="31">
        <f t="shared" si="5"/>
        <v>0</v>
      </c>
      <c r="AH18" s="31">
        <f t="shared" si="5"/>
        <v>0</v>
      </c>
      <c r="AI18" s="31">
        <f t="shared" si="5"/>
        <v>0</v>
      </c>
      <c r="AJ18" s="31">
        <f t="shared" si="5"/>
        <v>0</v>
      </c>
      <c r="AK18" s="31">
        <f t="shared" si="5"/>
        <v>0</v>
      </c>
      <c r="AL18" s="31">
        <f t="shared" si="5"/>
        <v>0</v>
      </c>
      <c r="AM18" s="31">
        <f t="shared" si="5"/>
        <v>0</v>
      </c>
      <c r="AN18" s="31">
        <f t="shared" si="5"/>
        <v>0</v>
      </c>
      <c r="AO18" s="31">
        <f t="shared" si="5"/>
        <v>0</v>
      </c>
      <c r="AP18" s="31">
        <f t="shared" si="5"/>
        <v>0</v>
      </c>
      <c r="AQ18" s="31">
        <f t="shared" si="5"/>
        <v>0</v>
      </c>
      <c r="AR18" s="31">
        <f t="shared" si="5"/>
        <v>0</v>
      </c>
      <c r="AS18" s="31">
        <f t="shared" si="5"/>
        <v>0</v>
      </c>
      <c r="AT18" s="31">
        <f t="shared" si="5"/>
        <v>0</v>
      </c>
      <c r="AU18" s="31">
        <f t="shared" si="5"/>
        <v>0</v>
      </c>
      <c r="AV18" s="31">
        <f t="shared" si="5"/>
        <v>0</v>
      </c>
      <c r="AW18" s="31">
        <f t="shared" si="5"/>
        <v>0</v>
      </c>
      <c r="AX18" s="31">
        <f t="shared" si="5"/>
        <v>0</v>
      </c>
      <c r="AY18" s="31">
        <f t="shared" si="5"/>
        <v>0</v>
      </c>
      <c r="AZ18" s="31">
        <f t="shared" si="5"/>
        <v>0</v>
      </c>
      <c r="BA18" s="31">
        <f t="shared" si="5"/>
        <v>0</v>
      </c>
      <c r="BB18" s="31">
        <f t="shared" si="5"/>
        <v>0</v>
      </c>
      <c r="BC18" s="31">
        <f t="shared" si="5"/>
        <v>0</v>
      </c>
      <c r="BD18" s="31">
        <f t="shared" si="5"/>
        <v>0</v>
      </c>
      <c r="BE18" s="31">
        <f t="shared" si="5"/>
        <v>0</v>
      </c>
      <c r="BF18" s="31">
        <f t="shared" si="5"/>
        <v>0</v>
      </c>
      <c r="BG18" s="31">
        <f t="shared" si="5"/>
        <v>0</v>
      </c>
      <c r="BH18" s="31">
        <f t="shared" si="5"/>
        <v>0</v>
      </c>
      <c r="BI18" s="31">
        <f t="shared" si="5"/>
        <v>0</v>
      </c>
      <c r="BJ18" s="31">
        <f t="shared" si="5"/>
        <v>0</v>
      </c>
      <c r="BK18" s="29">
        <f t="shared" si="4"/>
        <v>0</v>
      </c>
    </row>
    <row r="19" spans="1:63" x14ac:dyDescent="0.2">
      <c r="A19" s="23" t="s">
        <v>83</v>
      </c>
      <c r="B19" s="26" t="s">
        <v>99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9"/>
    </row>
    <row r="20" spans="1:63" x14ac:dyDescent="0.2">
      <c r="A20" s="23"/>
      <c r="B20" s="32" t="s">
        <v>39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</row>
    <row r="21" spans="1:63" x14ac:dyDescent="0.2">
      <c r="A21" s="23"/>
      <c r="B21" s="30" t="s">
        <v>93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</v>
      </c>
      <c r="AR21" s="31">
        <v>0</v>
      </c>
      <c r="AS21" s="31">
        <v>0</v>
      </c>
      <c r="AT21" s="31">
        <v>0</v>
      </c>
      <c r="AU21" s="31">
        <v>0</v>
      </c>
      <c r="AV21" s="31">
        <v>0</v>
      </c>
      <c r="AW21" s="31">
        <v>0</v>
      </c>
      <c r="AX21" s="31">
        <v>0</v>
      </c>
      <c r="AY21" s="31">
        <v>0</v>
      </c>
      <c r="AZ21" s="31">
        <v>0</v>
      </c>
      <c r="BA21" s="31">
        <v>0</v>
      </c>
      <c r="BB21" s="31">
        <v>0</v>
      </c>
      <c r="BC21" s="31">
        <v>0</v>
      </c>
      <c r="BD21" s="31">
        <v>0</v>
      </c>
      <c r="BE21" s="31">
        <v>0</v>
      </c>
      <c r="BF21" s="31">
        <v>0</v>
      </c>
      <c r="BG21" s="31">
        <v>0</v>
      </c>
      <c r="BH21" s="31">
        <v>0</v>
      </c>
      <c r="BI21" s="31">
        <v>0</v>
      </c>
      <c r="BJ21" s="31">
        <v>0</v>
      </c>
      <c r="BK21" s="29">
        <f>SUM(C21:BJ21)</f>
        <v>0</v>
      </c>
    </row>
    <row r="22" spans="1:63" x14ac:dyDescent="0.2">
      <c r="A22" s="23" t="s">
        <v>84</v>
      </c>
      <c r="B22" s="26" t="s">
        <v>15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27" t="s">
        <v>107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1.1159499649304498</v>
      </c>
      <c r="I23" s="28">
        <v>69.209395710311412</v>
      </c>
      <c r="J23" s="28">
        <v>2.3474042810919138</v>
      </c>
      <c r="K23" s="28">
        <v>0</v>
      </c>
      <c r="L23" s="28">
        <v>66.685009743859794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0.72389375604936124</v>
      </c>
      <c r="S23" s="28">
        <v>6.7820763778498137</v>
      </c>
      <c r="T23" s="28">
        <v>3.701269002481312</v>
      </c>
      <c r="U23" s="28">
        <v>0</v>
      </c>
      <c r="V23" s="28">
        <v>6.6035068038452627</v>
      </c>
      <c r="W23" s="28">
        <v>3.0061345385952797E-2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0.11986025057702332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21.09497428457875</v>
      </c>
      <c r="AW23" s="28">
        <v>78.12982332862174</v>
      </c>
      <c r="AX23" s="28">
        <v>4.4973404890666542</v>
      </c>
      <c r="AY23" s="28">
        <v>0</v>
      </c>
      <c r="AZ23" s="28">
        <v>150.47540625887152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19.940862686436652</v>
      </c>
      <c r="BG23" s="28">
        <v>1.8122243798844211</v>
      </c>
      <c r="BH23" s="28">
        <v>8.46126684885804</v>
      </c>
      <c r="BI23" s="28">
        <v>0</v>
      </c>
      <c r="BJ23" s="28">
        <v>7.6026426173323092</v>
      </c>
      <c r="BK23" s="29">
        <f t="shared" ref="BK23:BK33" si="6">SUM(C23:BJ23)</f>
        <v>449.33296813003233</v>
      </c>
    </row>
    <row r="24" spans="1:63" x14ac:dyDescent="0.2">
      <c r="A24" s="23"/>
      <c r="B24" s="27" t="s">
        <v>108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7.1987527870973719E-2</v>
      </c>
      <c r="I24" s="28">
        <v>0</v>
      </c>
      <c r="J24" s="28">
        <v>0</v>
      </c>
      <c r="K24" s="28">
        <v>0</v>
      </c>
      <c r="L24" s="28">
        <v>5.406406451615535E-2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5.3710094903054999E-2</v>
      </c>
      <c r="S24" s="28">
        <v>0</v>
      </c>
      <c r="T24" s="28">
        <v>0</v>
      </c>
      <c r="U24" s="28">
        <v>0</v>
      </c>
      <c r="V24" s="28">
        <v>0.19192742903239651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2.2485075709613601E-2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3.4127316446426392</v>
      </c>
      <c r="AW24" s="28">
        <v>2.6858177209363441</v>
      </c>
      <c r="AX24" s="28">
        <v>3.976372258062405E-2</v>
      </c>
      <c r="AY24" s="28">
        <v>0</v>
      </c>
      <c r="AZ24" s="28">
        <v>11.310850445585622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1.2547266336744494</v>
      </c>
      <c r="BG24" s="28">
        <v>0</v>
      </c>
      <c r="BH24" s="28">
        <v>0</v>
      </c>
      <c r="BI24" s="28">
        <v>0</v>
      </c>
      <c r="BJ24" s="28">
        <v>0.31203886458038876</v>
      </c>
      <c r="BK24" s="29">
        <f t="shared" si="6"/>
        <v>19.410103224032259</v>
      </c>
    </row>
    <row r="25" spans="1:63" x14ac:dyDescent="0.2">
      <c r="A25" s="23"/>
      <c r="B25" s="27" t="s">
        <v>110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0.49987237745129043</v>
      </c>
      <c r="I25" s="28">
        <v>0.33611228709674124</v>
      </c>
      <c r="J25" s="28">
        <v>0.12448603225801529</v>
      </c>
      <c r="K25" s="28">
        <v>0</v>
      </c>
      <c r="L25" s="28">
        <v>13.778887913969093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0.9430187328057098</v>
      </c>
      <c r="S25" s="28">
        <v>0.25773964693543167</v>
      </c>
      <c r="T25" s="28">
        <v>0</v>
      </c>
      <c r="U25" s="28">
        <v>0</v>
      </c>
      <c r="V25" s="28">
        <v>1.5067773055159746</v>
      </c>
      <c r="W25" s="28">
        <v>6.0499112902796214E-3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0.19746141867615438</v>
      </c>
      <c r="AH25" s="28">
        <v>0</v>
      </c>
      <c r="AI25" s="28">
        <v>0</v>
      </c>
      <c r="AJ25" s="28">
        <v>0</v>
      </c>
      <c r="AK25" s="28">
        <v>2.4199645160918487E-3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6.663436900128092</v>
      </c>
      <c r="AW25" s="28">
        <v>5.1158594363049676</v>
      </c>
      <c r="AX25" s="28">
        <v>2.4199645161118485E-2</v>
      </c>
      <c r="AY25" s="28">
        <v>0</v>
      </c>
      <c r="AZ25" s="28">
        <v>7.242588128815453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10.343546753390934</v>
      </c>
      <c r="BG25" s="28">
        <v>0.30249556451508108</v>
      </c>
      <c r="BH25" s="28">
        <v>0.30249556451498105</v>
      </c>
      <c r="BI25" s="28">
        <v>0</v>
      </c>
      <c r="BJ25" s="28">
        <v>5.8561294857835744</v>
      </c>
      <c r="BK25" s="29">
        <f t="shared" si="6"/>
        <v>53.503577069128994</v>
      </c>
    </row>
    <row r="26" spans="1:63" x14ac:dyDescent="0.2">
      <c r="A26" s="23"/>
      <c r="B26" s="27" t="s">
        <v>111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0.65773605832210014</v>
      </c>
      <c r="I26" s="28">
        <v>0.37128241935486811</v>
      </c>
      <c r="J26" s="28">
        <v>0</v>
      </c>
      <c r="K26" s="28">
        <v>0</v>
      </c>
      <c r="L26" s="28">
        <v>6.4679361734201866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0.51652118758016963</v>
      </c>
      <c r="S26" s="28">
        <v>1.2376080645162271</v>
      </c>
      <c r="T26" s="28">
        <v>0</v>
      </c>
      <c r="U26" s="28">
        <v>0</v>
      </c>
      <c r="V26" s="28">
        <v>1.1404558314516091</v>
      </c>
      <c r="W26" s="28">
        <v>3.6255861290058647E-3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0.18176584812909402</v>
      </c>
      <c r="AH26" s="28">
        <v>0</v>
      </c>
      <c r="AI26" s="28">
        <v>0</v>
      </c>
      <c r="AJ26" s="28">
        <v>0</v>
      </c>
      <c r="AK26" s="28">
        <v>2.1183441645134263E-2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4.7387952856738185</v>
      </c>
      <c r="AW26" s="28">
        <v>0.42298504838758422</v>
      </c>
      <c r="AX26" s="28">
        <v>0</v>
      </c>
      <c r="AY26" s="28">
        <v>0</v>
      </c>
      <c r="AZ26" s="28">
        <v>6.6879381003310083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6.0522104705062745</v>
      </c>
      <c r="BG26" s="28">
        <v>0.41935946225867837</v>
      </c>
      <c r="BH26" s="28">
        <v>0.66469079032357514</v>
      </c>
      <c r="BI26" s="28">
        <v>0</v>
      </c>
      <c r="BJ26" s="28">
        <v>3.9225235615513263</v>
      </c>
      <c r="BK26" s="29">
        <f t="shared" si="6"/>
        <v>33.506617329580664</v>
      </c>
    </row>
    <row r="27" spans="1:63" x14ac:dyDescent="0.2">
      <c r="A27" s="23"/>
      <c r="B27" s="27" t="s">
        <v>112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0.31959230451618109</v>
      </c>
      <c r="I27" s="28">
        <v>1.2480600000000721E-2</v>
      </c>
      <c r="J27" s="28">
        <v>0</v>
      </c>
      <c r="K27" s="28">
        <v>0</v>
      </c>
      <c r="L27" s="28">
        <v>7.0642076214842087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0.48615383793503564</v>
      </c>
      <c r="S27" s="28">
        <v>0.87364200000005043</v>
      </c>
      <c r="T27" s="28">
        <v>0</v>
      </c>
      <c r="U27" s="28">
        <v>0</v>
      </c>
      <c r="V27" s="28">
        <v>0.155946855612909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8.1061388257713668E-2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3.7132840467408403</v>
      </c>
      <c r="AW27" s="28">
        <v>0.35467838451629735</v>
      </c>
      <c r="AX27" s="28">
        <v>0</v>
      </c>
      <c r="AY27" s="28">
        <v>0</v>
      </c>
      <c r="AZ27" s="28">
        <v>4.4172673744233943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4.1140903886394282</v>
      </c>
      <c r="BG27" s="28">
        <v>0.30065206725832155</v>
      </c>
      <c r="BH27" s="28">
        <v>0.7325543225815272</v>
      </c>
      <c r="BI27" s="28">
        <v>0</v>
      </c>
      <c r="BJ27" s="28">
        <v>2.6498037587115149</v>
      </c>
      <c r="BK27" s="29">
        <f t="shared" si="6"/>
        <v>25.275414950677426</v>
      </c>
    </row>
    <row r="28" spans="1:63" x14ac:dyDescent="0.2">
      <c r="A28" s="23"/>
      <c r="B28" s="27" t="s">
        <v>113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1.7245144023635142</v>
      </c>
      <c r="I28" s="28">
        <v>10.109983418311744</v>
      </c>
      <c r="J28" s="28">
        <v>6.1927660915066021</v>
      </c>
      <c r="K28" s="28">
        <v>0</v>
      </c>
      <c r="L28" s="28">
        <v>62.943065590533685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2.2502647987587099</v>
      </c>
      <c r="S28" s="28">
        <v>4.070578752916977</v>
      </c>
      <c r="T28" s="28">
        <v>9.9895496410169038</v>
      </c>
      <c r="U28" s="28">
        <v>0</v>
      </c>
      <c r="V28" s="28">
        <v>7.2932534909144291</v>
      </c>
      <c r="W28" s="28">
        <v>2.7404394119531729E-3</v>
      </c>
      <c r="X28" s="28">
        <v>0</v>
      </c>
      <c r="Y28" s="28">
        <v>0</v>
      </c>
      <c r="Z28" s="28">
        <v>0</v>
      </c>
      <c r="AA28" s="28">
        <v>7.0225109012878192E-2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3.3268871951738214E-2</v>
      </c>
      <c r="AH28" s="28">
        <v>0</v>
      </c>
      <c r="AI28" s="28">
        <v>0</v>
      </c>
      <c r="AJ28" s="28">
        <v>0</v>
      </c>
      <c r="AK28" s="28">
        <v>0.11098889292762638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15.938019204823714</v>
      </c>
      <c r="AW28" s="28">
        <v>7.2374411486204551</v>
      </c>
      <c r="AX28" s="28">
        <v>7.8047068659908889E-2</v>
      </c>
      <c r="AY28" s="28">
        <v>0</v>
      </c>
      <c r="AZ28" s="28">
        <v>39.381859129788275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20.374237092283419</v>
      </c>
      <c r="BG28" s="28">
        <v>10.477257112245585</v>
      </c>
      <c r="BH28" s="28">
        <v>11.075388545401719</v>
      </c>
      <c r="BI28" s="28">
        <v>0</v>
      </c>
      <c r="BJ28" s="28">
        <v>10.787203759872796</v>
      </c>
      <c r="BK28" s="29">
        <f t="shared" si="6"/>
        <v>220.14065256132261</v>
      </c>
    </row>
    <row r="29" spans="1:63" x14ac:dyDescent="0.2">
      <c r="A29" s="23"/>
      <c r="B29" s="27" t="s">
        <v>114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0.37331202710113465</v>
      </c>
      <c r="I29" s="28">
        <v>0.60920664144690606</v>
      </c>
      <c r="J29" s="28">
        <v>0</v>
      </c>
      <c r="K29" s="28">
        <v>0</v>
      </c>
      <c r="L29" s="28">
        <v>1.0446622675086505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0.73548444721849893</v>
      </c>
      <c r="S29" s="28">
        <v>3.3098844171678974</v>
      </c>
      <c r="T29" s="28">
        <v>0</v>
      </c>
      <c r="U29" s="28">
        <v>0</v>
      </c>
      <c r="V29" s="28">
        <v>2.2338938548472309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6.4446042853382249E-3</v>
      </c>
      <c r="AH29" s="28">
        <v>0</v>
      </c>
      <c r="AI29" s="28">
        <v>0</v>
      </c>
      <c r="AJ29" s="28">
        <v>0</v>
      </c>
      <c r="AK29" s="28">
        <v>0.10083385019511981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25.456532318533846</v>
      </c>
      <c r="AW29" s="28">
        <v>1.2223746572376133</v>
      </c>
      <c r="AX29" s="28">
        <v>1.4741536928843737</v>
      </c>
      <c r="AY29" s="28">
        <v>0</v>
      </c>
      <c r="AZ29" s="28">
        <v>13.758310511981009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33.822610503578389</v>
      </c>
      <c r="BG29" s="28">
        <v>3.7034885102927046</v>
      </c>
      <c r="BH29" s="28">
        <v>3.2327825130295644</v>
      </c>
      <c r="BI29" s="28">
        <v>0</v>
      </c>
      <c r="BJ29" s="28">
        <v>21.529362677723892</v>
      </c>
      <c r="BK29" s="29">
        <f t="shared" si="6"/>
        <v>112.61333749503217</v>
      </c>
    </row>
    <row r="30" spans="1:63" x14ac:dyDescent="0.2">
      <c r="A30" s="23"/>
      <c r="B30" s="27" t="s">
        <v>115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9.2353934522574974</v>
      </c>
      <c r="I30" s="28">
        <v>1254.0853217880792</v>
      </c>
      <c r="J30" s="28">
        <v>698.65157194685764</v>
      </c>
      <c r="K30" s="28">
        <v>0</v>
      </c>
      <c r="L30" s="28">
        <v>183.49531033567121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19.661798592839091</v>
      </c>
      <c r="S30" s="28">
        <v>252.20007727119986</v>
      </c>
      <c r="T30" s="28">
        <v>346.42904485198005</v>
      </c>
      <c r="U30" s="28">
        <v>0</v>
      </c>
      <c r="V30" s="28">
        <v>31.181432782984906</v>
      </c>
      <c r="W30" s="28">
        <v>0.22525130470421148</v>
      </c>
      <c r="X30" s="28">
        <v>0</v>
      </c>
      <c r="Y30" s="28">
        <v>0</v>
      </c>
      <c r="Z30" s="28">
        <v>0</v>
      </c>
      <c r="AA30" s="28">
        <v>1.3245325793025455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0.57975132665467244</v>
      </c>
      <c r="AH30" s="28">
        <v>2.2663033911669346</v>
      </c>
      <c r="AI30" s="28">
        <v>0</v>
      </c>
      <c r="AJ30" s="28">
        <v>0</v>
      </c>
      <c r="AK30" s="28">
        <v>1.5635126120262997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50.052500971794203</v>
      </c>
      <c r="AW30" s="28">
        <v>307.7632150977297</v>
      </c>
      <c r="AX30" s="28">
        <v>1.2935131943165432</v>
      </c>
      <c r="AY30" s="28">
        <v>0</v>
      </c>
      <c r="AZ30" s="28">
        <v>156.60620896700487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120.75204591212973</v>
      </c>
      <c r="BG30" s="28">
        <v>56.920125960496676</v>
      </c>
      <c r="BH30" s="28">
        <v>71.718979060322837</v>
      </c>
      <c r="BI30" s="28">
        <v>0</v>
      </c>
      <c r="BJ30" s="28">
        <v>129.86092685725336</v>
      </c>
      <c r="BK30" s="29">
        <f t="shared" si="6"/>
        <v>3695.8668182567721</v>
      </c>
    </row>
    <row r="31" spans="1:63" x14ac:dyDescent="0.2">
      <c r="A31" s="23"/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9">
        <f t="shared" si="6"/>
        <v>0</v>
      </c>
    </row>
    <row r="32" spans="1:63" x14ac:dyDescent="0.2">
      <c r="A32" s="23"/>
      <c r="B32" s="30" t="s">
        <v>92</v>
      </c>
      <c r="C32" s="31">
        <f>SUM(C23:C31)</f>
        <v>0</v>
      </c>
      <c r="D32" s="31">
        <f>SUM(D23:D31)</f>
        <v>0</v>
      </c>
      <c r="E32" s="31">
        <f>SUM(E23:E31)</f>
        <v>0</v>
      </c>
      <c r="F32" s="31">
        <f>SUM(F23:F31)</f>
        <v>0</v>
      </c>
      <c r="G32" s="31">
        <f>SUM(G23:G31)</f>
        <v>0</v>
      </c>
      <c r="H32" s="31">
        <f>SUM(H23:H31)</f>
        <v>13.998358114813142</v>
      </c>
      <c r="I32" s="31">
        <f>SUM(I23:I31)</f>
        <v>1334.7337828646009</v>
      </c>
      <c r="J32" s="31">
        <f>SUM(J23:J31)</f>
        <v>707.31622835171413</v>
      </c>
      <c r="K32" s="31">
        <f>SUM(K23:K31)</f>
        <v>0</v>
      </c>
      <c r="L32" s="31">
        <f>SUM(L23:L31)</f>
        <v>341.53314371096297</v>
      </c>
      <c r="M32" s="31">
        <f>SUM(M23:M31)</f>
        <v>0</v>
      </c>
      <c r="N32" s="31">
        <f>SUM(N23:N31)</f>
        <v>0</v>
      </c>
      <c r="O32" s="31">
        <f>SUM(O23:O31)</f>
        <v>0</v>
      </c>
      <c r="P32" s="31">
        <f>SUM(P23:P31)</f>
        <v>0</v>
      </c>
      <c r="Q32" s="31">
        <f>SUM(Q23:Q31)</f>
        <v>0</v>
      </c>
      <c r="R32" s="31">
        <f>SUM(R23:R31)</f>
        <v>25.370845448089632</v>
      </c>
      <c r="S32" s="31">
        <f>SUM(S23:S31)</f>
        <v>268.73160653058625</v>
      </c>
      <c r="T32" s="31">
        <f>SUM(T23:T31)</f>
        <v>360.11986349547828</v>
      </c>
      <c r="U32" s="31">
        <f>SUM(U23:U31)</f>
        <v>0</v>
      </c>
      <c r="V32" s="31">
        <f>SUM(V23:V31)</f>
        <v>50.307194354204718</v>
      </c>
      <c r="W32" s="31">
        <f>SUM(W23:W31)</f>
        <v>0.26772858692140294</v>
      </c>
      <c r="X32" s="31">
        <f>SUM(X23:X31)</f>
        <v>0</v>
      </c>
      <c r="Y32" s="31">
        <f>SUM(Y23:Y31)</f>
        <v>0</v>
      </c>
      <c r="Z32" s="31">
        <f>SUM(Z23:Z31)</f>
        <v>0</v>
      </c>
      <c r="AA32" s="31">
        <f>SUM(AA23:AA31)</f>
        <v>1.3947576883154238</v>
      </c>
      <c r="AB32" s="31">
        <f>SUM(AB23:AB31)</f>
        <v>0</v>
      </c>
      <c r="AC32" s="31">
        <f>SUM(AC23:AC31)</f>
        <v>0</v>
      </c>
      <c r="AD32" s="31">
        <f>SUM(AD23:AD31)</f>
        <v>0</v>
      </c>
      <c r="AE32" s="31">
        <f>SUM(AE23:AE31)</f>
        <v>0</v>
      </c>
      <c r="AF32" s="31">
        <f>SUM(AF23:AF31)</f>
        <v>0</v>
      </c>
      <c r="AG32" s="31">
        <f>SUM(AG23:AG31)</f>
        <v>1.2220987842413478</v>
      </c>
      <c r="AH32" s="31">
        <f>SUM(AH23:AH31)</f>
        <v>2.2663033911669346</v>
      </c>
      <c r="AI32" s="31">
        <f>SUM(AI23:AI31)</f>
        <v>0</v>
      </c>
      <c r="AJ32" s="31">
        <f>SUM(AJ23:AJ31)</f>
        <v>0</v>
      </c>
      <c r="AK32" s="31">
        <f>SUM(AK23:AK31)</f>
        <v>1.7989387613102719</v>
      </c>
      <c r="AL32" s="31">
        <f>SUM(AL23:AL31)</f>
        <v>0</v>
      </c>
      <c r="AM32" s="31">
        <f>SUM(AM23:AM31)</f>
        <v>0</v>
      </c>
      <c r="AN32" s="31">
        <f>SUM(AN23:AN31)</f>
        <v>0</v>
      </c>
      <c r="AO32" s="31">
        <f>SUM(AO23:AO31)</f>
        <v>0</v>
      </c>
      <c r="AP32" s="31">
        <f>SUM(AP23:AP31)</f>
        <v>0</v>
      </c>
      <c r="AQ32" s="31">
        <f>SUM(AQ23:AQ31)</f>
        <v>0</v>
      </c>
      <c r="AR32" s="31">
        <f>SUM(AR23:AR31)</f>
        <v>0</v>
      </c>
      <c r="AS32" s="31">
        <f>SUM(AS23:AS31)</f>
        <v>0</v>
      </c>
      <c r="AT32" s="31">
        <f>SUM(AT23:AT31)</f>
        <v>0</v>
      </c>
      <c r="AU32" s="31">
        <f>SUM(AU23:AU31)</f>
        <v>0</v>
      </c>
      <c r="AV32" s="31">
        <f>SUM(AV23:AV31)</f>
        <v>131.0702746569159</v>
      </c>
      <c r="AW32" s="31">
        <f>SUM(AW23:AW31)</f>
        <v>402.93219482235469</v>
      </c>
      <c r="AX32" s="31">
        <f>SUM(AX23:AX31)</f>
        <v>7.4070178126692232</v>
      </c>
      <c r="AY32" s="31">
        <f>SUM(AY23:AY31)</f>
        <v>0</v>
      </c>
      <c r="AZ32" s="31">
        <f>SUM(AZ23:AZ31)</f>
        <v>389.88042891680112</v>
      </c>
      <c r="BA32" s="31">
        <f>SUM(BA23:BA31)</f>
        <v>0</v>
      </c>
      <c r="BB32" s="31">
        <f>SUM(BB23:BB31)</f>
        <v>0</v>
      </c>
      <c r="BC32" s="31">
        <f>SUM(BC23:BC31)</f>
        <v>0</v>
      </c>
      <c r="BD32" s="31">
        <f>SUM(BD23:BD31)</f>
        <v>0</v>
      </c>
      <c r="BE32" s="31">
        <f>SUM(BE23:BE31)</f>
        <v>0</v>
      </c>
      <c r="BF32" s="31">
        <f>SUM(BF23:BF31)</f>
        <v>216.65433044063928</v>
      </c>
      <c r="BG32" s="31">
        <f>SUM(BG23:BG31)</f>
        <v>73.935603056951464</v>
      </c>
      <c r="BH32" s="31">
        <f>SUM(BH23:BH31)</f>
        <v>96.188157645032248</v>
      </c>
      <c r="BI32" s="31">
        <f>SUM(BI23:BI31)</f>
        <v>0</v>
      </c>
      <c r="BJ32" s="31">
        <f>SUM(BJ23:BJ31)</f>
        <v>182.52063158280916</v>
      </c>
      <c r="BK32" s="29">
        <f t="shared" si="6"/>
        <v>4609.6494890165786</v>
      </c>
    </row>
    <row r="33" spans="1:63" x14ac:dyDescent="0.2">
      <c r="A33" s="23"/>
      <c r="B33" s="33" t="s">
        <v>82</v>
      </c>
      <c r="C33" s="28">
        <f>C9+C12+C15+C18+C21+C32</f>
        <v>0</v>
      </c>
      <c r="D33" s="28">
        <f>D9+D12+D15+D18+D21+D32</f>
        <v>0</v>
      </c>
      <c r="E33" s="28">
        <f>E9+E12+E15+E18+E21+E32</f>
        <v>0</v>
      </c>
      <c r="F33" s="28">
        <f>F9+F12+F15+F18+F21+F32</f>
        <v>0</v>
      </c>
      <c r="G33" s="28">
        <f>G9+G12+G15+G18+G21+G32</f>
        <v>0</v>
      </c>
      <c r="H33" s="28">
        <f>H9+H12+H15+H18+H21+H32</f>
        <v>21.742622994252802</v>
      </c>
      <c r="I33" s="28">
        <f>I9+I12+I15+I18+I21+I32</f>
        <v>9758.7211745361583</v>
      </c>
      <c r="J33" s="28">
        <f>J9+J12+J15+J18+J21+J32</f>
        <v>2593.2964565760581</v>
      </c>
      <c r="K33" s="28">
        <f>K9+K12+K15+K18+K21+K32</f>
        <v>9.3643239191216612</v>
      </c>
      <c r="L33" s="28">
        <f>L9+L12+L15+L18+L21+L32</f>
        <v>537.08907754060533</v>
      </c>
      <c r="M33" s="28">
        <f>M9+M12+M15+M18+M21+M32</f>
        <v>0</v>
      </c>
      <c r="N33" s="28">
        <f>N9+N12+N15+N18+N21+N32</f>
        <v>0</v>
      </c>
      <c r="O33" s="28">
        <f>O9+O12+O15+O18+O21+O32</f>
        <v>0</v>
      </c>
      <c r="P33" s="28">
        <f>P9+P12+P15+P18+P21+P32</f>
        <v>0</v>
      </c>
      <c r="Q33" s="28">
        <f>Q9+Q12+Q15+Q18+Q21+Q32</f>
        <v>0</v>
      </c>
      <c r="R33" s="28">
        <f>R9+R12+R15+R18+R21+R32</f>
        <v>30.944896904522579</v>
      </c>
      <c r="S33" s="28">
        <f>S9+S12+S15+S18+S21+S32</f>
        <v>487.21505521152471</v>
      </c>
      <c r="T33" s="28">
        <f>T9+T12+T15+T18+T21+T32</f>
        <v>1207.6718779354937</v>
      </c>
      <c r="U33" s="28">
        <f>U9+U12+U15+U18+U21+U32</f>
        <v>0</v>
      </c>
      <c r="V33" s="28">
        <f>V9+V12+V15+V18+V21+V32</f>
        <v>77.582568471686514</v>
      </c>
      <c r="W33" s="28">
        <f>W9+W12+W15+W18+W21+W32</f>
        <v>0.28048222093093195</v>
      </c>
      <c r="X33" s="28">
        <f>X9+X12+X15+X18+X21+X32</f>
        <v>73.420259248210201</v>
      </c>
      <c r="Y33" s="28">
        <f>Y9+Y12+Y15+Y18+Y21+Y32</f>
        <v>0</v>
      </c>
      <c r="Z33" s="28">
        <f>Z9+Z12+Z15+Z18+Z21+Z32</f>
        <v>0</v>
      </c>
      <c r="AA33" s="28">
        <f>AA9+AA12+AA15+AA18+AA21+AA32</f>
        <v>1.5055075641418569</v>
      </c>
      <c r="AB33" s="28">
        <f>AB9+AB12+AB15+AB18+AB21+AB32</f>
        <v>0</v>
      </c>
      <c r="AC33" s="28">
        <f>AC9+AC12+AC15+AC18+AC21+AC32</f>
        <v>0</v>
      </c>
      <c r="AD33" s="28">
        <f>AD9+AD12+AD15+AD18+AD21+AD32</f>
        <v>0</v>
      </c>
      <c r="AE33" s="28">
        <f>AE9+AE12+AE15+AE18+AE21+AE32</f>
        <v>0</v>
      </c>
      <c r="AF33" s="28">
        <f>AF9+AF12+AF15+AF18+AF21+AF32</f>
        <v>0</v>
      </c>
      <c r="AG33" s="28">
        <f>AG9+AG12+AG15+AG18+AG21+AG32</f>
        <v>1.5072254297641279</v>
      </c>
      <c r="AH33" s="28">
        <f>AH9+AH12+AH15+AH18+AH21+AH32</f>
        <v>2.3208163466401115</v>
      </c>
      <c r="AI33" s="28">
        <f>AI9+AI12+AI15+AI18+AI21+AI32</f>
        <v>0</v>
      </c>
      <c r="AJ33" s="28">
        <f>AJ9+AJ12+AJ15+AJ18+AJ21+AJ32</f>
        <v>0</v>
      </c>
      <c r="AK33" s="28">
        <f>AK9+AK12+AK15+AK18+AK21+AK32</f>
        <v>2.1713313260055234</v>
      </c>
      <c r="AL33" s="28">
        <f>AL9+AL12+AL15+AL18+AL21+AL32</f>
        <v>0</v>
      </c>
      <c r="AM33" s="28">
        <f>AM9+AM12+AM15+AM18+AM21+AM32</f>
        <v>0</v>
      </c>
      <c r="AN33" s="28">
        <f>AN9+AN12+AN15+AN18+AN21+AN32</f>
        <v>0</v>
      </c>
      <c r="AO33" s="28">
        <f>AO9+AO12+AO15+AO18+AO21+AO32</f>
        <v>0</v>
      </c>
      <c r="AP33" s="28">
        <f>AP9+AP12+AP15+AP18+AP21+AP32</f>
        <v>0</v>
      </c>
      <c r="AQ33" s="28">
        <f>AQ9+AQ12+AQ15+AQ18+AQ21+AQ32</f>
        <v>0</v>
      </c>
      <c r="AR33" s="28">
        <f>AR9+AR12+AR15+AR18+AR21+AR32</f>
        <v>0</v>
      </c>
      <c r="AS33" s="28">
        <f>AS9+AS12+AS15+AS18+AS21+AS32</f>
        <v>0</v>
      </c>
      <c r="AT33" s="28">
        <f>AT9+AT12+AT15+AT18+AT21+AT32</f>
        <v>0</v>
      </c>
      <c r="AU33" s="28">
        <f>AU9+AU12+AU15+AU18+AU21+AU32</f>
        <v>0</v>
      </c>
      <c r="AV33" s="28">
        <f>AV9+AV12+AV15+AV18+AV21+AV32</f>
        <v>156.53325517791981</v>
      </c>
      <c r="AW33" s="28">
        <f>AW9+AW12+AW15+AW18+AW21+AW32</f>
        <v>1285.6397663501975</v>
      </c>
      <c r="AX33" s="28">
        <f>AX9+AX12+AX15+AX18+AX21+AX32</f>
        <v>79.102504064405096</v>
      </c>
      <c r="AY33" s="28">
        <f>AY9+AY12+AY15+AY18+AY21+AY32</f>
        <v>16.132612345524468</v>
      </c>
      <c r="AZ33" s="28">
        <f>AZ9+AZ12+AZ15+AZ18+AZ21+AZ32</f>
        <v>498.56711449081052</v>
      </c>
      <c r="BA33" s="28">
        <f>BA9+BA12+BA15+BA18+BA21+BA32</f>
        <v>0</v>
      </c>
      <c r="BB33" s="28">
        <f>BB9+BB12+BB15+BB18+BB21+BB32</f>
        <v>0</v>
      </c>
      <c r="BC33" s="28">
        <f>BC9+BC12+BC15+BC18+BC21+BC32</f>
        <v>0</v>
      </c>
      <c r="BD33" s="28">
        <f>BD9+BD12+BD15+BD18+BD21+BD32</f>
        <v>0</v>
      </c>
      <c r="BE33" s="28">
        <f>BE9+BE12+BE15+BE18+BE21+BE32</f>
        <v>0</v>
      </c>
      <c r="BF33" s="28">
        <f>BF9+BF12+BF15+BF18+BF21+BF32</f>
        <v>233.91212492707749</v>
      </c>
      <c r="BG33" s="28">
        <f>BG9+BG12+BG15+BG18+BG21+BG32</f>
        <v>102.15508853150683</v>
      </c>
      <c r="BH33" s="28">
        <f>BH9+BH12+BH15+BH18+BH21+BH32</f>
        <v>182.41305734353813</v>
      </c>
      <c r="BI33" s="28">
        <f>BI9+BI12+BI15+BI18+BI21+BI32</f>
        <v>0</v>
      </c>
      <c r="BJ33" s="28">
        <f>BJ9+BJ12+BJ15+BJ18+BJ21+BJ32</f>
        <v>203.82139653226216</v>
      </c>
      <c r="BK33" s="29">
        <f t="shared" si="6"/>
        <v>17563.110595988364</v>
      </c>
    </row>
    <row r="34" spans="1:63" ht="3.75" customHeight="1" x14ac:dyDescent="0.2">
      <c r="A34" s="23"/>
      <c r="B34" s="34"/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9"/>
    </row>
    <row r="35" spans="1:63" x14ac:dyDescent="0.2">
      <c r="A35" s="23" t="s">
        <v>1</v>
      </c>
      <c r="B35" s="24" t="s">
        <v>7</v>
      </c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9"/>
    </row>
    <row r="36" spans="1:63" s="35" customFormat="1" x14ac:dyDescent="0.2">
      <c r="A36" s="23" t="s">
        <v>78</v>
      </c>
      <c r="B36" s="26" t="s">
        <v>2</v>
      </c>
      <c r="C36" s="54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6"/>
    </row>
    <row r="37" spans="1:63" s="35" customFormat="1" x14ac:dyDescent="0.2">
      <c r="A37" s="23"/>
      <c r="B37" s="27" t="s">
        <v>116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2.6535901751539326</v>
      </c>
      <c r="I37" s="28">
        <v>0.50727044440366109</v>
      </c>
      <c r="J37" s="28">
        <v>0</v>
      </c>
      <c r="K37" s="28">
        <v>0</v>
      </c>
      <c r="L37" s="28">
        <v>0.54414459998014064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3.4278107418404278</v>
      </c>
      <c r="S37" s="28">
        <v>0</v>
      </c>
      <c r="T37" s="28">
        <v>0</v>
      </c>
      <c r="U37" s="28">
        <v>0</v>
      </c>
      <c r="V37" s="28">
        <v>0.41995200929925897</v>
      </c>
      <c r="W37" s="28">
        <v>0.32136522092270914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0.91673269460838069</v>
      </c>
      <c r="AH37" s="28">
        <v>0</v>
      </c>
      <c r="AI37" s="28">
        <v>0</v>
      </c>
      <c r="AJ37" s="28">
        <v>0</v>
      </c>
      <c r="AK37" s="28">
        <v>0.18209893566608071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35.306623835375021</v>
      </c>
      <c r="AW37" s="28">
        <v>1.4716264299266548</v>
      </c>
      <c r="AX37" s="28">
        <v>0</v>
      </c>
      <c r="AY37" s="28">
        <v>0</v>
      </c>
      <c r="AZ37" s="28">
        <v>8.5340146494113664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74.070343527892589</v>
      </c>
      <c r="BG37" s="28">
        <v>1.4290009369232544</v>
      </c>
      <c r="BH37" s="28">
        <v>0</v>
      </c>
      <c r="BI37" s="28">
        <v>0</v>
      </c>
      <c r="BJ37" s="28">
        <v>13.559043721661105</v>
      </c>
      <c r="BK37" s="29">
        <f t="shared" ref="BK37:BK38" si="7">SUM(C37:BJ37)</f>
        <v>143.34361792306458</v>
      </c>
    </row>
    <row r="38" spans="1:63" s="35" customFormat="1" x14ac:dyDescent="0.2">
      <c r="A38" s="23"/>
      <c r="B38" s="27" t="s">
        <v>117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1.8137869172567076</v>
      </c>
      <c r="I38" s="28">
        <v>0.63017927306476551</v>
      </c>
      <c r="J38" s="28">
        <v>0</v>
      </c>
      <c r="K38" s="28">
        <v>0</v>
      </c>
      <c r="L38" s="28">
        <v>8.6910861612513792E-3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2.794181433194749</v>
      </c>
      <c r="S38" s="28">
        <v>0</v>
      </c>
      <c r="T38" s="28">
        <v>0</v>
      </c>
      <c r="U38" s="28">
        <v>0</v>
      </c>
      <c r="V38" s="28">
        <v>2.438431232252708E-2</v>
      </c>
      <c r="W38" s="28">
        <v>8.5363117800500266E-2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0.17237898608705146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91.585483579046368</v>
      </c>
      <c r="AW38" s="28">
        <v>0.22500656041522329</v>
      </c>
      <c r="AX38" s="28">
        <v>0</v>
      </c>
      <c r="AY38" s="28">
        <v>0</v>
      </c>
      <c r="AZ38" s="28">
        <v>5.6817557807942958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149.5581351439551</v>
      </c>
      <c r="BG38" s="28">
        <v>0</v>
      </c>
      <c r="BH38" s="28">
        <v>0</v>
      </c>
      <c r="BI38" s="28">
        <v>0</v>
      </c>
      <c r="BJ38" s="28">
        <v>1.0131891843208845</v>
      </c>
      <c r="BK38" s="29">
        <f t="shared" si="7"/>
        <v>253.59253537441941</v>
      </c>
    </row>
    <row r="39" spans="1:63" s="35" customFormat="1" x14ac:dyDescent="0.2">
      <c r="A39" s="23"/>
      <c r="B39" s="30" t="s">
        <v>87</v>
      </c>
      <c r="C39" s="36">
        <f>SUM(C37:C38)</f>
        <v>0</v>
      </c>
      <c r="D39" s="36">
        <f t="shared" ref="D39:BK39" si="8">SUM(D37:D38)</f>
        <v>0</v>
      </c>
      <c r="E39" s="36">
        <f t="shared" si="8"/>
        <v>0</v>
      </c>
      <c r="F39" s="36">
        <f t="shared" si="8"/>
        <v>0</v>
      </c>
      <c r="G39" s="36">
        <f t="shared" si="8"/>
        <v>0</v>
      </c>
      <c r="H39" s="36">
        <f t="shared" si="8"/>
        <v>4.46737709241064</v>
      </c>
      <c r="I39" s="36">
        <f t="shared" si="8"/>
        <v>1.1374497174684266</v>
      </c>
      <c r="J39" s="36">
        <f t="shared" si="8"/>
        <v>0</v>
      </c>
      <c r="K39" s="36">
        <f t="shared" si="8"/>
        <v>0</v>
      </c>
      <c r="L39" s="36">
        <f t="shared" si="8"/>
        <v>0.552835686141392</v>
      </c>
      <c r="M39" s="36">
        <f t="shared" si="8"/>
        <v>0</v>
      </c>
      <c r="N39" s="36">
        <f t="shared" si="8"/>
        <v>0</v>
      </c>
      <c r="O39" s="36">
        <f t="shared" si="8"/>
        <v>0</v>
      </c>
      <c r="P39" s="36">
        <f t="shared" si="8"/>
        <v>0</v>
      </c>
      <c r="Q39" s="36">
        <f t="shared" si="8"/>
        <v>0</v>
      </c>
      <c r="R39" s="36">
        <f t="shared" si="8"/>
        <v>6.2219921750351768</v>
      </c>
      <c r="S39" s="36">
        <f t="shared" si="8"/>
        <v>0</v>
      </c>
      <c r="T39" s="36">
        <f t="shared" si="8"/>
        <v>0</v>
      </c>
      <c r="U39" s="36">
        <f t="shared" si="8"/>
        <v>0</v>
      </c>
      <c r="V39" s="36">
        <f t="shared" si="8"/>
        <v>0.44433632162178605</v>
      </c>
      <c r="W39" s="36">
        <f t="shared" si="8"/>
        <v>0.4067283387232094</v>
      </c>
      <c r="X39" s="36">
        <f t="shared" si="8"/>
        <v>0</v>
      </c>
      <c r="Y39" s="36">
        <f t="shared" si="8"/>
        <v>0</v>
      </c>
      <c r="Z39" s="36">
        <f t="shared" si="8"/>
        <v>0</v>
      </c>
      <c r="AA39" s="36">
        <f t="shared" si="8"/>
        <v>0</v>
      </c>
      <c r="AB39" s="36">
        <f t="shared" si="8"/>
        <v>0</v>
      </c>
      <c r="AC39" s="36">
        <f t="shared" si="8"/>
        <v>0</v>
      </c>
      <c r="AD39" s="36">
        <f t="shared" si="8"/>
        <v>0</v>
      </c>
      <c r="AE39" s="36">
        <f t="shared" si="8"/>
        <v>0</v>
      </c>
      <c r="AF39" s="36">
        <f t="shared" si="8"/>
        <v>0</v>
      </c>
      <c r="AG39" s="36">
        <f t="shared" si="8"/>
        <v>1.0891116806954322</v>
      </c>
      <c r="AH39" s="36">
        <f t="shared" si="8"/>
        <v>0</v>
      </c>
      <c r="AI39" s="36">
        <f t="shared" si="8"/>
        <v>0</v>
      </c>
      <c r="AJ39" s="36">
        <f t="shared" si="8"/>
        <v>0</v>
      </c>
      <c r="AK39" s="36">
        <f t="shared" si="8"/>
        <v>0.18209893566608071</v>
      </c>
      <c r="AL39" s="36">
        <f t="shared" si="8"/>
        <v>0</v>
      </c>
      <c r="AM39" s="36">
        <f t="shared" si="8"/>
        <v>0</v>
      </c>
      <c r="AN39" s="36">
        <f t="shared" si="8"/>
        <v>0</v>
      </c>
      <c r="AO39" s="36">
        <f t="shared" si="8"/>
        <v>0</v>
      </c>
      <c r="AP39" s="36">
        <f t="shared" si="8"/>
        <v>0</v>
      </c>
      <c r="AQ39" s="36">
        <f t="shared" si="8"/>
        <v>0</v>
      </c>
      <c r="AR39" s="36">
        <f t="shared" si="8"/>
        <v>0</v>
      </c>
      <c r="AS39" s="36">
        <f t="shared" si="8"/>
        <v>0</v>
      </c>
      <c r="AT39" s="36">
        <f t="shared" si="8"/>
        <v>0</v>
      </c>
      <c r="AU39" s="36">
        <f t="shared" si="8"/>
        <v>0</v>
      </c>
      <c r="AV39" s="36">
        <f t="shared" si="8"/>
        <v>126.89210741442139</v>
      </c>
      <c r="AW39" s="36">
        <f t="shared" si="8"/>
        <v>1.6966329903418782</v>
      </c>
      <c r="AX39" s="36">
        <f t="shared" si="8"/>
        <v>0</v>
      </c>
      <c r="AY39" s="36">
        <f t="shared" si="8"/>
        <v>0</v>
      </c>
      <c r="AZ39" s="36">
        <f t="shared" si="8"/>
        <v>14.215770430205662</v>
      </c>
      <c r="BA39" s="36">
        <f t="shared" si="8"/>
        <v>0</v>
      </c>
      <c r="BB39" s="36">
        <f t="shared" si="8"/>
        <v>0</v>
      </c>
      <c r="BC39" s="36">
        <f t="shared" si="8"/>
        <v>0</v>
      </c>
      <c r="BD39" s="36">
        <f t="shared" si="8"/>
        <v>0</v>
      </c>
      <c r="BE39" s="36">
        <f t="shared" si="8"/>
        <v>0</v>
      </c>
      <c r="BF39" s="36">
        <f t="shared" si="8"/>
        <v>223.62847867184769</v>
      </c>
      <c r="BG39" s="36">
        <f t="shared" si="8"/>
        <v>1.4290009369232544</v>
      </c>
      <c r="BH39" s="36">
        <f t="shared" si="8"/>
        <v>0</v>
      </c>
      <c r="BI39" s="36">
        <f t="shared" si="8"/>
        <v>0</v>
      </c>
      <c r="BJ39" s="36">
        <f t="shared" si="8"/>
        <v>14.57223290598199</v>
      </c>
      <c r="BK39" s="36">
        <f t="shared" si="8"/>
        <v>396.936153297484</v>
      </c>
    </row>
    <row r="40" spans="1:63" x14ac:dyDescent="0.2">
      <c r="A40" s="23" t="s">
        <v>79</v>
      </c>
      <c r="B40" s="26" t="s">
        <v>16</v>
      </c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9"/>
    </row>
    <row r="41" spans="1:63" x14ac:dyDescent="0.2">
      <c r="A41" s="23"/>
      <c r="B41" s="27" t="s">
        <v>132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2.5332396883264607</v>
      </c>
      <c r="I41" s="28">
        <v>0.9056996331033742</v>
      </c>
      <c r="J41" s="28">
        <v>0</v>
      </c>
      <c r="K41" s="28">
        <v>0</v>
      </c>
      <c r="L41" s="28">
        <v>1.0165398921355009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2.6266140780086751</v>
      </c>
      <c r="S41" s="28">
        <v>1.2351253677493745E-2</v>
      </c>
      <c r="T41" s="28">
        <v>0</v>
      </c>
      <c r="U41" s="28">
        <v>0</v>
      </c>
      <c r="V41" s="28">
        <v>2.5051786560710774</v>
      </c>
      <c r="W41" s="28">
        <v>0.13612978096565428</v>
      </c>
      <c r="X41" s="28">
        <v>1.5715527418856188E-3</v>
      </c>
      <c r="Y41" s="28">
        <v>0</v>
      </c>
      <c r="Z41" s="28">
        <v>0</v>
      </c>
      <c r="AA41" s="28">
        <v>0.19740311715939357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0.47389758776846347</v>
      </c>
      <c r="AH41" s="28">
        <v>0</v>
      </c>
      <c r="AI41" s="28">
        <v>0</v>
      </c>
      <c r="AJ41" s="28">
        <v>0</v>
      </c>
      <c r="AK41" s="28">
        <v>0.33756262419031102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16.422455088852239</v>
      </c>
      <c r="AW41" s="28">
        <v>3.0647880708110096</v>
      </c>
      <c r="AX41" s="28">
        <v>0</v>
      </c>
      <c r="AY41" s="28">
        <v>0</v>
      </c>
      <c r="AZ41" s="28">
        <v>14.230379666062596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25.726862103960908</v>
      </c>
      <c r="BG41" s="28">
        <v>0.96258698324690539</v>
      </c>
      <c r="BH41" s="28">
        <v>0.31384177419062803</v>
      </c>
      <c r="BI41" s="28">
        <v>0</v>
      </c>
      <c r="BJ41" s="28">
        <v>10.467236322114594</v>
      </c>
      <c r="BK41" s="29">
        <f t="shared" ref="BK41:BK53" si="9">SUM(C41:BJ41)</f>
        <v>81.934337873387165</v>
      </c>
    </row>
    <row r="42" spans="1:63" x14ac:dyDescent="0.2">
      <c r="A42" s="23"/>
      <c r="B42" s="27" t="s">
        <v>109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0.33290003432277177</v>
      </c>
      <c r="I42" s="28">
        <v>6.2593689677545097E-2</v>
      </c>
      <c r="J42" s="28">
        <v>0</v>
      </c>
      <c r="K42" s="28">
        <v>0</v>
      </c>
      <c r="L42" s="28">
        <v>0.14771700725814244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0.31542796567703124</v>
      </c>
      <c r="S42" s="28">
        <v>0</v>
      </c>
      <c r="T42" s="28">
        <v>0</v>
      </c>
      <c r="U42" s="28">
        <v>0</v>
      </c>
      <c r="V42" s="28">
        <v>0.14322285335483204</v>
      </c>
      <c r="W42" s="28">
        <v>2.5534527739810029E-3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4.4286721223336128E-2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4.463423254821195</v>
      </c>
      <c r="AW42" s="28">
        <v>0.79840433954299228</v>
      </c>
      <c r="AX42" s="28">
        <v>0</v>
      </c>
      <c r="AY42" s="28">
        <v>0</v>
      </c>
      <c r="AZ42" s="28">
        <v>2.2132822673468553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7.026031925363073</v>
      </c>
      <c r="BG42" s="28">
        <v>1.5570715385874366E-2</v>
      </c>
      <c r="BH42" s="28">
        <v>1.2636667140378099</v>
      </c>
      <c r="BI42" s="28">
        <v>0</v>
      </c>
      <c r="BJ42" s="28">
        <v>2.9616862287306773</v>
      </c>
      <c r="BK42" s="29">
        <f t="shared" si="9"/>
        <v>19.790767169516116</v>
      </c>
    </row>
    <row r="43" spans="1:63" x14ac:dyDescent="0.2">
      <c r="A43" s="23"/>
      <c r="B43" s="27" t="s">
        <v>118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6.2197158096333596E-2</v>
      </c>
      <c r="I43" s="28">
        <v>0</v>
      </c>
      <c r="J43" s="28">
        <v>0</v>
      </c>
      <c r="K43" s="28">
        <v>0</v>
      </c>
      <c r="L43" s="28">
        <v>1.0400357497763153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3.8672181095787322E-2</v>
      </c>
      <c r="S43" s="28">
        <v>2.2559419354047992E-3</v>
      </c>
      <c r="T43" s="28">
        <v>0</v>
      </c>
      <c r="U43" s="28">
        <v>0</v>
      </c>
      <c r="V43" s="28">
        <v>3.6800052773578291E-2</v>
      </c>
      <c r="W43" s="28">
        <v>3.3341951600591394E-4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7.2982320966423139E-3</v>
      </c>
      <c r="AH43" s="28">
        <v>0</v>
      </c>
      <c r="AI43" s="28">
        <v>0</v>
      </c>
      <c r="AJ43" s="28">
        <v>0</v>
      </c>
      <c r="AK43" s="28">
        <v>3.3179682578648841E-3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0.56481314283496387</v>
      </c>
      <c r="AW43" s="28">
        <v>4.4538985355670968E-2</v>
      </c>
      <c r="AX43" s="28">
        <v>0</v>
      </c>
      <c r="AY43" s="28">
        <v>0</v>
      </c>
      <c r="AZ43" s="28">
        <v>0.53733917981542612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1.1678768087326499</v>
      </c>
      <c r="BG43" s="28">
        <v>4.4638064903872905E-2</v>
      </c>
      <c r="BH43" s="28">
        <v>0</v>
      </c>
      <c r="BI43" s="28">
        <v>0</v>
      </c>
      <c r="BJ43" s="28">
        <v>0.34399921751916201</v>
      </c>
      <c r="BK43" s="29">
        <f t="shared" si="9"/>
        <v>3.8941161027096785</v>
      </c>
    </row>
    <row r="44" spans="1:63" x14ac:dyDescent="0.2">
      <c r="A44" s="23"/>
      <c r="B44" s="27" t="s">
        <v>119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2.3723732348577866</v>
      </c>
      <c r="I44" s="28">
        <v>13.367973235110984</v>
      </c>
      <c r="J44" s="28">
        <v>0</v>
      </c>
      <c r="K44" s="28">
        <v>0</v>
      </c>
      <c r="L44" s="28">
        <v>73.999491302191984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2.1358464082291588</v>
      </c>
      <c r="S44" s="28">
        <v>0.22588934847259332</v>
      </c>
      <c r="T44" s="28">
        <v>0</v>
      </c>
      <c r="U44" s="28">
        <v>0</v>
      </c>
      <c r="V44" s="28">
        <v>0.47121115065354602</v>
      </c>
      <c r="W44" s="28">
        <v>0.10254499119576299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0.46216021143847413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92.655089455674826</v>
      </c>
      <c r="AW44" s="28">
        <v>4.8424495040952662</v>
      </c>
      <c r="AX44" s="28">
        <v>0</v>
      </c>
      <c r="AY44" s="28">
        <v>0</v>
      </c>
      <c r="AZ44" s="28">
        <v>11.819048468476328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159.93163828062623</v>
      </c>
      <c r="BG44" s="28">
        <v>1.8873841479772988</v>
      </c>
      <c r="BH44" s="28">
        <v>1.2227815385869801E-2</v>
      </c>
      <c r="BI44" s="28">
        <v>0</v>
      </c>
      <c r="BJ44" s="28">
        <v>6.6897590495814709</v>
      </c>
      <c r="BK44" s="29">
        <f t="shared" si="9"/>
        <v>370.97508660396755</v>
      </c>
    </row>
    <row r="45" spans="1:63" x14ac:dyDescent="0.2">
      <c r="A45" s="23"/>
      <c r="B45" s="27" t="s">
        <v>120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4.2490686165590059</v>
      </c>
      <c r="I45" s="28">
        <v>10.849697830965265</v>
      </c>
      <c r="J45" s="28">
        <v>0</v>
      </c>
      <c r="K45" s="28">
        <v>0</v>
      </c>
      <c r="L45" s="28">
        <v>40.034833442894694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5.8723884595096676</v>
      </c>
      <c r="S45" s="28">
        <v>3.571413922963532</v>
      </c>
      <c r="T45" s="28">
        <v>0</v>
      </c>
      <c r="U45" s="28">
        <v>0</v>
      </c>
      <c r="V45" s="28">
        <v>2.2588323795272283</v>
      </c>
      <c r="W45" s="28">
        <v>0.27716470650640374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1.4160462855057161</v>
      </c>
      <c r="AH45" s="28">
        <v>0</v>
      </c>
      <c r="AI45" s="28">
        <v>0</v>
      </c>
      <c r="AJ45" s="28">
        <v>0</v>
      </c>
      <c r="AK45" s="28">
        <v>0.29120626577535758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38.497549965397006</v>
      </c>
      <c r="AW45" s="28">
        <v>4.2210695894244594</v>
      </c>
      <c r="AX45" s="28">
        <v>0</v>
      </c>
      <c r="AY45" s="28">
        <v>0</v>
      </c>
      <c r="AZ45" s="28">
        <v>8.6242208800509061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92.398731338743914</v>
      </c>
      <c r="BG45" s="28">
        <v>7.8100136347009075</v>
      </c>
      <c r="BH45" s="28">
        <v>0</v>
      </c>
      <c r="BI45" s="28">
        <v>0</v>
      </c>
      <c r="BJ45" s="28">
        <v>12.164654957153145</v>
      </c>
      <c r="BK45" s="29">
        <f t="shared" si="9"/>
        <v>232.53689227567722</v>
      </c>
    </row>
    <row r="46" spans="1:63" x14ac:dyDescent="0.2">
      <c r="A46" s="23"/>
      <c r="B46" s="27" t="s">
        <v>121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0.81079618823980804</v>
      </c>
      <c r="I46" s="28">
        <v>0.24871427732267584</v>
      </c>
      <c r="J46" s="28">
        <v>0</v>
      </c>
      <c r="K46" s="28">
        <v>0</v>
      </c>
      <c r="L46" s="28">
        <v>4.4835540381858134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0.71178983944417318</v>
      </c>
      <c r="S46" s="28">
        <v>6.1139541428606856</v>
      </c>
      <c r="T46" s="28">
        <v>0</v>
      </c>
      <c r="U46" s="28">
        <v>0</v>
      </c>
      <c r="V46" s="28">
        <v>0.28562815326942809</v>
      </c>
      <c r="W46" s="28">
        <v>9.2719976924907684E-3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5.4047339623636434E-2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4.1277205727787187</v>
      </c>
      <c r="AW46" s="28">
        <v>0.13341851439262326</v>
      </c>
      <c r="AX46" s="28">
        <v>0</v>
      </c>
      <c r="AY46" s="28">
        <v>0</v>
      </c>
      <c r="AZ46" s="28">
        <v>1.4099489403085803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4.5579377720957588</v>
      </c>
      <c r="BG46" s="28">
        <v>0.10394460951283982</v>
      </c>
      <c r="BH46" s="28">
        <v>0</v>
      </c>
      <c r="BI46" s="28">
        <v>0</v>
      </c>
      <c r="BJ46" s="28">
        <v>0.41516542230503284</v>
      </c>
      <c r="BK46" s="29">
        <f t="shared" si="9"/>
        <v>23.465891808032268</v>
      </c>
    </row>
    <row r="47" spans="1:63" x14ac:dyDescent="0.2">
      <c r="A47" s="23"/>
      <c r="B47" s="27" t="s">
        <v>122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0.79796293843418686</v>
      </c>
      <c r="I47" s="28">
        <v>0.22139632625393843</v>
      </c>
      <c r="J47" s="28">
        <v>0</v>
      </c>
      <c r="K47" s="28">
        <v>0</v>
      </c>
      <c r="L47" s="28">
        <v>0.62852494007280757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0.47651650668039486</v>
      </c>
      <c r="S47" s="28">
        <v>0.31179130314583292</v>
      </c>
      <c r="T47" s="28">
        <v>0</v>
      </c>
      <c r="U47" s="28">
        <v>0</v>
      </c>
      <c r="V47" s="28">
        <v>0.10407427076767786</v>
      </c>
      <c r="W47" s="28">
        <v>1.2585554885941484E-2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1.4902905679489755E-2</v>
      </c>
      <c r="AH47" s="28">
        <v>0</v>
      </c>
      <c r="AI47" s="28">
        <v>0</v>
      </c>
      <c r="AJ47" s="28">
        <v>0</v>
      </c>
      <c r="AK47" s="28">
        <v>3.5644504619300769E-4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5.3236229797678032</v>
      </c>
      <c r="AW47" s="28">
        <v>0.38370453325352166</v>
      </c>
      <c r="AX47" s="28">
        <v>0</v>
      </c>
      <c r="AY47" s="28">
        <v>0</v>
      </c>
      <c r="AZ47" s="28">
        <v>0.49729880088445411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5.0427694837352215</v>
      </c>
      <c r="BG47" s="28">
        <v>0.29394306639430223</v>
      </c>
      <c r="BH47" s="28">
        <v>0</v>
      </c>
      <c r="BI47" s="28">
        <v>0</v>
      </c>
      <c r="BJ47" s="28">
        <v>0.43649571867565196</v>
      </c>
      <c r="BK47" s="29">
        <f t="shared" si="9"/>
        <v>14.545945773677417</v>
      </c>
    </row>
    <row r="48" spans="1:63" x14ac:dyDescent="0.2">
      <c r="A48" s="23"/>
      <c r="B48" s="27" t="s">
        <v>123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0.55310386069201789</v>
      </c>
      <c r="I48" s="28">
        <v>0.9923482828328154</v>
      </c>
      <c r="J48" s="28">
        <v>0</v>
      </c>
      <c r="K48" s="28">
        <v>0</v>
      </c>
      <c r="L48" s="28">
        <v>9.9602406993874606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0.89902380286305683</v>
      </c>
      <c r="S48" s="28">
        <v>0</v>
      </c>
      <c r="T48" s="28">
        <v>0</v>
      </c>
      <c r="U48" s="28">
        <v>0</v>
      </c>
      <c r="V48" s="28">
        <v>1.0918623605149727</v>
      </c>
      <c r="W48" s="28">
        <v>0.10098297997842638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0.18593106808946208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18.070749787261381</v>
      </c>
      <c r="AW48" s="28">
        <v>0.62171121816144204</v>
      </c>
      <c r="AX48" s="28">
        <v>0</v>
      </c>
      <c r="AY48" s="28">
        <v>0</v>
      </c>
      <c r="AZ48" s="28">
        <v>2.0286698777034213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33.953136392806677</v>
      </c>
      <c r="BG48" s="28">
        <v>0.75597479604143403</v>
      </c>
      <c r="BH48" s="28">
        <v>0</v>
      </c>
      <c r="BI48" s="28">
        <v>0</v>
      </c>
      <c r="BJ48" s="28">
        <v>1.7257552489577554</v>
      </c>
      <c r="BK48" s="29">
        <f t="shared" si="9"/>
        <v>70.939490375290319</v>
      </c>
    </row>
    <row r="49" spans="1:63" x14ac:dyDescent="0.2">
      <c r="A49" s="23"/>
      <c r="B49" s="27" t="s">
        <v>124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4.6993523532048966</v>
      </c>
      <c r="I49" s="28">
        <v>1.9262993724452899</v>
      </c>
      <c r="J49" s="28">
        <v>0</v>
      </c>
      <c r="K49" s="28">
        <v>0</v>
      </c>
      <c r="L49" s="28">
        <v>23.556740688597394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5.9618901417056094</v>
      </c>
      <c r="S49" s="28">
        <v>1.6430192122377489</v>
      </c>
      <c r="T49" s="28">
        <v>7.3091271871440461E-2</v>
      </c>
      <c r="U49" s="28">
        <v>0</v>
      </c>
      <c r="V49" s="28">
        <v>2.8634687413892688</v>
      </c>
      <c r="W49" s="28">
        <v>0.89387432974990677</v>
      </c>
      <c r="X49" s="28">
        <v>1.4579258788992364E-2</v>
      </c>
      <c r="Y49" s="28">
        <v>0</v>
      </c>
      <c r="Z49" s="28">
        <v>0</v>
      </c>
      <c r="AA49" s="28">
        <v>0.28257803290124667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2.0923794892891707</v>
      </c>
      <c r="AH49" s="28">
        <v>1.4585978401899227E-3</v>
      </c>
      <c r="AI49" s="28">
        <v>0</v>
      </c>
      <c r="AJ49" s="28">
        <v>0</v>
      </c>
      <c r="AK49" s="28">
        <v>0.4330111509258105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44.594550715904724</v>
      </c>
      <c r="AW49" s="28">
        <v>4.7148594372403343</v>
      </c>
      <c r="AX49" s="28">
        <v>0</v>
      </c>
      <c r="AY49" s="28">
        <v>0</v>
      </c>
      <c r="AZ49" s="28">
        <v>25.654763314436668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86.7437907081638</v>
      </c>
      <c r="BG49" s="28">
        <v>1.6675843893178859</v>
      </c>
      <c r="BH49" s="28">
        <v>0</v>
      </c>
      <c r="BI49" s="28">
        <v>0</v>
      </c>
      <c r="BJ49" s="28">
        <v>37.454945946892764</v>
      </c>
      <c r="BK49" s="29">
        <f t="shared" si="9"/>
        <v>245.27223715290313</v>
      </c>
    </row>
    <row r="50" spans="1:63" x14ac:dyDescent="0.2">
      <c r="A50" s="23"/>
      <c r="B50" s="27" t="s">
        <v>125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0.91593643635419908</v>
      </c>
      <c r="I50" s="28">
        <v>0</v>
      </c>
      <c r="J50" s="28">
        <v>0</v>
      </c>
      <c r="K50" s="28">
        <v>0</v>
      </c>
      <c r="L50" s="28">
        <v>9.3498382354854783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0.81621269796706963</v>
      </c>
      <c r="S50" s="28">
        <v>0</v>
      </c>
      <c r="T50" s="28">
        <v>0</v>
      </c>
      <c r="U50" s="28">
        <v>0</v>
      </c>
      <c r="V50" s="28">
        <v>0.10898422096744403</v>
      </c>
      <c r="W50" s="28">
        <v>3.592499258084296E-2</v>
      </c>
      <c r="X50" s="28">
        <v>0</v>
      </c>
      <c r="Y50" s="28">
        <v>0</v>
      </c>
      <c r="Z50" s="28">
        <v>0</v>
      </c>
      <c r="AA50" s="28">
        <v>5.7005629032806397E-3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0.3331250520039124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6.96042912226092</v>
      </c>
      <c r="AW50" s="28">
        <v>0.24059225722910341</v>
      </c>
      <c r="AX50" s="28">
        <v>0</v>
      </c>
      <c r="AY50" s="28">
        <v>0</v>
      </c>
      <c r="AZ50" s="28">
        <v>1.2343091842064335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15.586995285781667</v>
      </c>
      <c r="BG50" s="28">
        <v>0.51715506658781563</v>
      </c>
      <c r="BH50" s="28">
        <v>0</v>
      </c>
      <c r="BI50" s="28">
        <v>0</v>
      </c>
      <c r="BJ50" s="28">
        <v>2.2349660446072814</v>
      </c>
      <c r="BK50" s="29">
        <f t="shared" si="9"/>
        <v>38.340169158935453</v>
      </c>
    </row>
    <row r="51" spans="1:63" x14ac:dyDescent="0.2">
      <c r="A51" s="23"/>
      <c r="B51" s="46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9"/>
    </row>
    <row r="52" spans="1:63" x14ac:dyDescent="0.2">
      <c r="A52" s="23"/>
      <c r="B52" s="30" t="s">
        <v>88</v>
      </c>
      <c r="C52" s="28">
        <f t="shared" ref="C52:AH52" si="10">SUM(C41:C50)</f>
        <v>0</v>
      </c>
      <c r="D52" s="28">
        <f t="shared" si="10"/>
        <v>0</v>
      </c>
      <c r="E52" s="28">
        <f t="shared" si="10"/>
        <v>0</v>
      </c>
      <c r="F52" s="28">
        <f t="shared" si="10"/>
        <v>0</v>
      </c>
      <c r="G52" s="28">
        <f t="shared" si="10"/>
        <v>0</v>
      </c>
      <c r="H52" s="28">
        <f t="shared" si="10"/>
        <v>17.326930509087465</v>
      </c>
      <c r="I52" s="28">
        <f t="shared" si="10"/>
        <v>28.574722647711887</v>
      </c>
      <c r="J52" s="28">
        <f t="shared" si="10"/>
        <v>0</v>
      </c>
      <c r="K52" s="28">
        <f t="shared" si="10"/>
        <v>0</v>
      </c>
      <c r="L52" s="28">
        <f t="shared" si="10"/>
        <v>164.21751599598559</v>
      </c>
      <c r="M52" s="28">
        <f t="shared" si="10"/>
        <v>0</v>
      </c>
      <c r="N52" s="28">
        <f t="shared" si="10"/>
        <v>0</v>
      </c>
      <c r="O52" s="28">
        <f t="shared" si="10"/>
        <v>0</v>
      </c>
      <c r="P52" s="28">
        <f t="shared" si="10"/>
        <v>0</v>
      </c>
      <c r="Q52" s="28">
        <f t="shared" si="10"/>
        <v>0</v>
      </c>
      <c r="R52" s="28">
        <f t="shared" si="10"/>
        <v>19.854382081180628</v>
      </c>
      <c r="S52" s="28">
        <f t="shared" si="10"/>
        <v>11.880675125293291</v>
      </c>
      <c r="T52" s="28">
        <f t="shared" si="10"/>
        <v>7.3091271871440461E-2</v>
      </c>
      <c r="U52" s="28">
        <f t="shared" si="10"/>
        <v>0</v>
      </c>
      <c r="V52" s="28">
        <f t="shared" si="10"/>
        <v>9.8692628392890551</v>
      </c>
      <c r="W52" s="28">
        <f t="shared" si="10"/>
        <v>1.5713662058454163</v>
      </c>
      <c r="X52" s="28">
        <f t="shared" si="10"/>
        <v>1.6150811530877981E-2</v>
      </c>
      <c r="Y52" s="28">
        <f t="shared" si="10"/>
        <v>0</v>
      </c>
      <c r="Z52" s="28">
        <f t="shared" si="10"/>
        <v>0</v>
      </c>
      <c r="AA52" s="28">
        <f t="shared" si="10"/>
        <v>0.48568171296392088</v>
      </c>
      <c r="AB52" s="28">
        <f t="shared" si="10"/>
        <v>0</v>
      </c>
      <c r="AC52" s="28">
        <f t="shared" si="10"/>
        <v>0</v>
      </c>
      <c r="AD52" s="28">
        <f t="shared" si="10"/>
        <v>0</v>
      </c>
      <c r="AE52" s="28">
        <f t="shared" si="10"/>
        <v>0</v>
      </c>
      <c r="AF52" s="28">
        <f t="shared" si="10"/>
        <v>0</v>
      </c>
      <c r="AG52" s="28">
        <f t="shared" si="10"/>
        <v>5.084074892718303</v>
      </c>
      <c r="AH52" s="28">
        <f t="shared" si="10"/>
        <v>1.4585978401899227E-3</v>
      </c>
      <c r="AI52" s="28">
        <f t="shared" ref="AI52:BJ52" si="11">SUM(AI41:AI50)</f>
        <v>0</v>
      </c>
      <c r="AJ52" s="28">
        <f t="shared" si="11"/>
        <v>0</v>
      </c>
      <c r="AK52" s="28">
        <f t="shared" si="11"/>
        <v>1.0654544541955371</v>
      </c>
      <c r="AL52" s="28">
        <f t="shared" si="11"/>
        <v>0</v>
      </c>
      <c r="AM52" s="28">
        <f t="shared" si="11"/>
        <v>0</v>
      </c>
      <c r="AN52" s="28">
        <f t="shared" si="11"/>
        <v>0</v>
      </c>
      <c r="AO52" s="28">
        <f t="shared" si="11"/>
        <v>0</v>
      </c>
      <c r="AP52" s="28">
        <f t="shared" si="11"/>
        <v>0</v>
      </c>
      <c r="AQ52" s="28">
        <f t="shared" si="11"/>
        <v>0</v>
      </c>
      <c r="AR52" s="28">
        <f t="shared" si="11"/>
        <v>0</v>
      </c>
      <c r="AS52" s="28">
        <f t="shared" si="11"/>
        <v>0</v>
      </c>
      <c r="AT52" s="28">
        <f t="shared" si="11"/>
        <v>0</v>
      </c>
      <c r="AU52" s="28">
        <f t="shared" si="11"/>
        <v>0</v>
      </c>
      <c r="AV52" s="28">
        <f t="shared" si="11"/>
        <v>231.68040408555379</v>
      </c>
      <c r="AW52" s="28">
        <f t="shared" si="11"/>
        <v>19.065536449506421</v>
      </c>
      <c r="AX52" s="28">
        <f t="shared" si="11"/>
        <v>0</v>
      </c>
      <c r="AY52" s="28">
        <f t="shared" si="11"/>
        <v>0</v>
      </c>
      <c r="AZ52" s="28">
        <f t="shared" si="11"/>
        <v>68.249260579291672</v>
      </c>
      <c r="BA52" s="28">
        <f t="shared" si="11"/>
        <v>0</v>
      </c>
      <c r="BB52" s="28">
        <f t="shared" si="11"/>
        <v>0</v>
      </c>
      <c r="BC52" s="28">
        <f t="shared" si="11"/>
        <v>0</v>
      </c>
      <c r="BD52" s="28">
        <f t="shared" si="11"/>
        <v>0</v>
      </c>
      <c r="BE52" s="28">
        <f t="shared" si="11"/>
        <v>0</v>
      </c>
      <c r="BF52" s="28">
        <f t="shared" si="11"/>
        <v>432.13577010000995</v>
      </c>
      <c r="BG52" s="28">
        <f t="shared" si="11"/>
        <v>14.058795474069136</v>
      </c>
      <c r="BH52" s="28">
        <f t="shared" si="11"/>
        <v>1.5897363036143077</v>
      </c>
      <c r="BI52" s="28">
        <f t="shared" si="11"/>
        <v>0</v>
      </c>
      <c r="BJ52" s="28">
        <f t="shared" si="11"/>
        <v>74.89466415653753</v>
      </c>
      <c r="BK52" s="29">
        <f t="shared" si="9"/>
        <v>1101.6949342940964</v>
      </c>
    </row>
    <row r="53" spans="1:63" x14ac:dyDescent="0.2">
      <c r="A53" s="23"/>
      <c r="B53" s="33" t="s">
        <v>86</v>
      </c>
      <c r="C53" s="31">
        <f t="shared" ref="C53:AH53" si="12">C39+C52</f>
        <v>0</v>
      </c>
      <c r="D53" s="31">
        <f t="shared" si="12"/>
        <v>0</v>
      </c>
      <c r="E53" s="31">
        <f t="shared" si="12"/>
        <v>0</v>
      </c>
      <c r="F53" s="31">
        <f t="shared" si="12"/>
        <v>0</v>
      </c>
      <c r="G53" s="31">
        <f t="shared" si="12"/>
        <v>0</v>
      </c>
      <c r="H53" s="31">
        <f t="shared" si="12"/>
        <v>21.794307601498105</v>
      </c>
      <c r="I53" s="31">
        <f t="shared" si="12"/>
        <v>29.712172365180315</v>
      </c>
      <c r="J53" s="31">
        <f t="shared" si="12"/>
        <v>0</v>
      </c>
      <c r="K53" s="31">
        <f t="shared" si="12"/>
        <v>0</v>
      </c>
      <c r="L53" s="31">
        <f t="shared" si="12"/>
        <v>164.77035168212697</v>
      </c>
      <c r="M53" s="31">
        <f t="shared" si="12"/>
        <v>0</v>
      </c>
      <c r="N53" s="31">
        <f t="shared" si="12"/>
        <v>0</v>
      </c>
      <c r="O53" s="31">
        <f t="shared" si="12"/>
        <v>0</v>
      </c>
      <c r="P53" s="31">
        <f t="shared" si="12"/>
        <v>0</v>
      </c>
      <c r="Q53" s="31">
        <f t="shared" si="12"/>
        <v>0</v>
      </c>
      <c r="R53" s="31">
        <f t="shared" si="12"/>
        <v>26.076374256215804</v>
      </c>
      <c r="S53" s="31">
        <f t="shared" si="12"/>
        <v>11.880675125293291</v>
      </c>
      <c r="T53" s="31">
        <f t="shared" si="12"/>
        <v>7.3091271871440461E-2</v>
      </c>
      <c r="U53" s="31">
        <f t="shared" si="12"/>
        <v>0</v>
      </c>
      <c r="V53" s="31">
        <f t="shared" si="12"/>
        <v>10.313599160910842</v>
      </c>
      <c r="W53" s="31">
        <f t="shared" si="12"/>
        <v>1.9780945445686258</v>
      </c>
      <c r="X53" s="31">
        <f t="shared" si="12"/>
        <v>1.6150811530877981E-2</v>
      </c>
      <c r="Y53" s="31">
        <f t="shared" si="12"/>
        <v>0</v>
      </c>
      <c r="Z53" s="31">
        <f t="shared" si="12"/>
        <v>0</v>
      </c>
      <c r="AA53" s="31">
        <f t="shared" si="12"/>
        <v>0.48568171296392088</v>
      </c>
      <c r="AB53" s="31">
        <f t="shared" si="12"/>
        <v>0</v>
      </c>
      <c r="AC53" s="31">
        <f t="shared" si="12"/>
        <v>0</v>
      </c>
      <c r="AD53" s="31">
        <f t="shared" si="12"/>
        <v>0</v>
      </c>
      <c r="AE53" s="31">
        <f t="shared" si="12"/>
        <v>0</v>
      </c>
      <c r="AF53" s="31">
        <f t="shared" si="12"/>
        <v>0</v>
      </c>
      <c r="AG53" s="31">
        <f t="shared" si="12"/>
        <v>6.1731865734137354</v>
      </c>
      <c r="AH53" s="31">
        <f t="shared" si="12"/>
        <v>1.4585978401899227E-3</v>
      </c>
      <c r="AI53" s="31">
        <f t="shared" ref="AI53:BJ53" si="13">AI39+AI52</f>
        <v>0</v>
      </c>
      <c r="AJ53" s="31">
        <f t="shared" si="13"/>
        <v>0</v>
      </c>
      <c r="AK53" s="31">
        <f t="shared" si="13"/>
        <v>1.2475533898616178</v>
      </c>
      <c r="AL53" s="31">
        <f t="shared" si="13"/>
        <v>0</v>
      </c>
      <c r="AM53" s="31">
        <f t="shared" si="13"/>
        <v>0</v>
      </c>
      <c r="AN53" s="31">
        <f t="shared" si="13"/>
        <v>0</v>
      </c>
      <c r="AO53" s="31">
        <f t="shared" si="13"/>
        <v>0</v>
      </c>
      <c r="AP53" s="31">
        <f t="shared" si="13"/>
        <v>0</v>
      </c>
      <c r="AQ53" s="31">
        <f t="shared" si="13"/>
        <v>0</v>
      </c>
      <c r="AR53" s="31">
        <f t="shared" si="13"/>
        <v>0</v>
      </c>
      <c r="AS53" s="31">
        <f t="shared" si="13"/>
        <v>0</v>
      </c>
      <c r="AT53" s="31">
        <f t="shared" si="13"/>
        <v>0</v>
      </c>
      <c r="AU53" s="31">
        <f t="shared" si="13"/>
        <v>0</v>
      </c>
      <c r="AV53" s="31">
        <f t="shared" si="13"/>
        <v>358.57251149997518</v>
      </c>
      <c r="AW53" s="31">
        <f t="shared" si="13"/>
        <v>20.7621694398483</v>
      </c>
      <c r="AX53" s="31">
        <f t="shared" si="13"/>
        <v>0</v>
      </c>
      <c r="AY53" s="31">
        <f t="shared" si="13"/>
        <v>0</v>
      </c>
      <c r="AZ53" s="31">
        <f t="shared" si="13"/>
        <v>82.465031009497338</v>
      </c>
      <c r="BA53" s="31">
        <f t="shared" si="13"/>
        <v>0</v>
      </c>
      <c r="BB53" s="31">
        <f t="shared" si="13"/>
        <v>0</v>
      </c>
      <c r="BC53" s="31">
        <f t="shared" si="13"/>
        <v>0</v>
      </c>
      <c r="BD53" s="31">
        <f t="shared" si="13"/>
        <v>0</v>
      </c>
      <c r="BE53" s="31">
        <f t="shared" si="13"/>
        <v>0</v>
      </c>
      <c r="BF53" s="31">
        <f t="shared" si="13"/>
        <v>655.76424877185764</v>
      </c>
      <c r="BG53" s="31">
        <f t="shared" si="13"/>
        <v>15.48779641099239</v>
      </c>
      <c r="BH53" s="31">
        <f t="shared" si="13"/>
        <v>1.5897363036143077</v>
      </c>
      <c r="BI53" s="31">
        <f t="shared" si="13"/>
        <v>0</v>
      </c>
      <c r="BJ53" s="31">
        <f t="shared" si="13"/>
        <v>89.466897062519521</v>
      </c>
      <c r="BK53" s="29">
        <f t="shared" si="9"/>
        <v>1498.6310875915804</v>
      </c>
    </row>
    <row r="54" spans="1:63" ht="3" customHeight="1" x14ac:dyDescent="0.2">
      <c r="A54" s="23"/>
      <c r="B54" s="26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9"/>
    </row>
    <row r="55" spans="1:63" x14ac:dyDescent="0.2">
      <c r="A55" s="23" t="s">
        <v>17</v>
      </c>
      <c r="B55" s="24" t="s">
        <v>8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 x14ac:dyDescent="0.2">
      <c r="A56" s="23" t="s">
        <v>78</v>
      </c>
      <c r="B56" s="26" t="s">
        <v>18</v>
      </c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9"/>
    </row>
    <row r="57" spans="1:63" x14ac:dyDescent="0.2">
      <c r="A57" s="23"/>
      <c r="B57" s="27" t="s">
        <v>126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2.1399134413736847</v>
      </c>
      <c r="I57" s="28">
        <v>19.726156503031067</v>
      </c>
      <c r="J57" s="28">
        <v>0</v>
      </c>
      <c r="K57" s="28">
        <v>0</v>
      </c>
      <c r="L57" s="28">
        <v>7.7528903987878008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3.5973056059287716</v>
      </c>
      <c r="S57" s="28">
        <v>1.0956306717535667</v>
      </c>
      <c r="T57" s="28">
        <v>4.6055526151822086</v>
      </c>
      <c r="U57" s="28">
        <v>0</v>
      </c>
      <c r="V57" s="28">
        <v>4.5506575012654755</v>
      </c>
      <c r="W57" s="28">
        <v>0.72296391915006997</v>
      </c>
      <c r="X57" s="28">
        <v>0</v>
      </c>
      <c r="Y57" s="28">
        <v>0</v>
      </c>
      <c r="Z57" s="28">
        <v>0</v>
      </c>
      <c r="AA57" s="28">
        <v>1.2018987278935924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1.7276884733409847</v>
      </c>
      <c r="AH57" s="28">
        <v>2.8173072062805754E-2</v>
      </c>
      <c r="AI57" s="28">
        <v>0</v>
      </c>
      <c r="AJ57" s="28">
        <v>0</v>
      </c>
      <c r="AK57" s="28">
        <v>1.9030900974151235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33.981271025864181</v>
      </c>
      <c r="AW57" s="28">
        <v>9.2712459424011868</v>
      </c>
      <c r="AX57" s="28">
        <v>0</v>
      </c>
      <c r="AY57" s="28">
        <v>0</v>
      </c>
      <c r="AZ57" s="28">
        <v>47.328574306244278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59.554162706924551</v>
      </c>
      <c r="BG57" s="28">
        <v>8.18906852215801</v>
      </c>
      <c r="BH57" s="28">
        <v>4.7017069717817535</v>
      </c>
      <c r="BI57" s="28">
        <v>0</v>
      </c>
      <c r="BJ57" s="28">
        <v>74.724956146892538</v>
      </c>
      <c r="BK57" s="29">
        <f t="shared" ref="BK57:BK58" si="14">SUM(C57:BJ57)</f>
        <v>286.80290664945164</v>
      </c>
    </row>
    <row r="58" spans="1:63" x14ac:dyDescent="0.2">
      <c r="A58" s="23"/>
      <c r="B58" s="33" t="s">
        <v>85</v>
      </c>
      <c r="C58" s="31">
        <f>SUM(C57)</f>
        <v>0</v>
      </c>
      <c r="D58" s="31">
        <f t="shared" ref="D58:BJ58" si="15">SUM(D57)</f>
        <v>0</v>
      </c>
      <c r="E58" s="31">
        <f t="shared" si="15"/>
        <v>0</v>
      </c>
      <c r="F58" s="31">
        <f t="shared" si="15"/>
        <v>0</v>
      </c>
      <c r="G58" s="31">
        <f t="shared" si="15"/>
        <v>0</v>
      </c>
      <c r="H58" s="31">
        <f t="shared" si="15"/>
        <v>2.1399134413736847</v>
      </c>
      <c r="I58" s="31">
        <f t="shared" si="15"/>
        <v>19.726156503031067</v>
      </c>
      <c r="J58" s="31">
        <f t="shared" si="15"/>
        <v>0</v>
      </c>
      <c r="K58" s="31">
        <f t="shared" si="15"/>
        <v>0</v>
      </c>
      <c r="L58" s="31">
        <f t="shared" si="15"/>
        <v>7.7528903987878008</v>
      </c>
      <c r="M58" s="31">
        <f t="shared" si="15"/>
        <v>0</v>
      </c>
      <c r="N58" s="31">
        <f t="shared" si="15"/>
        <v>0</v>
      </c>
      <c r="O58" s="31">
        <f t="shared" si="15"/>
        <v>0</v>
      </c>
      <c r="P58" s="31">
        <f t="shared" si="15"/>
        <v>0</v>
      </c>
      <c r="Q58" s="31">
        <f t="shared" si="15"/>
        <v>0</v>
      </c>
      <c r="R58" s="31">
        <f t="shared" si="15"/>
        <v>3.5973056059287716</v>
      </c>
      <c r="S58" s="31">
        <f t="shared" si="15"/>
        <v>1.0956306717535667</v>
      </c>
      <c r="T58" s="31">
        <f t="shared" si="15"/>
        <v>4.6055526151822086</v>
      </c>
      <c r="U58" s="31">
        <f t="shared" si="15"/>
        <v>0</v>
      </c>
      <c r="V58" s="31">
        <f t="shared" si="15"/>
        <v>4.5506575012654755</v>
      </c>
      <c r="W58" s="31">
        <f t="shared" si="15"/>
        <v>0.72296391915006997</v>
      </c>
      <c r="X58" s="31">
        <f t="shared" si="15"/>
        <v>0</v>
      </c>
      <c r="Y58" s="31">
        <f t="shared" si="15"/>
        <v>0</v>
      </c>
      <c r="Z58" s="31">
        <f t="shared" si="15"/>
        <v>0</v>
      </c>
      <c r="AA58" s="31">
        <f t="shared" si="15"/>
        <v>1.2018987278935924</v>
      </c>
      <c r="AB58" s="31">
        <f t="shared" si="15"/>
        <v>0</v>
      </c>
      <c r="AC58" s="31">
        <f t="shared" si="15"/>
        <v>0</v>
      </c>
      <c r="AD58" s="31">
        <f t="shared" si="15"/>
        <v>0</v>
      </c>
      <c r="AE58" s="31">
        <f t="shared" si="15"/>
        <v>0</v>
      </c>
      <c r="AF58" s="31">
        <f t="shared" si="15"/>
        <v>0</v>
      </c>
      <c r="AG58" s="31">
        <f t="shared" si="15"/>
        <v>1.7276884733409847</v>
      </c>
      <c r="AH58" s="31">
        <f t="shared" si="15"/>
        <v>2.8173072062805754E-2</v>
      </c>
      <c r="AI58" s="31">
        <f t="shared" si="15"/>
        <v>0</v>
      </c>
      <c r="AJ58" s="31">
        <f t="shared" si="15"/>
        <v>0</v>
      </c>
      <c r="AK58" s="31">
        <f t="shared" si="15"/>
        <v>1.9030900974151235</v>
      </c>
      <c r="AL58" s="31">
        <f t="shared" si="15"/>
        <v>0</v>
      </c>
      <c r="AM58" s="31">
        <f t="shared" si="15"/>
        <v>0</v>
      </c>
      <c r="AN58" s="31">
        <f t="shared" si="15"/>
        <v>0</v>
      </c>
      <c r="AO58" s="31">
        <f t="shared" si="15"/>
        <v>0</v>
      </c>
      <c r="AP58" s="31">
        <f t="shared" si="15"/>
        <v>0</v>
      </c>
      <c r="AQ58" s="31">
        <f t="shared" si="15"/>
        <v>0</v>
      </c>
      <c r="AR58" s="31">
        <f t="shared" si="15"/>
        <v>0</v>
      </c>
      <c r="AS58" s="31">
        <f t="shared" si="15"/>
        <v>0</v>
      </c>
      <c r="AT58" s="31">
        <f t="shared" si="15"/>
        <v>0</v>
      </c>
      <c r="AU58" s="31">
        <f t="shared" si="15"/>
        <v>0</v>
      </c>
      <c r="AV58" s="31">
        <f t="shared" si="15"/>
        <v>33.981271025864181</v>
      </c>
      <c r="AW58" s="31">
        <f t="shared" si="15"/>
        <v>9.2712459424011868</v>
      </c>
      <c r="AX58" s="31">
        <f t="shared" si="15"/>
        <v>0</v>
      </c>
      <c r="AY58" s="31">
        <f t="shared" si="15"/>
        <v>0</v>
      </c>
      <c r="AZ58" s="31">
        <f t="shared" si="15"/>
        <v>47.328574306244278</v>
      </c>
      <c r="BA58" s="31">
        <f t="shared" si="15"/>
        <v>0</v>
      </c>
      <c r="BB58" s="31">
        <f t="shared" si="15"/>
        <v>0</v>
      </c>
      <c r="BC58" s="31">
        <f t="shared" si="15"/>
        <v>0</v>
      </c>
      <c r="BD58" s="31">
        <f t="shared" si="15"/>
        <v>0</v>
      </c>
      <c r="BE58" s="31">
        <f t="shared" si="15"/>
        <v>0</v>
      </c>
      <c r="BF58" s="31">
        <f t="shared" si="15"/>
        <v>59.554162706924551</v>
      </c>
      <c r="BG58" s="31">
        <f t="shared" si="15"/>
        <v>8.18906852215801</v>
      </c>
      <c r="BH58" s="31">
        <f t="shared" si="15"/>
        <v>4.7017069717817535</v>
      </c>
      <c r="BI58" s="31">
        <f t="shared" si="15"/>
        <v>0</v>
      </c>
      <c r="BJ58" s="31">
        <f t="shared" si="15"/>
        <v>74.724956146892538</v>
      </c>
      <c r="BK58" s="29">
        <f t="shared" si="14"/>
        <v>286.80290664945164</v>
      </c>
    </row>
    <row r="59" spans="1:63" ht="2.25" customHeight="1" x14ac:dyDescent="0.2">
      <c r="A59" s="23"/>
      <c r="B59" s="26"/>
      <c r="C59" s="4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9"/>
    </row>
    <row r="60" spans="1:63" x14ac:dyDescent="0.2">
      <c r="A60" s="23" t="s">
        <v>4</v>
      </c>
      <c r="B60" s="24" t="s">
        <v>9</v>
      </c>
      <c r="C60" s="47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9"/>
    </row>
    <row r="61" spans="1:63" x14ac:dyDescent="0.2">
      <c r="A61" s="23" t="s">
        <v>78</v>
      </c>
      <c r="B61" s="26" t="s">
        <v>19</v>
      </c>
      <c r="C61" s="47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9"/>
    </row>
    <row r="62" spans="1:63" x14ac:dyDescent="0.2">
      <c r="A62" s="23"/>
      <c r="B62" s="30" t="s">
        <v>39</v>
      </c>
      <c r="C62" s="31"/>
      <c r="D62" s="28"/>
      <c r="E62" s="28"/>
      <c r="F62" s="28"/>
      <c r="G62" s="37"/>
      <c r="H62" s="31"/>
      <c r="I62" s="28"/>
      <c r="J62" s="28"/>
      <c r="K62" s="28"/>
      <c r="L62" s="37"/>
      <c r="M62" s="31"/>
      <c r="N62" s="28"/>
      <c r="O62" s="28"/>
      <c r="P62" s="28"/>
      <c r="Q62" s="37"/>
      <c r="R62" s="31"/>
      <c r="S62" s="28"/>
      <c r="T62" s="28"/>
      <c r="U62" s="28"/>
      <c r="V62" s="37"/>
      <c r="W62" s="31"/>
      <c r="X62" s="28"/>
      <c r="Y62" s="28"/>
      <c r="Z62" s="28"/>
      <c r="AA62" s="37"/>
      <c r="AB62" s="31"/>
      <c r="AC62" s="28"/>
      <c r="AD62" s="28"/>
      <c r="AE62" s="28"/>
      <c r="AF62" s="37"/>
      <c r="AG62" s="31"/>
      <c r="AH62" s="28"/>
      <c r="AI62" s="28"/>
      <c r="AJ62" s="28"/>
      <c r="AK62" s="37"/>
      <c r="AL62" s="31"/>
      <c r="AM62" s="28"/>
      <c r="AN62" s="28"/>
      <c r="AO62" s="28"/>
      <c r="AP62" s="37"/>
      <c r="AQ62" s="31"/>
      <c r="AR62" s="28"/>
      <c r="AS62" s="28"/>
      <c r="AT62" s="28"/>
      <c r="AU62" s="37"/>
      <c r="AV62" s="31"/>
      <c r="AW62" s="28"/>
      <c r="AX62" s="28"/>
      <c r="AY62" s="28"/>
      <c r="AZ62" s="37"/>
      <c r="BA62" s="31"/>
      <c r="BB62" s="28"/>
      <c r="BC62" s="28"/>
      <c r="BD62" s="28"/>
      <c r="BE62" s="37"/>
      <c r="BF62" s="31"/>
      <c r="BG62" s="28"/>
      <c r="BH62" s="28"/>
      <c r="BI62" s="28"/>
      <c r="BJ62" s="37"/>
      <c r="BK62" s="29"/>
    </row>
    <row r="63" spans="1:63" x14ac:dyDescent="0.2">
      <c r="A63" s="23"/>
      <c r="B63" s="30" t="s">
        <v>87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0</v>
      </c>
      <c r="AR63" s="31">
        <v>0</v>
      </c>
      <c r="AS63" s="31">
        <v>0</v>
      </c>
      <c r="AT63" s="31">
        <v>0</v>
      </c>
      <c r="AU63" s="31">
        <v>0</v>
      </c>
      <c r="AV63" s="31">
        <v>0</v>
      </c>
      <c r="AW63" s="31">
        <v>0</v>
      </c>
      <c r="AX63" s="31">
        <v>0</v>
      </c>
      <c r="AY63" s="31">
        <v>0</v>
      </c>
      <c r="AZ63" s="31">
        <v>0</v>
      </c>
      <c r="BA63" s="31">
        <v>0</v>
      </c>
      <c r="BB63" s="31">
        <v>0</v>
      </c>
      <c r="BC63" s="31">
        <v>0</v>
      </c>
      <c r="BD63" s="31">
        <v>0</v>
      </c>
      <c r="BE63" s="31">
        <v>0</v>
      </c>
      <c r="BF63" s="31">
        <v>0</v>
      </c>
      <c r="BG63" s="31">
        <v>0</v>
      </c>
      <c r="BH63" s="31">
        <v>0</v>
      </c>
      <c r="BI63" s="31">
        <v>0</v>
      </c>
      <c r="BJ63" s="31">
        <v>0</v>
      </c>
      <c r="BK63" s="29">
        <f>SUM(C63:BJ63)</f>
        <v>0</v>
      </c>
    </row>
    <row r="64" spans="1:63" x14ac:dyDescent="0.2">
      <c r="A64" s="23" t="s">
        <v>79</v>
      </c>
      <c r="B64" s="26" t="s">
        <v>20</v>
      </c>
      <c r="C64" s="4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9"/>
    </row>
    <row r="65" spans="1:63" x14ac:dyDescent="0.2">
      <c r="A65" s="23"/>
      <c r="B65" s="30" t="s">
        <v>128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0</v>
      </c>
      <c r="AR65" s="31">
        <v>0</v>
      </c>
      <c r="AS65" s="31">
        <v>0</v>
      </c>
      <c r="AT65" s="31">
        <v>0</v>
      </c>
      <c r="AU65" s="31">
        <v>0</v>
      </c>
      <c r="AV65" s="31">
        <v>0.39110735300490806</v>
      </c>
      <c r="AW65" s="31">
        <v>68.659188319131673</v>
      </c>
      <c r="AX65" s="31">
        <v>0</v>
      </c>
      <c r="AY65" s="31">
        <v>0</v>
      </c>
      <c r="AZ65" s="31">
        <v>2.3090027426912028</v>
      </c>
      <c r="BA65" s="31">
        <v>0</v>
      </c>
      <c r="BB65" s="31">
        <v>0</v>
      </c>
      <c r="BC65" s="31">
        <v>0</v>
      </c>
      <c r="BD65" s="31">
        <v>0</v>
      </c>
      <c r="BE65" s="31">
        <v>0</v>
      </c>
      <c r="BF65" s="31">
        <v>6.1178037321333492E-2</v>
      </c>
      <c r="BG65" s="31">
        <v>6.7831445159349888E-3</v>
      </c>
      <c r="BH65" s="31">
        <v>0</v>
      </c>
      <c r="BI65" s="31">
        <v>0</v>
      </c>
      <c r="BJ65" s="31">
        <v>0.34775825290941403</v>
      </c>
      <c r="BK65" s="29">
        <f t="shared" ref="BK65:BK70" si="16">SUM(C65:BJ65)</f>
        <v>71.775017849574468</v>
      </c>
    </row>
    <row r="66" spans="1:63" x14ac:dyDescent="0.2">
      <c r="A66" s="23"/>
      <c r="B66" s="30" t="s">
        <v>129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0</v>
      </c>
      <c r="AR66" s="31">
        <v>0</v>
      </c>
      <c r="AS66" s="31">
        <v>0</v>
      </c>
      <c r="AT66" s="31">
        <v>0</v>
      </c>
      <c r="AU66" s="31">
        <v>0</v>
      </c>
      <c r="AV66" s="31">
        <v>0.14167710758515623</v>
      </c>
      <c r="AW66" s="31">
        <v>163.90684773966757</v>
      </c>
      <c r="AX66" s="31">
        <v>268.32716457349039</v>
      </c>
      <c r="AY66" s="31">
        <v>0</v>
      </c>
      <c r="AZ66" s="31">
        <v>0</v>
      </c>
      <c r="BA66" s="31">
        <v>0</v>
      </c>
      <c r="BB66" s="31">
        <v>0</v>
      </c>
      <c r="BC66" s="31">
        <v>0</v>
      </c>
      <c r="BD66" s="31">
        <v>0</v>
      </c>
      <c r="BE66" s="31">
        <v>0</v>
      </c>
      <c r="BF66" s="31">
        <v>0.1197274530854026</v>
      </c>
      <c r="BG66" s="31">
        <v>14.229849193289601</v>
      </c>
      <c r="BH66" s="31">
        <v>0</v>
      </c>
      <c r="BI66" s="31">
        <v>0</v>
      </c>
      <c r="BJ66" s="31">
        <v>0.57339967883522691</v>
      </c>
      <c r="BK66" s="29">
        <f t="shared" si="16"/>
        <v>447.29866574595337</v>
      </c>
    </row>
    <row r="67" spans="1:63" x14ac:dyDescent="0.2">
      <c r="A67" s="23"/>
      <c r="B67" s="30" t="s">
        <v>130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31">
        <v>0</v>
      </c>
      <c r="AJ67" s="31">
        <v>0</v>
      </c>
      <c r="AK67" s="31">
        <v>0</v>
      </c>
      <c r="AL67" s="31">
        <v>0</v>
      </c>
      <c r="AM67" s="31">
        <v>0</v>
      </c>
      <c r="AN67" s="31">
        <v>0</v>
      </c>
      <c r="AO67" s="31">
        <v>0</v>
      </c>
      <c r="AP67" s="31">
        <v>0</v>
      </c>
      <c r="AQ67" s="31">
        <v>0</v>
      </c>
      <c r="AR67" s="31">
        <v>0</v>
      </c>
      <c r="AS67" s="31">
        <v>0</v>
      </c>
      <c r="AT67" s="31">
        <v>0</v>
      </c>
      <c r="AU67" s="31">
        <v>0</v>
      </c>
      <c r="AV67" s="31">
        <v>0.13015864540957023</v>
      </c>
      <c r="AW67" s="31">
        <v>68.099937278931904</v>
      </c>
      <c r="AX67" s="31">
        <v>262.82051342947346</v>
      </c>
      <c r="AY67" s="31">
        <v>0</v>
      </c>
      <c r="AZ67" s="31">
        <v>0</v>
      </c>
      <c r="BA67" s="31">
        <v>0</v>
      </c>
      <c r="BB67" s="31">
        <v>0</v>
      </c>
      <c r="BC67" s="31">
        <v>0</v>
      </c>
      <c r="BD67" s="31">
        <v>0</v>
      </c>
      <c r="BE67" s="31">
        <v>0</v>
      </c>
      <c r="BF67" s="31">
        <v>4.6568815406493658E-2</v>
      </c>
      <c r="BG67" s="31">
        <v>5.0180046469425026E-4</v>
      </c>
      <c r="BH67" s="31">
        <v>0</v>
      </c>
      <c r="BI67" s="31">
        <v>0</v>
      </c>
      <c r="BJ67" s="31">
        <v>0</v>
      </c>
      <c r="BK67" s="29">
        <f t="shared" si="16"/>
        <v>331.09767996968611</v>
      </c>
    </row>
    <row r="68" spans="1:63" x14ac:dyDescent="0.2">
      <c r="A68" s="23"/>
      <c r="B68" s="30" t="s">
        <v>131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1">
        <v>0</v>
      </c>
      <c r="R68" s="31">
        <v>0</v>
      </c>
      <c r="S68" s="31">
        <v>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31">
        <v>0</v>
      </c>
      <c r="AJ68" s="31">
        <v>0</v>
      </c>
      <c r="AK68" s="31">
        <v>0</v>
      </c>
      <c r="AL68" s="31">
        <v>0</v>
      </c>
      <c r="AM68" s="31">
        <v>0</v>
      </c>
      <c r="AN68" s="31">
        <v>0</v>
      </c>
      <c r="AO68" s="31">
        <v>0</v>
      </c>
      <c r="AP68" s="31">
        <v>0</v>
      </c>
      <c r="AQ68" s="31">
        <v>0</v>
      </c>
      <c r="AR68" s="31">
        <v>0</v>
      </c>
      <c r="AS68" s="31">
        <v>0</v>
      </c>
      <c r="AT68" s="31">
        <v>0</v>
      </c>
      <c r="AU68" s="31">
        <v>0</v>
      </c>
      <c r="AV68" s="31">
        <v>0.7261139813776053</v>
      </c>
      <c r="AW68" s="31">
        <v>0.7294294090465463</v>
      </c>
      <c r="AX68" s="31">
        <v>288.22709197940566</v>
      </c>
      <c r="AY68" s="31">
        <v>0</v>
      </c>
      <c r="AZ68" s="31">
        <v>0</v>
      </c>
      <c r="BA68" s="31">
        <v>0</v>
      </c>
      <c r="BB68" s="31">
        <v>0</v>
      </c>
      <c r="BC68" s="31">
        <v>0</v>
      </c>
      <c r="BD68" s="31">
        <v>0</v>
      </c>
      <c r="BE68" s="31">
        <v>0</v>
      </c>
      <c r="BF68" s="31">
        <v>2.2090717443641248</v>
      </c>
      <c r="BG68" s="31">
        <v>3.6066950915003659E-6</v>
      </c>
      <c r="BH68" s="31">
        <v>0</v>
      </c>
      <c r="BI68" s="31">
        <v>0</v>
      </c>
      <c r="BJ68" s="31">
        <v>0</v>
      </c>
      <c r="BK68" s="29">
        <f t="shared" si="16"/>
        <v>291.89171072088902</v>
      </c>
    </row>
    <row r="69" spans="1:63" x14ac:dyDescent="0.2">
      <c r="A69" s="23"/>
      <c r="B69" s="30" t="s">
        <v>88</v>
      </c>
      <c r="C69" s="31">
        <f>SUM(C65:C68)</f>
        <v>0</v>
      </c>
      <c r="D69" s="31">
        <f t="shared" ref="D69:BJ69" si="17">SUM(D65:D68)</f>
        <v>0</v>
      </c>
      <c r="E69" s="31">
        <f t="shared" si="17"/>
        <v>0</v>
      </c>
      <c r="F69" s="31">
        <f t="shared" si="17"/>
        <v>0</v>
      </c>
      <c r="G69" s="31">
        <f t="shared" si="17"/>
        <v>0</v>
      </c>
      <c r="H69" s="31">
        <f t="shared" si="17"/>
        <v>0</v>
      </c>
      <c r="I69" s="31">
        <f t="shared" si="17"/>
        <v>0</v>
      </c>
      <c r="J69" s="31">
        <f t="shared" si="17"/>
        <v>0</v>
      </c>
      <c r="K69" s="31">
        <f t="shared" si="17"/>
        <v>0</v>
      </c>
      <c r="L69" s="31">
        <f t="shared" si="17"/>
        <v>0</v>
      </c>
      <c r="M69" s="31">
        <f t="shared" si="17"/>
        <v>0</v>
      </c>
      <c r="N69" s="31">
        <f t="shared" si="17"/>
        <v>0</v>
      </c>
      <c r="O69" s="31">
        <f t="shared" si="17"/>
        <v>0</v>
      </c>
      <c r="P69" s="31">
        <f t="shared" si="17"/>
        <v>0</v>
      </c>
      <c r="Q69" s="31">
        <f t="shared" si="17"/>
        <v>0</v>
      </c>
      <c r="R69" s="31">
        <f t="shared" si="17"/>
        <v>0</v>
      </c>
      <c r="S69" s="31">
        <f t="shared" si="17"/>
        <v>0</v>
      </c>
      <c r="T69" s="31">
        <f t="shared" si="17"/>
        <v>0</v>
      </c>
      <c r="U69" s="31">
        <f t="shared" si="17"/>
        <v>0</v>
      </c>
      <c r="V69" s="31">
        <f t="shared" si="17"/>
        <v>0</v>
      </c>
      <c r="W69" s="31">
        <f t="shared" si="17"/>
        <v>0</v>
      </c>
      <c r="X69" s="31">
        <f t="shared" si="17"/>
        <v>0</v>
      </c>
      <c r="Y69" s="31">
        <f t="shared" si="17"/>
        <v>0</v>
      </c>
      <c r="Z69" s="31">
        <f t="shared" si="17"/>
        <v>0</v>
      </c>
      <c r="AA69" s="31">
        <f t="shared" si="17"/>
        <v>0</v>
      </c>
      <c r="AB69" s="31">
        <f t="shared" si="17"/>
        <v>0</v>
      </c>
      <c r="AC69" s="31">
        <f t="shared" si="17"/>
        <v>0</v>
      </c>
      <c r="AD69" s="31">
        <f t="shared" si="17"/>
        <v>0</v>
      </c>
      <c r="AE69" s="31">
        <f t="shared" si="17"/>
        <v>0</v>
      </c>
      <c r="AF69" s="31">
        <f t="shared" si="17"/>
        <v>0</v>
      </c>
      <c r="AG69" s="31">
        <f t="shared" si="17"/>
        <v>0</v>
      </c>
      <c r="AH69" s="31">
        <f t="shared" si="17"/>
        <v>0</v>
      </c>
      <c r="AI69" s="31">
        <f t="shared" si="17"/>
        <v>0</v>
      </c>
      <c r="AJ69" s="31">
        <f t="shared" si="17"/>
        <v>0</v>
      </c>
      <c r="AK69" s="31">
        <f t="shared" si="17"/>
        <v>0</v>
      </c>
      <c r="AL69" s="31">
        <f t="shared" si="17"/>
        <v>0</v>
      </c>
      <c r="AM69" s="31">
        <f t="shared" si="17"/>
        <v>0</v>
      </c>
      <c r="AN69" s="31">
        <f t="shared" si="17"/>
        <v>0</v>
      </c>
      <c r="AO69" s="31">
        <f t="shared" si="17"/>
        <v>0</v>
      </c>
      <c r="AP69" s="31">
        <f t="shared" si="17"/>
        <v>0</v>
      </c>
      <c r="AQ69" s="31">
        <f t="shared" si="17"/>
        <v>0</v>
      </c>
      <c r="AR69" s="31">
        <f t="shared" si="17"/>
        <v>0</v>
      </c>
      <c r="AS69" s="31">
        <f t="shared" si="17"/>
        <v>0</v>
      </c>
      <c r="AT69" s="31">
        <f t="shared" si="17"/>
        <v>0</v>
      </c>
      <c r="AU69" s="31">
        <f t="shared" si="17"/>
        <v>0</v>
      </c>
      <c r="AV69" s="31">
        <f t="shared" si="17"/>
        <v>1.3890570873772399</v>
      </c>
      <c r="AW69" s="31">
        <f t="shared" si="17"/>
        <v>301.39540274677768</v>
      </c>
      <c r="AX69" s="31">
        <f t="shared" si="17"/>
        <v>819.37476998236957</v>
      </c>
      <c r="AY69" s="31">
        <f t="shared" si="17"/>
        <v>0</v>
      </c>
      <c r="AZ69" s="31">
        <f t="shared" si="17"/>
        <v>2.3090027426912028</v>
      </c>
      <c r="BA69" s="31">
        <f t="shared" si="17"/>
        <v>0</v>
      </c>
      <c r="BB69" s="31">
        <f t="shared" si="17"/>
        <v>0</v>
      </c>
      <c r="BC69" s="31">
        <f t="shared" si="17"/>
        <v>0</v>
      </c>
      <c r="BD69" s="31">
        <f t="shared" si="17"/>
        <v>0</v>
      </c>
      <c r="BE69" s="31">
        <f t="shared" si="17"/>
        <v>0</v>
      </c>
      <c r="BF69" s="31">
        <f t="shared" si="17"/>
        <v>2.4365460501773546</v>
      </c>
      <c r="BG69" s="31">
        <f t="shared" si="17"/>
        <v>14.237137744965322</v>
      </c>
      <c r="BH69" s="31">
        <f t="shared" si="17"/>
        <v>0</v>
      </c>
      <c r="BI69" s="31">
        <f t="shared" si="17"/>
        <v>0</v>
      </c>
      <c r="BJ69" s="31">
        <f t="shared" si="17"/>
        <v>0.921157931744641</v>
      </c>
      <c r="BK69" s="29">
        <f t="shared" si="16"/>
        <v>1142.0630742861031</v>
      </c>
    </row>
    <row r="70" spans="1:63" x14ac:dyDescent="0.2">
      <c r="A70" s="23"/>
      <c r="B70" s="33" t="s">
        <v>86</v>
      </c>
      <c r="C70" s="31">
        <f>C63+C69</f>
        <v>0</v>
      </c>
      <c r="D70" s="31">
        <f t="shared" ref="D70:BJ70" si="18">D63+D69</f>
        <v>0</v>
      </c>
      <c r="E70" s="31">
        <f t="shared" si="18"/>
        <v>0</v>
      </c>
      <c r="F70" s="31">
        <f t="shared" si="18"/>
        <v>0</v>
      </c>
      <c r="G70" s="31">
        <f t="shared" si="18"/>
        <v>0</v>
      </c>
      <c r="H70" s="31">
        <f t="shared" si="18"/>
        <v>0</v>
      </c>
      <c r="I70" s="31">
        <f t="shared" si="18"/>
        <v>0</v>
      </c>
      <c r="J70" s="31">
        <f t="shared" si="18"/>
        <v>0</v>
      </c>
      <c r="K70" s="31">
        <f t="shared" si="18"/>
        <v>0</v>
      </c>
      <c r="L70" s="31">
        <f t="shared" si="18"/>
        <v>0</v>
      </c>
      <c r="M70" s="31">
        <f t="shared" si="18"/>
        <v>0</v>
      </c>
      <c r="N70" s="31">
        <f t="shared" si="18"/>
        <v>0</v>
      </c>
      <c r="O70" s="31">
        <f t="shared" si="18"/>
        <v>0</v>
      </c>
      <c r="P70" s="31">
        <f t="shared" si="18"/>
        <v>0</v>
      </c>
      <c r="Q70" s="31">
        <f t="shared" si="18"/>
        <v>0</v>
      </c>
      <c r="R70" s="31">
        <f t="shared" si="18"/>
        <v>0</v>
      </c>
      <c r="S70" s="31">
        <f t="shared" si="18"/>
        <v>0</v>
      </c>
      <c r="T70" s="31">
        <f t="shared" si="18"/>
        <v>0</v>
      </c>
      <c r="U70" s="31">
        <f t="shared" si="18"/>
        <v>0</v>
      </c>
      <c r="V70" s="31">
        <f t="shared" si="18"/>
        <v>0</v>
      </c>
      <c r="W70" s="31">
        <f t="shared" si="18"/>
        <v>0</v>
      </c>
      <c r="X70" s="31">
        <f t="shared" si="18"/>
        <v>0</v>
      </c>
      <c r="Y70" s="31">
        <f t="shared" si="18"/>
        <v>0</v>
      </c>
      <c r="Z70" s="31">
        <f t="shared" si="18"/>
        <v>0</v>
      </c>
      <c r="AA70" s="31">
        <f t="shared" si="18"/>
        <v>0</v>
      </c>
      <c r="AB70" s="31">
        <f t="shared" si="18"/>
        <v>0</v>
      </c>
      <c r="AC70" s="31">
        <f t="shared" si="18"/>
        <v>0</v>
      </c>
      <c r="AD70" s="31">
        <f t="shared" si="18"/>
        <v>0</v>
      </c>
      <c r="AE70" s="31">
        <f t="shared" si="18"/>
        <v>0</v>
      </c>
      <c r="AF70" s="31">
        <f t="shared" si="18"/>
        <v>0</v>
      </c>
      <c r="AG70" s="31">
        <f t="shared" si="18"/>
        <v>0</v>
      </c>
      <c r="AH70" s="31">
        <f t="shared" si="18"/>
        <v>0</v>
      </c>
      <c r="AI70" s="31">
        <f t="shared" si="18"/>
        <v>0</v>
      </c>
      <c r="AJ70" s="31">
        <f t="shared" si="18"/>
        <v>0</v>
      </c>
      <c r="AK70" s="31">
        <f t="shared" si="18"/>
        <v>0</v>
      </c>
      <c r="AL70" s="31">
        <f t="shared" si="18"/>
        <v>0</v>
      </c>
      <c r="AM70" s="31">
        <f t="shared" si="18"/>
        <v>0</v>
      </c>
      <c r="AN70" s="31">
        <f t="shared" si="18"/>
        <v>0</v>
      </c>
      <c r="AO70" s="31">
        <f t="shared" si="18"/>
        <v>0</v>
      </c>
      <c r="AP70" s="31">
        <f t="shared" si="18"/>
        <v>0</v>
      </c>
      <c r="AQ70" s="31">
        <f t="shared" si="18"/>
        <v>0</v>
      </c>
      <c r="AR70" s="31">
        <f t="shared" si="18"/>
        <v>0</v>
      </c>
      <c r="AS70" s="31">
        <f t="shared" si="18"/>
        <v>0</v>
      </c>
      <c r="AT70" s="31">
        <f t="shared" si="18"/>
        <v>0</v>
      </c>
      <c r="AU70" s="31">
        <f t="shared" si="18"/>
        <v>0</v>
      </c>
      <c r="AV70" s="31">
        <f t="shared" si="18"/>
        <v>1.3890570873772399</v>
      </c>
      <c r="AW70" s="31">
        <f t="shared" si="18"/>
        <v>301.39540274677768</v>
      </c>
      <c r="AX70" s="31">
        <f t="shared" si="18"/>
        <v>819.37476998236957</v>
      </c>
      <c r="AY70" s="31">
        <f t="shared" si="18"/>
        <v>0</v>
      </c>
      <c r="AZ70" s="31">
        <f t="shared" si="18"/>
        <v>2.3090027426912028</v>
      </c>
      <c r="BA70" s="31">
        <f t="shared" si="18"/>
        <v>0</v>
      </c>
      <c r="BB70" s="31">
        <f t="shared" si="18"/>
        <v>0</v>
      </c>
      <c r="BC70" s="31">
        <f t="shared" si="18"/>
        <v>0</v>
      </c>
      <c r="BD70" s="31">
        <f t="shared" si="18"/>
        <v>0</v>
      </c>
      <c r="BE70" s="31">
        <f t="shared" si="18"/>
        <v>0</v>
      </c>
      <c r="BF70" s="31">
        <f t="shared" si="18"/>
        <v>2.4365460501773546</v>
      </c>
      <c r="BG70" s="31">
        <f t="shared" si="18"/>
        <v>14.237137744965322</v>
      </c>
      <c r="BH70" s="31">
        <f t="shared" si="18"/>
        <v>0</v>
      </c>
      <c r="BI70" s="31">
        <f t="shared" si="18"/>
        <v>0</v>
      </c>
      <c r="BJ70" s="31">
        <f t="shared" si="18"/>
        <v>0.921157931744641</v>
      </c>
      <c r="BK70" s="29">
        <f t="shared" si="16"/>
        <v>1142.0630742861031</v>
      </c>
    </row>
    <row r="71" spans="1:63" ht="4.5" customHeight="1" x14ac:dyDescent="0.2">
      <c r="A71" s="23"/>
      <c r="B71" s="26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 x14ac:dyDescent="0.2">
      <c r="A72" s="23" t="s">
        <v>21</v>
      </c>
      <c r="B72" s="24" t="s">
        <v>22</v>
      </c>
      <c r="C72" s="4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9"/>
    </row>
    <row r="73" spans="1:63" x14ac:dyDescent="0.2">
      <c r="A73" s="23" t="s">
        <v>78</v>
      </c>
      <c r="B73" s="26" t="s">
        <v>23</v>
      </c>
      <c r="C73" s="4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9"/>
    </row>
    <row r="74" spans="1:63" x14ac:dyDescent="0.2">
      <c r="A74" s="23"/>
      <c r="B74" s="30" t="s">
        <v>39</v>
      </c>
      <c r="C74" s="31"/>
      <c r="D74" s="28"/>
      <c r="E74" s="28"/>
      <c r="F74" s="28"/>
      <c r="G74" s="37"/>
      <c r="H74" s="31"/>
      <c r="I74" s="28"/>
      <c r="J74" s="28"/>
      <c r="K74" s="28"/>
      <c r="L74" s="37"/>
      <c r="M74" s="31"/>
      <c r="N74" s="28"/>
      <c r="O74" s="28"/>
      <c r="P74" s="28"/>
      <c r="Q74" s="37"/>
      <c r="R74" s="31"/>
      <c r="S74" s="28"/>
      <c r="T74" s="28"/>
      <c r="U74" s="28"/>
      <c r="V74" s="37"/>
      <c r="W74" s="31"/>
      <c r="X74" s="28"/>
      <c r="Y74" s="28"/>
      <c r="Z74" s="28"/>
      <c r="AA74" s="37"/>
      <c r="AB74" s="31"/>
      <c r="AC74" s="28"/>
      <c r="AD74" s="28"/>
      <c r="AE74" s="28"/>
      <c r="AF74" s="37"/>
      <c r="AG74" s="31"/>
      <c r="AH74" s="28"/>
      <c r="AI74" s="28"/>
      <c r="AJ74" s="28"/>
      <c r="AK74" s="37"/>
      <c r="AL74" s="31"/>
      <c r="AM74" s="28"/>
      <c r="AN74" s="28"/>
      <c r="AO74" s="28"/>
      <c r="AP74" s="37"/>
      <c r="AQ74" s="31"/>
      <c r="AR74" s="28"/>
      <c r="AS74" s="28"/>
      <c r="AT74" s="28"/>
      <c r="AU74" s="37"/>
      <c r="AV74" s="31"/>
      <c r="AW74" s="28"/>
      <c r="AX74" s="28"/>
      <c r="AY74" s="28"/>
      <c r="AZ74" s="37"/>
      <c r="BA74" s="31"/>
      <c r="BB74" s="28"/>
      <c r="BC74" s="28"/>
      <c r="BD74" s="28"/>
      <c r="BE74" s="37"/>
      <c r="BF74" s="31"/>
      <c r="BG74" s="28"/>
      <c r="BH74" s="28"/>
      <c r="BI74" s="28"/>
      <c r="BJ74" s="37"/>
      <c r="BK74" s="29"/>
    </row>
    <row r="75" spans="1:63" x14ac:dyDescent="0.2">
      <c r="A75" s="23"/>
      <c r="B75" s="33" t="s">
        <v>85</v>
      </c>
      <c r="C75" s="31">
        <v>0</v>
      </c>
      <c r="D75" s="28">
        <v>0</v>
      </c>
      <c r="E75" s="28">
        <v>0</v>
      </c>
      <c r="F75" s="28">
        <v>0</v>
      </c>
      <c r="G75" s="37">
        <v>0</v>
      </c>
      <c r="H75" s="31">
        <v>0</v>
      </c>
      <c r="I75" s="28">
        <v>0</v>
      </c>
      <c r="J75" s="28">
        <v>0</v>
      </c>
      <c r="K75" s="28">
        <v>0</v>
      </c>
      <c r="L75" s="37">
        <v>0</v>
      </c>
      <c r="M75" s="31">
        <v>0</v>
      </c>
      <c r="N75" s="28">
        <v>0</v>
      </c>
      <c r="O75" s="28">
        <v>0</v>
      </c>
      <c r="P75" s="28">
        <v>0</v>
      </c>
      <c r="Q75" s="37">
        <v>0</v>
      </c>
      <c r="R75" s="31">
        <v>0</v>
      </c>
      <c r="S75" s="28">
        <v>0</v>
      </c>
      <c r="T75" s="28">
        <v>0</v>
      </c>
      <c r="U75" s="28">
        <v>0</v>
      </c>
      <c r="V75" s="37">
        <v>0</v>
      </c>
      <c r="W75" s="31">
        <v>0</v>
      </c>
      <c r="X75" s="28">
        <v>0</v>
      </c>
      <c r="Y75" s="28">
        <v>0</v>
      </c>
      <c r="Z75" s="28">
        <v>0</v>
      </c>
      <c r="AA75" s="37">
        <v>0</v>
      </c>
      <c r="AB75" s="31">
        <v>0</v>
      </c>
      <c r="AC75" s="28">
        <v>0</v>
      </c>
      <c r="AD75" s="28">
        <v>0</v>
      </c>
      <c r="AE75" s="28">
        <v>0</v>
      </c>
      <c r="AF75" s="37">
        <v>0</v>
      </c>
      <c r="AG75" s="31">
        <v>0</v>
      </c>
      <c r="AH75" s="28">
        <v>0</v>
      </c>
      <c r="AI75" s="28">
        <v>0</v>
      </c>
      <c r="AJ75" s="28">
        <v>0</v>
      </c>
      <c r="AK75" s="37">
        <v>0</v>
      </c>
      <c r="AL75" s="31">
        <v>0</v>
      </c>
      <c r="AM75" s="28">
        <v>0</v>
      </c>
      <c r="AN75" s="28">
        <v>0</v>
      </c>
      <c r="AO75" s="28">
        <v>0</v>
      </c>
      <c r="AP75" s="37">
        <v>0</v>
      </c>
      <c r="AQ75" s="31">
        <v>0</v>
      </c>
      <c r="AR75" s="28">
        <v>0</v>
      </c>
      <c r="AS75" s="28">
        <v>0</v>
      </c>
      <c r="AT75" s="28">
        <v>0</v>
      </c>
      <c r="AU75" s="37">
        <v>0</v>
      </c>
      <c r="AV75" s="31">
        <v>0</v>
      </c>
      <c r="AW75" s="28">
        <v>0</v>
      </c>
      <c r="AX75" s="28">
        <v>0</v>
      </c>
      <c r="AY75" s="28">
        <v>0</v>
      </c>
      <c r="AZ75" s="37">
        <v>0</v>
      </c>
      <c r="BA75" s="31">
        <v>0</v>
      </c>
      <c r="BB75" s="28">
        <v>0</v>
      </c>
      <c r="BC75" s="28">
        <v>0</v>
      </c>
      <c r="BD75" s="28">
        <v>0</v>
      </c>
      <c r="BE75" s="37">
        <v>0</v>
      </c>
      <c r="BF75" s="31">
        <v>0</v>
      </c>
      <c r="BG75" s="28">
        <v>0</v>
      </c>
      <c r="BH75" s="28">
        <v>0</v>
      </c>
      <c r="BI75" s="28">
        <v>0</v>
      </c>
      <c r="BJ75" s="37">
        <v>0</v>
      </c>
      <c r="BK75" s="29">
        <f>SUM(C75:BJ75)</f>
        <v>0</v>
      </c>
    </row>
    <row r="76" spans="1:63" ht="4.5" customHeight="1" x14ac:dyDescent="0.2">
      <c r="A76" s="23"/>
      <c r="B76" s="38"/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9"/>
    </row>
    <row r="77" spans="1:63" x14ac:dyDescent="0.2">
      <c r="A77" s="23"/>
      <c r="B77" s="39" t="s">
        <v>101</v>
      </c>
      <c r="C77" s="40">
        <f t="shared" ref="C77:AH77" si="19">C33+C53+C58+C70+C75</f>
        <v>0</v>
      </c>
      <c r="D77" s="40">
        <f t="shared" si="19"/>
        <v>0</v>
      </c>
      <c r="E77" s="40">
        <f t="shared" si="19"/>
        <v>0</v>
      </c>
      <c r="F77" s="40">
        <f t="shared" si="19"/>
        <v>0</v>
      </c>
      <c r="G77" s="40">
        <f t="shared" si="19"/>
        <v>0</v>
      </c>
      <c r="H77" s="40">
        <f t="shared" si="19"/>
        <v>45.676844037124589</v>
      </c>
      <c r="I77" s="40">
        <f t="shared" si="19"/>
        <v>9808.1595034043694</v>
      </c>
      <c r="J77" s="40">
        <f t="shared" si="19"/>
        <v>2593.2964565760581</v>
      </c>
      <c r="K77" s="40">
        <f t="shared" si="19"/>
        <v>9.3643239191216612</v>
      </c>
      <c r="L77" s="40">
        <f t="shared" si="19"/>
        <v>709.6123196215201</v>
      </c>
      <c r="M77" s="40">
        <f t="shared" si="19"/>
        <v>0</v>
      </c>
      <c r="N77" s="40">
        <f t="shared" si="19"/>
        <v>0</v>
      </c>
      <c r="O77" s="40">
        <f t="shared" si="19"/>
        <v>0</v>
      </c>
      <c r="P77" s="40">
        <f t="shared" si="19"/>
        <v>0</v>
      </c>
      <c r="Q77" s="40">
        <f t="shared" si="19"/>
        <v>0</v>
      </c>
      <c r="R77" s="40">
        <f t="shared" si="19"/>
        <v>60.618576766667154</v>
      </c>
      <c r="S77" s="40">
        <f t="shared" si="19"/>
        <v>500.19136100857156</v>
      </c>
      <c r="T77" s="40">
        <f t="shared" si="19"/>
        <v>1212.3505218225473</v>
      </c>
      <c r="U77" s="40">
        <f t="shared" si="19"/>
        <v>0</v>
      </c>
      <c r="V77" s="40">
        <f t="shared" si="19"/>
        <v>92.446825133862831</v>
      </c>
      <c r="W77" s="40">
        <f t="shared" si="19"/>
        <v>2.9815406846496275</v>
      </c>
      <c r="X77" s="40">
        <f t="shared" si="19"/>
        <v>73.436410059741078</v>
      </c>
      <c r="Y77" s="40">
        <f t="shared" si="19"/>
        <v>0</v>
      </c>
      <c r="Z77" s="40">
        <f t="shared" si="19"/>
        <v>0</v>
      </c>
      <c r="AA77" s="40">
        <f t="shared" si="19"/>
        <v>3.1930880049993702</v>
      </c>
      <c r="AB77" s="40">
        <f t="shared" si="19"/>
        <v>0</v>
      </c>
      <c r="AC77" s="40">
        <f t="shared" si="19"/>
        <v>0</v>
      </c>
      <c r="AD77" s="40">
        <f t="shared" si="19"/>
        <v>0</v>
      </c>
      <c r="AE77" s="40">
        <f t="shared" si="19"/>
        <v>0</v>
      </c>
      <c r="AF77" s="40">
        <f t="shared" si="19"/>
        <v>0</v>
      </c>
      <c r="AG77" s="40">
        <f t="shared" si="19"/>
        <v>9.4081004765188485</v>
      </c>
      <c r="AH77" s="40">
        <f t="shared" si="19"/>
        <v>2.350448016543107</v>
      </c>
      <c r="AI77" s="40">
        <f t="shared" ref="AI77:BK77" si="20">AI33+AI53+AI58+AI70+AI75</f>
        <v>0</v>
      </c>
      <c r="AJ77" s="40">
        <f t="shared" si="20"/>
        <v>0</v>
      </c>
      <c r="AK77" s="40">
        <f t="shared" si="20"/>
        <v>5.3219748132822646</v>
      </c>
      <c r="AL77" s="40">
        <f t="shared" si="20"/>
        <v>0</v>
      </c>
      <c r="AM77" s="40">
        <f t="shared" si="20"/>
        <v>0</v>
      </c>
      <c r="AN77" s="40">
        <f t="shared" si="20"/>
        <v>0</v>
      </c>
      <c r="AO77" s="40">
        <f t="shared" si="20"/>
        <v>0</v>
      </c>
      <c r="AP77" s="40">
        <f t="shared" si="20"/>
        <v>0</v>
      </c>
      <c r="AQ77" s="40">
        <f t="shared" si="20"/>
        <v>0</v>
      </c>
      <c r="AR77" s="40">
        <f t="shared" si="20"/>
        <v>0</v>
      </c>
      <c r="AS77" s="40">
        <f t="shared" si="20"/>
        <v>0</v>
      </c>
      <c r="AT77" s="40">
        <f t="shared" si="20"/>
        <v>0</v>
      </c>
      <c r="AU77" s="40">
        <f t="shared" si="20"/>
        <v>0</v>
      </c>
      <c r="AV77" s="40">
        <f t="shared" si="20"/>
        <v>550.47609479113646</v>
      </c>
      <c r="AW77" s="40">
        <f t="shared" si="20"/>
        <v>1617.0685844792247</v>
      </c>
      <c r="AX77" s="40">
        <f t="shared" si="20"/>
        <v>898.47727404677471</v>
      </c>
      <c r="AY77" s="40">
        <f t="shared" si="20"/>
        <v>16.132612345524468</v>
      </c>
      <c r="AZ77" s="40">
        <f t="shared" si="20"/>
        <v>630.66972254924326</v>
      </c>
      <c r="BA77" s="40">
        <f t="shared" si="20"/>
        <v>0</v>
      </c>
      <c r="BB77" s="40">
        <f t="shared" si="20"/>
        <v>0</v>
      </c>
      <c r="BC77" s="40">
        <f t="shared" si="20"/>
        <v>0</v>
      </c>
      <c r="BD77" s="40">
        <f t="shared" si="20"/>
        <v>0</v>
      </c>
      <c r="BE77" s="40">
        <f t="shared" si="20"/>
        <v>0</v>
      </c>
      <c r="BF77" s="40">
        <f t="shared" si="20"/>
        <v>951.66708245603695</v>
      </c>
      <c r="BG77" s="40">
        <f t="shared" si="20"/>
        <v>140.06909120962254</v>
      </c>
      <c r="BH77" s="40">
        <f t="shared" si="20"/>
        <v>188.70450061893419</v>
      </c>
      <c r="BI77" s="40">
        <f t="shared" si="20"/>
        <v>0</v>
      </c>
      <c r="BJ77" s="40">
        <f t="shared" si="20"/>
        <v>368.93440767341889</v>
      </c>
      <c r="BK77" s="40">
        <f t="shared" si="20"/>
        <v>20490.607664515501</v>
      </c>
    </row>
    <row r="78" spans="1:63" ht="4.5" customHeight="1" x14ac:dyDescent="0.2">
      <c r="A78" s="23"/>
      <c r="B78" s="39"/>
      <c r="C78" s="52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53"/>
    </row>
    <row r="79" spans="1:63" ht="14.25" customHeight="1" x14ac:dyDescent="0.3">
      <c r="A79" s="23" t="s">
        <v>5</v>
      </c>
      <c r="B79" s="21" t="s">
        <v>25</v>
      </c>
      <c r="C79" s="52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53"/>
    </row>
    <row r="80" spans="1:63" x14ac:dyDescent="0.2">
      <c r="A80" s="23"/>
      <c r="B80" s="30" t="s">
        <v>39</v>
      </c>
      <c r="C80" s="28"/>
      <c r="D80" s="28"/>
      <c r="E80" s="28"/>
      <c r="F80" s="28"/>
      <c r="G80" s="41"/>
      <c r="H80" s="31"/>
      <c r="I80" s="28"/>
      <c r="J80" s="28"/>
      <c r="K80" s="28"/>
      <c r="L80" s="41"/>
      <c r="M80" s="31"/>
      <c r="N80" s="28"/>
      <c r="O80" s="28"/>
      <c r="P80" s="28"/>
      <c r="Q80" s="41"/>
      <c r="R80" s="31"/>
      <c r="S80" s="28"/>
      <c r="T80" s="28"/>
      <c r="U80" s="28"/>
      <c r="V80" s="37"/>
      <c r="W80" s="42"/>
      <c r="X80" s="28"/>
      <c r="Y80" s="28"/>
      <c r="Z80" s="28"/>
      <c r="AA80" s="41"/>
      <c r="AB80" s="31"/>
      <c r="AC80" s="28"/>
      <c r="AD80" s="28"/>
      <c r="AE80" s="28"/>
      <c r="AF80" s="41"/>
      <c r="AG80" s="31"/>
      <c r="AH80" s="28"/>
      <c r="AI80" s="28"/>
      <c r="AJ80" s="28"/>
      <c r="AK80" s="41"/>
      <c r="AL80" s="31"/>
      <c r="AM80" s="28"/>
      <c r="AN80" s="28"/>
      <c r="AO80" s="28"/>
      <c r="AP80" s="41"/>
      <c r="AQ80" s="31"/>
      <c r="AR80" s="28"/>
      <c r="AS80" s="28"/>
      <c r="AT80" s="28"/>
      <c r="AU80" s="41"/>
      <c r="AV80" s="31"/>
      <c r="AW80" s="28"/>
      <c r="AX80" s="28"/>
      <c r="AY80" s="28"/>
      <c r="AZ80" s="41"/>
      <c r="BA80" s="31"/>
      <c r="BB80" s="28"/>
      <c r="BC80" s="28"/>
      <c r="BD80" s="28"/>
      <c r="BE80" s="41"/>
      <c r="BF80" s="31"/>
      <c r="BG80" s="28"/>
      <c r="BH80" s="28"/>
      <c r="BI80" s="28"/>
      <c r="BJ80" s="41"/>
      <c r="BK80" s="31"/>
    </row>
    <row r="81" spans="1:63" ht="13.5" thickBot="1" x14ac:dyDescent="0.25">
      <c r="A81" s="43"/>
      <c r="B81" s="33" t="s">
        <v>85</v>
      </c>
      <c r="C81" s="28">
        <v>0</v>
      </c>
      <c r="D81" s="28">
        <v>0</v>
      </c>
      <c r="E81" s="28">
        <v>0</v>
      </c>
      <c r="F81" s="28">
        <v>0</v>
      </c>
      <c r="G81" s="41">
        <v>0</v>
      </c>
      <c r="H81" s="31">
        <v>0</v>
      </c>
      <c r="I81" s="28">
        <v>0</v>
      </c>
      <c r="J81" s="28">
        <v>0</v>
      </c>
      <c r="K81" s="28">
        <v>0</v>
      </c>
      <c r="L81" s="41">
        <v>0</v>
      </c>
      <c r="M81" s="31">
        <v>0</v>
      </c>
      <c r="N81" s="28">
        <v>0</v>
      </c>
      <c r="O81" s="28">
        <v>0</v>
      </c>
      <c r="P81" s="28">
        <v>0</v>
      </c>
      <c r="Q81" s="41">
        <v>0</v>
      </c>
      <c r="R81" s="31">
        <v>0</v>
      </c>
      <c r="S81" s="28">
        <v>0</v>
      </c>
      <c r="T81" s="28">
        <v>0</v>
      </c>
      <c r="U81" s="28">
        <v>0</v>
      </c>
      <c r="V81" s="37">
        <v>0</v>
      </c>
      <c r="W81" s="42">
        <v>0</v>
      </c>
      <c r="X81" s="28">
        <v>0</v>
      </c>
      <c r="Y81" s="28">
        <v>0</v>
      </c>
      <c r="Z81" s="28">
        <v>0</v>
      </c>
      <c r="AA81" s="41">
        <v>0</v>
      </c>
      <c r="AB81" s="31">
        <v>0</v>
      </c>
      <c r="AC81" s="28">
        <v>0</v>
      </c>
      <c r="AD81" s="28">
        <v>0</v>
      </c>
      <c r="AE81" s="28">
        <v>0</v>
      </c>
      <c r="AF81" s="41">
        <v>0</v>
      </c>
      <c r="AG81" s="31">
        <v>0</v>
      </c>
      <c r="AH81" s="28">
        <v>0</v>
      </c>
      <c r="AI81" s="28">
        <v>0</v>
      </c>
      <c r="AJ81" s="28">
        <v>0</v>
      </c>
      <c r="AK81" s="41">
        <v>0</v>
      </c>
      <c r="AL81" s="31">
        <v>0</v>
      </c>
      <c r="AM81" s="28">
        <v>0</v>
      </c>
      <c r="AN81" s="28">
        <v>0</v>
      </c>
      <c r="AO81" s="28">
        <v>0</v>
      </c>
      <c r="AP81" s="41">
        <v>0</v>
      </c>
      <c r="AQ81" s="31">
        <v>0</v>
      </c>
      <c r="AR81" s="28">
        <v>0</v>
      </c>
      <c r="AS81" s="28">
        <v>0</v>
      </c>
      <c r="AT81" s="28">
        <v>0</v>
      </c>
      <c r="AU81" s="41">
        <v>0</v>
      </c>
      <c r="AV81" s="31">
        <v>0</v>
      </c>
      <c r="AW81" s="28">
        <v>0</v>
      </c>
      <c r="AX81" s="28">
        <v>0</v>
      </c>
      <c r="AY81" s="28">
        <v>0</v>
      </c>
      <c r="AZ81" s="41">
        <v>0</v>
      </c>
      <c r="BA81" s="31">
        <v>0</v>
      </c>
      <c r="BB81" s="28">
        <v>0</v>
      </c>
      <c r="BC81" s="28">
        <v>0</v>
      </c>
      <c r="BD81" s="28">
        <v>0</v>
      </c>
      <c r="BE81" s="41">
        <v>0</v>
      </c>
      <c r="BF81" s="31">
        <v>0</v>
      </c>
      <c r="BG81" s="28">
        <v>0</v>
      </c>
      <c r="BH81" s="28">
        <v>0</v>
      </c>
      <c r="BI81" s="28">
        <v>0</v>
      </c>
      <c r="BJ81" s="41">
        <v>0</v>
      </c>
      <c r="BK81" s="29">
        <f>SUM(C81:BJ81)</f>
        <v>0</v>
      </c>
    </row>
    <row r="82" spans="1:63" ht="6" customHeight="1" x14ac:dyDescent="0.2">
      <c r="A82" s="35"/>
      <c r="B82" s="44"/>
    </row>
    <row r="83" spans="1:63" x14ac:dyDescent="0.2">
      <c r="A83" s="35"/>
      <c r="B83" s="35" t="s">
        <v>28</v>
      </c>
      <c r="L83" s="35" t="s">
        <v>40</v>
      </c>
    </row>
    <row r="84" spans="1:63" x14ac:dyDescent="0.2">
      <c r="A84" s="35"/>
      <c r="B84" s="35" t="s">
        <v>29</v>
      </c>
      <c r="L84" s="35" t="s">
        <v>32</v>
      </c>
    </row>
    <row r="85" spans="1:63" x14ac:dyDescent="0.2">
      <c r="L85" s="35" t="s">
        <v>33</v>
      </c>
    </row>
    <row r="86" spans="1:63" x14ac:dyDescent="0.2">
      <c r="B86" s="35" t="s">
        <v>35</v>
      </c>
      <c r="L86" s="35" t="s">
        <v>100</v>
      </c>
      <c r="BI86" s="45"/>
    </row>
    <row r="87" spans="1:63" x14ac:dyDescent="0.2">
      <c r="B87" s="35" t="s">
        <v>36</v>
      </c>
      <c r="L87" s="35" t="s">
        <v>102</v>
      </c>
    </row>
    <row r="88" spans="1:63" x14ac:dyDescent="0.2">
      <c r="B88" s="35"/>
      <c r="L88" s="35" t="s">
        <v>34</v>
      </c>
    </row>
    <row r="90" spans="1:63" x14ac:dyDescent="0.2">
      <c r="B90" s="25" t="s">
        <v>40</v>
      </c>
    </row>
    <row r="91" spans="1:63" x14ac:dyDescent="0.2">
      <c r="B91" s="25" t="s">
        <v>32</v>
      </c>
    </row>
    <row r="92" spans="1:63" x14ac:dyDescent="0.2">
      <c r="B92" s="25" t="s">
        <v>33</v>
      </c>
    </row>
    <row r="93" spans="1:63" x14ac:dyDescent="0.2">
      <c r="B93" s="25" t="s">
        <v>100</v>
      </c>
    </row>
    <row r="94" spans="1:63" x14ac:dyDescent="0.2">
      <c r="B94" s="25" t="s">
        <v>102</v>
      </c>
    </row>
    <row r="95" spans="1:63" x14ac:dyDescent="0.2">
      <c r="B95" s="25" t="s">
        <v>34</v>
      </c>
    </row>
    <row r="96" spans="1:63" x14ac:dyDescent="0.2">
      <c r="B96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55:BK55"/>
    <mergeCell ref="C59:BK59"/>
    <mergeCell ref="C10:BK10"/>
    <mergeCell ref="C13:BK13"/>
    <mergeCell ref="C16:BK16"/>
    <mergeCell ref="C19:BK19"/>
    <mergeCell ref="C22:BK22"/>
    <mergeCell ref="C76:BK76"/>
    <mergeCell ref="A1:A5"/>
    <mergeCell ref="C56:BK56"/>
    <mergeCell ref="C78:BK78"/>
    <mergeCell ref="C79:BK79"/>
    <mergeCell ref="C60:BK60"/>
    <mergeCell ref="C61:BK61"/>
    <mergeCell ref="C64:BK64"/>
    <mergeCell ref="C71:BK71"/>
    <mergeCell ref="C72:BK72"/>
    <mergeCell ref="C35:BK35"/>
    <mergeCell ref="C73:BK73"/>
    <mergeCell ref="C36:BK36"/>
    <mergeCell ref="C34:BK34"/>
    <mergeCell ref="C40:BK40"/>
    <mergeCell ref="C54:BK5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134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127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9.6455781846470422E-4</v>
      </c>
      <c r="E5" s="7">
        <v>8.4995369331510341E-3</v>
      </c>
      <c r="F5" s="7">
        <v>0.29820257797080102</v>
      </c>
      <c r="G5" s="7">
        <v>5.7880864196695209E-3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0.60964809564623967</v>
      </c>
      <c r="E6" s="7">
        <v>4.6637935874664747</v>
      </c>
      <c r="F6" s="7">
        <v>8.7096030593301315</v>
      </c>
      <c r="G6" s="7">
        <v>0.64536366277705537</v>
      </c>
      <c r="H6" s="7">
        <v>0</v>
      </c>
      <c r="I6" s="7">
        <v>0</v>
      </c>
      <c r="J6" s="7">
        <v>9.1354866569532026E-2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5.4733678807462327E-2</v>
      </c>
      <c r="F7" s="7">
        <v>3.6147055055241677E-2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14.556600136085111</v>
      </c>
      <c r="E8" s="7">
        <v>34.889928509290819</v>
      </c>
      <c r="F8" s="7">
        <v>9.3077784343666714</v>
      </c>
      <c r="G8" s="7">
        <v>3.7773554539400536</v>
      </c>
      <c r="H8" s="7">
        <v>0</v>
      </c>
      <c r="I8" s="7">
        <v>0</v>
      </c>
      <c r="J8" s="7">
        <v>5.4019404961602952E-4</v>
      </c>
      <c r="K8" s="7">
        <v>0</v>
      </c>
    </row>
    <row r="9" spans="2:11" x14ac:dyDescent="0.2">
      <c r="B9" s="1">
        <v>5</v>
      </c>
      <c r="C9" s="3" t="s">
        <v>46</v>
      </c>
      <c r="D9" s="7">
        <v>22.883189083764893</v>
      </c>
      <c r="E9" s="7">
        <v>30.613561683978748</v>
      </c>
      <c r="F9" s="7">
        <v>50.773847347892008</v>
      </c>
      <c r="G9" s="7">
        <v>3.0135916248383938</v>
      </c>
      <c r="H9" s="7">
        <v>0</v>
      </c>
      <c r="I9" s="7">
        <v>0</v>
      </c>
      <c r="J9" s="7">
        <v>0.25249941335290221</v>
      </c>
      <c r="K9" s="7">
        <v>0</v>
      </c>
    </row>
    <row r="10" spans="2:11" x14ac:dyDescent="0.2">
      <c r="B10" s="1">
        <v>6</v>
      </c>
      <c r="C10" s="3" t="s">
        <v>47</v>
      </c>
      <c r="D10" s="7">
        <v>0.1000824957645183</v>
      </c>
      <c r="E10" s="7">
        <v>1.609023831770914</v>
      </c>
      <c r="F10" s="7">
        <v>5.1176842945979484</v>
      </c>
      <c r="G10" s="7">
        <v>1.1834250452893262</v>
      </c>
      <c r="H10" s="7">
        <v>0</v>
      </c>
      <c r="I10" s="7">
        <v>0</v>
      </c>
      <c r="J10" s="7">
        <v>2.5385645410817394E-3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2.2005288775408638</v>
      </c>
      <c r="E11" s="7">
        <v>13.0072929014748</v>
      </c>
      <c r="F11" s="7">
        <v>20.746132373401185</v>
      </c>
      <c r="G11" s="7">
        <v>1.2114460199788619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0.22654153023674028</v>
      </c>
      <c r="E14" s="7">
        <v>144.03501364763437</v>
      </c>
      <c r="F14" s="7">
        <v>13.171357248008183</v>
      </c>
      <c r="G14" s="7">
        <v>1.2643034680783358</v>
      </c>
      <c r="H14" s="7">
        <v>0</v>
      </c>
      <c r="I14" s="7">
        <v>0</v>
      </c>
      <c r="J14" s="7">
        <v>1.8463844694809953E-2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135.03811222406262</v>
      </c>
      <c r="E15" s="7">
        <v>367.86854873154027</v>
      </c>
      <c r="F15" s="7">
        <v>157.31189146234269</v>
      </c>
      <c r="G15" s="7">
        <v>40.210607860731962</v>
      </c>
      <c r="H15" s="7">
        <v>0</v>
      </c>
      <c r="I15" s="7">
        <v>0</v>
      </c>
      <c r="J15" s="7">
        <v>0.16532950951578837</v>
      </c>
      <c r="K15" s="7">
        <v>0</v>
      </c>
    </row>
    <row r="16" spans="2:11" x14ac:dyDescent="0.2">
      <c r="B16" s="1">
        <v>12</v>
      </c>
      <c r="C16" s="3" t="s">
        <v>53</v>
      </c>
      <c r="D16" s="7">
        <v>244.35229218423098</v>
      </c>
      <c r="E16" s="7">
        <v>10.851789385386311</v>
      </c>
      <c r="F16" s="7">
        <v>8.0642483215164482</v>
      </c>
      <c r="G16" s="7">
        <v>4.8323617502808807</v>
      </c>
      <c r="H16" s="7">
        <v>0</v>
      </c>
      <c r="I16" s="7">
        <v>0</v>
      </c>
      <c r="J16" s="7">
        <v>2.2607179776339179E-2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0.14018593121617332</v>
      </c>
      <c r="E17" s="7">
        <v>0.24534752783133648</v>
      </c>
      <c r="F17" s="7">
        <v>0.88348296040472196</v>
      </c>
      <c r="G17" s="7">
        <v>6.5065407963789818E-2</v>
      </c>
      <c r="H17" s="7">
        <v>0</v>
      </c>
      <c r="I17" s="7">
        <v>0</v>
      </c>
      <c r="J17" s="7">
        <v>4.3041089141731637E-4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0.20439655745085814</v>
      </c>
      <c r="E18" s="7">
        <v>2.0747426476021729</v>
      </c>
      <c r="F18" s="7">
        <v>5.5308270555287544</v>
      </c>
      <c r="G18" s="7">
        <v>1.3039490568981911</v>
      </c>
      <c r="H18" s="7">
        <v>0</v>
      </c>
      <c r="I18" s="7">
        <v>0</v>
      </c>
      <c r="J18" s="7">
        <v>1.4185084293182E-4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29.81148471831596</v>
      </c>
      <c r="E19" s="7">
        <v>30.903387459498994</v>
      </c>
      <c r="F19" s="7">
        <v>54.949864442667511</v>
      </c>
      <c r="G19" s="7">
        <v>7.6239036451739119</v>
      </c>
      <c r="H19" s="7">
        <v>0</v>
      </c>
      <c r="I19" s="7">
        <v>0</v>
      </c>
      <c r="J19" s="7">
        <v>2.0759010896874839E-5</v>
      </c>
      <c r="K19" s="7">
        <v>0</v>
      </c>
    </row>
    <row r="20" spans="2:11" x14ac:dyDescent="0.2">
      <c r="B20" s="1">
        <v>16</v>
      </c>
      <c r="C20" s="3" t="s">
        <v>57</v>
      </c>
      <c r="D20" s="7">
        <v>1095.8998820635125</v>
      </c>
      <c r="E20" s="7">
        <v>320.21377467286237</v>
      </c>
      <c r="F20" s="7">
        <v>133.42489377173609</v>
      </c>
      <c r="G20" s="7">
        <v>23.6000974130976</v>
      </c>
      <c r="H20" s="7">
        <v>0</v>
      </c>
      <c r="I20" s="7">
        <v>0</v>
      </c>
      <c r="J20" s="7">
        <v>14.401481023918029</v>
      </c>
      <c r="K20" s="7">
        <v>0</v>
      </c>
    </row>
    <row r="21" spans="2:11" x14ac:dyDescent="0.2">
      <c r="B21" s="1">
        <v>17</v>
      </c>
      <c r="C21" s="3" t="s">
        <v>58</v>
      </c>
      <c r="D21" s="7">
        <v>80.591208232344698</v>
      </c>
      <c r="E21" s="7">
        <v>42.341490595875356</v>
      </c>
      <c r="F21" s="7">
        <v>74.715360292435491</v>
      </c>
      <c r="G21" s="7">
        <v>15.83635104949537</v>
      </c>
      <c r="H21" s="7">
        <v>0</v>
      </c>
      <c r="I21" s="7">
        <v>0</v>
      </c>
      <c r="J21" s="7">
        <v>0.20928589486360882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51.698424944662356</v>
      </c>
      <c r="E23" s="7">
        <v>41.663000374941888</v>
      </c>
      <c r="F23" s="7">
        <v>56.182547503442677</v>
      </c>
      <c r="G23" s="7">
        <v>11.449042384319057</v>
      </c>
      <c r="H23" s="7">
        <v>0</v>
      </c>
      <c r="I23" s="7">
        <v>0</v>
      </c>
      <c r="J23" s="7">
        <v>0.4354466467409841</v>
      </c>
      <c r="K23" s="7">
        <v>0</v>
      </c>
    </row>
    <row r="24" spans="2:11" x14ac:dyDescent="0.2">
      <c r="B24" s="1">
        <v>20</v>
      </c>
      <c r="C24" s="3" t="s">
        <v>61</v>
      </c>
      <c r="D24" s="7">
        <v>8535.5565710772007</v>
      </c>
      <c r="E24" s="7">
        <v>2298.2401403024537</v>
      </c>
      <c r="F24" s="7">
        <v>412.80738066779872</v>
      </c>
      <c r="G24" s="7">
        <v>53.473074622039007</v>
      </c>
      <c r="H24" s="7">
        <v>0</v>
      </c>
      <c r="I24" s="7">
        <v>0</v>
      </c>
      <c r="J24" s="7">
        <v>1112.9171073183393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1.8139497656687693E-5</v>
      </c>
      <c r="E25" s="7">
        <v>4.8372439031384717E-3</v>
      </c>
      <c r="F25" s="7">
        <v>8.4753627323750469E-2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2.4001048311998091E-2</v>
      </c>
      <c r="E26" s="7">
        <v>3.7224629369248537E-2</v>
      </c>
      <c r="F26" s="7">
        <v>0.50908470926654248</v>
      </c>
      <c r="G26" s="7">
        <v>2.4396975159658926E-3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5.0446964982364204E-3</v>
      </c>
      <c r="E28" s="7">
        <v>4.6271423018275096E-2</v>
      </c>
      <c r="F28" s="7">
        <v>4.9177588192353364E-2</v>
      </c>
      <c r="G28" s="7">
        <v>3.4109550327299639E-3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912.79904903536578</v>
      </c>
      <c r="E29" s="7">
        <v>244.99820542858748</v>
      </c>
      <c r="F29" s="7">
        <v>40.590778556053635</v>
      </c>
      <c r="G29" s="7">
        <v>5.1631304486027378</v>
      </c>
      <c r="H29" s="7">
        <v>0</v>
      </c>
      <c r="I29" s="7">
        <v>0</v>
      </c>
      <c r="J29" s="7">
        <v>0.24749716465333449</v>
      </c>
      <c r="K29" s="7">
        <v>0</v>
      </c>
    </row>
    <row r="30" spans="2:11" x14ac:dyDescent="0.2">
      <c r="B30" s="1">
        <v>26</v>
      </c>
      <c r="C30" s="3" t="s">
        <v>67</v>
      </c>
      <c r="D30" s="7">
        <v>13.379653701496343</v>
      </c>
      <c r="E30" s="7">
        <v>8.6001293690789957</v>
      </c>
      <c r="F30" s="7">
        <v>13.913077160773053</v>
      </c>
      <c r="G30" s="7">
        <v>2.0674338357963311</v>
      </c>
      <c r="H30" s="7">
        <v>0</v>
      </c>
      <c r="I30" s="7">
        <v>0</v>
      </c>
      <c r="J30" s="7">
        <v>2.58705416942503E-2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7.0745074026932322E-2</v>
      </c>
      <c r="E31" s="7">
        <v>4.6514449220462684</v>
      </c>
      <c r="F31" s="7">
        <v>1.8105669023574122</v>
      </c>
      <c r="G31" s="7">
        <v>3.1997057320475794E-2</v>
      </c>
      <c r="H31" s="7">
        <v>0</v>
      </c>
      <c r="I31" s="7">
        <v>0</v>
      </c>
      <c r="J31" s="7">
        <v>0.76832409635984833</v>
      </c>
      <c r="K31" s="7">
        <v>0</v>
      </c>
    </row>
    <row r="32" spans="2:11" x14ac:dyDescent="0.2">
      <c r="B32" s="1">
        <v>28</v>
      </c>
      <c r="C32" s="3" t="s">
        <v>68</v>
      </c>
      <c r="D32" s="7">
        <v>4.5327655527536379</v>
      </c>
      <c r="E32" s="7">
        <v>0.53195804643020039</v>
      </c>
      <c r="F32" s="7">
        <v>1.3807522894073347</v>
      </c>
      <c r="G32" s="7">
        <v>0.64448922877566039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1.6907613536001782</v>
      </c>
      <c r="E33" s="7">
        <v>26.275904632753438</v>
      </c>
      <c r="F33" s="7">
        <v>29.514706908059264</v>
      </c>
      <c r="G33" s="7">
        <v>2.14121307102512</v>
      </c>
      <c r="H33" s="7">
        <v>0</v>
      </c>
      <c r="I33" s="7">
        <v>0</v>
      </c>
      <c r="J33" s="7">
        <v>3.8424050204140013E-3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36.937818791937438</v>
      </c>
      <c r="E34" s="7">
        <v>50.323082312050381</v>
      </c>
      <c r="F34" s="7">
        <v>27.912396250354746</v>
      </c>
      <c r="G34" s="7">
        <v>4.4211397617181989</v>
      </c>
      <c r="H34" s="7">
        <v>0</v>
      </c>
      <c r="I34" s="7">
        <v>0</v>
      </c>
      <c r="J34" s="7">
        <v>0.2895713154567372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3.3759319871332885</v>
      </c>
      <c r="E35" s="7">
        <v>0.24614886682310444</v>
      </c>
      <c r="F35" s="7">
        <v>0.17366388389732396</v>
      </c>
      <c r="G35" s="7">
        <v>0.43510713052213396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617.53675075550109</v>
      </c>
      <c r="E36" s="7">
        <v>340.97050649831897</v>
      </c>
      <c r="F36" s="7">
        <v>46.737863334668909</v>
      </c>
      <c r="G36" s="7">
        <v>8.053482269966862</v>
      </c>
      <c r="H36" s="7">
        <v>0</v>
      </c>
      <c r="I36" s="7">
        <v>0</v>
      </c>
      <c r="J36" s="7">
        <v>10.613320052733048</v>
      </c>
      <c r="K36" s="7">
        <v>0</v>
      </c>
    </row>
    <row r="37" spans="2:11" x14ac:dyDescent="0.2">
      <c r="B37" s="1">
        <v>33</v>
      </c>
      <c r="C37" s="3" t="s">
        <v>103</v>
      </c>
      <c r="D37" s="7">
        <v>352.97316504573024</v>
      </c>
      <c r="E37" s="7">
        <v>137.32445929117455</v>
      </c>
      <c r="F37" s="7">
        <v>40.33420958557992</v>
      </c>
      <c r="G37" s="7">
        <v>10.493481764148044</v>
      </c>
      <c r="H37" s="7">
        <v>0</v>
      </c>
      <c r="I37" s="7">
        <v>0</v>
      </c>
      <c r="J37" s="7">
        <v>0.40470562752014561</v>
      </c>
      <c r="K37" s="7">
        <v>0</v>
      </c>
    </row>
    <row r="38" spans="2:11" x14ac:dyDescent="0.2">
      <c r="B38" s="1">
        <v>34</v>
      </c>
      <c r="C38" s="3" t="s">
        <v>73</v>
      </c>
      <c r="D38" s="7">
        <v>17.628495723768967</v>
      </c>
      <c r="E38" s="7">
        <v>20.884717342733939</v>
      </c>
      <c r="F38" s="7">
        <v>0.30338977734683664</v>
      </c>
      <c r="G38" s="7">
        <v>8.1755277740808985E-3</v>
      </c>
      <c r="H38" s="7">
        <v>0</v>
      </c>
      <c r="I38" s="7">
        <v>0</v>
      </c>
      <c r="J38" s="7">
        <v>2.2689618071950225E-3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216.45375012765192</v>
      </c>
      <c r="E39" s="7">
        <v>110.16607734065299</v>
      </c>
      <c r="F39" s="7">
        <v>175.32451466926324</v>
      </c>
      <c r="G39" s="7">
        <v>37.817996045668906</v>
      </c>
      <c r="H39" s="7">
        <v>0</v>
      </c>
      <c r="I39" s="7">
        <v>0</v>
      </c>
      <c r="J39" s="7">
        <v>0.5143000538614988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0.30064771532689782</v>
      </c>
      <c r="E40" s="7">
        <v>3.0209968128241518</v>
      </c>
      <c r="F40" s="7">
        <v>5.0890184510541143</v>
      </c>
      <c r="G40" s="7">
        <v>0.75701417227918266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469.49193071909758</v>
      </c>
      <c r="E41" s="7">
        <v>410.67392057568998</v>
      </c>
      <c r="F41" s="7">
        <v>102.87188502948669</v>
      </c>
      <c r="G41" s="7">
        <v>45.266669131983711</v>
      </c>
      <c r="H41" s="7">
        <v>0</v>
      </c>
      <c r="I41" s="7">
        <v>0</v>
      </c>
      <c r="J41" s="7">
        <v>0.67612658989327001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2018-01-05T12:17:08Z</dcterms:modified>
</cp:coreProperties>
</file>