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5\"/>
    </mc:Choice>
  </mc:AlternateContent>
  <xr:revisionPtr revIDLastSave="0" documentId="13_ncr:1_{9165E0E8-C432-4DE8-A075-0278EF4AB85B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  <sheet name="Debt Index Replication Factor" sheetId="2" r:id="rId2"/>
    <sheet name="Tracking Difference" sheetId="3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<sst xmlns="http://schemas.openxmlformats.org/spreadsheetml/2006/main" count="134" uniqueCount="62">
  <si>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</si>
  <si>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</si>
  <si>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</si>
  <si>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</si>
  <si>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</si>
  <si>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</si>
  <si>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</si>
  <si>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</si>
  <si>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</si>
  <si>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</si>
  <si>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</si>
  <si>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</si>
  <si>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</si>
  <si>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</si>
  <si>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</si>
  <si>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</si>
  <si>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</si>
  <si>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</si>
  <si>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</si>
  <si>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</si>
  <si>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</si>
  <si>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</si>
  <si>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</si>
  <si>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</si>
  <si>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</si>
  <si>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</si>
  <si>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December 2025, of LIC MF Nifty 8-13 yr G-sec ETF is </t>
    </r>
    <r>
      <rPr>
        <b/>
        <sz val="11"/>
        <rFont val="Calibri"/>
        <family val="2"/>
        <scheme val="minor"/>
      </rPr>
      <t>99.53%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</si>
  <si>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</si>
  <si>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</si>
  <si>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</si>
  <si>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</si>
  <si>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</si>
  <si>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</si>
  <si>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</si>
  <si>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</si>
  <si>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</si>
  <si>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</si>
  <si>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</si>
  <si>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</si>
  <si>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</si>
  <si>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</si>
  <si>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</si>
  <si>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</si>
  <si>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</si>
  <si>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</si>
  <si>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</si>
  <si>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</si>
  <si>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</si>
  <si>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</si>
  <si>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</si>
  <si>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</si>
  <si>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</si>
  <si>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</si>
  <si>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</si>
  <si>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</si>
  <si>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</si>
  <si>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</si>
  <si>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</si>
  <si>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/>
  </si>
  <si>
    <t>LIC MF Nifty 50 Index Fund</t>
  </si>
  <si>
    <t>LIC MF Nifty Next 50 Index Fund</t>
  </si>
  <si>
    <t>AUM as on December-31,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</si>
</sst>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000%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9" fontId="5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0" fillId="0" borderId="1" xfId="0" applyFont="1" applyBorder="1"/>
    <xf numFmtId="0" fontId="0" fillId="0" borderId="1" xfId="0" applyBorder="1" applyAlignment="1">
      <alignment horizontal="left"/>
    </xf>
    <xf numFmtId="10" fontId="0" fillId="0" borderId="1" xfId="843" applyNumberFormat="1" applyFont="1" applyFill="1" applyBorder="1"/>
    <xf numFmtId="10" fontId="0" fillId="0" borderId="1" xfId="0" applyNumberFormat="1" applyBorder="1"/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40" fillId="0" borderId="1" xfId="0" applyNumberFormat="1" applyFont="1" applyBorder="1"/>
    <xf numFmtId="165" fontId="0" fillId="0" borderId="0" xfId="843" applyNumberFormat="1" applyFont="1"/>
    <xf numFmtId="0" fontId="44" fillId="0" borderId="0" xfId="0" applyFont="1" applyAlignment="1">
      <alignment horizontal="left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4" fillId="2" borderId="1" xfId="0" applyFont="1" applyFill="1" applyBorder="1"/>
    <xf numFmtId="2" fontId="44" fillId="2" borderId="1" xfId="0" applyNumberFormat="1" applyFont="1" applyFill="1" applyBorder="1" applyAlignment="1">
      <alignment horizontal="center"/>
    </xf>
    <xf numFmtId="0" fontId="44" fillId="2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844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" xfId="843" builtinId="5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68"/>
  <sheetViews>
    <sheetView tabSelected="1" zoomScale="98" zoomScaleNormal="98" workbookViewId="0">
      <pane ySplit="6" topLeftCell="A854" activePane="bottomLeft" state="frozen"/>
      <selection pane="bottomLeft" activeCell="C870" sqref="C870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20" t="s">
        <v>4</v>
      </c>
      <c r="F5" s="21"/>
      <c r="G5" s="20" t="s">
        <v>10</v>
      </c>
      <c r="H5" s="21"/>
      <c r="I5" s="7" t="s">
        <v>0</v>
      </c>
      <c r="J5" s="20" t="s">
        <v>7</v>
      </c>
      <c r="K5" s="2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0118D-4456-480E-9985-76A119F713F8}">
  <dimension ref="A1:J11"/>
  <sheetViews>
    <sheetView topLeftCell="A6" workbookViewId="0">
      <selection activeCell="D13" sqref="D13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10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10" hidden="1" x14ac:dyDescent="0.25">
      <c r="B2" s="11" t="s">
        <v>18</v>
      </c>
      <c r="C2" s="12">
        <v>0.45714100000000002</v>
      </c>
      <c r="D2" s="12">
        <v>0.45367945452977099</v>
      </c>
      <c r="E2" s="13">
        <f>MIN(C2:D2)</f>
        <v>0.45367945452977099</v>
      </c>
      <c r="F2" s="14"/>
      <c r="J2" s="15"/>
    </row>
    <row r="3" spans="1:10" hidden="1" x14ac:dyDescent="0.25">
      <c r="B3" s="11" t="s">
        <v>19</v>
      </c>
      <c r="C3" s="12">
        <v>0.292265</v>
      </c>
      <c r="D3" s="12">
        <v>0.29691621734382001</v>
      </c>
      <c r="E3" s="13">
        <f>MIN(C3:D3)</f>
        <v>0.292265</v>
      </c>
      <c r="F3" s="14"/>
      <c r="J3" s="15"/>
    </row>
    <row r="4" spans="1:10" hidden="1" x14ac:dyDescent="0.25">
      <c r="B4" s="11" t="s">
        <v>20</v>
      </c>
      <c r="C4" s="12">
        <v>0.249364</v>
      </c>
      <c r="D4" s="12">
        <v>0.249404328126408</v>
      </c>
      <c r="E4" s="13">
        <f t="shared" ref="E4" si="0">MIN(C4:D4)</f>
        <v>0.249364</v>
      </c>
      <c r="F4" s="14"/>
      <c r="J4" s="15"/>
    </row>
    <row r="5" spans="1:10" hidden="1" x14ac:dyDescent="0.25">
      <c r="B5" s="16"/>
      <c r="C5" s="16"/>
      <c r="D5" s="10" t="s">
        <v>21</v>
      </c>
      <c r="E5" s="17">
        <f>SUM(E2:E4)</f>
        <v>0.99530845452977101</v>
      </c>
      <c r="F5" s="18"/>
    </row>
    <row r="7" spans="1:10" x14ac:dyDescent="0.25">
      <c r="A7" s="19" t="s">
        <v>26</v>
      </c>
    </row>
    <row r="9" spans="1:10" x14ac:dyDescent="0.25">
      <c r="B9" t="s">
        <v>0</v>
      </c>
    </row>
    <row r="10" spans="1:10" x14ac:dyDescent="0.25">
      <c r="A10" t="s">
        <v>22</v>
      </c>
      <c r="B10" t="s">
        <v>23</v>
      </c>
    </row>
    <row r="11" spans="1:10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3A81-B36F-4A03-BE65-CDA73FA939DE}">
  <dimension ref="B2:L19"/>
  <sheetViews>
    <sheetView workbookViewId="0">
      <selection activeCell="D26" sqref="D26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22" t="s">
        <v>27</v>
      </c>
      <c r="C2" s="22" t="s">
        <v>6</v>
      </c>
      <c r="D2" s="22" t="s">
        <v>5</v>
      </c>
      <c r="E2" s="22" t="s">
        <v>9</v>
      </c>
      <c r="F2" s="22" t="s">
        <v>11</v>
      </c>
      <c r="G2" s="22" t="s">
        <v>4</v>
      </c>
      <c r="H2" s="22" t="s">
        <v>10</v>
      </c>
      <c r="I2" s="22" t="s">
        <v>0</v>
      </c>
      <c r="J2" s="22" t="s">
        <v>7</v>
      </c>
      <c r="K2" s="22" t="s">
        <v>28</v>
      </c>
    </row>
    <row r="3" spans="2:12" x14ac:dyDescent="0.25">
      <c r="B3" s="23" t="s">
        <v>29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31</v>
      </c>
      <c r="J3" s="24" t="s">
        <v>30</v>
      </c>
      <c r="K3" s="24" t="s">
        <v>32</v>
      </c>
    </row>
    <row r="4" spans="2:12" x14ac:dyDescent="0.25">
      <c r="B4" s="23" t="s">
        <v>33</v>
      </c>
      <c r="C4" s="25">
        <v>42328</v>
      </c>
      <c r="D4" s="25">
        <v>42446</v>
      </c>
      <c r="E4" s="25">
        <v>45336</v>
      </c>
      <c r="F4" s="25">
        <v>42338</v>
      </c>
      <c r="G4" s="25">
        <v>37595</v>
      </c>
      <c r="H4" s="26">
        <v>37595</v>
      </c>
      <c r="I4" s="25">
        <v>41997</v>
      </c>
      <c r="J4" s="25">
        <v>40441</v>
      </c>
      <c r="K4" s="25">
        <v>40856</v>
      </c>
    </row>
    <row r="5" spans="2:12" x14ac:dyDescent="0.25">
      <c r="B5" s="23" t="s">
        <v>61</v>
      </c>
      <c r="C5" s="27">
        <v>917.49726793899993</v>
      </c>
      <c r="D5" s="27">
        <v>779.00575969700003</v>
      </c>
      <c r="E5" s="27">
        <v>642.81179254200003</v>
      </c>
      <c r="F5" s="27">
        <v>788.088204926</v>
      </c>
      <c r="G5" s="27">
        <v>367.855697787</v>
      </c>
      <c r="H5" s="27">
        <v>93.965435915</v>
      </c>
      <c r="I5" s="27">
        <v>2287.0359722389999</v>
      </c>
      <c r="J5" s="27">
        <v>99.930558609000002</v>
      </c>
      <c r="K5" s="27">
        <v>1100.8177215219998</v>
      </c>
    </row>
    <row r="6" spans="2:12" x14ac:dyDescent="0.25">
      <c r="B6" s="23" t="s">
        <v>34</v>
      </c>
      <c r="C6" s="24" t="s">
        <v>35</v>
      </c>
      <c r="D6" s="24" t="s">
        <v>36</v>
      </c>
      <c r="E6" s="24" t="s">
        <v>37</v>
      </c>
      <c r="F6" s="24" t="s">
        <v>38</v>
      </c>
      <c r="G6" s="28" t="s">
        <v>35</v>
      </c>
      <c r="H6" s="28" t="s">
        <v>38</v>
      </c>
      <c r="I6" s="24" t="s">
        <v>39</v>
      </c>
      <c r="J6" s="24" t="s">
        <v>40</v>
      </c>
      <c r="K6" s="24" t="s">
        <v>41</v>
      </c>
    </row>
    <row r="7" spans="2:12" x14ac:dyDescent="0.25">
      <c r="B7" s="29" t="s">
        <v>22</v>
      </c>
      <c r="C7" s="30" t="s">
        <v>42</v>
      </c>
      <c r="D7" s="30" t="s">
        <v>43</v>
      </c>
      <c r="E7" s="30" t="s">
        <v>44</v>
      </c>
      <c r="F7" s="30" t="s">
        <v>45</v>
      </c>
      <c r="G7" s="30" t="s">
        <v>25</v>
      </c>
      <c r="H7" s="30" t="s">
        <v>25</v>
      </c>
      <c r="I7" s="30" t="s">
        <v>23</v>
      </c>
      <c r="J7" s="30" t="s">
        <v>25</v>
      </c>
      <c r="K7" s="30" t="s">
        <v>46</v>
      </c>
    </row>
    <row r="8" spans="2:12" x14ac:dyDescent="0.25">
      <c r="B8" s="29" t="s">
        <v>24</v>
      </c>
      <c r="C8" s="31">
        <v>539480</v>
      </c>
      <c r="D8" s="31">
        <v>539784</v>
      </c>
      <c r="E8" s="31">
        <v>544123</v>
      </c>
      <c r="F8" s="31">
        <v>539487</v>
      </c>
      <c r="G8" s="31" t="s">
        <v>25</v>
      </c>
      <c r="H8" s="31" t="s">
        <v>25</v>
      </c>
      <c r="I8" s="31" t="s">
        <v>25</v>
      </c>
      <c r="J8" s="31" t="s">
        <v>25</v>
      </c>
      <c r="K8" s="31">
        <v>533719</v>
      </c>
    </row>
    <row r="10" spans="2:12" x14ac:dyDescent="0.25">
      <c r="B10" s="22" t="s">
        <v>47</v>
      </c>
      <c r="C10" s="22" t="s">
        <v>48</v>
      </c>
      <c r="D10" s="22" t="s">
        <v>49</v>
      </c>
      <c r="E10" s="22" t="s">
        <v>50</v>
      </c>
      <c r="F10" s="22" t="s">
        <v>51</v>
      </c>
      <c r="G10" s="22" t="s">
        <v>52</v>
      </c>
      <c r="H10" s="22" t="s">
        <v>53</v>
      </c>
      <c r="I10" s="22" t="s">
        <v>54</v>
      </c>
      <c r="J10" s="22" t="s">
        <v>55</v>
      </c>
      <c r="K10" s="22" t="s">
        <v>56</v>
      </c>
      <c r="L10" s="22" t="s">
        <v>57</v>
      </c>
    </row>
    <row r="11" spans="2:12" x14ac:dyDescent="0.25">
      <c r="B11" s="22" t="s">
        <v>6</v>
      </c>
      <c r="C11" s="32">
        <v>-5.9899999999998954E-2</v>
      </c>
      <c r="D11" s="32" t="s">
        <v>58</v>
      </c>
      <c r="E11" s="32">
        <v>-0.14900000000000091</v>
      </c>
      <c r="F11" s="32" t="s">
        <v>58</v>
      </c>
      <c r="G11" s="32">
        <v>-0.14090000000000025</v>
      </c>
      <c r="H11" s="32" t="s">
        <v>58</v>
      </c>
      <c r="I11" s="32">
        <v>-0.13729999999999976</v>
      </c>
      <c r="J11" s="32" t="s">
        <v>58</v>
      </c>
      <c r="K11" s="32">
        <v>-0.17680000000000007</v>
      </c>
      <c r="L11" s="32" t="s">
        <v>58</v>
      </c>
    </row>
    <row r="12" spans="2:12" x14ac:dyDescent="0.25">
      <c r="B12" s="22" t="s">
        <v>5</v>
      </c>
      <c r="C12" s="32">
        <v>-0.29129999999999967</v>
      </c>
      <c r="D12" s="32" t="s">
        <v>58</v>
      </c>
      <c r="E12" s="32">
        <v>-0.37540000000000084</v>
      </c>
      <c r="F12" s="32" t="s">
        <v>58</v>
      </c>
      <c r="G12" s="32">
        <v>-0.34960000000000058</v>
      </c>
      <c r="H12" s="32" t="s">
        <v>58</v>
      </c>
      <c r="I12" s="32"/>
      <c r="J12" s="32" t="s">
        <v>58</v>
      </c>
      <c r="K12" s="32">
        <v>-0.37820000000000142</v>
      </c>
      <c r="L12" s="32" t="s">
        <v>58</v>
      </c>
    </row>
    <row r="13" spans="2:12" x14ac:dyDescent="0.25">
      <c r="B13" s="22" t="s">
        <v>11</v>
      </c>
      <c r="C13" s="32">
        <v>-0.11749999999999972</v>
      </c>
      <c r="D13" s="32" t="s">
        <v>58</v>
      </c>
      <c r="E13" s="32">
        <v>-0.15740000000000087</v>
      </c>
      <c r="F13" s="32" t="s">
        <v>58</v>
      </c>
      <c r="G13" s="32">
        <v>-0.15470000000000006</v>
      </c>
      <c r="H13" s="32" t="s">
        <v>58</v>
      </c>
      <c r="I13" s="32"/>
      <c r="J13" s="32" t="s">
        <v>58</v>
      </c>
      <c r="K13" s="32">
        <v>-0.10289999999999999</v>
      </c>
      <c r="L13" s="32" t="s">
        <v>58</v>
      </c>
    </row>
    <row r="14" spans="2:12" x14ac:dyDescent="0.25">
      <c r="B14" s="22" t="s">
        <v>0</v>
      </c>
      <c r="C14" s="32">
        <v>-0.14770000000000039</v>
      </c>
      <c r="D14" s="32" t="s">
        <v>58</v>
      </c>
      <c r="E14" s="32">
        <v>-0.16910000000000025</v>
      </c>
      <c r="F14" s="32" t="s">
        <v>58</v>
      </c>
      <c r="G14" s="32">
        <v>-0.28099999999999969</v>
      </c>
      <c r="H14" s="32" t="s">
        <v>58</v>
      </c>
      <c r="I14" s="32">
        <v>-0.32350000000000012</v>
      </c>
      <c r="J14" s="32" t="s">
        <v>58</v>
      </c>
      <c r="K14" s="32">
        <v>-0.32089999999999996</v>
      </c>
      <c r="L14" s="32" t="s">
        <v>58</v>
      </c>
    </row>
    <row r="15" spans="2:12" x14ac:dyDescent="0.25">
      <c r="B15" s="22" t="s">
        <v>28</v>
      </c>
      <c r="C15" s="32">
        <v>-2.1075000000000017</v>
      </c>
      <c r="D15" s="32" t="s">
        <v>58</v>
      </c>
      <c r="E15" s="32">
        <v>-0.88750000000000284</v>
      </c>
      <c r="F15" s="32" t="s">
        <v>58</v>
      </c>
      <c r="G15" s="32">
        <v>-0.65220000000000056</v>
      </c>
      <c r="H15" s="32" t="s">
        <v>58</v>
      </c>
      <c r="I15" s="32">
        <v>-0.70980000000000132</v>
      </c>
      <c r="J15" s="32" t="s">
        <v>58</v>
      </c>
      <c r="K15" s="32">
        <v>-0.81090000000000018</v>
      </c>
      <c r="L15" s="32" t="s">
        <v>58</v>
      </c>
    </row>
    <row r="16" spans="2:12" x14ac:dyDescent="0.25">
      <c r="B16" s="22" t="s">
        <v>10</v>
      </c>
      <c r="C16" s="32">
        <v>-1.2706</v>
      </c>
      <c r="D16" s="32">
        <v>-0.67789999999999928</v>
      </c>
      <c r="E16" s="32">
        <v>-1.2711000000000006</v>
      </c>
      <c r="F16" s="32">
        <v>-0.54760000000000097</v>
      </c>
      <c r="G16" s="32">
        <v>-1.2599999999999998</v>
      </c>
      <c r="H16" s="32">
        <v>-0.53069999999999951</v>
      </c>
      <c r="I16" s="32">
        <v>-1.4202000000000012</v>
      </c>
      <c r="J16" s="32">
        <v>-0.78210000000000157</v>
      </c>
      <c r="K16" s="32">
        <v>-3.6713999999999984</v>
      </c>
      <c r="L16" s="32">
        <v>-0.90350000000000108</v>
      </c>
    </row>
    <row r="17" spans="2:12" x14ac:dyDescent="0.25">
      <c r="B17" s="22" t="s">
        <v>59</v>
      </c>
      <c r="C17" s="32">
        <v>-1.1956999999999987</v>
      </c>
      <c r="D17" s="32">
        <v>-0.47449999999999903</v>
      </c>
      <c r="E17" s="32">
        <v>-1.2235999999999994</v>
      </c>
      <c r="F17" s="32">
        <v>-0.41500000000000092</v>
      </c>
      <c r="G17" s="32">
        <v>-1.3170000000000002</v>
      </c>
      <c r="H17" s="32">
        <v>-0.53089999999999904</v>
      </c>
      <c r="I17" s="32">
        <v>-1.577399999999999</v>
      </c>
      <c r="J17" s="32">
        <v>-0.62079999999999913</v>
      </c>
      <c r="K17" s="32">
        <v>-3.9147999999999996</v>
      </c>
      <c r="L17" s="32">
        <v>-0.71610000000000085</v>
      </c>
    </row>
    <row r="18" spans="2:12" x14ac:dyDescent="0.25">
      <c r="B18" s="22" t="s">
        <v>60</v>
      </c>
      <c r="C18" s="32">
        <v>-0.89260000000000028</v>
      </c>
      <c r="D18" s="32">
        <v>-0.32310000000000016</v>
      </c>
      <c r="E18" s="32">
        <v>-1.2505999999999986</v>
      </c>
      <c r="F18" s="32">
        <v>-0.57610000000000028</v>
      </c>
      <c r="G18" s="32">
        <v>-1.1127000000000002</v>
      </c>
      <c r="H18" s="32">
        <v>-0.43359999999999843</v>
      </c>
      <c r="I18" s="32">
        <v>-1.5566999999999993</v>
      </c>
      <c r="J18" s="32">
        <v>-0.67740000000000045</v>
      </c>
      <c r="K18" s="32">
        <v>-1.6526999999999994</v>
      </c>
      <c r="L18" s="32">
        <v>-0.87840000000000096</v>
      </c>
    </row>
    <row r="19" spans="2:12" x14ac:dyDescent="0.25">
      <c r="B19" s="22" t="s">
        <v>9</v>
      </c>
      <c r="C19" s="32">
        <v>-0.23289999999999988</v>
      </c>
      <c r="D19" s="32" t="s">
        <v>58</v>
      </c>
      <c r="E19" s="32" t="s">
        <v>58</v>
      </c>
      <c r="F19" s="32" t="s">
        <v>58</v>
      </c>
      <c r="G19" s="32" t="s">
        <v>58</v>
      </c>
      <c r="H19" s="32" t="s">
        <v>58</v>
      </c>
      <c r="I19" s="32" t="s">
        <v>58</v>
      </c>
      <c r="J19" s="32" t="s">
        <v>58</v>
      </c>
      <c r="K19" s="32">
        <v>-0.41180000000000128</v>
      </c>
      <c r="L19" s="32" t="s">
        <v>58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2026-01-08T13:51:01Z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