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eysha.pardesi\Downloads\"/>
    </mc:Choice>
  </mc:AlternateContent>
  <xr:revisionPtr revIDLastSave="0" documentId="13_ncr:1_{C8888DDC-4EFC-4A70-A25E-26A047B26911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Debt Index Replication Factor" sheetId="2" r:id="rId2"/>
    <sheet name="Tracking Difference" sheetId="3" r:id="rId3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" i="2" l="1"/>
  <c r="E2" i="2" l="1"/>
  <c r="E4" i="2"/>
  <c r="E5" i="2" l="1"/>
</calcChain>
</file>

<file path=xl/sharedStrings.xml><?xml version="1.0" encoding="utf-8"?>
<sst xmlns="http://schemas.openxmlformats.org/spreadsheetml/2006/main" count="134" uniqueCount="62">
  <si>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</si>
  <si>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</si>
  <si>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</si>
  <si>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</si>
  <si>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</si>
  <si>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</si>
  <si>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</si>
  <si>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</si>
  <si>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</si>
  <si>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</si>
  <si>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</si>
  <si>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</si>
  <si>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</si>
  <si>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</si>
  <si>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</si>
  <si>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</si>
  <si>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</si>
  <si>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</si>
  <si>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</si>
  <si>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</si>
  <si>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</si>
  <si>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</si>
  <si>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</si>
  <si>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</si>
  <si>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</si>
  <si>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</si>
  <si>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t>Name of the fund</t>
  </si>
  <si>
    <t>LIC MF GOLD EXCHANGE TRADED FUND</t>
  </si>
  <si>
    <t>Category (Debt/Equity)</t>
  </si>
  <si>
    <t>Equity</t>
  </si>
  <si>
    <t>Debt</t>
  </si>
  <si>
    <t>Others</t>
  </si>
  <si>
    <t>Launch Date
 (DD/MM/YYYY)</t>
  </si>
  <si>
    <t>Underlying Index Name</t>
  </si>
  <si>
    <t>Nifty 50 TRI</t>
  </si>
  <si>
    <t>Nifty 100 TRI</t>
  </si>
  <si>
    <t>Nifty Midcap 100 TRI</t>
  </si>
  <si>
    <t>BSE Sensex TRI</t>
  </si>
  <si>
    <t>Nifty 8-13 yr G-Sec Index</t>
  </si>
  <si>
    <t>Nifty Next 50 TRI</t>
  </si>
  <si>
    <t>Domestic Gold Price</t>
  </si>
  <si>
    <t>LICNETFN50</t>
  </si>
  <si>
    <t>LICNFNHGP</t>
  </si>
  <si>
    <t>LICNMID100</t>
  </si>
  <si>
    <t>LICNETFSEN</t>
  </si>
  <si>
    <t>LICMFGOLD</t>
  </si>
  <si>
    <t>Name of Scheme</t>
  </si>
  <si>
    <t>Tracking Difference Regular 1-Year (%)</t>
  </si>
  <si>
    <t>Tracking Difference Direct 1-Year (%)</t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</si>
  <si>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</si>
  <si>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</si>
  <si>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</si>
  <si>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</si>
  <si>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</si>
  <si>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</si>
  <si>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</si>
  <si>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</si>
  <si>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/>
  </si>
  <si>
    <t>LIC MF Nifty 50 Index Fund</t>
  </si>
  <si>
    <t>LIC MF Nifty Next 50 Index Fund</t>
  </si>
  <si>
    <t>AUM as on November-30, 2025(INR in Cr.)</t>
  </si>
  <si>
    <r>
      <t xml:space="preserve">In accordance to SEBI circular SEBI/HO/IMD/PoD2/P/CIR/2024/183 dated 31 December 2024, the Debt Index Replication Factor (DIRF) as on 30th November 2025, of LIC MF Nifty 8-13 yr G-sec ETF is </t>
    </r>
    <r>
      <rPr>
        <b/>
        <sz val="11"/>
        <rFont val="Calibri"/>
        <family val="2"/>
        <scheme val="minor"/>
      </rPr>
      <t>97.97%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</si>
</sst>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 * #,##0.00_ ;_ * \-#,##0.00_ ;_ * &quot;-&quot;??_ ;_ @_ "/>
    <numFmt numFmtId="165" formatCode="0.0000%"/>
  </numFmts>
  <fonts count="4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4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9" fontId="5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0" fillId="0" borderId="1" xfId="0" applyFont="1" applyBorder="1"/>
    <xf numFmtId="0" fontId="0" fillId="0" borderId="1" xfId="0" applyBorder="1" applyAlignment="1">
      <alignment horizontal="left"/>
    </xf>
    <xf numFmtId="10" fontId="0" fillId="0" borderId="1" xfId="843" applyNumberFormat="1" applyFont="1" applyFill="1" applyBorder="1"/>
    <xf numFmtId="10" fontId="0" fillId="0" borderId="1" xfId="0" applyNumberFormat="1" applyBorder="1"/>
    <xf numFmtId="10" fontId="0" fillId="0" borderId="0" xfId="0" applyNumberFormat="1"/>
    <xf numFmtId="2" fontId="0" fillId="0" borderId="0" xfId="0" applyNumberFormat="1"/>
    <xf numFmtId="0" fontId="0" fillId="0" borderId="1" xfId="0" applyBorder="1"/>
    <xf numFmtId="10" fontId="40" fillId="0" borderId="1" xfId="0" applyNumberFormat="1" applyFont="1" applyBorder="1"/>
    <xf numFmtId="165" fontId="0" fillId="0" borderId="0" xfId="843" applyNumberFormat="1" applyFont="1"/>
    <xf numFmtId="0" fontId="44" fillId="0" borderId="0" xfId="0" applyFont="1" applyAlignment="1">
      <alignment horizontal="left"/>
    </xf>
    <xf numFmtId="0" fontId="4" fillId="3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4" fillId="2" borderId="1" xfId="0" applyFont="1" applyFill="1" applyBorder="1"/>
    <xf numFmtId="2" fontId="44" fillId="2" borderId="1" xfId="0" applyNumberFormat="1" applyFont="1" applyFill="1" applyBorder="1" applyAlignment="1">
      <alignment horizontal="center"/>
    </xf>
    <xf numFmtId="0" fontId="44" fillId="2" borderId="1" xfId="0" applyFon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4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" xfId="843" builtinId="5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46"/>
  <sheetViews>
    <sheetView tabSelected="1" zoomScale="98" zoomScaleNormal="98" workbookViewId="0">
      <pane ySplit="6" topLeftCell="A835" activePane="bottomLeft" state="frozen"/>
      <selection pane="bottomLeft" activeCell="D847" sqref="D847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31" t="s">
        <v>4</v>
      </c>
      <c r="F5" s="32"/>
      <c r="G5" s="31" t="s">
        <v>10</v>
      </c>
      <c r="H5" s="32"/>
      <c r="I5" s="7" t="s">
        <v>0</v>
      </c>
      <c r="J5" s="31" t="s">
        <v>7</v>
      </c>
      <c r="K5" s="32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1B93-7CC2-4D67-BB16-DF51F8DED567}">
  <dimension ref="A1:G11"/>
  <sheetViews>
    <sheetView topLeftCell="A6" workbookViewId="0">
      <selection activeCell="A7" sqref="A7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hidden="1" x14ac:dyDescent="0.25">
      <c r="B1" s="10" t="s">
        <v>14</v>
      </c>
      <c r="C1" s="10" t="s">
        <v>15</v>
      </c>
      <c r="D1" s="10" t="s">
        <v>16</v>
      </c>
      <c r="E1" s="10" t="s">
        <v>17</v>
      </c>
    </row>
    <row r="2" spans="1:7" hidden="1" x14ac:dyDescent="0.25">
      <c r="B2" s="11" t="s">
        <v>18</v>
      </c>
      <c r="C2" s="12">
        <v>0.56030000000000002</v>
      </c>
      <c r="D2" s="12">
        <v>0.55147300937091204</v>
      </c>
      <c r="E2" s="13">
        <f>MIN(C2:D2)</f>
        <v>0.55147300937091204</v>
      </c>
      <c r="F2" s="14"/>
      <c r="G2" s="15"/>
    </row>
    <row r="3" spans="1:7" hidden="1" x14ac:dyDescent="0.25">
      <c r="B3" s="11" t="s">
        <v>19</v>
      </c>
      <c r="C3" s="12">
        <v>0.16089999999999999</v>
      </c>
      <c r="D3" s="12">
        <v>0.181230300385812</v>
      </c>
      <c r="E3" s="13">
        <f>MIN(C3:D3)</f>
        <v>0.16089999999999999</v>
      </c>
      <c r="F3" s="14"/>
      <c r="G3" s="15"/>
    </row>
    <row r="4" spans="1:7" hidden="1" x14ac:dyDescent="0.25">
      <c r="B4" s="11" t="s">
        <v>20</v>
      </c>
      <c r="C4" s="12">
        <v>0.27660000000000001</v>
      </c>
      <c r="D4" s="12">
        <v>0.26729669024327501</v>
      </c>
      <c r="E4" s="13">
        <f t="shared" ref="E4" si="0">MIN(C4:D4)</f>
        <v>0.26729669024327501</v>
      </c>
      <c r="F4" s="14"/>
      <c r="G4" s="15"/>
    </row>
    <row r="5" spans="1:7" hidden="1" x14ac:dyDescent="0.25">
      <c r="B5" s="16"/>
      <c r="C5" s="16"/>
      <c r="D5" s="10" t="s">
        <v>21</v>
      </c>
      <c r="E5" s="17">
        <f>SUM(E2:E4)</f>
        <v>0.97966969961418693</v>
      </c>
      <c r="F5" s="18"/>
    </row>
    <row r="7" spans="1:7" x14ac:dyDescent="0.25">
      <c r="A7" s="19" t="s">
        <v>61</v>
      </c>
    </row>
    <row r="9" spans="1:7" x14ac:dyDescent="0.25">
      <c r="B9" t="s">
        <v>0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F5C21-B198-4CC2-808B-D9C1CE873118}">
  <dimension ref="B2:L19"/>
  <sheetViews>
    <sheetView topLeftCell="B1" workbookViewId="0">
      <selection activeCell="D23" sqref="D23"/>
    </sheetView>
  </sheetViews>
  <sheetFormatPr defaultRowHeight="15" x14ac:dyDescent="0.25"/>
  <cols>
    <col min="1" max="1" width="4" customWidth="1"/>
    <col min="2" max="2" width="38.42578125" bestFit="1" customWidth="1"/>
    <col min="3" max="3" width="23" customWidth="1"/>
    <col min="4" max="4" width="36.7109375" bestFit="1" customWidth="1"/>
    <col min="5" max="5" width="34.85546875" bestFit="1" customWidth="1"/>
    <col min="6" max="6" width="36.7109375" bestFit="1" customWidth="1"/>
    <col min="7" max="7" width="34.85546875" bestFit="1" customWidth="1"/>
    <col min="8" max="8" width="36.7109375" bestFit="1" customWidth="1"/>
    <col min="9" max="9" width="34.85546875" bestFit="1" customWidth="1"/>
    <col min="10" max="10" width="37.7109375" bestFit="1" customWidth="1"/>
    <col min="11" max="11" width="38.42578125" bestFit="1" customWidth="1"/>
    <col min="12" max="12" width="41.140625" customWidth="1"/>
    <col min="13" max="13" width="41.7109375" bestFit="1" customWidth="1"/>
  </cols>
  <sheetData>
    <row r="2" spans="2:12" x14ac:dyDescent="0.25">
      <c r="B2" s="20" t="s">
        <v>26</v>
      </c>
      <c r="C2" s="20" t="s">
        <v>6</v>
      </c>
      <c r="D2" s="20" t="s">
        <v>5</v>
      </c>
      <c r="E2" s="20" t="s">
        <v>9</v>
      </c>
      <c r="F2" s="20" t="s">
        <v>11</v>
      </c>
      <c r="G2" s="20" t="s">
        <v>4</v>
      </c>
      <c r="H2" s="20" t="s">
        <v>10</v>
      </c>
      <c r="I2" s="20" t="s">
        <v>0</v>
      </c>
      <c r="J2" s="20" t="s">
        <v>7</v>
      </c>
      <c r="K2" s="20" t="s">
        <v>27</v>
      </c>
    </row>
    <row r="3" spans="2:12" x14ac:dyDescent="0.25">
      <c r="B3" s="21" t="s">
        <v>28</v>
      </c>
      <c r="C3" s="22" t="s">
        <v>29</v>
      </c>
      <c r="D3" s="22" t="s">
        <v>29</v>
      </c>
      <c r="E3" s="22" t="s">
        <v>29</v>
      </c>
      <c r="F3" s="22" t="s">
        <v>29</v>
      </c>
      <c r="G3" s="22" t="s">
        <v>29</v>
      </c>
      <c r="H3" s="22" t="s">
        <v>29</v>
      </c>
      <c r="I3" s="22" t="s">
        <v>30</v>
      </c>
      <c r="J3" s="22" t="s">
        <v>29</v>
      </c>
      <c r="K3" s="22" t="s">
        <v>31</v>
      </c>
    </row>
    <row r="4" spans="2:12" x14ac:dyDescent="0.25">
      <c r="B4" s="21" t="s">
        <v>32</v>
      </c>
      <c r="C4" s="23">
        <v>42328</v>
      </c>
      <c r="D4" s="23">
        <v>42446</v>
      </c>
      <c r="E4" s="23">
        <v>45336</v>
      </c>
      <c r="F4" s="23">
        <v>42338</v>
      </c>
      <c r="G4" s="23">
        <v>37595</v>
      </c>
      <c r="H4" s="24">
        <v>37595</v>
      </c>
      <c r="I4" s="23">
        <v>41997</v>
      </c>
      <c r="J4" s="23">
        <v>40441</v>
      </c>
      <c r="K4" s="23">
        <v>40856</v>
      </c>
    </row>
    <row r="5" spans="2:12" x14ac:dyDescent="0.25">
      <c r="B5" s="21" t="s">
        <v>60</v>
      </c>
      <c r="C5" s="25">
        <v>919.98947883099993</v>
      </c>
      <c r="D5" s="25">
        <v>780.55120760900002</v>
      </c>
      <c r="E5" s="25">
        <v>760.51351033200001</v>
      </c>
      <c r="F5" s="25">
        <v>792.55264287000011</v>
      </c>
      <c r="G5" s="25">
        <v>366.82120821000001</v>
      </c>
      <c r="H5" s="25">
        <v>94.378844933000011</v>
      </c>
      <c r="I5" s="25">
        <v>2281.2146284089999</v>
      </c>
      <c r="J5" s="25">
        <v>100.68137088399999</v>
      </c>
      <c r="K5" s="25">
        <v>930.29148228999998</v>
      </c>
    </row>
    <row r="6" spans="2:12" x14ac:dyDescent="0.25">
      <c r="B6" s="21" t="s">
        <v>33</v>
      </c>
      <c r="C6" s="22" t="s">
        <v>34</v>
      </c>
      <c r="D6" s="22" t="s">
        <v>35</v>
      </c>
      <c r="E6" s="22" t="s">
        <v>36</v>
      </c>
      <c r="F6" s="22" t="s">
        <v>37</v>
      </c>
      <c r="G6" s="26" t="s">
        <v>34</v>
      </c>
      <c r="H6" s="26" t="s">
        <v>37</v>
      </c>
      <c r="I6" s="22" t="s">
        <v>38</v>
      </c>
      <c r="J6" s="22" t="s">
        <v>39</v>
      </c>
      <c r="K6" s="22" t="s">
        <v>40</v>
      </c>
    </row>
    <row r="7" spans="2:12" x14ac:dyDescent="0.25">
      <c r="B7" s="27" t="s">
        <v>22</v>
      </c>
      <c r="C7" s="28" t="s">
        <v>41</v>
      </c>
      <c r="D7" s="28" t="s">
        <v>42</v>
      </c>
      <c r="E7" s="28" t="s">
        <v>43</v>
      </c>
      <c r="F7" s="28" t="s">
        <v>44</v>
      </c>
      <c r="G7" s="28" t="s">
        <v>25</v>
      </c>
      <c r="H7" s="28" t="s">
        <v>25</v>
      </c>
      <c r="I7" s="28" t="s">
        <v>23</v>
      </c>
      <c r="J7" s="28" t="s">
        <v>25</v>
      </c>
      <c r="K7" s="28" t="s">
        <v>45</v>
      </c>
    </row>
    <row r="8" spans="2:12" x14ac:dyDescent="0.25">
      <c r="B8" s="27" t="s">
        <v>24</v>
      </c>
      <c r="C8" s="29">
        <v>539480</v>
      </c>
      <c r="D8" s="29">
        <v>539784</v>
      </c>
      <c r="E8" s="29">
        <v>544123</v>
      </c>
      <c r="F8" s="29">
        <v>539487</v>
      </c>
      <c r="G8" s="29" t="s">
        <v>25</v>
      </c>
      <c r="H8" s="29" t="s">
        <v>25</v>
      </c>
      <c r="I8" s="29" t="s">
        <v>25</v>
      </c>
      <c r="J8" s="29" t="s">
        <v>25</v>
      </c>
      <c r="K8" s="29">
        <v>533719</v>
      </c>
    </row>
    <row r="10" spans="2:12" x14ac:dyDescent="0.25">
      <c r="B10" s="20" t="s">
        <v>46</v>
      </c>
      <c r="C10" s="20" t="s">
        <v>47</v>
      </c>
      <c r="D10" s="20" t="s">
        <v>48</v>
      </c>
      <c r="E10" s="20" t="s">
        <v>49</v>
      </c>
      <c r="F10" s="20" t="s">
        <v>50</v>
      </c>
      <c r="G10" s="20" t="s">
        <v>51</v>
      </c>
      <c r="H10" s="20" t="s">
        <v>52</v>
      </c>
      <c r="I10" s="20" t="s">
        <v>53</v>
      </c>
      <c r="J10" s="20" t="s">
        <v>54</v>
      </c>
      <c r="K10" s="20" t="s">
        <v>55</v>
      </c>
      <c r="L10" s="20" t="s">
        <v>56</v>
      </c>
    </row>
    <row r="11" spans="2:12" x14ac:dyDescent="0.25">
      <c r="B11" s="20" t="s">
        <v>6</v>
      </c>
      <c r="C11" s="30">
        <v>-7.5300000000000367E-2</v>
      </c>
      <c r="D11" s="30" t="s">
        <v>57</v>
      </c>
      <c r="E11" s="30">
        <v>-0.15039999999999942</v>
      </c>
      <c r="F11" s="30" t="s">
        <v>57</v>
      </c>
      <c r="G11" s="30">
        <v>-0.14570000000000149</v>
      </c>
      <c r="H11" s="30" t="s">
        <v>57</v>
      </c>
      <c r="I11" s="30">
        <v>-0.13809999999999967</v>
      </c>
      <c r="J11" s="30" t="s">
        <v>57</v>
      </c>
      <c r="K11" s="30">
        <v>-0.17960000000000065</v>
      </c>
      <c r="L11" s="30" t="s">
        <v>57</v>
      </c>
    </row>
    <row r="12" spans="2:12" x14ac:dyDescent="0.25">
      <c r="B12" s="20" t="s">
        <v>5</v>
      </c>
      <c r="C12" s="30">
        <v>-0.29400000000000048</v>
      </c>
      <c r="D12" s="30" t="s">
        <v>57</v>
      </c>
      <c r="E12" s="30">
        <v>-0.37029999999999852</v>
      </c>
      <c r="F12" s="30" t="s">
        <v>57</v>
      </c>
      <c r="G12" s="30">
        <v>-0.35490000000000066</v>
      </c>
      <c r="H12" s="30" t="s">
        <v>57</v>
      </c>
      <c r="I12" s="30"/>
      <c r="J12" s="30" t="s">
        <v>57</v>
      </c>
      <c r="K12" s="30">
        <v>-0.38010000000000055</v>
      </c>
      <c r="L12" s="30" t="s">
        <v>57</v>
      </c>
    </row>
    <row r="13" spans="2:12" x14ac:dyDescent="0.25">
      <c r="B13" s="20" t="s">
        <v>11</v>
      </c>
      <c r="C13" s="30">
        <v>-0.13840000000000074</v>
      </c>
      <c r="D13" s="30" t="s">
        <v>57</v>
      </c>
      <c r="E13" s="30">
        <v>-0.13940000000000019</v>
      </c>
      <c r="F13" s="30" t="s">
        <v>57</v>
      </c>
      <c r="G13" s="30">
        <v>-0.15529999999999866</v>
      </c>
      <c r="H13" s="30" t="s">
        <v>57</v>
      </c>
      <c r="I13" s="30"/>
      <c r="J13" s="30" t="s">
        <v>57</v>
      </c>
      <c r="K13" s="30">
        <v>-0.10430000000000028</v>
      </c>
      <c r="L13" s="30" t="s">
        <v>57</v>
      </c>
    </row>
    <row r="14" spans="2:12" x14ac:dyDescent="0.25">
      <c r="B14" s="20" t="s">
        <v>0</v>
      </c>
      <c r="C14" s="30">
        <v>-0.16009999999999991</v>
      </c>
      <c r="D14" s="30" t="s">
        <v>57</v>
      </c>
      <c r="E14" s="30">
        <v>-0.18590000000000018</v>
      </c>
      <c r="F14" s="30" t="s">
        <v>57</v>
      </c>
      <c r="G14" s="30">
        <v>-0.28810000000000002</v>
      </c>
      <c r="H14" s="30" t="s">
        <v>57</v>
      </c>
      <c r="I14" s="30">
        <v>-0.32569999999999943</v>
      </c>
      <c r="J14" s="30" t="s">
        <v>57</v>
      </c>
      <c r="K14" s="30">
        <v>-0.3232999999999997</v>
      </c>
      <c r="L14" s="30" t="s">
        <v>57</v>
      </c>
    </row>
    <row r="15" spans="2:12" x14ac:dyDescent="0.25">
      <c r="B15" s="20" t="s">
        <v>27</v>
      </c>
      <c r="C15" s="30">
        <v>-1.9526000000000039</v>
      </c>
      <c r="D15" s="30" t="s">
        <v>57</v>
      </c>
      <c r="E15" s="30">
        <v>-0.87800000000000011</v>
      </c>
      <c r="F15" s="30" t="s">
        <v>57</v>
      </c>
      <c r="G15" s="30">
        <v>-0.64410000000000167</v>
      </c>
      <c r="H15" s="30" t="s">
        <v>57</v>
      </c>
      <c r="I15" s="30">
        <v>-0.71160000000000068</v>
      </c>
      <c r="J15" s="30" t="s">
        <v>57</v>
      </c>
      <c r="K15" s="30">
        <v>-0.80799999999999983</v>
      </c>
      <c r="L15" s="30" t="s">
        <v>57</v>
      </c>
    </row>
    <row r="16" spans="2:12" x14ac:dyDescent="0.25">
      <c r="B16" s="20" t="s">
        <v>10</v>
      </c>
      <c r="C16" s="30">
        <v>-1.2685000000000004</v>
      </c>
      <c r="D16" s="30">
        <v>-0.65140000000000065</v>
      </c>
      <c r="E16" s="30">
        <v>-1.2004000000000001</v>
      </c>
      <c r="F16" s="30">
        <v>-0.4720999999999993</v>
      </c>
      <c r="G16" s="30">
        <v>-1.2900999999999989</v>
      </c>
      <c r="H16" s="30">
        <v>-0.545399999999999</v>
      </c>
      <c r="I16" s="30">
        <v>-1.4278999999999993</v>
      </c>
      <c r="J16" s="30">
        <v>-0.78909999999999947</v>
      </c>
      <c r="K16" s="30">
        <v>-3.6844999999999981</v>
      </c>
      <c r="L16" s="30">
        <v>-0.90620000000000012</v>
      </c>
    </row>
    <row r="17" spans="2:12" x14ac:dyDescent="0.25">
      <c r="B17" s="20" t="s">
        <v>58</v>
      </c>
      <c r="C17" s="30">
        <v>-1.1885999999999992</v>
      </c>
      <c r="D17" s="30">
        <v>-0.44149999999999956</v>
      </c>
      <c r="E17" s="30">
        <v>-1.2089999999999996</v>
      </c>
      <c r="F17" s="30">
        <v>-0.40229999999999855</v>
      </c>
      <c r="G17" s="30">
        <v>-1.3390000000000004</v>
      </c>
      <c r="H17" s="30">
        <v>-0.53599999999999959</v>
      </c>
      <c r="I17" s="30">
        <v>-1.5864999999999991</v>
      </c>
      <c r="J17" s="30">
        <v>-0.62410000000000032</v>
      </c>
      <c r="K17" s="30">
        <v>-3.9286999999999974</v>
      </c>
      <c r="L17" s="30">
        <v>-0.71809999999999974</v>
      </c>
    </row>
    <row r="18" spans="2:12" x14ac:dyDescent="0.25">
      <c r="B18" s="20" t="s">
        <v>59</v>
      </c>
      <c r="C18" s="30">
        <v>-0.80479999999999974</v>
      </c>
      <c r="D18" s="30">
        <v>-0.25390000000000001</v>
      </c>
      <c r="E18" s="30">
        <v>-1.2196999999999996</v>
      </c>
      <c r="F18" s="30">
        <v>-0.55160000000000053</v>
      </c>
      <c r="G18" s="30">
        <v>-1.1428000000000011</v>
      </c>
      <c r="H18" s="30">
        <v>-0.45260000000000034</v>
      </c>
      <c r="I18" s="30">
        <v>-1.5654000000000003</v>
      </c>
      <c r="J18" s="30">
        <v>-0.67750000000000021</v>
      </c>
      <c r="K18" s="30">
        <v>-1.6569000000000003</v>
      </c>
      <c r="L18" s="30">
        <v>-0.8816999999999986</v>
      </c>
    </row>
    <row r="19" spans="2:12" x14ac:dyDescent="0.25">
      <c r="B19" s="20" t="s">
        <v>9</v>
      </c>
      <c r="C19" s="30">
        <v>-0.24699999999999989</v>
      </c>
      <c r="D19" s="30" t="s">
        <v>57</v>
      </c>
      <c r="E19" s="30" t="s">
        <v>57</v>
      </c>
      <c r="F19" s="30" t="s">
        <v>57</v>
      </c>
      <c r="G19" s="30" t="s">
        <v>57</v>
      </c>
      <c r="H19" s="30" t="s">
        <v>57</v>
      </c>
      <c r="I19" s="30" t="s">
        <v>57</v>
      </c>
      <c r="J19" s="30" t="s">
        <v>57</v>
      </c>
      <c r="K19" s="30">
        <v>-0.43099999999999916</v>
      </c>
      <c r="L19" s="30" t="s">
        <v>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Debt Index Replication Factor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2025-12-12T14:12:11Z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