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Rolling Basis Historicals\2025\"/>
    </mc:Choice>
  </mc:AlternateContent>
  <xr:revisionPtr revIDLastSave="0" documentId="13_ncr:1_{D2516FA1-33B7-4F6E-94B9-85859DA7EDF6}" xr6:coauthVersionLast="47" xr6:coauthVersionMax="47" xr10:uidLastSave="{00000000-0000-0000-0000-000000000000}"/>
  <bookViews>
    <workbookView xWindow="-120" yWindow="-120" windowWidth="20730" windowHeight="11040" activeTab="1" xr2:uid="{FA2ECEA8-C832-4FD6-A547-C39A3CFE4B7F}"/>
  </bookViews>
  <sheets>
    <sheet name="Tracking Error" sheetId="1" r:id="rId1"/>
    <sheet name="Debt Index Replication Factor" sheetId="2" r:id="rId2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" i="2" l="1"/>
  <c r="E4" i="2"/>
  <c r="E3" i="2"/>
  <c r="E5" i="2" l="1"/>
</calcChain>
</file>

<file path=xl/sharedStrings.xml><?xml version="1.0" encoding="utf-8"?>
<sst xmlns="http://schemas.openxmlformats.org/spreadsheetml/2006/main" count="34" uniqueCount="27">
  <si>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</si>
  <si>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</si>
  <si>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</si>
  <si>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</si>
  <si>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</si>
  <si>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</si>
  <si>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</si>
  <si>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</si>
  <si>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</si>
  <si>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</si>
  <si>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</si>
  <si>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</si>
  <si>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</si>
  <si>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</si>
  <si>
    <t>ISIN</t>
  </si>
  <si>
    <t>Portfolio</t>
  </si>
  <si>
    <t>Index Constituents</t>
  </si>
  <si>
    <t>Minimum</t>
  </si>
  <si>
    <t>IN0020240019</t>
  </si>
  <si>
    <t>IN0020250026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</si>
  <si>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</si>
  <si>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</si>
  <si>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</si>
  <si>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</si>
  <si>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</si>
  <si>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</si>
  <si>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30 September 2025, of LIC MF Nifty 8-13 yr G-sec ETF is </t>
    </r>
    <r>
      <rPr>
        <b/>
        <sz val="11"/>
        <rFont val="Calibri"/>
        <family val="2"/>
        <scheme val="minor"/>
      </rPr>
      <t>94.36%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</si>
</sst>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 * #,##0.00_ ;_ * \-#,##0.00_ ;_ * &quot;-&quot;??_ ;_ @_ "/>
    <numFmt numFmtId="165" formatCode="0.0000%"/>
  </numFmts>
  <fonts count="4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4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9" fontId="5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0" fillId="0" borderId="1" xfId="0" applyFont="1" applyBorder="1"/>
    <xf numFmtId="0" fontId="0" fillId="0" borderId="1" xfId="0" applyBorder="1" applyAlignment="1">
      <alignment horizontal="left"/>
    </xf>
    <xf numFmtId="10" fontId="0" fillId="0" borderId="1" xfId="843" applyNumberFormat="1" applyFont="1" applyFill="1" applyBorder="1"/>
    <xf numFmtId="10" fontId="0" fillId="0" borderId="1" xfId="0" applyNumberFormat="1" applyBorder="1"/>
    <xf numFmtId="10" fontId="0" fillId="0" borderId="0" xfId="0" applyNumberFormat="1"/>
    <xf numFmtId="2" fontId="0" fillId="0" borderId="0" xfId="0" applyNumberFormat="1"/>
    <xf numFmtId="0" fontId="0" fillId="0" borderId="1" xfId="0" applyBorder="1"/>
    <xf numFmtId="10" fontId="40" fillId="0" borderId="1" xfId="0" applyNumberFormat="1" applyFont="1" applyBorder="1"/>
    <xf numFmtId="165" fontId="0" fillId="0" borderId="0" xfId="843" applyNumberFormat="1" applyFont="1"/>
    <xf numFmtId="0" fontId="44" fillId="0" borderId="0" xfId="0" applyFont="1" applyAlignment="1">
      <alignment horizontal="left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4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" xfId="843" builtinId="5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07"/>
  <sheetViews>
    <sheetView zoomScale="98" zoomScaleNormal="98" workbookViewId="0">
      <pane ySplit="6" topLeftCell="A802" activePane="bottomLeft" state="frozen"/>
      <selection pane="bottomLeft" activeCell="G3" sqref="G3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20" t="s">
        <v>4</v>
      </c>
      <c r="F5" s="21"/>
      <c r="G5" s="20" t="s">
        <v>10</v>
      </c>
      <c r="H5" s="21"/>
      <c r="I5" s="7" t="s">
        <v>0</v>
      </c>
      <c r="J5" s="20" t="s">
        <v>7</v>
      </c>
      <c r="K5" s="2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47FC0-6AB1-4333-8463-2818383FB0A1}">
  <dimension ref="A1:G11"/>
  <sheetViews>
    <sheetView tabSelected="1" workbookViewId="0">
      <selection activeCell="A3" sqref="A3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x14ac:dyDescent="0.25">
      <c r="B1" s="10" t="s">
        <v>14</v>
      </c>
      <c r="C1" s="10" t="s">
        <v>15</v>
      </c>
      <c r="D1" s="10" t="s">
        <v>16</v>
      </c>
      <c r="E1" s="10" t="s">
        <v>17</v>
      </c>
    </row>
    <row r="2" spans="1:7" x14ac:dyDescent="0.25">
      <c r="B2" s="11" t="s">
        <v>19</v>
      </c>
      <c r="C2" s="12">
        <v>0.51019042244594104</v>
      </c>
      <c r="D2" s="12">
        <v>0.45379999999999998</v>
      </c>
      <c r="E2" s="13">
        <f>MIN(C2:D2)</f>
        <v>0.45379999999999998</v>
      </c>
      <c r="F2" s="14"/>
      <c r="G2" s="15"/>
    </row>
    <row r="3" spans="1:7" x14ac:dyDescent="0.25">
      <c r="B3" s="11" t="s">
        <v>20</v>
      </c>
      <c r="C3" s="12">
        <v>0.27056854010294001</v>
      </c>
      <c r="D3" s="12">
        <v>0.31840000000000002</v>
      </c>
      <c r="E3" s="13">
        <f t="shared" ref="E3:E4" si="0">MIN(C3:D3)</f>
        <v>0.27056854010294001</v>
      </c>
      <c r="F3" s="14"/>
      <c r="G3" s="15"/>
    </row>
    <row r="4" spans="1:7" x14ac:dyDescent="0.25">
      <c r="B4" s="11" t="s">
        <v>18</v>
      </c>
      <c r="C4" s="12">
        <v>0.219241037451117</v>
      </c>
      <c r="D4" s="12">
        <v>0.2266</v>
      </c>
      <c r="E4" s="13">
        <f t="shared" si="0"/>
        <v>0.219241037451117</v>
      </c>
      <c r="F4" s="14"/>
      <c r="G4" s="15"/>
    </row>
    <row r="5" spans="1:7" x14ac:dyDescent="0.25">
      <c r="B5" s="16"/>
      <c r="C5" s="16"/>
      <c r="D5" s="10" t="s">
        <v>21</v>
      </c>
      <c r="E5" s="17">
        <f>SUM(E2:E4)</f>
        <v>0.94360957755405706</v>
      </c>
      <c r="F5" s="18"/>
    </row>
    <row r="7" spans="1:7" x14ac:dyDescent="0.25">
      <c r="A7" s="19" t="s">
        <v>26</v>
      </c>
    </row>
    <row r="9" spans="1:7" x14ac:dyDescent="0.25">
      <c r="B9" t="s">
        <v>0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Debt Index Replication 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2025-10-01T08:42:36Z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