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Rolling Basis Historicals\2025\"/>
    </mc:Choice>
  </mc:AlternateContent>
  <xr:revisionPtr revIDLastSave="0" documentId="13_ncr:1_{BB1E01C2-6FF9-4EF0-B6BF-CA839E562BB6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  <sheet name="Debt Index Replication Factor" sheetId="2" r:id="rId2"/>
    <sheet name="Tracking Difference" sheetId="3" r:id="rId3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4" i="2" l="1"/>
  <c r="E3" i="2"/>
  <c r="E2" i="2"/>
  <c r="E5" i="2" s="1"/>
</calcChain>
</file>

<file path=xl/sharedStrings.xml><?xml version="1.0" encoding="utf-8"?>
<sst xmlns="http://schemas.openxmlformats.org/spreadsheetml/2006/main" count="122" uniqueCount="57">
  <si>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</si>
  <si>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</si>
  <si>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</si>
  <si>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</si>
  <si>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</si>
  <si>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</si>
  <si>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</si>
  <si>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</si>
  <si>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</si>
  <si>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</si>
  <si>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</si>
  <si>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</si>
  <si>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</si>
  <si>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</si>
  <si>
    <t>ISIN</t>
  </si>
  <si>
    <t>Portfolio</t>
  </si>
  <si>
    <t>Index Constituents</t>
  </si>
  <si>
    <t>Minimum</t>
  </si>
  <si>
    <t>IN0020240019</t>
  </si>
  <si>
    <t>IN0020250026</t>
  </si>
  <si>
    <t>IN0020240126</t>
  </si>
  <si>
    <t>DIRF</t>
  </si>
  <si>
    <t>NSE Scrip Code</t>
  </si>
  <si>
    <t>LICNETFGSC</t>
  </si>
  <si>
    <t>BSE Scrip Code</t>
  </si>
  <si>
    <t>NA</t>
  </si>
  <si>
    <r>
      <t xml:space="preserve">in accordance to SEBI circular SEBI/HO/IMD/PoD2/P/CIR/2024/183 dated 31 December 2024, the Debt Index Replication Factor (DIRF) as on 31 July 2025, of LIC MF Nifty 8-13 yr G-sec ETF is </t>
    </r>
    <r>
      <rPr>
        <b/>
        <sz val="11"/>
        <color theme="1"/>
        <rFont val="Calibri"/>
        <family val="2"/>
        <scheme val="minor"/>
      </rPr>
      <t>97.26%</t>
    </r>
  </si>
  <si>
    <t>Name of the fund</t>
  </si>
  <si>
    <t>LIC MF GOLD EXCHANGE TRADED FUND</t>
  </si>
  <si>
    <t>Category (Debt/Equity)</t>
  </si>
  <si>
    <t>Equity</t>
  </si>
  <si>
    <t>Debt</t>
  </si>
  <si>
    <t>Others</t>
  </si>
  <si>
    <t>Launch Date
 (DD/MM/YYYY)</t>
  </si>
  <si>
    <t>AUM as on July-31, 2025(INR in Cr.)</t>
  </si>
  <si>
    <t>Underlying Index Name</t>
  </si>
  <si>
    <t>Nifty 50 TRI</t>
  </si>
  <si>
    <t>Nifty 100 TRI</t>
  </si>
  <si>
    <t>Nifty Midcap 100 TRI</t>
  </si>
  <si>
    <t>BSE Sensex TRI</t>
  </si>
  <si>
    <t>Nifty 8-13 yr G-Sec Index</t>
  </si>
  <si>
    <t>Nifty Next 50 TRI</t>
  </si>
  <si>
    <t>Domestic Gold Price</t>
  </si>
  <si>
    <t>Name of Scheme</t>
  </si>
  <si>
    <t>Tracking Difference Regular 1-Year (%)</t>
  </si>
  <si>
    <t>Tracking Difference Direct 1-Year (%)</t>
  </si>
  <si>
    <t>Tracking Difference Regular 3-Year (%)</t>
  </si>
  <si>
    <t>Tracking Difference Direct 3-Year (%)</t>
  </si>
  <si>
    <t>Tracking Difference Regular 5-Year (%)</t>
  </si>
  <si>
    <t>Tracking Difference Direct 5-Year (%)</t>
  </si>
  <si>
    <t>Tracking Difference Regular 10-Year (%)</t>
  </si>
  <si>
    <t>Tracking Difference Direct 10-Year (%)</t>
  </si>
  <si>
    <t>Tracking Difference Regular Since Launch (%)</t>
  </si>
  <si>
    <t>Tracking Difference Direct Since Launch (%)</t>
  </si>
  <si>
    <t/>
  </si>
  <si>
    <t>LIC MF Nifty 50 Index Fund</t>
  </si>
  <si>
    <t>LIC MF Nifty Next 50 Index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</si>
</sst>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9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9" fontId="5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0" fontId="0" fillId="0" borderId="0" xfId="0" applyNumberFormat="1"/>
    <xf numFmtId="0" fontId="26" fillId="0" borderId="1" xfId="0" applyFont="1" applyBorder="1"/>
    <xf numFmtId="0" fontId="0" fillId="0" borderId="1" xfId="0" applyBorder="1" applyAlignment="1">
      <alignment horizontal="left"/>
    </xf>
    <xf numFmtId="10" fontId="0" fillId="0" borderId="1" xfId="288" applyNumberFormat="1" applyFont="1" applyBorder="1"/>
    <xf numFmtId="10" fontId="0" fillId="0" borderId="1" xfId="0" applyNumberFormat="1" applyBorder="1"/>
    <xf numFmtId="2" fontId="0" fillId="0" borderId="0" xfId="0" applyNumberFormat="1"/>
    <xf numFmtId="0" fontId="0" fillId="0" borderId="1" xfId="0" applyBorder="1"/>
    <xf numFmtId="10" fontId="26" fillId="0" borderId="1" xfId="0" applyNumberFormat="1" applyFont="1" applyBorder="1"/>
    <xf numFmtId="0" fontId="0" fillId="0" borderId="0" xfId="0" applyAlignment="1">
      <alignment horizontal="left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" xfId="0" applyFont="1" applyFill="1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2" fontId="0" fillId="0" borderId="1" xfId="0" applyNumberFormat="1" applyBorder="1" applyAlignment="1">
      <alignment horizontal="center"/>
    </xf>
  </cellXfs>
  <cellStyles count="289">
    <cellStyle name="_x000a_bidires=100_x000d_" xfId="238" xr:uid="{7FD638DC-1435-4FD3-9EF2-E3754C073DCC}"/>
    <cellStyle name="20% - Accent1 2" xfId="239" xr:uid="{368694FC-A6FE-41C9-9F10-C02D0327D36C}"/>
    <cellStyle name="20% - Accent2 2" xfId="240" xr:uid="{CEA04C17-7E75-47D9-BCB1-257141DFC4B2}"/>
    <cellStyle name="20% - Accent3 2" xfId="241" xr:uid="{50C3A510-9666-4F06-AA75-CF592BE24382}"/>
    <cellStyle name="20% - Accent4 2" xfId="242" xr:uid="{D4B510D0-1738-4EC5-946D-90F57C22EE62}"/>
    <cellStyle name="20% - Accent5 2" xfId="243" xr:uid="{0E32A298-16F2-4BF6-9CD8-D14797F6AB44}"/>
    <cellStyle name="20% - Accent6 2" xfId="244" xr:uid="{CA2E2467-2189-4482-95E1-92E36D109596}"/>
    <cellStyle name="40% - Accent1 2" xfId="245" xr:uid="{C36BA7B2-2215-4581-89E2-D6B35602CD2F}"/>
    <cellStyle name="40% - Accent2 2" xfId="246" xr:uid="{57FA53FC-15B2-4356-AC8D-8EC2B34C3A6E}"/>
    <cellStyle name="40% - Accent3 2" xfId="247" xr:uid="{E36E85A2-8505-45A1-8555-BB86A0FFFA85}"/>
    <cellStyle name="40% - Accent4 2" xfId="248" xr:uid="{EDB8B5BC-17C4-4787-B720-7D334B3A3CEC}"/>
    <cellStyle name="40% - Accent5 2" xfId="249" xr:uid="{63DBB7AC-BE03-4948-990E-28391258F2BA}"/>
    <cellStyle name="40% - Accent6 2" xfId="250" xr:uid="{44DF09D4-83B8-40A5-866F-B55E57639A4A}"/>
    <cellStyle name="60% - Accent1 2" xfId="251" xr:uid="{D081E344-07F8-4804-B30B-4BA704FDE1F1}"/>
    <cellStyle name="60% - Accent2 2" xfId="252" xr:uid="{2B212608-7FA4-44F0-ACA4-6122EC1ADB3A}"/>
    <cellStyle name="60% - Accent3 2" xfId="253" xr:uid="{D52C7236-AC86-4AEB-B706-D00A80258BC7}"/>
    <cellStyle name="60% - Accent4 2" xfId="254" xr:uid="{79CBFF36-3EB0-43E4-80C6-769023EACF96}"/>
    <cellStyle name="60% - Accent5 2" xfId="255" xr:uid="{21BDE19F-C6A9-4DD2-8BEE-061EC257FE78}"/>
    <cellStyle name="60% - Accent6 2" xfId="256" xr:uid="{9D852744-5492-4CEF-BC6B-D6268E9B0434}"/>
    <cellStyle name="Accent1 2" xfId="257" xr:uid="{54C9C17D-5BAC-4185-84A0-94DEB1A5DF4E}"/>
    <cellStyle name="Accent2 2" xfId="258" xr:uid="{8A4A888D-8740-40D0-A99B-92BC84D602BE}"/>
    <cellStyle name="Accent3 2" xfId="259" xr:uid="{103A7BD8-896B-4D1A-9B93-19551702B6EE}"/>
    <cellStyle name="Accent4 2" xfId="260" xr:uid="{56DDD572-63E9-4E71-B504-49E3515AA6A1}"/>
    <cellStyle name="Accent5 2" xfId="261" xr:uid="{86814392-5276-48FF-995F-8F2B2DB77E52}"/>
    <cellStyle name="Accent6 2" xfId="262" xr:uid="{85B3D68A-ED66-41BF-AF5F-4F31C7500DDB}"/>
    <cellStyle name="Bad 2" xfId="263" xr:uid="{B7DBFC93-1860-4A07-939D-91022AFFFEF1}"/>
    <cellStyle name="Calculation 2" xfId="264" xr:uid="{91871629-CD0D-4544-A049-8F003FE7695F}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3" xfId="191" xr:uid="{78836A42-3217-4CF3-BE86-775C6C17D3CA}"/>
    <cellStyle name="Comma 3" xfId="148" xr:uid="{279CCCE5-7F60-4404-B417-45CBE87F2C56}"/>
    <cellStyle name="Comma 4" xfId="103" xr:uid="{376EDF90-D622-4640-BA58-83062D9FF715}"/>
    <cellStyle name="Explanatory Text 2" xfId="266" xr:uid="{74E168BC-F9E4-4986-8D0F-AFA3186E9976}"/>
    <cellStyle name="Good 2" xfId="267" xr:uid="{F441A750-823E-4C1A-8C28-72C073502CC1}"/>
    <cellStyle name="Heading 1 2" xfId="268" xr:uid="{58EDF3B8-F9AD-404C-B7A8-27410DDC26BA}"/>
    <cellStyle name="Heading 2 2" xfId="269" xr:uid="{5C588FB2-9A8D-4999-8540-E02452041A2A}"/>
    <cellStyle name="Heading 3 2" xfId="270" xr:uid="{93794E07-7A1F-4DC8-BE8D-898EA5421A99}"/>
    <cellStyle name="Heading 4 2" xfId="271" xr:uid="{246EE2E8-A9B2-4F83-BCC6-D87B8BC4CDBD}"/>
    <cellStyle name="Input 2" xfId="272" xr:uid="{3169DEC0-1E5D-47E1-96B7-EA295BAA66FB}"/>
    <cellStyle name="Linked Cell 2" xfId="273" xr:uid="{C4947918-A359-4756-A685-966CC8BEA358}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0" xfId="85" xr:uid="{5112C444-95A0-445B-A6E5-B078885F4BEA}"/>
    <cellStyle name="Normal 3" xfId="105" xr:uid="{27617D1A-02AC-47C9-A622-36B871AFAC6B}"/>
    <cellStyle name="Normal 4" xfId="236" xr:uid="{AE68B6F9-967A-45F9-849A-6CF8FBF346A8}"/>
    <cellStyle name="Normal 48" xfId="6" xr:uid="{4F86F13D-AA1B-4072-9B32-9D11A10F200B}"/>
    <cellStyle name="Normal 5" xfId="282" xr:uid="{54F74BBA-D2CA-4F07-9E33-FB937EC31FE9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2" xfId="275" xr:uid="{A4D19A2B-15B4-43C5-8B10-7128F740E070}"/>
    <cellStyle name="Output 2" xfId="276" xr:uid="{A95437AF-3995-439B-A8AA-BDD11AD1F29A}"/>
    <cellStyle name="Per cent" xfId="288" builtinId="5"/>
    <cellStyle name="Percent 2" xfId="284" xr:uid="{3AC21A43-5BE2-4AAF-9CFC-60F2E3C28ED6}"/>
    <cellStyle name="Percent 3" xfId="2" xr:uid="{551504BF-2090-4EFE-95B3-4961723B3CAE}"/>
    <cellStyle name="Style 1" xfId="277" xr:uid="{D181CA04-131D-4059-8515-21D5F7719B3E}"/>
    <cellStyle name="Title 2" xfId="278" xr:uid="{FAA8D48D-9A7B-4919-A1AC-969197D2BC35}"/>
    <cellStyle name="Total 2" xfId="279" xr:uid="{AB76C84C-392E-4C7F-9FF0-35AE71279DE2}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66"/>
  <sheetViews>
    <sheetView tabSelected="1" zoomScale="98" zoomScaleNormal="98" workbookViewId="0">
      <pane ySplit="6" topLeftCell="A761" activePane="bottomLeft" state="frozen"/>
      <selection pane="bottomLeft" activeCell="A766" sqref="A766:M766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38.25" x14ac:dyDescent="0.25">
      <c r="A5" s="6" t="s">
        <v>1</v>
      </c>
      <c r="B5" s="7" t="s">
        <v>6</v>
      </c>
      <c r="C5" s="7" t="s">
        <v>5</v>
      </c>
      <c r="D5" s="7" t="s">
        <v>11</v>
      </c>
      <c r="E5" s="19" t="s">
        <v>4</v>
      </c>
      <c r="F5" s="20"/>
      <c r="G5" s="19" t="s">
        <v>10</v>
      </c>
      <c r="H5" s="20"/>
      <c r="I5" s="7" t="s">
        <v>0</v>
      </c>
      <c r="J5" s="19" t="s">
        <v>7</v>
      </c>
      <c r="K5" s="20"/>
      <c r="L5" s="7" t="s">
        <v>8</v>
      </c>
      <c r="M5" s="7" t="s">
        <v>9</v>
      </c>
    </row>
    <row r="6" spans="1:13" s="9" customFormat="1" ht="25.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32F6C-4C1C-4AD8-B252-001B7EDF2DED}">
  <dimension ref="A1:G11"/>
  <sheetViews>
    <sheetView topLeftCell="A6" workbookViewId="0">
      <selection activeCell="A7" sqref="A7"/>
    </sheetView>
  </sheetViews>
  <sheetFormatPr defaultRowHeight="15" x14ac:dyDescent="0.25"/>
  <cols>
    <col min="2" max="2" width="27.28515625" bestFit="1" customWidth="1"/>
  </cols>
  <sheetData>
    <row r="1" spans="1:7" hidden="1" x14ac:dyDescent="0.25">
      <c r="B1" s="11" t="s">
        <v>14</v>
      </c>
      <c r="C1" s="11" t="s">
        <v>15</v>
      </c>
      <c r="D1" s="11" t="s">
        <v>16</v>
      </c>
      <c r="E1" s="11" t="s">
        <v>17</v>
      </c>
    </row>
    <row r="2" spans="1:7" hidden="1" x14ac:dyDescent="0.25">
      <c r="B2" s="12" t="s">
        <v>18</v>
      </c>
      <c r="C2" s="13">
        <v>0.27298299999999998</v>
      </c>
      <c r="D2" s="13">
        <v>0.25334783038116399</v>
      </c>
      <c r="E2" s="14">
        <f>MIN(C2:D2)</f>
        <v>0.25334783038116399</v>
      </c>
      <c r="F2" s="10"/>
      <c r="G2" s="15"/>
    </row>
    <row r="3" spans="1:7" hidden="1" x14ac:dyDescent="0.25">
      <c r="B3" s="12" t="s">
        <v>19</v>
      </c>
      <c r="C3" s="13">
        <v>0.199736</v>
      </c>
      <c r="D3" s="13">
        <v>0.22715059450205899</v>
      </c>
      <c r="E3" s="14">
        <f t="shared" ref="E3:E4" si="0">MIN(C3:D3)</f>
        <v>0.199736</v>
      </c>
      <c r="F3" s="10"/>
      <c r="G3" s="15"/>
    </row>
    <row r="4" spans="1:7" hidden="1" x14ac:dyDescent="0.25">
      <c r="B4" s="12" t="s">
        <v>20</v>
      </c>
      <c r="C4" s="13">
        <v>0.52359599999999995</v>
      </c>
      <c r="D4" s="13">
        <v>0.51950157511677597</v>
      </c>
      <c r="E4" s="14">
        <f t="shared" si="0"/>
        <v>0.51950157511677597</v>
      </c>
      <c r="F4" s="10"/>
      <c r="G4" s="15"/>
    </row>
    <row r="5" spans="1:7" hidden="1" x14ac:dyDescent="0.25">
      <c r="B5" s="16"/>
      <c r="C5" s="16"/>
      <c r="D5" s="11" t="s">
        <v>21</v>
      </c>
      <c r="E5" s="17">
        <f>SUM(E2:E4)</f>
        <v>0.97258540549793993</v>
      </c>
    </row>
    <row r="7" spans="1:7" x14ac:dyDescent="0.25">
      <c r="A7" s="18" t="s">
        <v>26</v>
      </c>
    </row>
    <row r="9" spans="1:7" x14ac:dyDescent="0.25">
      <c r="B9" t="s">
        <v>0</v>
      </c>
    </row>
    <row r="10" spans="1:7" x14ac:dyDescent="0.25">
      <c r="A10" t="s">
        <v>22</v>
      </c>
      <c r="B10" t="s">
        <v>23</v>
      </c>
    </row>
    <row r="11" spans="1:7" x14ac:dyDescent="0.25">
      <c r="A11" t="s">
        <v>24</v>
      </c>
      <c r="B11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656FD-44CD-4B71-912A-A1DEC1EBD952}">
  <dimension ref="B2:L17"/>
  <sheetViews>
    <sheetView zoomScale="85" zoomScaleNormal="85" workbookViewId="0">
      <selection activeCell="D19" sqref="D19"/>
    </sheetView>
  </sheetViews>
  <sheetFormatPr defaultRowHeight="15" x14ac:dyDescent="0.25"/>
  <cols>
    <col min="1" max="1" width="4" customWidth="1"/>
    <col min="2" max="2" width="38.42578125" bestFit="1" customWidth="1"/>
    <col min="3" max="3" width="23" bestFit="1" customWidth="1"/>
    <col min="4" max="4" width="36.7109375" bestFit="1" customWidth="1"/>
    <col min="5" max="5" width="34.85546875" bestFit="1" customWidth="1"/>
    <col min="6" max="6" width="36.7109375" bestFit="1" customWidth="1"/>
    <col min="7" max="7" width="34.85546875" bestFit="1" customWidth="1"/>
    <col min="8" max="8" width="36.7109375" bestFit="1" customWidth="1"/>
    <col min="9" max="9" width="34.85546875" bestFit="1" customWidth="1"/>
    <col min="10" max="10" width="37.7109375" bestFit="1" customWidth="1"/>
    <col min="11" max="11" width="38.42578125" bestFit="1" customWidth="1"/>
    <col min="12" max="12" width="43.7109375" bestFit="1" customWidth="1"/>
    <col min="13" max="13" width="41.7109375" bestFit="1" customWidth="1"/>
  </cols>
  <sheetData>
    <row r="2" spans="2:12" x14ac:dyDescent="0.25">
      <c r="B2" s="21" t="s">
        <v>27</v>
      </c>
      <c r="C2" s="21" t="s">
        <v>6</v>
      </c>
      <c r="D2" s="21" t="s">
        <v>5</v>
      </c>
      <c r="E2" s="21" t="s">
        <v>9</v>
      </c>
      <c r="F2" s="21" t="s">
        <v>11</v>
      </c>
      <c r="G2" s="21" t="s">
        <v>4</v>
      </c>
      <c r="H2" s="21" t="s">
        <v>10</v>
      </c>
      <c r="I2" s="21" t="s">
        <v>0</v>
      </c>
      <c r="J2" s="21" t="s">
        <v>7</v>
      </c>
      <c r="K2" s="21" t="s">
        <v>28</v>
      </c>
    </row>
    <row r="3" spans="2:12" x14ac:dyDescent="0.25">
      <c r="B3" s="22" t="s">
        <v>29</v>
      </c>
      <c r="C3" s="23" t="s">
        <v>30</v>
      </c>
      <c r="D3" s="23" t="s">
        <v>30</v>
      </c>
      <c r="E3" s="23" t="s">
        <v>30</v>
      </c>
      <c r="F3" s="23" t="s">
        <v>30</v>
      </c>
      <c r="G3" s="23" t="s">
        <v>30</v>
      </c>
      <c r="H3" s="23" t="s">
        <v>30</v>
      </c>
      <c r="I3" s="23" t="s">
        <v>31</v>
      </c>
      <c r="J3" s="23" t="s">
        <v>30</v>
      </c>
      <c r="K3" s="23" t="s">
        <v>32</v>
      </c>
    </row>
    <row r="4" spans="2:12" x14ac:dyDescent="0.25">
      <c r="B4" s="22" t="s">
        <v>33</v>
      </c>
      <c r="C4" s="24">
        <v>42328</v>
      </c>
      <c r="D4" s="24">
        <v>42446</v>
      </c>
      <c r="E4" s="24">
        <v>45336</v>
      </c>
      <c r="F4" s="24">
        <v>42338</v>
      </c>
      <c r="G4" s="24">
        <v>37595</v>
      </c>
      <c r="H4" s="25">
        <v>37595</v>
      </c>
      <c r="I4" s="24">
        <v>41997</v>
      </c>
      <c r="J4" s="24">
        <v>40441</v>
      </c>
      <c r="K4" s="24">
        <v>40856</v>
      </c>
    </row>
    <row r="5" spans="2:12" x14ac:dyDescent="0.25">
      <c r="B5" s="22" t="s">
        <v>34</v>
      </c>
      <c r="C5" s="26">
        <v>868.98302153599991</v>
      </c>
      <c r="D5" s="26">
        <v>741.48647307299996</v>
      </c>
      <c r="E5" s="26">
        <v>713.23273401000006</v>
      </c>
      <c r="F5" s="26">
        <v>814.19016330099998</v>
      </c>
      <c r="G5" s="26">
        <v>332.94627567600003</v>
      </c>
      <c r="H5" s="26">
        <v>88.697926275</v>
      </c>
      <c r="I5" s="26">
        <v>2102.0681427989998</v>
      </c>
      <c r="J5" s="26">
        <v>97.629292851999992</v>
      </c>
      <c r="K5" s="26">
        <v>457.32384229899998</v>
      </c>
    </row>
    <row r="6" spans="2:12" x14ac:dyDescent="0.25">
      <c r="B6" s="22" t="s">
        <v>35</v>
      </c>
      <c r="C6" s="23" t="s">
        <v>36</v>
      </c>
      <c r="D6" s="23" t="s">
        <v>37</v>
      </c>
      <c r="E6" s="23" t="s">
        <v>38</v>
      </c>
      <c r="F6" s="23" t="s">
        <v>39</v>
      </c>
      <c r="G6" s="27" t="s">
        <v>36</v>
      </c>
      <c r="H6" s="27" t="s">
        <v>39</v>
      </c>
      <c r="I6" s="23" t="s">
        <v>40</v>
      </c>
      <c r="J6" s="23" t="s">
        <v>41</v>
      </c>
      <c r="K6" s="23" t="s">
        <v>42</v>
      </c>
    </row>
    <row r="8" spans="2:12" x14ac:dyDescent="0.25">
      <c r="B8" s="21" t="s">
        <v>43</v>
      </c>
      <c r="C8" s="21" t="s">
        <v>44</v>
      </c>
      <c r="D8" s="21" t="s">
        <v>45</v>
      </c>
      <c r="E8" s="21" t="s">
        <v>46</v>
      </c>
      <c r="F8" s="21" t="s">
        <v>47</v>
      </c>
      <c r="G8" s="21" t="s">
        <v>48</v>
      </c>
      <c r="H8" s="21" t="s">
        <v>49</v>
      </c>
      <c r="I8" s="21" t="s">
        <v>50</v>
      </c>
      <c r="J8" s="21" t="s">
        <v>51</v>
      </c>
      <c r="K8" s="21" t="s">
        <v>52</v>
      </c>
      <c r="L8" s="21" t="s">
        <v>53</v>
      </c>
    </row>
    <row r="9" spans="2:12" x14ac:dyDescent="0.25">
      <c r="B9" s="21" t="s">
        <v>6</v>
      </c>
      <c r="C9" s="28">
        <v>-6.0599999999999987E-2</v>
      </c>
      <c r="D9" s="28" t="s">
        <v>54</v>
      </c>
      <c r="E9" s="28">
        <v>-0.1313999999999993</v>
      </c>
      <c r="F9" s="28" t="s">
        <v>54</v>
      </c>
      <c r="G9" s="28">
        <v>-0.14880000000000138</v>
      </c>
      <c r="H9" s="28" t="s">
        <v>54</v>
      </c>
      <c r="I9" s="28" t="s">
        <v>54</v>
      </c>
      <c r="J9" s="28" t="s">
        <v>54</v>
      </c>
      <c r="K9" s="28">
        <v>-0.18050000000000033</v>
      </c>
      <c r="L9" s="28" t="s">
        <v>54</v>
      </c>
    </row>
    <row r="10" spans="2:12" x14ac:dyDescent="0.25">
      <c r="B10" s="21" t="s">
        <v>5</v>
      </c>
      <c r="C10" s="28">
        <v>-0.24099999999999988</v>
      </c>
      <c r="D10" s="28" t="s">
        <v>54</v>
      </c>
      <c r="E10" s="28">
        <v>-0.34469999999999956</v>
      </c>
      <c r="F10" s="28" t="s">
        <v>54</v>
      </c>
      <c r="G10" s="28">
        <v>-0.37709999999999866</v>
      </c>
      <c r="H10" s="28" t="s">
        <v>54</v>
      </c>
      <c r="I10" s="28" t="s">
        <v>54</v>
      </c>
      <c r="J10" s="28" t="s">
        <v>54</v>
      </c>
      <c r="K10" s="28">
        <v>-0.3794000000000004</v>
      </c>
      <c r="L10" s="28" t="s">
        <v>54</v>
      </c>
    </row>
    <row r="11" spans="2:12" x14ac:dyDescent="0.25">
      <c r="B11" s="21" t="s">
        <v>11</v>
      </c>
      <c r="C11" s="28">
        <v>-0.11300000000000004</v>
      </c>
      <c r="D11" s="28" t="s">
        <v>54</v>
      </c>
      <c r="E11" s="28">
        <v>-0.12190000000000012</v>
      </c>
      <c r="F11" s="28" t="s">
        <v>54</v>
      </c>
      <c r="G11" s="28">
        <v>-0.14509999999999934</v>
      </c>
      <c r="H11" s="28" t="s">
        <v>54</v>
      </c>
      <c r="I11" s="28" t="s">
        <v>54</v>
      </c>
      <c r="J11" s="28" t="s">
        <v>54</v>
      </c>
      <c r="K11" s="28">
        <v>-9.8700000000000898E-2</v>
      </c>
      <c r="L11" s="28" t="s">
        <v>54</v>
      </c>
    </row>
    <row r="12" spans="2:12" x14ac:dyDescent="0.25">
      <c r="B12" s="21" t="s">
        <v>0</v>
      </c>
      <c r="C12" s="28">
        <v>-0.16730000000000089</v>
      </c>
      <c r="D12" s="28" t="s">
        <v>54</v>
      </c>
      <c r="E12" s="28">
        <v>-0.23520000000000074</v>
      </c>
      <c r="F12" s="28" t="s">
        <v>54</v>
      </c>
      <c r="G12" s="28">
        <v>-0.30090000000000039</v>
      </c>
      <c r="H12" s="28" t="s">
        <v>54</v>
      </c>
      <c r="I12" s="28">
        <v>-0.33000000000000007</v>
      </c>
      <c r="J12" s="28" t="s">
        <v>54</v>
      </c>
      <c r="K12" s="28">
        <v>-0.32730000000000015</v>
      </c>
      <c r="L12" s="28" t="s">
        <v>54</v>
      </c>
    </row>
    <row r="13" spans="2:12" x14ac:dyDescent="0.25">
      <c r="B13" s="21" t="s">
        <v>28</v>
      </c>
      <c r="C13" s="28">
        <v>-1.0871999999999957</v>
      </c>
      <c r="D13" s="28" t="s">
        <v>54</v>
      </c>
      <c r="E13" s="28">
        <v>-0.61499999999999844</v>
      </c>
      <c r="F13" s="28" t="s">
        <v>54</v>
      </c>
      <c r="G13" s="28">
        <v>-0.47519999999999918</v>
      </c>
      <c r="H13" s="28" t="s">
        <v>54</v>
      </c>
      <c r="I13" s="28">
        <v>-0.66000000000000014</v>
      </c>
      <c r="J13" s="28" t="s">
        <v>54</v>
      </c>
      <c r="K13" s="28">
        <v>-0.76629999999999932</v>
      </c>
      <c r="L13" s="28" t="s">
        <v>54</v>
      </c>
    </row>
    <row r="14" spans="2:12" x14ac:dyDescent="0.25">
      <c r="B14" s="21" t="s">
        <v>10</v>
      </c>
      <c r="C14" s="28">
        <v>-1.1053000000000002</v>
      </c>
      <c r="D14" s="28">
        <v>-0.42020000000000002</v>
      </c>
      <c r="E14" s="28">
        <v>-1.2164000000000001</v>
      </c>
      <c r="F14" s="28">
        <v>-0.43630000000000102</v>
      </c>
      <c r="G14" s="28">
        <v>-1.3184000000000005</v>
      </c>
      <c r="H14" s="28">
        <v>-0.54619999999999891</v>
      </c>
      <c r="I14" s="28">
        <v>-1.4500000000000011</v>
      </c>
      <c r="J14" s="28">
        <v>-0.80000000000000071</v>
      </c>
      <c r="K14" s="28">
        <v>-4.1998999999999995</v>
      </c>
      <c r="L14" s="28">
        <v>-0.90010000000000012</v>
      </c>
    </row>
    <row r="15" spans="2:12" x14ac:dyDescent="0.25">
      <c r="B15" s="21" t="s">
        <v>55</v>
      </c>
      <c r="C15" s="28">
        <v>-1.0467</v>
      </c>
      <c r="D15" s="28">
        <v>-0.23769999999999997</v>
      </c>
      <c r="E15" s="28">
        <v>-1.2026000000000003</v>
      </c>
      <c r="F15" s="28">
        <v>-0.35999999999999943</v>
      </c>
      <c r="G15" s="28">
        <v>-1.3536999999999999</v>
      </c>
      <c r="H15" s="28">
        <v>-0.51290000000000191</v>
      </c>
      <c r="I15" s="28">
        <v>-1.5700000000000003</v>
      </c>
      <c r="J15" s="28">
        <v>-0.60999999999999943</v>
      </c>
      <c r="K15" s="28">
        <v>-3.963099999999999</v>
      </c>
      <c r="L15" s="28">
        <v>-0.71260000000000012</v>
      </c>
    </row>
    <row r="16" spans="2:12" x14ac:dyDescent="0.25">
      <c r="B16" s="21" t="s">
        <v>56</v>
      </c>
      <c r="C16" s="28">
        <v>-0.78529999999999944</v>
      </c>
      <c r="D16" s="28">
        <v>-0.26559999999999917</v>
      </c>
      <c r="E16" s="28">
        <v>-1.1509999999999998</v>
      </c>
      <c r="F16" s="28">
        <v>-0.46880000000000166</v>
      </c>
      <c r="G16" s="28">
        <v>-1.3874999999999993</v>
      </c>
      <c r="H16" s="28">
        <v>-0.68070000000000164</v>
      </c>
      <c r="I16" s="28">
        <v>-1.58</v>
      </c>
      <c r="J16" s="28">
        <v>-0.66999999999999993</v>
      </c>
      <c r="K16" s="28">
        <v>-1.6696000000000009</v>
      </c>
      <c r="L16" s="28">
        <v>-0.89179999999999993</v>
      </c>
    </row>
    <row r="17" spans="2:12" x14ac:dyDescent="0.25">
      <c r="B17" s="21" t="s">
        <v>9</v>
      </c>
      <c r="C17" s="28">
        <v>-0.25200000000000022</v>
      </c>
      <c r="D17" s="28" t="s">
        <v>54</v>
      </c>
      <c r="E17" s="28" t="s">
        <v>54</v>
      </c>
      <c r="F17" s="28" t="s">
        <v>54</v>
      </c>
      <c r="G17" s="28" t="s">
        <v>54</v>
      </c>
      <c r="H17" s="28" t="s">
        <v>54</v>
      </c>
      <c r="I17" s="28" t="s">
        <v>54</v>
      </c>
      <c r="J17" s="28" t="s">
        <v>54</v>
      </c>
      <c r="K17" s="28">
        <v>-0.43149999999999977</v>
      </c>
      <c r="L17" s="28" t="s">
        <v>54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Tracking Error</vt:lpstr>
      <vt:lpstr>Debt Index Replication Factor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2025-08-08T04:25:16Z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