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esktop\Tracking error\"/>
    </mc:Choice>
  </mc:AlternateContent>
  <xr:revisionPtr revIDLastSave="0" documentId="13_ncr:1_{E64CE925-7D93-4084-BA3D-6B1D4A6C4733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  <sheet name="Debt Index Replication Factor " sheetId="3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3" l="1"/>
  <c r="E3" i="3"/>
  <c r="E2" i="3"/>
  <c r="E5" i="3" s="1"/>
</calcChain>
</file>

<file path=xl/sharedStrings.xml><?xml version="1.0" encoding="utf-8"?>
<sst xmlns="http://schemas.openxmlformats.org/spreadsheetml/2006/main" count="89" uniqueCount="53">
  <si>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</si>
  <si>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</si>
  <si>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</si>
  <si>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</si>
  <si>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</si>
  <si>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</si>
  <si>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</si>
  <si>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</si>
  <si>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</si>
  <si>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</si>
  <si>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</si>
  <si>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</si>
  <si>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</si>
  <si>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</si>
  <si>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</si>
  <si>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</si>
  <si>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</si>
  <si>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</si>
  <si>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</si>
  <si>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</si>
  <si>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</si>
  <si>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</si>
  <si>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</si>
  <si>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</si>
  <si>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</si>
  <si>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</si>
  <si>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</si>
  <si>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</si>
  <si>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</si>
  <si>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</si>
  <si>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</si>
  <si>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</si>
  <si>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</si>
  <si>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</si>
  <si>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</si>
  <si>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</si>
  <si>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</si>
  <si>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</si>
  <si>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</si>
  <si>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</si>
  <si>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</si>
  <si>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</si>
  <si>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IN0020240126</t>
  </si>
  <si>
    <t>IN0020240019</t>
  </si>
  <si>
    <t>IN0020230085</t>
  </si>
  <si>
    <t>Index Constituents</t>
  </si>
  <si>
    <t>Portfolio</t>
  </si>
  <si>
    <t>ISIN</t>
  </si>
  <si>
    <t>Minimum</t>
  </si>
  <si>
    <t>DIRF</t>
  </si>
  <si>
    <t>Tracking difference for month ended March 2025</t>
  </si>
  <si>
    <t>AUM as on March-31, 2024(INR in Cr.)</t>
  </si>
  <si>
    <r>
      <t xml:space="preserve">in accordance to SEBI circular SEBI/HO/IMD/PoD2/P/CIR/2024/183 dated 31 December 2025, the Debt Index Replication Factor (DIRF) as on 31 March 2025, of LIC MF Nifty 8-13 yr G-sec ETF is </t>
    </r>
    <r>
      <rPr>
        <b/>
        <sz val="11"/>
        <color theme="1"/>
        <rFont val="Calibri"/>
        <family val="2"/>
        <scheme val="minor"/>
      </rPr>
      <t>97.07%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</si>
</sst>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 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81"/>
  <sheetViews>
    <sheetView tabSelected="1" zoomScale="98" zoomScaleNormal="98" workbookViewId="0">
      <pane ySplit="5" topLeftCell="A676" activePane="bottomLeft" state="frozen"/>
      <selection pane="bottomLeft" activeCell="A681" sqref="A68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50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51</v>
      </c>
      <c r="C8" s="17">
        <v>817.53114956399997</v>
      </c>
      <c r="D8" s="17">
        <v>699.16728580300003</v>
      </c>
      <c r="E8" s="17">
        <v>640.82095732100004</v>
      </c>
      <c r="F8" s="17">
        <v>766.88514667599998</v>
      </c>
      <c r="G8" s="17">
        <v>315.64610980500004</v>
      </c>
      <c r="H8" s="17">
        <v>84.118350820000003</v>
      </c>
      <c r="I8" s="17">
        <v>2471.1844743840002</v>
      </c>
      <c r="J8" s="17">
        <v>91.224877827000014</v>
      </c>
      <c r="K8" s="17">
        <v>293.64122265100002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50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-0.12600000000000033</v>
      </c>
      <c r="D13" s="17">
        <v>-0.3318999999999992</v>
      </c>
      <c r="E13" s="17">
        <v>-0.38389999999999969</v>
      </c>
      <c r="F13" s="17">
        <v>-0.18160000000000043</v>
      </c>
      <c r="G13" s="17">
        <v>-1.1715</v>
      </c>
      <c r="H13" s="17">
        <v>-1.2514000000000003</v>
      </c>
      <c r="I13" s="17">
        <v>-0.15479999999999983</v>
      </c>
      <c r="J13" s="17">
        <v>-1.1118000000000001</v>
      </c>
      <c r="K13" s="17">
        <v>1.4756999999999998</v>
      </c>
    </row>
    <row r="14" spans="2:11" x14ac:dyDescent="0.25">
      <c r="B14" s="15" t="s">
        <v>12</v>
      </c>
      <c r="C14" s="17">
        <v>-0.17210000000000036</v>
      </c>
      <c r="D14" s="17">
        <v>-0.37530000000000108</v>
      </c>
      <c r="E14" s="17" t="s">
        <v>28</v>
      </c>
      <c r="F14" s="17">
        <v>-0.15339999999999954</v>
      </c>
      <c r="G14" s="17">
        <v>-1.1898</v>
      </c>
      <c r="H14" s="17">
        <v>-1.2312999999999992</v>
      </c>
      <c r="I14" s="17">
        <v>-0.24049999999999994</v>
      </c>
      <c r="J14" s="17">
        <v>-1.1902000000000008</v>
      </c>
      <c r="K14" s="17">
        <v>0.11490000000000222</v>
      </c>
    </row>
    <row r="15" spans="2:11" x14ac:dyDescent="0.25">
      <c r="B15" s="15" t="s">
        <v>13</v>
      </c>
      <c r="C15" s="17">
        <v>-0.1921999999999997</v>
      </c>
      <c r="D15" s="17">
        <v>-0.41930000000000334</v>
      </c>
      <c r="E15" s="17" t="s">
        <v>28</v>
      </c>
      <c r="F15" s="17">
        <v>-0.20949999999999847</v>
      </c>
      <c r="G15" s="17">
        <v>-1.4839999999999982</v>
      </c>
      <c r="H15" s="17">
        <v>-1.4856000000000016</v>
      </c>
      <c r="I15" s="17">
        <v>-0.33070000000000022</v>
      </c>
      <c r="J15" s="17">
        <v>-1.6052</v>
      </c>
      <c r="K15" s="17">
        <v>-0.19619999999999926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-1.763300000000001</v>
      </c>
      <c r="H16" s="17">
        <v>-1.655899999999999</v>
      </c>
      <c r="I16" s="17">
        <v>-0.34030000000000005</v>
      </c>
      <c r="J16" s="17">
        <v>-1.8169999999999984</v>
      </c>
      <c r="K16" s="17">
        <v>-0.46720000000000006</v>
      </c>
    </row>
    <row r="17" spans="2:11" x14ac:dyDescent="0.25">
      <c r="B17" s="15" t="s">
        <v>15</v>
      </c>
      <c r="C17" s="17">
        <v>-0.19799999999999862</v>
      </c>
      <c r="D17" s="17">
        <v>-0.39770000000000039</v>
      </c>
      <c r="E17" s="17">
        <v>-0.53130000000000077</v>
      </c>
      <c r="F17" s="17">
        <v>-0.11160000000000103</v>
      </c>
      <c r="G17" s="17">
        <v>-4.0088999999999988</v>
      </c>
      <c r="H17" s="17">
        <v>-3.7566999999999986</v>
      </c>
      <c r="I17" s="17">
        <v>-0.33420000000000005</v>
      </c>
      <c r="J17" s="17">
        <v>-1.6946999999999992</v>
      </c>
      <c r="K17" s="17">
        <v>-0.62349999999999994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ABE49-C3BC-44A4-8856-3256B354CDA3}">
  <dimension ref="A1:E11"/>
  <sheetViews>
    <sheetView topLeftCell="A6" workbookViewId="0">
      <selection activeCell="A6" sqref="A6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47</v>
      </c>
      <c r="C1" s="20" t="s">
        <v>46</v>
      </c>
      <c r="D1" s="20" t="s">
        <v>45</v>
      </c>
      <c r="E1" s="20" t="s">
        <v>48</v>
      </c>
    </row>
    <row r="2" spans="1:5" hidden="1" x14ac:dyDescent="0.25">
      <c r="B2" s="21" t="s">
        <v>42</v>
      </c>
      <c r="C2" s="22">
        <v>0.45700000000000002</v>
      </c>
      <c r="D2" s="23">
        <v>0.48299390374950402</v>
      </c>
      <c r="E2" s="24">
        <f>MIN(C2:D2)</f>
        <v>0.45700000000000002</v>
      </c>
    </row>
    <row r="3" spans="1:5" hidden="1" x14ac:dyDescent="0.25">
      <c r="B3" s="21" t="s">
        <v>43</v>
      </c>
      <c r="C3" s="22">
        <v>0.26140000000000002</v>
      </c>
      <c r="D3" s="23">
        <v>0.25973492863577402</v>
      </c>
      <c r="E3" s="24">
        <f t="shared" ref="E3:E4" si="0">MIN(C3:D3)</f>
        <v>0.25973492863577402</v>
      </c>
    </row>
    <row r="4" spans="1:5" hidden="1" x14ac:dyDescent="0.25">
      <c r="B4" s="21" t="s">
        <v>44</v>
      </c>
      <c r="C4" s="22">
        <v>0.254</v>
      </c>
      <c r="D4" s="23">
        <v>0.25727116761472102</v>
      </c>
      <c r="E4" s="24">
        <f t="shared" si="0"/>
        <v>0.254</v>
      </c>
    </row>
    <row r="5" spans="1:5" hidden="1" x14ac:dyDescent="0.25">
      <c r="B5" s="25"/>
      <c r="C5" s="25"/>
      <c r="D5" s="20" t="s">
        <v>49</v>
      </c>
      <c r="E5" s="26">
        <f>SUM(E2:E4)</f>
        <v>0.97073492863577404</v>
      </c>
    </row>
    <row r="7" spans="1:5" x14ac:dyDescent="0.25">
      <c r="A7" s="27" t="s">
        <v>52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2025-04-11T07:22:00Z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