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'!$B$4:$L$41</definedName>
  </definedNames>
  <calcPr calcId="124519"/>
</workbook>
</file>

<file path=xl/calcChain.xml><?xml version="1.0" encoding="utf-8"?>
<calcChain xmlns="http://schemas.openxmlformats.org/spreadsheetml/2006/main">
  <c r="F43" i="12"/>
  <c r="G43"/>
  <c r="BK91" i="8"/>
  <c r="BK84"/>
  <c r="BK83"/>
  <c r="BK82"/>
  <c r="BK81"/>
  <c r="BK79"/>
  <c r="BK73"/>
  <c r="BK67"/>
  <c r="BK66"/>
  <c r="BK65"/>
  <c r="BK64"/>
  <c r="BK63"/>
  <c r="BK62"/>
  <c r="BK61"/>
  <c r="BK60"/>
  <c r="BK59"/>
  <c r="BK58"/>
  <c r="BK57"/>
  <c r="BK54"/>
  <c r="BK53"/>
  <c r="BK55" s="1"/>
  <c r="BK47"/>
  <c r="BK46"/>
  <c r="BK45"/>
  <c r="BK44"/>
  <c r="BK43"/>
  <c r="BK42"/>
  <c r="BK41"/>
  <c r="BK40"/>
  <c r="BK39"/>
  <c r="BK38"/>
  <c r="BK37"/>
  <c r="BK36"/>
  <c r="BK35"/>
  <c r="BK34"/>
  <c r="BK33"/>
  <c r="BK32"/>
  <c r="BK31"/>
  <c r="BK29"/>
  <c r="BK26"/>
  <c r="BK25"/>
  <c r="BK22"/>
  <c r="BK21"/>
  <c r="BK20"/>
  <c r="BK19"/>
  <c r="BK18"/>
  <c r="BK17"/>
  <c r="BK16"/>
  <c r="BK15"/>
  <c r="BK14"/>
  <c r="BK11"/>
  <c r="E43" i="12"/>
  <c r="D85" i="8"/>
  <c r="E85"/>
  <c r="F85"/>
  <c r="G85"/>
  <c r="H85"/>
  <c r="I85"/>
  <c r="J85"/>
  <c r="K85"/>
  <c r="L85"/>
  <c r="M85"/>
  <c r="N85"/>
  <c r="O85"/>
  <c r="P85"/>
  <c r="Q85"/>
  <c r="R85"/>
  <c r="S85"/>
  <c r="T85"/>
  <c r="U85"/>
  <c r="V85"/>
  <c r="W85"/>
  <c r="X85"/>
  <c r="Y85"/>
  <c r="Z85"/>
  <c r="AA85"/>
  <c r="AB85"/>
  <c r="AC85"/>
  <c r="AD85"/>
  <c r="AE85"/>
  <c r="AF85"/>
  <c r="AG85"/>
  <c r="AH85"/>
  <c r="AI85"/>
  <c r="AJ85"/>
  <c r="AK85"/>
  <c r="AL85"/>
  <c r="AM85"/>
  <c r="AN85"/>
  <c r="AO85"/>
  <c r="AP85"/>
  <c r="AQ85"/>
  <c r="AR85"/>
  <c r="AS85"/>
  <c r="AT85"/>
  <c r="AU85"/>
  <c r="AV85"/>
  <c r="AW85"/>
  <c r="AW86" s="1"/>
  <c r="AX85"/>
  <c r="AX86" s="1"/>
  <c r="AY85"/>
  <c r="AY86" s="1"/>
  <c r="AZ85"/>
  <c r="AZ86" s="1"/>
  <c r="BA85"/>
  <c r="BB85"/>
  <c r="BB86" s="1"/>
  <c r="BC85"/>
  <c r="BD85"/>
  <c r="BE85"/>
  <c r="BF85"/>
  <c r="BF86" s="1"/>
  <c r="BG85"/>
  <c r="BG86" s="1"/>
  <c r="BH85"/>
  <c r="BI85"/>
  <c r="BI86" s="1"/>
  <c r="BJ85"/>
  <c r="BJ86" s="1"/>
  <c r="C85"/>
  <c r="AV86"/>
  <c r="BD86"/>
  <c r="BH86"/>
  <c r="BK8"/>
  <c r="D86"/>
  <c r="E86"/>
  <c r="F86"/>
  <c r="G86"/>
  <c r="H86"/>
  <c r="I86"/>
  <c r="J86"/>
  <c r="K86"/>
  <c r="L86"/>
  <c r="M86"/>
  <c r="N86"/>
  <c r="O86"/>
  <c r="P86"/>
  <c r="Q86"/>
  <c r="R86"/>
  <c r="S86"/>
  <c r="T86"/>
  <c r="U86"/>
  <c r="V86"/>
  <c r="W86"/>
  <c r="X86"/>
  <c r="Y86"/>
  <c r="Z86"/>
  <c r="AA86"/>
  <c r="AB86"/>
  <c r="AC86"/>
  <c r="AD86"/>
  <c r="AE86"/>
  <c r="AF86"/>
  <c r="AG86"/>
  <c r="AH86"/>
  <c r="AI86"/>
  <c r="AJ86"/>
  <c r="AK86"/>
  <c r="AL86"/>
  <c r="AM86"/>
  <c r="AN86"/>
  <c r="AO86"/>
  <c r="AP86"/>
  <c r="AQ86"/>
  <c r="AR86"/>
  <c r="AS86"/>
  <c r="AT86"/>
  <c r="AU86"/>
  <c r="BA86"/>
  <c r="BC86"/>
  <c r="BE86"/>
  <c r="D74"/>
  <c r="E74"/>
  <c r="F74"/>
  <c r="G74"/>
  <c r="H74"/>
  <c r="I74"/>
  <c r="J74"/>
  <c r="K74"/>
  <c r="L74"/>
  <c r="M74"/>
  <c r="N74"/>
  <c r="O74"/>
  <c r="P74"/>
  <c r="Q74"/>
  <c r="R74"/>
  <c r="S74"/>
  <c r="T74"/>
  <c r="U74"/>
  <c r="V74"/>
  <c r="W74"/>
  <c r="X74"/>
  <c r="Y74"/>
  <c r="Z74"/>
  <c r="AA74"/>
  <c r="AB74"/>
  <c r="AC74"/>
  <c r="AD74"/>
  <c r="AE74"/>
  <c r="AF74"/>
  <c r="AG74"/>
  <c r="AH74"/>
  <c r="AI74"/>
  <c r="AJ74"/>
  <c r="AK74"/>
  <c r="AL74"/>
  <c r="AM74"/>
  <c r="AN74"/>
  <c r="AO74"/>
  <c r="AP74"/>
  <c r="AQ74"/>
  <c r="AR74"/>
  <c r="AS74"/>
  <c r="AT74"/>
  <c r="AU74"/>
  <c r="AV74"/>
  <c r="AW74"/>
  <c r="AX74"/>
  <c r="AY74"/>
  <c r="AZ74"/>
  <c r="BA74"/>
  <c r="BB74"/>
  <c r="BC74"/>
  <c r="BD74"/>
  <c r="BE74"/>
  <c r="BF74"/>
  <c r="BG74"/>
  <c r="BH74"/>
  <c r="BI74"/>
  <c r="BJ74"/>
  <c r="D68"/>
  <c r="E68"/>
  <c r="F68"/>
  <c r="G68"/>
  <c r="H68"/>
  <c r="I68"/>
  <c r="J68"/>
  <c r="K68"/>
  <c r="L68"/>
  <c r="M68"/>
  <c r="N68"/>
  <c r="O68"/>
  <c r="P68"/>
  <c r="Q68"/>
  <c r="R68"/>
  <c r="S68"/>
  <c r="T68"/>
  <c r="U68"/>
  <c r="V68"/>
  <c r="W68"/>
  <c r="X68"/>
  <c r="Y68"/>
  <c r="Z68"/>
  <c r="AA68"/>
  <c r="AB68"/>
  <c r="AC68"/>
  <c r="AD68"/>
  <c r="AE68"/>
  <c r="AF68"/>
  <c r="AG68"/>
  <c r="AH68"/>
  <c r="AI68"/>
  <c r="AJ68"/>
  <c r="AK68"/>
  <c r="AL68"/>
  <c r="AM68"/>
  <c r="AN68"/>
  <c r="AO68"/>
  <c r="AP68"/>
  <c r="AQ68"/>
  <c r="AR68"/>
  <c r="AS68"/>
  <c r="AT68"/>
  <c r="AU68"/>
  <c r="AV68"/>
  <c r="AW68"/>
  <c r="AX68"/>
  <c r="AY68"/>
  <c r="AZ68"/>
  <c r="BA68"/>
  <c r="BB68"/>
  <c r="BC68"/>
  <c r="BD68"/>
  <c r="BE68"/>
  <c r="BF68"/>
  <c r="BG68"/>
  <c r="BH68"/>
  <c r="BI68"/>
  <c r="BJ68"/>
  <c r="D55"/>
  <c r="D69" s="1"/>
  <c r="E55"/>
  <c r="E69" s="1"/>
  <c r="F55"/>
  <c r="F69" s="1"/>
  <c r="G55"/>
  <c r="G69" s="1"/>
  <c r="H55"/>
  <c r="H69" s="1"/>
  <c r="I55"/>
  <c r="I69" s="1"/>
  <c r="J55"/>
  <c r="J69" s="1"/>
  <c r="K55"/>
  <c r="K69" s="1"/>
  <c r="L55"/>
  <c r="L69" s="1"/>
  <c r="M55"/>
  <c r="M69" s="1"/>
  <c r="N55"/>
  <c r="N69" s="1"/>
  <c r="O55"/>
  <c r="O69" s="1"/>
  <c r="P55"/>
  <c r="P69" s="1"/>
  <c r="Q55"/>
  <c r="Q69" s="1"/>
  <c r="R55"/>
  <c r="R69" s="1"/>
  <c r="S55"/>
  <c r="S69" s="1"/>
  <c r="T55"/>
  <c r="T69" s="1"/>
  <c r="U55"/>
  <c r="U69" s="1"/>
  <c r="V55"/>
  <c r="V69" s="1"/>
  <c r="W55"/>
  <c r="W69" s="1"/>
  <c r="X55"/>
  <c r="X69" s="1"/>
  <c r="Y55"/>
  <c r="Y69" s="1"/>
  <c r="Z55"/>
  <c r="Z69" s="1"/>
  <c r="AA55"/>
  <c r="AA69" s="1"/>
  <c r="AB55"/>
  <c r="AB69" s="1"/>
  <c r="AC55"/>
  <c r="AC69" s="1"/>
  <c r="AD55"/>
  <c r="AD69" s="1"/>
  <c r="AE55"/>
  <c r="AE69" s="1"/>
  <c r="AF55"/>
  <c r="AF69" s="1"/>
  <c r="AG55"/>
  <c r="AG69" s="1"/>
  <c r="AH55"/>
  <c r="AH69" s="1"/>
  <c r="AI55"/>
  <c r="AI69" s="1"/>
  <c r="AJ55"/>
  <c r="AJ69" s="1"/>
  <c r="AK55"/>
  <c r="AK69" s="1"/>
  <c r="AL55"/>
  <c r="AL69" s="1"/>
  <c r="AM55"/>
  <c r="AM69" s="1"/>
  <c r="AN55"/>
  <c r="AN69" s="1"/>
  <c r="AO55"/>
  <c r="AO69" s="1"/>
  <c r="AP55"/>
  <c r="AP69" s="1"/>
  <c r="AQ55"/>
  <c r="AQ69" s="1"/>
  <c r="AR55"/>
  <c r="AR69" s="1"/>
  <c r="AS55"/>
  <c r="AS69" s="1"/>
  <c r="AT55"/>
  <c r="AT69" s="1"/>
  <c r="AU55"/>
  <c r="AU69" s="1"/>
  <c r="AV55"/>
  <c r="AV69" s="1"/>
  <c r="AW55"/>
  <c r="AW69" s="1"/>
  <c r="AX55"/>
  <c r="AX69" s="1"/>
  <c r="AY55"/>
  <c r="AY69" s="1"/>
  <c r="AZ55"/>
  <c r="AZ69" s="1"/>
  <c r="BA55"/>
  <c r="BA69" s="1"/>
  <c r="BB55"/>
  <c r="BC55"/>
  <c r="BC69" s="1"/>
  <c r="BD55"/>
  <c r="BD69" s="1"/>
  <c r="BE55"/>
  <c r="BE69" s="1"/>
  <c r="BF55"/>
  <c r="BF69" s="1"/>
  <c r="BG55"/>
  <c r="BG69" s="1"/>
  <c r="BH55"/>
  <c r="BI55"/>
  <c r="BI69" s="1"/>
  <c r="BJ55"/>
  <c r="BJ69" s="1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AG26"/>
  <c r="AH26"/>
  <c r="AI26"/>
  <c r="AJ26"/>
  <c r="AK26"/>
  <c r="AL26"/>
  <c r="AM26"/>
  <c r="AN26"/>
  <c r="AO26"/>
  <c r="AP26"/>
  <c r="AQ26"/>
  <c r="AR26"/>
  <c r="AS26"/>
  <c r="AT26"/>
  <c r="AU26"/>
  <c r="AV26"/>
  <c r="AW26"/>
  <c r="AX26"/>
  <c r="AY26"/>
  <c r="AZ26"/>
  <c r="BA26"/>
  <c r="BB26"/>
  <c r="BC26"/>
  <c r="BD26"/>
  <c r="BE26"/>
  <c r="BF26"/>
  <c r="BG26"/>
  <c r="BH26"/>
  <c r="BI26"/>
  <c r="BJ26"/>
  <c r="C26"/>
  <c r="D48"/>
  <c r="E48"/>
  <c r="F48"/>
  <c r="G48"/>
  <c r="H48"/>
  <c r="I48"/>
  <c r="J48"/>
  <c r="K48"/>
  <c r="L48"/>
  <c r="M48"/>
  <c r="N48"/>
  <c r="O48"/>
  <c r="P48"/>
  <c r="Q48"/>
  <c r="R48"/>
  <c r="S48"/>
  <c r="T48"/>
  <c r="U48"/>
  <c r="V48"/>
  <c r="W48"/>
  <c r="X48"/>
  <c r="Y48"/>
  <c r="Z48"/>
  <c r="AA48"/>
  <c r="AB48"/>
  <c r="AC48"/>
  <c r="AD48"/>
  <c r="AE48"/>
  <c r="AF48"/>
  <c r="AG48"/>
  <c r="AH48"/>
  <c r="AI48"/>
  <c r="AJ48"/>
  <c r="AK48"/>
  <c r="AL48"/>
  <c r="AM48"/>
  <c r="AN48"/>
  <c r="AO48"/>
  <c r="AP48"/>
  <c r="AQ48"/>
  <c r="AR48"/>
  <c r="AS48"/>
  <c r="AT48"/>
  <c r="AU48"/>
  <c r="AV48"/>
  <c r="AW48"/>
  <c r="AX48"/>
  <c r="AY48"/>
  <c r="AZ48"/>
  <c r="BA48"/>
  <c r="BB48"/>
  <c r="BC48"/>
  <c r="BD48"/>
  <c r="BE48"/>
  <c r="BF48"/>
  <c r="BG48"/>
  <c r="BH48"/>
  <c r="BI48"/>
  <c r="BJ48"/>
  <c r="C48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C23"/>
  <c r="C68"/>
  <c r="BK68" s="1"/>
  <c r="C86"/>
  <c r="C74"/>
  <c r="BK74" s="1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C12"/>
  <c r="BK12" s="1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C9"/>
  <c r="BK9" s="1"/>
  <c r="K6" i="12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C55" i="8"/>
  <c r="D43" i="12"/>
  <c r="H43"/>
  <c r="I43"/>
  <c r="L43"/>
  <c r="BK86" i="8" l="1"/>
  <c r="BK85"/>
  <c r="BB69"/>
  <c r="BK48"/>
  <c r="BK23"/>
  <c r="C69"/>
  <c r="BH69"/>
  <c r="J43" i="12"/>
  <c r="BI49" i="8"/>
  <c r="BG49"/>
  <c r="BG93" s="1"/>
  <c r="BE49"/>
  <c r="BC49"/>
  <c r="BC93" s="1"/>
  <c r="BA49"/>
  <c r="AY49"/>
  <c r="AY93" s="1"/>
  <c r="AW49"/>
  <c r="AU49"/>
  <c r="AU93" s="1"/>
  <c r="AS49"/>
  <c r="AQ49"/>
  <c r="AQ93" s="1"/>
  <c r="AO49"/>
  <c r="AM49"/>
  <c r="AM93" s="1"/>
  <c r="AK49"/>
  <c r="AI49"/>
  <c r="AI93" s="1"/>
  <c r="AG49"/>
  <c r="AE49"/>
  <c r="AE93" s="1"/>
  <c r="AC49"/>
  <c r="AA49"/>
  <c r="AA93" s="1"/>
  <c r="Y49"/>
  <c r="W49"/>
  <c r="BJ49"/>
  <c r="BJ93" s="1"/>
  <c r="BH49"/>
  <c r="BF49"/>
  <c r="BF93" s="1"/>
  <c r="BD49"/>
  <c r="BD93" s="1"/>
  <c r="BB49"/>
  <c r="BB93" s="1"/>
  <c r="AZ49"/>
  <c r="AZ93" s="1"/>
  <c r="AX49"/>
  <c r="AX93" s="1"/>
  <c r="AV49"/>
  <c r="AV93" s="1"/>
  <c r="AT49"/>
  <c r="AT93" s="1"/>
  <c r="AR49"/>
  <c r="AR93" s="1"/>
  <c r="AP49"/>
  <c r="AP93" s="1"/>
  <c r="AN49"/>
  <c r="AN93" s="1"/>
  <c r="AL49"/>
  <c r="AL93" s="1"/>
  <c r="AJ49"/>
  <c r="AJ93" s="1"/>
  <c r="AH49"/>
  <c r="AH93" s="1"/>
  <c r="AF49"/>
  <c r="AF93" s="1"/>
  <c r="AD49"/>
  <c r="AD93" s="1"/>
  <c r="AB49"/>
  <c r="AB93" s="1"/>
  <c r="Z49"/>
  <c r="Z93" s="1"/>
  <c r="X49"/>
  <c r="X93" s="1"/>
  <c r="V49"/>
  <c r="V93" s="1"/>
  <c r="T49"/>
  <c r="T93" s="1"/>
  <c r="R49"/>
  <c r="R93" s="1"/>
  <c r="P49"/>
  <c r="P93" s="1"/>
  <c r="N49"/>
  <c r="N93" s="1"/>
  <c r="L49"/>
  <c r="L93" s="1"/>
  <c r="J49"/>
  <c r="J93" s="1"/>
  <c r="H49"/>
  <c r="H93" s="1"/>
  <c r="F49"/>
  <c r="F93" s="1"/>
  <c r="D49"/>
  <c r="D93" s="1"/>
  <c r="U49"/>
  <c r="U93" s="1"/>
  <c r="S49"/>
  <c r="S93" s="1"/>
  <c r="Q49"/>
  <c r="Q93" s="1"/>
  <c r="O49"/>
  <c r="O93" s="1"/>
  <c r="M49"/>
  <c r="M93" s="1"/>
  <c r="K49"/>
  <c r="K93" s="1"/>
  <c r="I49"/>
  <c r="I93" s="1"/>
  <c r="G49"/>
  <c r="G93" s="1"/>
  <c r="E49"/>
  <c r="E93" s="1"/>
  <c r="BI93"/>
  <c r="BE93"/>
  <c r="BA93"/>
  <c r="AW93"/>
  <c r="AS93"/>
  <c r="AO93"/>
  <c r="AK93"/>
  <c r="AG93"/>
  <c r="AC93"/>
  <c r="Y93"/>
  <c r="W93"/>
  <c r="K5" i="12"/>
  <c r="K43" s="1"/>
  <c r="C49" i="8"/>
  <c r="BH93" l="1"/>
  <c r="BK69"/>
  <c r="C93"/>
  <c r="BK49"/>
  <c r="BK93" l="1"/>
</calcChain>
</file>

<file path=xl/sharedStrings.xml><?xml version="1.0" encoding="utf-8"?>
<sst xmlns="http://schemas.openxmlformats.org/spreadsheetml/2006/main" count="197" uniqueCount="155">
  <si>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</si>
  <si>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</si>
  <si>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</si>
  <si>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</si>
  <si>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</si>
  <si>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</si>
  <si>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</si>
  <si>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</si>
  <si>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</si>
  <si>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</si>
  <si>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</si>
  <si>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Total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</si>
  <si>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</si>
  <si>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</si>
  <si>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</si>
  <si>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</si>
  <si>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</si>
  <si>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</si>
  <si>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</si>
  <si>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</si>
  <si>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</si>
  <si>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</si>
  <si>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</si>
  <si>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</si>
  <si>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</si>
  <si>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</si>
  <si>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</si>
  <si>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</si>
  <si>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</si>
  <si>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</si>
  <si>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</si>
  <si>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</si>
  <si>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</si>
  <si>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</si>
  <si>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</si>
  <si>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</si>
  <si>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</si>
  <si>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</si>
  <si>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</si>
  <si>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</si>
  <si>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</si>
  <si>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</si>
  <si>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</si>
  <si>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</si>
  <si>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</si>
  <si>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</si>
  <si>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</si>
  <si>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</si>
  <si>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</si>
  <si>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</si>
  <si>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</si>
  <si>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</si>
  <si>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</si>
  <si>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</si>
  <si>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</si>
  <si>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</si>
  <si>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</si>
  <si>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</si>
  <si>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</si>
  <si>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</si>
  <si>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</si>
  <si>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</si>
  <si>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</si>
  <si>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</si>
  <si>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</si>
  <si>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</si>
  <si>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</si>
  <si>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</si>
  <si>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</si>
  <si>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</si>
  <si>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</si>
  <si>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</si>
  <si>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</si>
  <si>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</si>
  <si>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</si>
  <si>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</si>
  <si>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</si>
  <si>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</si>
  <si>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TOTAL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</si>
  <si>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</si>
  <si>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</si>
  <si>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</si>
  <si>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</si>
  <si>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</si>
  <si>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</si>
  <si>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</si>
  <si>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</si>
  <si>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</si>
  <si>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</si>
  <si>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</si>
  <si>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</si>
  <si>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</si>
  <si>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</si>
  <si>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</si>
  <si>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</si>
  <si>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</si>
  <si>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</si>
  <si>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</si>
  <si>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</si>
  <si>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</si>
  <si>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</si>
  <si>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</si>
  <si>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</si>
  <si>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</si>
  <si>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</si>
  <si>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</si>
  <si>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</si>
  <si>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</si>
  <si>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64</t>
  </si>
  <si>
    <t>LIC MF FMP SERIES 72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</si>
  <si>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</si>
  <si>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</si>
  <si>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</si>
  <si>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</si>
  <si>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</si>
  <si>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</si>
  <si>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</si>
  <si>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</si>
  <si>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1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</si>
  <si>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</si>
  <si>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</si>
  <si>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</si>
  <si>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</si>
  <si>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</si>
  <si>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</si>
  <si>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</si>
  <si>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</si>
  <si>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</si>
  <si>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</si>
  <si>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</si>
  <si>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</si>
  <si>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</si>
  <si>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</si>
  <si>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</si>
  <si>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</si>
  <si>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</si>
  <si>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BANKING &amp; FINANCIAL SERVICES  FUND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</si>
  <si>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</si>
  <si>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</si>
  <si>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</si>
  <si>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</si>
  <si>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</si>
  <si>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</si>
  <si>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</si>
  <si>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</si>
  <si>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2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</si>
  <si>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</si>
  <si>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</si>
  <si>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</si>
  <si>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</si>
  <si>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</si>
  <si>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</si>
  <si>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</si>
  <si>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Table showing State wise /Union Territory wise contribution to AAUM of category of schemes as on 31.05.2016</t>
  </si>
  <si>
    <t>LIC Mutual Fund: Net Average Assets Under Management (AAUM) as on 31/05/2016 (All figures in Rs. Crore)</t>
  </si>
</sst>
</file>

<file path=xl/styles.xml><?xml version="1.0" encoding="utf-8"?>
<styleSheet xmlns="http://schemas.openxmlformats.org/spreadsheetml/2006/main">
  <numFmts count="2">
    <numFmt numFmtId="164" formatCode="0.0000000"/>
    <numFmt numFmtId="165" formatCode="0.0000000000"/>
  </numFmts>
  <fonts count="15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1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0" fillId="0" borderId="1" xfId="0" applyNumberFormat="1" applyFill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165" fontId="0" fillId="0" borderId="0" xfId="0" applyNumberFormat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2" xfId="0" applyNumberFormat="1" applyFont="1" applyFill="1" applyBorder="1"/>
    <xf numFmtId="2" fontId="6" fillId="2" borderId="1" xfId="2" applyNumberFormat="1" applyFont="1" applyFill="1" applyBorder="1" applyAlignment="1">
      <alignment horizontal="center" vertical="top" wrapText="1"/>
    </xf>
    <xf numFmtId="0" fontId="0" fillId="2" borderId="1" xfId="0" applyFill="1" applyBorder="1"/>
    <xf numFmtId="2" fontId="0" fillId="2" borderId="1" xfId="0" applyNumberForma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2" borderId="15" xfId="2" applyNumberFormat="1" applyFont="1" applyFill="1" applyBorder="1" applyAlignment="1">
      <alignment horizontal="center" vertical="top" wrapText="1"/>
    </xf>
    <xf numFmtId="2" fontId="4" fillId="2" borderId="16" xfId="2" applyNumberFormat="1" applyFont="1" applyFill="1" applyBorder="1" applyAlignment="1">
      <alignment horizontal="center" vertical="top" wrapText="1"/>
    </xf>
    <xf numFmtId="2" fontId="4" fillId="2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112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1" sqref="C1:BK1"/>
    </sheetView>
  </sheetViews>
  <sheetFormatPr defaultColWidth="9.140625" defaultRowHeight="12.75"/>
  <cols>
    <col min="1" max="1" width="5" style="27" customWidth="1"/>
    <col min="2" max="2" width="68.7109375" style="27" customWidth="1"/>
    <col min="3" max="7" width="6.42578125" style="27" bestFit="1" customWidth="1"/>
    <col min="8" max="8" width="6.28515625" style="27" bestFit="1" customWidth="1"/>
    <col min="9" max="10" width="9" style="27" bestFit="1" customWidth="1"/>
    <col min="11" max="11" width="6.28515625" style="27" bestFit="1" customWidth="1"/>
    <col min="12" max="12" width="7.85546875" style="27" bestFit="1" customWidth="1"/>
    <col min="13" max="17" width="6.42578125" style="27" bestFit="1" customWidth="1"/>
    <col min="18" max="18" width="6.140625" style="27" bestFit="1" customWidth="1"/>
    <col min="19" max="20" width="7.140625" style="27" bestFit="1" customWidth="1"/>
    <col min="21" max="21" width="6" style="27" bestFit="1" customWidth="1"/>
    <col min="22" max="22" width="6.140625" style="27" bestFit="1" customWidth="1"/>
    <col min="23" max="23" width="6.42578125" style="27" bestFit="1" customWidth="1"/>
    <col min="24" max="24" width="7.5703125" style="27" bestFit="1" customWidth="1"/>
    <col min="25" max="27" width="6.42578125" style="27" bestFit="1" customWidth="1"/>
    <col min="28" max="28" width="6.140625" style="27" bestFit="1" customWidth="1"/>
    <col min="29" max="29" width="7.140625" style="27" bestFit="1" customWidth="1"/>
    <col min="30" max="47" width="6.7109375" style="27" bestFit="1" customWidth="1"/>
    <col min="48" max="48" width="8" style="27" bestFit="1" customWidth="1"/>
    <col min="49" max="50" width="9" style="27" bestFit="1" customWidth="1"/>
    <col min="51" max="51" width="6.7109375" style="27" bestFit="1" customWidth="1"/>
    <col min="52" max="52" width="7.85546875" style="27" bestFit="1" customWidth="1"/>
    <col min="53" max="57" width="6.7109375" style="27" bestFit="1" customWidth="1"/>
    <col min="58" max="58" width="9" style="27" bestFit="1" customWidth="1"/>
    <col min="59" max="60" width="7.85546875" style="27" bestFit="1" customWidth="1"/>
    <col min="61" max="61" width="10.85546875" style="27" bestFit="1" customWidth="1"/>
    <col min="62" max="62" width="7.85546875" style="27" bestFit="1" customWidth="1"/>
    <col min="63" max="63" width="11.28515625" style="27" customWidth="1"/>
    <col min="64" max="16384" width="9.140625" style="27"/>
  </cols>
  <sheetData>
    <row r="1" spans="1:107" s="13" customFormat="1" ht="19.5" thickBot="1">
      <c r="A1" s="78" t="s">
        <v>79</v>
      </c>
      <c r="B1" s="67" t="s">
        <v>32</v>
      </c>
      <c r="C1" s="58" t="s">
        <v>154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60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</row>
    <row r="2" spans="1:107" s="15" customFormat="1" ht="18.75" thickBot="1">
      <c r="A2" s="79"/>
      <c r="B2" s="68"/>
      <c r="C2" s="72" t="s">
        <v>31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4"/>
      <c r="W2" s="72" t="s">
        <v>27</v>
      </c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4"/>
      <c r="AQ2" s="72" t="s">
        <v>28</v>
      </c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4"/>
      <c r="BK2" s="64" t="s">
        <v>25</v>
      </c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</row>
    <row r="3" spans="1:107" s="17" customFormat="1" ht="18.75" thickBot="1">
      <c r="A3" s="79"/>
      <c r="B3" s="68"/>
      <c r="C3" s="61" t="s">
        <v>12</v>
      </c>
      <c r="D3" s="62"/>
      <c r="E3" s="62"/>
      <c r="F3" s="62"/>
      <c r="G3" s="62"/>
      <c r="H3" s="62"/>
      <c r="I3" s="62"/>
      <c r="J3" s="62"/>
      <c r="K3" s="62"/>
      <c r="L3" s="63"/>
      <c r="M3" s="61" t="s">
        <v>13</v>
      </c>
      <c r="N3" s="62"/>
      <c r="O3" s="62"/>
      <c r="P3" s="62"/>
      <c r="Q3" s="62"/>
      <c r="R3" s="62"/>
      <c r="S3" s="62"/>
      <c r="T3" s="62"/>
      <c r="U3" s="62"/>
      <c r="V3" s="63"/>
      <c r="W3" s="61" t="s">
        <v>12</v>
      </c>
      <c r="X3" s="62"/>
      <c r="Y3" s="62"/>
      <c r="Z3" s="62"/>
      <c r="AA3" s="62"/>
      <c r="AB3" s="62"/>
      <c r="AC3" s="62"/>
      <c r="AD3" s="62"/>
      <c r="AE3" s="62"/>
      <c r="AF3" s="63"/>
      <c r="AG3" s="61" t="s">
        <v>13</v>
      </c>
      <c r="AH3" s="62"/>
      <c r="AI3" s="62"/>
      <c r="AJ3" s="62"/>
      <c r="AK3" s="62"/>
      <c r="AL3" s="62"/>
      <c r="AM3" s="62"/>
      <c r="AN3" s="62"/>
      <c r="AO3" s="62"/>
      <c r="AP3" s="63"/>
      <c r="AQ3" s="61" t="s">
        <v>12</v>
      </c>
      <c r="AR3" s="62"/>
      <c r="AS3" s="62"/>
      <c r="AT3" s="62"/>
      <c r="AU3" s="62"/>
      <c r="AV3" s="62"/>
      <c r="AW3" s="62"/>
      <c r="AX3" s="62"/>
      <c r="AY3" s="62"/>
      <c r="AZ3" s="63"/>
      <c r="BA3" s="61" t="s">
        <v>13</v>
      </c>
      <c r="BB3" s="62"/>
      <c r="BC3" s="62"/>
      <c r="BD3" s="62"/>
      <c r="BE3" s="62"/>
      <c r="BF3" s="62"/>
      <c r="BG3" s="62"/>
      <c r="BH3" s="62"/>
      <c r="BI3" s="62"/>
      <c r="BJ3" s="63"/>
      <c r="BK3" s="65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</row>
    <row r="4" spans="1:107" s="17" customFormat="1" ht="18">
      <c r="A4" s="79"/>
      <c r="B4" s="68"/>
      <c r="C4" s="55" t="s">
        <v>38</v>
      </c>
      <c r="D4" s="56"/>
      <c r="E4" s="56"/>
      <c r="F4" s="56"/>
      <c r="G4" s="57"/>
      <c r="H4" s="52" t="s">
        <v>39</v>
      </c>
      <c r="I4" s="53"/>
      <c r="J4" s="53"/>
      <c r="K4" s="53"/>
      <c r="L4" s="54"/>
      <c r="M4" s="55" t="s">
        <v>38</v>
      </c>
      <c r="N4" s="56"/>
      <c r="O4" s="56"/>
      <c r="P4" s="56"/>
      <c r="Q4" s="57"/>
      <c r="R4" s="52" t="s">
        <v>39</v>
      </c>
      <c r="S4" s="53"/>
      <c r="T4" s="53"/>
      <c r="U4" s="53"/>
      <c r="V4" s="54"/>
      <c r="W4" s="55" t="s">
        <v>38</v>
      </c>
      <c r="X4" s="56"/>
      <c r="Y4" s="56"/>
      <c r="Z4" s="56"/>
      <c r="AA4" s="57"/>
      <c r="AB4" s="52" t="s">
        <v>39</v>
      </c>
      <c r="AC4" s="53"/>
      <c r="AD4" s="53"/>
      <c r="AE4" s="53"/>
      <c r="AF4" s="54"/>
      <c r="AG4" s="55" t="s">
        <v>38</v>
      </c>
      <c r="AH4" s="56"/>
      <c r="AI4" s="56"/>
      <c r="AJ4" s="56"/>
      <c r="AK4" s="57"/>
      <c r="AL4" s="52" t="s">
        <v>39</v>
      </c>
      <c r="AM4" s="53"/>
      <c r="AN4" s="53"/>
      <c r="AO4" s="53"/>
      <c r="AP4" s="54"/>
      <c r="AQ4" s="55" t="s">
        <v>38</v>
      </c>
      <c r="AR4" s="56"/>
      <c r="AS4" s="56"/>
      <c r="AT4" s="56"/>
      <c r="AU4" s="57"/>
      <c r="AV4" s="52" t="s">
        <v>39</v>
      </c>
      <c r="AW4" s="53"/>
      <c r="AX4" s="53"/>
      <c r="AY4" s="53"/>
      <c r="AZ4" s="54"/>
      <c r="BA4" s="55" t="s">
        <v>38</v>
      </c>
      <c r="BB4" s="56"/>
      <c r="BC4" s="56"/>
      <c r="BD4" s="56"/>
      <c r="BE4" s="57"/>
      <c r="BF4" s="52" t="s">
        <v>39</v>
      </c>
      <c r="BG4" s="53"/>
      <c r="BH4" s="53"/>
      <c r="BI4" s="53"/>
      <c r="BJ4" s="54"/>
      <c r="BK4" s="65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</row>
    <row r="5" spans="1:107" s="21" customFormat="1" ht="15" customHeight="1">
      <c r="A5" s="79"/>
      <c r="B5" s="68"/>
      <c r="C5" s="9">
        <v>1</v>
      </c>
      <c r="D5" s="10">
        <v>2</v>
      </c>
      <c r="E5" s="10">
        <v>3</v>
      </c>
      <c r="F5" s="10">
        <v>4</v>
      </c>
      <c r="G5" s="11">
        <v>5</v>
      </c>
      <c r="H5" s="9">
        <v>1</v>
      </c>
      <c r="I5" s="10">
        <v>2</v>
      </c>
      <c r="J5" s="10">
        <v>3</v>
      </c>
      <c r="K5" s="10">
        <v>4</v>
      </c>
      <c r="L5" s="11">
        <v>5</v>
      </c>
      <c r="M5" s="9">
        <v>1</v>
      </c>
      <c r="N5" s="10">
        <v>2</v>
      </c>
      <c r="O5" s="10">
        <v>3</v>
      </c>
      <c r="P5" s="10">
        <v>4</v>
      </c>
      <c r="Q5" s="11">
        <v>5</v>
      </c>
      <c r="R5" s="9">
        <v>1</v>
      </c>
      <c r="S5" s="10">
        <v>2</v>
      </c>
      <c r="T5" s="10">
        <v>3</v>
      </c>
      <c r="U5" s="10">
        <v>4</v>
      </c>
      <c r="V5" s="11">
        <v>5</v>
      </c>
      <c r="W5" s="9">
        <v>1</v>
      </c>
      <c r="X5" s="10">
        <v>2</v>
      </c>
      <c r="Y5" s="10">
        <v>3</v>
      </c>
      <c r="Z5" s="10">
        <v>4</v>
      </c>
      <c r="AA5" s="11">
        <v>5</v>
      </c>
      <c r="AB5" s="9">
        <v>1</v>
      </c>
      <c r="AC5" s="10">
        <v>2</v>
      </c>
      <c r="AD5" s="10">
        <v>3</v>
      </c>
      <c r="AE5" s="10">
        <v>4</v>
      </c>
      <c r="AF5" s="11">
        <v>5</v>
      </c>
      <c r="AG5" s="9">
        <v>1</v>
      </c>
      <c r="AH5" s="10">
        <v>2</v>
      </c>
      <c r="AI5" s="10">
        <v>3</v>
      </c>
      <c r="AJ5" s="10">
        <v>4</v>
      </c>
      <c r="AK5" s="11">
        <v>5</v>
      </c>
      <c r="AL5" s="9">
        <v>1</v>
      </c>
      <c r="AM5" s="10">
        <v>2</v>
      </c>
      <c r="AN5" s="10">
        <v>3</v>
      </c>
      <c r="AO5" s="10">
        <v>4</v>
      </c>
      <c r="AP5" s="11">
        <v>5</v>
      </c>
      <c r="AQ5" s="9">
        <v>1</v>
      </c>
      <c r="AR5" s="10">
        <v>2</v>
      </c>
      <c r="AS5" s="10">
        <v>3</v>
      </c>
      <c r="AT5" s="10">
        <v>4</v>
      </c>
      <c r="AU5" s="11">
        <v>5</v>
      </c>
      <c r="AV5" s="9">
        <v>1</v>
      </c>
      <c r="AW5" s="10">
        <v>2</v>
      </c>
      <c r="AX5" s="10">
        <v>3</v>
      </c>
      <c r="AY5" s="10">
        <v>4</v>
      </c>
      <c r="AZ5" s="11">
        <v>5</v>
      </c>
      <c r="BA5" s="9">
        <v>1</v>
      </c>
      <c r="BB5" s="10">
        <v>2</v>
      </c>
      <c r="BC5" s="10">
        <v>3</v>
      </c>
      <c r="BD5" s="10">
        <v>4</v>
      </c>
      <c r="BE5" s="11">
        <v>5</v>
      </c>
      <c r="BF5" s="9">
        <v>1</v>
      </c>
      <c r="BG5" s="10">
        <v>2</v>
      </c>
      <c r="BH5" s="10">
        <v>3</v>
      </c>
      <c r="BI5" s="10">
        <v>4</v>
      </c>
      <c r="BJ5" s="11">
        <v>5</v>
      </c>
      <c r="BK5" s="66"/>
      <c r="BL5" s="18"/>
      <c r="BM5" s="18"/>
      <c r="BN5" s="18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</row>
    <row r="6" spans="1:107">
      <c r="A6" s="25" t="s">
        <v>0</v>
      </c>
      <c r="B6" s="26" t="s">
        <v>6</v>
      </c>
      <c r="C6" s="69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1"/>
    </row>
    <row r="7" spans="1:107">
      <c r="A7" s="25" t="s">
        <v>80</v>
      </c>
      <c r="B7" s="28" t="s">
        <v>14</v>
      </c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1"/>
    </row>
    <row r="8" spans="1:107">
      <c r="A8" s="25"/>
      <c r="B8" s="29" t="s">
        <v>106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6.6389734729238095</v>
      </c>
      <c r="I8" s="30">
        <v>3913.9078933944938</v>
      </c>
      <c r="J8" s="30">
        <v>1933.940788676219</v>
      </c>
      <c r="K8" s="30">
        <v>0</v>
      </c>
      <c r="L8" s="30">
        <v>203.665879413407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6.8784008302131401</v>
      </c>
      <c r="S8" s="30">
        <v>159.71450908991736</v>
      </c>
      <c r="T8" s="30">
        <v>365.46526263070854</v>
      </c>
      <c r="U8" s="30">
        <v>0</v>
      </c>
      <c r="V8" s="30">
        <v>12.612432170314385</v>
      </c>
      <c r="W8" s="30">
        <v>3.3826938523264312E-3</v>
      </c>
      <c r="X8" s="30">
        <v>61.014780501407493</v>
      </c>
      <c r="Y8" s="30">
        <v>0</v>
      </c>
      <c r="Z8" s="30">
        <v>0</v>
      </c>
      <c r="AA8" s="30">
        <v>1.1603256525704866E-2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0.52012548538037673</v>
      </c>
      <c r="AH8" s="30">
        <v>0.16887709690960698</v>
      </c>
      <c r="AI8" s="30">
        <v>0</v>
      </c>
      <c r="AJ8" s="30">
        <v>0</v>
      </c>
      <c r="AK8" s="30">
        <v>0.66202424942213667</v>
      </c>
      <c r="AL8" s="30">
        <v>0</v>
      </c>
      <c r="AM8" s="30">
        <v>0</v>
      </c>
      <c r="AN8" s="30">
        <v>0</v>
      </c>
      <c r="AO8" s="30">
        <v>0</v>
      </c>
      <c r="AP8" s="30">
        <v>0</v>
      </c>
      <c r="AQ8" s="30">
        <v>0</v>
      </c>
      <c r="AR8" s="30">
        <v>0</v>
      </c>
      <c r="AS8" s="30">
        <v>0</v>
      </c>
      <c r="AT8" s="30">
        <v>0</v>
      </c>
      <c r="AU8" s="30">
        <v>0</v>
      </c>
      <c r="AV8" s="30">
        <v>21.865908908776369</v>
      </c>
      <c r="AW8" s="30">
        <v>875.60851085907223</v>
      </c>
      <c r="AX8" s="30">
        <v>752.48974820078865</v>
      </c>
      <c r="AY8" s="30">
        <v>0</v>
      </c>
      <c r="AZ8" s="30">
        <v>76.01503989235465</v>
      </c>
      <c r="BA8" s="30">
        <v>0</v>
      </c>
      <c r="BB8" s="30">
        <v>0</v>
      </c>
      <c r="BC8" s="30">
        <v>0</v>
      </c>
      <c r="BD8" s="30">
        <v>0</v>
      </c>
      <c r="BE8" s="30">
        <v>0</v>
      </c>
      <c r="BF8" s="30">
        <v>15.250539578221904</v>
      </c>
      <c r="BG8" s="30">
        <v>26.138360520970831</v>
      </c>
      <c r="BH8" s="30">
        <v>89.909776053233941</v>
      </c>
      <c r="BI8" s="30">
        <v>0</v>
      </c>
      <c r="BJ8" s="30">
        <v>22.162920150276541</v>
      </c>
      <c r="BK8" s="31">
        <f>SUM(C8:BJ8)</f>
        <v>8544.6457371253891</v>
      </c>
    </row>
    <row r="9" spans="1:107">
      <c r="A9" s="25"/>
      <c r="B9" s="32" t="s">
        <v>89</v>
      </c>
      <c r="C9" s="33">
        <f>SUM(C8)</f>
        <v>0</v>
      </c>
      <c r="D9" s="33">
        <f t="shared" ref="D9:BJ9" si="0">SUM(D8)</f>
        <v>0</v>
      </c>
      <c r="E9" s="33">
        <f t="shared" si="0"/>
        <v>0</v>
      </c>
      <c r="F9" s="33">
        <f t="shared" si="0"/>
        <v>0</v>
      </c>
      <c r="G9" s="33">
        <f t="shared" si="0"/>
        <v>0</v>
      </c>
      <c r="H9" s="33">
        <f t="shared" si="0"/>
        <v>6.6389734729238095</v>
      </c>
      <c r="I9" s="33">
        <f t="shared" si="0"/>
        <v>3913.9078933944938</v>
      </c>
      <c r="J9" s="33">
        <f t="shared" si="0"/>
        <v>1933.940788676219</v>
      </c>
      <c r="K9" s="33">
        <f t="shared" si="0"/>
        <v>0</v>
      </c>
      <c r="L9" s="33">
        <f t="shared" si="0"/>
        <v>203.665879413407</v>
      </c>
      <c r="M9" s="33">
        <f t="shared" si="0"/>
        <v>0</v>
      </c>
      <c r="N9" s="33">
        <f t="shared" si="0"/>
        <v>0</v>
      </c>
      <c r="O9" s="33">
        <f t="shared" si="0"/>
        <v>0</v>
      </c>
      <c r="P9" s="33">
        <f t="shared" si="0"/>
        <v>0</v>
      </c>
      <c r="Q9" s="33">
        <f t="shared" si="0"/>
        <v>0</v>
      </c>
      <c r="R9" s="33">
        <f t="shared" si="0"/>
        <v>6.8784008302131401</v>
      </c>
      <c r="S9" s="33">
        <f t="shared" si="0"/>
        <v>159.71450908991736</v>
      </c>
      <c r="T9" s="33">
        <f t="shared" si="0"/>
        <v>365.46526263070854</v>
      </c>
      <c r="U9" s="33">
        <f t="shared" si="0"/>
        <v>0</v>
      </c>
      <c r="V9" s="33">
        <f t="shared" si="0"/>
        <v>12.612432170314385</v>
      </c>
      <c r="W9" s="33">
        <f t="shared" si="0"/>
        <v>3.3826938523264312E-3</v>
      </c>
      <c r="X9" s="33">
        <f t="shared" si="0"/>
        <v>61.014780501407493</v>
      </c>
      <c r="Y9" s="33">
        <f t="shared" si="0"/>
        <v>0</v>
      </c>
      <c r="Z9" s="33">
        <f t="shared" si="0"/>
        <v>0</v>
      </c>
      <c r="AA9" s="33">
        <f t="shared" si="0"/>
        <v>1.1603256525704866E-2</v>
      </c>
      <c r="AB9" s="33">
        <f t="shared" si="0"/>
        <v>0</v>
      </c>
      <c r="AC9" s="33">
        <f t="shared" si="0"/>
        <v>0</v>
      </c>
      <c r="AD9" s="33">
        <f t="shared" si="0"/>
        <v>0</v>
      </c>
      <c r="AE9" s="33">
        <f t="shared" si="0"/>
        <v>0</v>
      </c>
      <c r="AF9" s="33">
        <f t="shared" si="0"/>
        <v>0</v>
      </c>
      <c r="AG9" s="33">
        <f t="shared" si="0"/>
        <v>0.52012548538037673</v>
      </c>
      <c r="AH9" s="33">
        <f t="shared" si="0"/>
        <v>0.16887709690960698</v>
      </c>
      <c r="AI9" s="33">
        <f t="shared" si="0"/>
        <v>0</v>
      </c>
      <c r="AJ9" s="33">
        <f t="shared" si="0"/>
        <v>0</v>
      </c>
      <c r="AK9" s="33">
        <f t="shared" si="0"/>
        <v>0.66202424942213667</v>
      </c>
      <c r="AL9" s="33">
        <f t="shared" si="0"/>
        <v>0</v>
      </c>
      <c r="AM9" s="33">
        <f t="shared" si="0"/>
        <v>0</v>
      </c>
      <c r="AN9" s="33">
        <f t="shared" si="0"/>
        <v>0</v>
      </c>
      <c r="AO9" s="33">
        <f t="shared" si="0"/>
        <v>0</v>
      </c>
      <c r="AP9" s="33">
        <f t="shared" si="0"/>
        <v>0</v>
      </c>
      <c r="AQ9" s="33">
        <f t="shared" si="0"/>
        <v>0</v>
      </c>
      <c r="AR9" s="33">
        <f t="shared" si="0"/>
        <v>0</v>
      </c>
      <c r="AS9" s="33">
        <f t="shared" si="0"/>
        <v>0</v>
      </c>
      <c r="AT9" s="33">
        <f t="shared" si="0"/>
        <v>0</v>
      </c>
      <c r="AU9" s="33">
        <f t="shared" si="0"/>
        <v>0</v>
      </c>
      <c r="AV9" s="33">
        <f t="shared" si="0"/>
        <v>21.865908908776369</v>
      </c>
      <c r="AW9" s="33">
        <f t="shared" si="0"/>
        <v>875.60851085907223</v>
      </c>
      <c r="AX9" s="33">
        <f t="shared" si="0"/>
        <v>752.48974820078865</v>
      </c>
      <c r="AY9" s="33">
        <f t="shared" si="0"/>
        <v>0</v>
      </c>
      <c r="AZ9" s="33">
        <f t="shared" si="0"/>
        <v>76.01503989235465</v>
      </c>
      <c r="BA9" s="33">
        <f t="shared" si="0"/>
        <v>0</v>
      </c>
      <c r="BB9" s="33">
        <f t="shared" si="0"/>
        <v>0</v>
      </c>
      <c r="BC9" s="33">
        <f t="shared" si="0"/>
        <v>0</v>
      </c>
      <c r="BD9" s="33">
        <f t="shared" si="0"/>
        <v>0</v>
      </c>
      <c r="BE9" s="33">
        <f t="shared" si="0"/>
        <v>0</v>
      </c>
      <c r="BF9" s="33">
        <f t="shared" si="0"/>
        <v>15.250539578221904</v>
      </c>
      <c r="BG9" s="33">
        <f t="shared" si="0"/>
        <v>26.138360520970831</v>
      </c>
      <c r="BH9" s="33">
        <f t="shared" si="0"/>
        <v>89.909776053233941</v>
      </c>
      <c r="BI9" s="33">
        <f t="shared" si="0"/>
        <v>0</v>
      </c>
      <c r="BJ9" s="33">
        <f t="shared" si="0"/>
        <v>22.162920150276541</v>
      </c>
      <c r="BK9" s="31">
        <f>SUM(C9:BJ9)</f>
        <v>8544.6457371253891</v>
      </c>
    </row>
    <row r="10" spans="1:107">
      <c r="A10" s="25" t="s">
        <v>81</v>
      </c>
      <c r="B10" s="28" t="s">
        <v>3</v>
      </c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7"/>
    </row>
    <row r="11" spans="1:107">
      <c r="A11" s="25"/>
      <c r="B11" s="29" t="s">
        <v>107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0.58722076077430974</v>
      </c>
      <c r="I11" s="30">
        <v>1.8750236954747601</v>
      </c>
      <c r="J11" s="30">
        <v>1.568262920709286</v>
      </c>
      <c r="K11" s="30">
        <v>0</v>
      </c>
      <c r="L11" s="30">
        <v>15.825369144680124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0.65185492021738045</v>
      </c>
      <c r="S11" s="30">
        <v>0</v>
      </c>
      <c r="T11" s="30">
        <v>4.694840848254195</v>
      </c>
      <c r="U11" s="30">
        <v>0</v>
      </c>
      <c r="V11" s="30">
        <v>0.62828543785769642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1.2474391903086324E-2</v>
      </c>
      <c r="AH11" s="30">
        <v>0</v>
      </c>
      <c r="AI11" s="30">
        <v>0</v>
      </c>
      <c r="AJ11" s="30">
        <v>0</v>
      </c>
      <c r="AK11" s="30">
        <v>2.9709091645305594E-2</v>
      </c>
      <c r="AL11" s="30">
        <v>0</v>
      </c>
      <c r="AM11" s="30">
        <v>0</v>
      </c>
      <c r="AN11" s="30">
        <v>0</v>
      </c>
      <c r="AO11" s="30">
        <v>0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1.7785675485002863</v>
      </c>
      <c r="AW11" s="30">
        <v>10.103841070820849</v>
      </c>
      <c r="AX11" s="30">
        <v>1.8892660238200025</v>
      </c>
      <c r="AY11" s="30">
        <v>0</v>
      </c>
      <c r="AZ11" s="30">
        <v>8.7184228419138652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2.9536898120441735</v>
      </c>
      <c r="BG11" s="30">
        <v>12.392484990053608</v>
      </c>
      <c r="BH11" s="30">
        <v>8.7035836938342293</v>
      </c>
      <c r="BI11" s="30">
        <v>0</v>
      </c>
      <c r="BJ11" s="30">
        <v>2.092966204658083</v>
      </c>
      <c r="BK11" s="31">
        <f t="shared" ref="BK11:BK12" si="1">SUM(C11:BJ11)</f>
        <v>74.505863397161235</v>
      </c>
    </row>
    <row r="12" spans="1:107">
      <c r="A12" s="25"/>
      <c r="B12" s="32" t="s">
        <v>90</v>
      </c>
      <c r="C12" s="33">
        <f>SUM(C11)</f>
        <v>0</v>
      </c>
      <c r="D12" s="33">
        <f t="shared" ref="D12:BJ12" si="2">SUM(D11)</f>
        <v>0</v>
      </c>
      <c r="E12" s="33">
        <f t="shared" si="2"/>
        <v>0</v>
      </c>
      <c r="F12" s="33">
        <f t="shared" si="2"/>
        <v>0</v>
      </c>
      <c r="G12" s="33">
        <f t="shared" si="2"/>
        <v>0</v>
      </c>
      <c r="H12" s="33">
        <f t="shared" si="2"/>
        <v>0.58722076077430974</v>
      </c>
      <c r="I12" s="33">
        <f t="shared" si="2"/>
        <v>1.8750236954747601</v>
      </c>
      <c r="J12" s="33">
        <f t="shared" si="2"/>
        <v>1.568262920709286</v>
      </c>
      <c r="K12" s="33">
        <f t="shared" si="2"/>
        <v>0</v>
      </c>
      <c r="L12" s="33">
        <f t="shared" si="2"/>
        <v>15.825369144680124</v>
      </c>
      <c r="M12" s="33">
        <f t="shared" si="2"/>
        <v>0</v>
      </c>
      <c r="N12" s="33">
        <f t="shared" si="2"/>
        <v>0</v>
      </c>
      <c r="O12" s="33">
        <f t="shared" si="2"/>
        <v>0</v>
      </c>
      <c r="P12" s="33">
        <f t="shared" si="2"/>
        <v>0</v>
      </c>
      <c r="Q12" s="33">
        <f t="shared" si="2"/>
        <v>0</v>
      </c>
      <c r="R12" s="33">
        <f t="shared" si="2"/>
        <v>0.65185492021738045</v>
      </c>
      <c r="S12" s="33">
        <f t="shared" si="2"/>
        <v>0</v>
      </c>
      <c r="T12" s="33">
        <f t="shared" si="2"/>
        <v>4.694840848254195</v>
      </c>
      <c r="U12" s="33">
        <f t="shared" si="2"/>
        <v>0</v>
      </c>
      <c r="V12" s="33">
        <f t="shared" si="2"/>
        <v>0.62828543785769642</v>
      </c>
      <c r="W12" s="33">
        <f t="shared" si="2"/>
        <v>0</v>
      </c>
      <c r="X12" s="33">
        <f t="shared" si="2"/>
        <v>0</v>
      </c>
      <c r="Y12" s="33">
        <f t="shared" si="2"/>
        <v>0</v>
      </c>
      <c r="Z12" s="33">
        <f t="shared" si="2"/>
        <v>0</v>
      </c>
      <c r="AA12" s="33">
        <f t="shared" si="2"/>
        <v>0</v>
      </c>
      <c r="AB12" s="33">
        <f t="shared" si="2"/>
        <v>0</v>
      </c>
      <c r="AC12" s="33">
        <f t="shared" si="2"/>
        <v>0</v>
      </c>
      <c r="AD12" s="33">
        <f t="shared" si="2"/>
        <v>0</v>
      </c>
      <c r="AE12" s="33">
        <f t="shared" si="2"/>
        <v>0</v>
      </c>
      <c r="AF12" s="33">
        <f t="shared" si="2"/>
        <v>0</v>
      </c>
      <c r="AG12" s="33">
        <f t="shared" si="2"/>
        <v>1.2474391903086324E-2</v>
      </c>
      <c r="AH12" s="33">
        <f t="shared" si="2"/>
        <v>0</v>
      </c>
      <c r="AI12" s="33">
        <f t="shared" si="2"/>
        <v>0</v>
      </c>
      <c r="AJ12" s="33">
        <f t="shared" si="2"/>
        <v>0</v>
      </c>
      <c r="AK12" s="33">
        <f t="shared" si="2"/>
        <v>2.9709091645305594E-2</v>
      </c>
      <c r="AL12" s="33">
        <f t="shared" si="2"/>
        <v>0</v>
      </c>
      <c r="AM12" s="33">
        <f t="shared" si="2"/>
        <v>0</v>
      </c>
      <c r="AN12" s="33">
        <f t="shared" si="2"/>
        <v>0</v>
      </c>
      <c r="AO12" s="33">
        <f t="shared" si="2"/>
        <v>0</v>
      </c>
      <c r="AP12" s="33">
        <f t="shared" si="2"/>
        <v>0</v>
      </c>
      <c r="AQ12" s="33">
        <f t="shared" si="2"/>
        <v>0</v>
      </c>
      <c r="AR12" s="33">
        <f t="shared" si="2"/>
        <v>0</v>
      </c>
      <c r="AS12" s="33">
        <f t="shared" si="2"/>
        <v>0</v>
      </c>
      <c r="AT12" s="33">
        <f t="shared" si="2"/>
        <v>0</v>
      </c>
      <c r="AU12" s="33">
        <f t="shared" si="2"/>
        <v>0</v>
      </c>
      <c r="AV12" s="33">
        <f t="shared" si="2"/>
        <v>1.7785675485002863</v>
      </c>
      <c r="AW12" s="33">
        <f t="shared" si="2"/>
        <v>10.103841070820849</v>
      </c>
      <c r="AX12" s="33">
        <f t="shared" si="2"/>
        <v>1.8892660238200025</v>
      </c>
      <c r="AY12" s="33">
        <f t="shared" si="2"/>
        <v>0</v>
      </c>
      <c r="AZ12" s="33">
        <f t="shared" si="2"/>
        <v>8.7184228419138652</v>
      </c>
      <c r="BA12" s="33">
        <f t="shared" si="2"/>
        <v>0</v>
      </c>
      <c r="BB12" s="33">
        <f t="shared" si="2"/>
        <v>0</v>
      </c>
      <c r="BC12" s="33">
        <f t="shared" si="2"/>
        <v>0</v>
      </c>
      <c r="BD12" s="33">
        <f t="shared" si="2"/>
        <v>0</v>
      </c>
      <c r="BE12" s="33">
        <f t="shared" si="2"/>
        <v>0</v>
      </c>
      <c r="BF12" s="33">
        <f t="shared" si="2"/>
        <v>2.9536898120441735</v>
      </c>
      <c r="BG12" s="33">
        <f t="shared" si="2"/>
        <v>12.392484990053608</v>
      </c>
      <c r="BH12" s="33">
        <f t="shared" si="2"/>
        <v>8.7035836938342293</v>
      </c>
      <c r="BI12" s="33">
        <f t="shared" si="2"/>
        <v>0</v>
      </c>
      <c r="BJ12" s="33">
        <f t="shared" si="2"/>
        <v>2.092966204658083</v>
      </c>
      <c r="BK12" s="31">
        <f t="shared" si="1"/>
        <v>74.505863397161235</v>
      </c>
    </row>
    <row r="13" spans="1:107">
      <c r="A13" s="25" t="s">
        <v>82</v>
      </c>
      <c r="B13" s="28" t="s">
        <v>10</v>
      </c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7"/>
    </row>
    <row r="14" spans="1:107">
      <c r="A14" s="25"/>
      <c r="B14" s="29" t="s">
        <v>108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1.3120056451612905E-3</v>
      </c>
      <c r="I14" s="30">
        <v>18.892769528226168</v>
      </c>
      <c r="J14" s="30">
        <v>0</v>
      </c>
      <c r="K14" s="30">
        <v>0</v>
      </c>
      <c r="L14" s="30">
        <v>2.9482239779030888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6.1414935483001852E-3</v>
      </c>
      <c r="S14" s="30">
        <v>3.2242841129000971E-2</v>
      </c>
      <c r="T14" s="30">
        <v>0</v>
      </c>
      <c r="U14" s="30">
        <v>0</v>
      </c>
      <c r="V14" s="30">
        <v>3.8077259999901143E-2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9.3390080902911191E-2</v>
      </c>
      <c r="AW14" s="30">
        <v>1.2255916129033471</v>
      </c>
      <c r="AX14" s="30">
        <v>0</v>
      </c>
      <c r="AY14" s="30">
        <v>0</v>
      </c>
      <c r="AZ14" s="30">
        <v>2.9946656986129589</v>
      </c>
      <c r="BA14" s="30">
        <v>0</v>
      </c>
      <c r="BB14" s="30">
        <v>0</v>
      </c>
      <c r="BC14" s="30">
        <v>0</v>
      </c>
      <c r="BD14" s="30">
        <v>0</v>
      </c>
      <c r="BE14" s="30">
        <v>0</v>
      </c>
      <c r="BF14" s="30">
        <v>1.0723926612801284E-2</v>
      </c>
      <c r="BG14" s="30">
        <v>0</v>
      </c>
      <c r="BH14" s="30">
        <v>0</v>
      </c>
      <c r="BI14" s="30">
        <v>0</v>
      </c>
      <c r="BJ14" s="30">
        <v>2.4511832258066941</v>
      </c>
      <c r="BK14" s="31">
        <f t="shared" ref="BK14:BK23" si="3">SUM(C14:BJ14)</f>
        <v>28.694321651290334</v>
      </c>
    </row>
    <row r="15" spans="1:107">
      <c r="A15" s="25"/>
      <c r="B15" s="29" t="s">
        <v>109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0.23843561470940691</v>
      </c>
      <c r="I15" s="30">
        <v>21.05448845161342</v>
      </c>
      <c r="J15" s="30">
        <v>2.4653967741935725</v>
      </c>
      <c r="K15" s="30">
        <v>0</v>
      </c>
      <c r="L15" s="30">
        <v>22.128150256387453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0.27487201725760813</v>
      </c>
      <c r="S15" s="30">
        <v>1.2326983870900364E-2</v>
      </c>
      <c r="T15" s="30">
        <v>0</v>
      </c>
      <c r="U15" s="30">
        <v>0</v>
      </c>
      <c r="V15" s="30">
        <v>2.0929616105805615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0.91250365996659433</v>
      </c>
      <c r="AW15" s="30">
        <v>6.1649756630012131</v>
      </c>
      <c r="AX15" s="30">
        <v>0</v>
      </c>
      <c r="AY15" s="30">
        <v>0</v>
      </c>
      <c r="AZ15" s="30">
        <v>9.4671653501300153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0.54359322741841565</v>
      </c>
      <c r="BG15" s="30">
        <v>0.12206675977412597</v>
      </c>
      <c r="BH15" s="30">
        <v>0.61039483870972988</v>
      </c>
      <c r="BI15" s="30">
        <v>0</v>
      </c>
      <c r="BJ15" s="30">
        <v>2.3905802174515274</v>
      </c>
      <c r="BK15" s="31">
        <f t="shared" si="3"/>
        <v>68.477911425064534</v>
      </c>
    </row>
    <row r="16" spans="1:107">
      <c r="A16" s="25"/>
      <c r="B16" s="29" t="s">
        <v>110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0.36642994687056918</v>
      </c>
      <c r="I16" s="30">
        <v>1.5381302258064906</v>
      </c>
      <c r="J16" s="30">
        <v>0</v>
      </c>
      <c r="K16" s="30">
        <v>0</v>
      </c>
      <c r="L16" s="30">
        <v>4.3191879917747151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1.1831770967002234E-3</v>
      </c>
      <c r="S16" s="30">
        <v>0</v>
      </c>
      <c r="T16" s="30">
        <v>0</v>
      </c>
      <c r="U16" s="30">
        <v>0</v>
      </c>
      <c r="V16" s="30">
        <v>0.35968583741926785</v>
      </c>
      <c r="W16" s="30">
        <v>0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30">
        <v>0</v>
      </c>
      <c r="AP16" s="30">
        <v>0</v>
      </c>
      <c r="AQ16" s="30">
        <v>0</v>
      </c>
      <c r="AR16" s="30">
        <v>0</v>
      </c>
      <c r="AS16" s="30">
        <v>0</v>
      </c>
      <c r="AT16" s="30">
        <v>0</v>
      </c>
      <c r="AU16" s="30">
        <v>0</v>
      </c>
      <c r="AV16" s="30">
        <v>0.49277199161217072</v>
      </c>
      <c r="AW16" s="30">
        <v>5.9380598787102521</v>
      </c>
      <c r="AX16" s="30">
        <v>0</v>
      </c>
      <c r="AY16" s="30">
        <v>0</v>
      </c>
      <c r="AZ16" s="30">
        <v>2.6577961292254817</v>
      </c>
      <c r="BA16" s="30">
        <v>0</v>
      </c>
      <c r="BB16" s="30">
        <v>0</v>
      </c>
      <c r="BC16" s="30">
        <v>0</v>
      </c>
      <c r="BD16" s="30">
        <v>0</v>
      </c>
      <c r="BE16" s="30">
        <v>0</v>
      </c>
      <c r="BF16" s="30">
        <v>0.13199868580621898</v>
      </c>
      <c r="BG16" s="30">
        <v>0</v>
      </c>
      <c r="BH16" s="30">
        <v>0</v>
      </c>
      <c r="BI16" s="30">
        <v>0</v>
      </c>
      <c r="BJ16" s="30">
        <v>6.5834756129039445</v>
      </c>
      <c r="BK16" s="31">
        <f t="shared" si="3"/>
        <v>22.388719477225809</v>
      </c>
    </row>
    <row r="17" spans="1:63">
      <c r="A17" s="25"/>
      <c r="B17" s="29" t="s">
        <v>111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0.14484690619343468</v>
      </c>
      <c r="I17" s="30">
        <v>0.58804016129044068</v>
      </c>
      <c r="J17" s="30">
        <v>0.29402008064517032</v>
      </c>
      <c r="K17" s="30">
        <v>0</v>
      </c>
      <c r="L17" s="30">
        <v>0.72937702519357461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1.1142541290202668E-2</v>
      </c>
      <c r="S17" s="30">
        <v>0.58804016129044068</v>
      </c>
      <c r="T17" s="30">
        <v>0.11760803225802814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3.5233993548303089E-2</v>
      </c>
      <c r="AW17" s="30">
        <v>2.3489329032260056</v>
      </c>
      <c r="AX17" s="30">
        <v>0</v>
      </c>
      <c r="AY17" s="30">
        <v>0</v>
      </c>
      <c r="AZ17" s="30">
        <v>3.4935622167097056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5.4868723580404802E-2</v>
      </c>
      <c r="BG17" s="30">
        <v>1.3506364193549183</v>
      </c>
      <c r="BH17" s="30">
        <v>0</v>
      </c>
      <c r="BI17" s="30">
        <v>0</v>
      </c>
      <c r="BJ17" s="30">
        <v>1.2097004451613058</v>
      </c>
      <c r="BK17" s="31">
        <f t="shared" si="3"/>
        <v>10.966009609741935</v>
      </c>
    </row>
    <row r="18" spans="1:63">
      <c r="A18" s="25"/>
      <c r="B18" s="29" t="s">
        <v>112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0.30353018574146401</v>
      </c>
      <c r="I18" s="30">
        <v>34.74577439032349</v>
      </c>
      <c r="J18" s="30">
        <v>0</v>
      </c>
      <c r="K18" s="30">
        <v>0</v>
      </c>
      <c r="L18" s="30">
        <v>27.66690816493605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0.87608518083793019</v>
      </c>
      <c r="S18" s="30">
        <v>3.6407315200323249</v>
      </c>
      <c r="T18" s="30">
        <v>0.58911112903222018</v>
      </c>
      <c r="U18" s="30">
        <v>0</v>
      </c>
      <c r="V18" s="30">
        <v>6.2081539684513203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1.1670167741006908E-3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2.137090203125767</v>
      </c>
      <c r="AW18" s="30">
        <v>3.3668433935500932</v>
      </c>
      <c r="AX18" s="30">
        <v>0</v>
      </c>
      <c r="AY18" s="30">
        <v>0</v>
      </c>
      <c r="AZ18" s="30">
        <v>14.494023868845826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2.147710868962478</v>
      </c>
      <c r="BG18" s="30">
        <v>0.19722583483871675</v>
      </c>
      <c r="BH18" s="30">
        <v>0.29175419354847271</v>
      </c>
      <c r="BI18" s="30">
        <v>0</v>
      </c>
      <c r="BJ18" s="30">
        <v>2.1611575193867818</v>
      </c>
      <c r="BK18" s="31">
        <f t="shared" si="3"/>
        <v>98.82726743838704</v>
      </c>
    </row>
    <row r="19" spans="1:63">
      <c r="A19" s="25"/>
      <c r="B19" s="29" t="s">
        <v>113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6.8369490999800747E-2</v>
      </c>
      <c r="I19" s="30">
        <v>29.18929032258092</v>
      </c>
      <c r="J19" s="30">
        <v>0</v>
      </c>
      <c r="K19" s="30">
        <v>0</v>
      </c>
      <c r="L19" s="30">
        <v>29.607809945871026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1.9420161451500214E-2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30">
        <v>0</v>
      </c>
      <c r="AP19" s="30">
        <v>0</v>
      </c>
      <c r="AQ19" s="30">
        <v>0</v>
      </c>
      <c r="AR19" s="30">
        <v>0</v>
      </c>
      <c r="AS19" s="30">
        <v>0</v>
      </c>
      <c r="AT19" s="30">
        <v>0</v>
      </c>
      <c r="AU19" s="30">
        <v>0</v>
      </c>
      <c r="AV19" s="30">
        <v>0.17193902199966735</v>
      </c>
      <c r="AW19" s="30">
        <v>2.3320722580645841</v>
      </c>
      <c r="AX19" s="30">
        <v>0</v>
      </c>
      <c r="AY19" s="30">
        <v>0</v>
      </c>
      <c r="AZ19" s="30">
        <v>8.0891915570320929</v>
      </c>
      <c r="BA19" s="30">
        <v>0</v>
      </c>
      <c r="BB19" s="30">
        <v>0</v>
      </c>
      <c r="BC19" s="30">
        <v>0</v>
      </c>
      <c r="BD19" s="30">
        <v>0</v>
      </c>
      <c r="BE19" s="30">
        <v>0</v>
      </c>
      <c r="BF19" s="30">
        <v>0.1051560416449038</v>
      </c>
      <c r="BG19" s="30">
        <v>21.294095033807167</v>
      </c>
      <c r="BH19" s="30">
        <v>0</v>
      </c>
      <c r="BI19" s="30">
        <v>0</v>
      </c>
      <c r="BJ19" s="30">
        <v>2.3962159054515864</v>
      </c>
      <c r="BK19" s="31">
        <f t="shared" si="3"/>
        <v>93.273559738903245</v>
      </c>
    </row>
    <row r="20" spans="1:63">
      <c r="A20" s="25"/>
      <c r="B20" s="29" t="s">
        <v>114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0.2432958030965035</v>
      </c>
      <c r="I20" s="30">
        <v>19.432727377419486</v>
      </c>
      <c r="J20" s="30">
        <v>0</v>
      </c>
      <c r="K20" s="30">
        <v>0</v>
      </c>
      <c r="L20" s="30">
        <v>29.341180814838921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9.6991916580501408E-2</v>
      </c>
      <c r="S20" s="30">
        <v>18.51439947235507</v>
      </c>
      <c r="T20" s="30">
        <v>0</v>
      </c>
      <c r="U20" s="30">
        <v>0</v>
      </c>
      <c r="V20" s="30">
        <v>0.17445289190310254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30">
        <v>0</v>
      </c>
      <c r="AP20" s="30">
        <v>0</v>
      </c>
      <c r="AQ20" s="30">
        <v>0</v>
      </c>
      <c r="AR20" s="30">
        <v>0</v>
      </c>
      <c r="AS20" s="30">
        <v>0</v>
      </c>
      <c r="AT20" s="30">
        <v>0</v>
      </c>
      <c r="AU20" s="30">
        <v>0</v>
      </c>
      <c r="AV20" s="30">
        <v>0.56032568270925187</v>
      </c>
      <c r="AW20" s="30">
        <v>5.2900339450008538</v>
      </c>
      <c r="AX20" s="30">
        <v>0</v>
      </c>
      <c r="AY20" s="30">
        <v>0</v>
      </c>
      <c r="AZ20" s="30">
        <v>5.7702846820970386</v>
      </c>
      <c r="BA20" s="30">
        <v>0</v>
      </c>
      <c r="BB20" s="30">
        <v>0</v>
      </c>
      <c r="BC20" s="30">
        <v>0</v>
      </c>
      <c r="BD20" s="30">
        <v>0</v>
      </c>
      <c r="BE20" s="30">
        <v>0</v>
      </c>
      <c r="BF20" s="30">
        <v>0.52476514612843528</v>
      </c>
      <c r="BG20" s="30">
        <v>0</v>
      </c>
      <c r="BH20" s="30">
        <v>0.63148817741931373</v>
      </c>
      <c r="BI20" s="30">
        <v>0</v>
      </c>
      <c r="BJ20" s="30">
        <v>0.62904833664511328</v>
      </c>
      <c r="BK20" s="31">
        <f t="shared" si="3"/>
        <v>81.208994246193583</v>
      </c>
    </row>
    <row r="21" spans="1:63">
      <c r="A21" s="25"/>
      <c r="B21" s="29" t="s">
        <v>115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0.10686065354813364</v>
      </c>
      <c r="I21" s="30">
        <v>17.102883870967947</v>
      </c>
      <c r="J21" s="30">
        <v>0</v>
      </c>
      <c r="K21" s="30">
        <v>0</v>
      </c>
      <c r="L21" s="30">
        <v>19.155229935484076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7.2117160322401036E-2</v>
      </c>
      <c r="S21" s="30">
        <v>17.102883870967947</v>
      </c>
      <c r="T21" s="30">
        <v>0</v>
      </c>
      <c r="U21" s="30">
        <v>0</v>
      </c>
      <c r="V21" s="30">
        <v>0.21777672129010317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0</v>
      </c>
      <c r="AQ21" s="30">
        <v>0</v>
      </c>
      <c r="AR21" s="30">
        <v>0</v>
      </c>
      <c r="AS21" s="30">
        <v>0</v>
      </c>
      <c r="AT21" s="30">
        <v>0</v>
      </c>
      <c r="AU21" s="30">
        <v>0</v>
      </c>
      <c r="AV21" s="30">
        <v>1.0305947831280995</v>
      </c>
      <c r="AW21" s="30">
        <v>10.2212428645175</v>
      </c>
      <c r="AX21" s="30">
        <v>0</v>
      </c>
      <c r="AY21" s="30">
        <v>0</v>
      </c>
      <c r="AZ21" s="30">
        <v>4.5566626863227686</v>
      </c>
      <c r="BA21" s="30">
        <v>0</v>
      </c>
      <c r="BB21" s="30">
        <v>0</v>
      </c>
      <c r="BC21" s="30">
        <v>0</v>
      </c>
      <c r="BD21" s="30">
        <v>0</v>
      </c>
      <c r="BE21" s="30">
        <v>0</v>
      </c>
      <c r="BF21" s="30">
        <v>0.12366798348298814</v>
      </c>
      <c r="BG21" s="30">
        <v>0</v>
      </c>
      <c r="BH21" s="30">
        <v>0</v>
      </c>
      <c r="BI21" s="30">
        <v>0</v>
      </c>
      <c r="BJ21" s="30">
        <v>4.6323080605163787</v>
      </c>
      <c r="BK21" s="31">
        <f t="shared" si="3"/>
        <v>74.322228590548349</v>
      </c>
    </row>
    <row r="22" spans="1:63">
      <c r="A22" s="25"/>
      <c r="B22" s="29" t="s">
        <v>116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0.17037917780622064</v>
      </c>
      <c r="I22" s="30">
        <v>5.7784341548393003</v>
      </c>
      <c r="J22" s="30">
        <v>0</v>
      </c>
      <c r="K22" s="30">
        <v>0</v>
      </c>
      <c r="L22" s="30">
        <v>6.283976459935861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0.2055542706448249</v>
      </c>
      <c r="S22" s="30">
        <v>5.6540451612906856E-2</v>
      </c>
      <c r="T22" s="30">
        <v>0</v>
      </c>
      <c r="U22" s="30">
        <v>0</v>
      </c>
      <c r="V22" s="30">
        <v>1.3196541406447604</v>
      </c>
      <c r="W22" s="30">
        <v>0</v>
      </c>
      <c r="X22" s="30">
        <v>0.78470451612941361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1.2891573548008436E-3</v>
      </c>
      <c r="AH22" s="30">
        <v>0</v>
      </c>
      <c r="AI22" s="30">
        <v>0</v>
      </c>
      <c r="AJ22" s="30">
        <v>0</v>
      </c>
      <c r="AK22" s="30">
        <v>0</v>
      </c>
      <c r="AL22" s="30">
        <v>0</v>
      </c>
      <c r="AM22" s="30">
        <v>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0">
        <v>0</v>
      </c>
      <c r="AT22" s="30">
        <v>0</v>
      </c>
      <c r="AU22" s="30">
        <v>0</v>
      </c>
      <c r="AV22" s="30">
        <v>0.8179941833535076</v>
      </c>
      <c r="AW22" s="30">
        <v>1.0638036584198962</v>
      </c>
      <c r="AX22" s="30">
        <v>0.56050322580676681</v>
      </c>
      <c r="AY22" s="30">
        <v>0</v>
      </c>
      <c r="AZ22" s="30">
        <v>3.9212581478402662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0">
        <v>0.93791443580458256</v>
      </c>
      <c r="BG22" s="30">
        <v>5.6050322580636677E-2</v>
      </c>
      <c r="BH22" s="30">
        <v>0.78470451612941361</v>
      </c>
      <c r="BI22" s="30">
        <v>0</v>
      </c>
      <c r="BJ22" s="30">
        <v>1.5333810061291033</v>
      </c>
      <c r="BK22" s="31">
        <f t="shared" si="3"/>
        <v>24.276141825032258</v>
      </c>
    </row>
    <row r="23" spans="1:63">
      <c r="A23" s="25"/>
      <c r="B23" s="32" t="s">
        <v>97</v>
      </c>
      <c r="C23" s="33">
        <f>SUM(C14:C22)</f>
        <v>0</v>
      </c>
      <c r="D23" s="33">
        <f t="shared" ref="D23:BJ23" si="4">SUM(D14:D22)</f>
        <v>0</v>
      </c>
      <c r="E23" s="33">
        <f t="shared" si="4"/>
        <v>0</v>
      </c>
      <c r="F23" s="33">
        <f t="shared" si="4"/>
        <v>0</v>
      </c>
      <c r="G23" s="33">
        <f t="shared" si="4"/>
        <v>0</v>
      </c>
      <c r="H23" s="33">
        <f t="shared" si="4"/>
        <v>1.6434597846106946</v>
      </c>
      <c r="I23" s="33">
        <f t="shared" si="4"/>
        <v>148.32253848306766</v>
      </c>
      <c r="J23" s="33">
        <f t="shared" si="4"/>
        <v>2.7594168548387428</v>
      </c>
      <c r="K23" s="33">
        <f t="shared" si="4"/>
        <v>0</v>
      </c>
      <c r="L23" s="33">
        <f t="shared" si="4"/>
        <v>142.18004457232479</v>
      </c>
      <c r="M23" s="33">
        <f t="shared" si="4"/>
        <v>0</v>
      </c>
      <c r="N23" s="33">
        <f t="shared" si="4"/>
        <v>0</v>
      </c>
      <c r="O23" s="33">
        <f t="shared" si="4"/>
        <v>0</v>
      </c>
      <c r="P23" s="33">
        <f t="shared" si="4"/>
        <v>0</v>
      </c>
      <c r="Q23" s="33">
        <f t="shared" si="4"/>
        <v>0</v>
      </c>
      <c r="R23" s="33">
        <f t="shared" si="4"/>
        <v>1.563507919029969</v>
      </c>
      <c r="S23" s="33">
        <f t="shared" si="4"/>
        <v>39.947165301258586</v>
      </c>
      <c r="T23" s="33">
        <f t="shared" si="4"/>
        <v>0.70671916129024837</v>
      </c>
      <c r="U23" s="33">
        <f t="shared" si="4"/>
        <v>0</v>
      </c>
      <c r="V23" s="33">
        <f t="shared" si="4"/>
        <v>10.410762430289017</v>
      </c>
      <c r="W23" s="33">
        <f t="shared" si="4"/>
        <v>0</v>
      </c>
      <c r="X23" s="33">
        <f t="shared" si="4"/>
        <v>0.78470451612941361</v>
      </c>
      <c r="Y23" s="33">
        <f t="shared" si="4"/>
        <v>0</v>
      </c>
      <c r="Z23" s="33">
        <f t="shared" si="4"/>
        <v>0</v>
      </c>
      <c r="AA23" s="33">
        <f t="shared" si="4"/>
        <v>0</v>
      </c>
      <c r="AB23" s="33">
        <f t="shared" si="4"/>
        <v>0</v>
      </c>
      <c r="AC23" s="33">
        <f t="shared" si="4"/>
        <v>0</v>
      </c>
      <c r="AD23" s="33">
        <f t="shared" si="4"/>
        <v>0</v>
      </c>
      <c r="AE23" s="33">
        <f t="shared" si="4"/>
        <v>0</v>
      </c>
      <c r="AF23" s="33">
        <f t="shared" si="4"/>
        <v>0</v>
      </c>
      <c r="AG23" s="33">
        <f t="shared" si="4"/>
        <v>2.4561741289015346E-3</v>
      </c>
      <c r="AH23" s="33">
        <f t="shared" si="4"/>
        <v>0</v>
      </c>
      <c r="AI23" s="33">
        <f t="shared" si="4"/>
        <v>0</v>
      </c>
      <c r="AJ23" s="33">
        <f t="shared" si="4"/>
        <v>0</v>
      </c>
      <c r="AK23" s="33">
        <f t="shared" si="4"/>
        <v>0</v>
      </c>
      <c r="AL23" s="33">
        <f t="shared" si="4"/>
        <v>0</v>
      </c>
      <c r="AM23" s="33">
        <f t="shared" si="4"/>
        <v>0</v>
      </c>
      <c r="AN23" s="33">
        <f t="shared" si="4"/>
        <v>0</v>
      </c>
      <c r="AO23" s="33">
        <f t="shared" si="4"/>
        <v>0</v>
      </c>
      <c r="AP23" s="33">
        <f t="shared" si="4"/>
        <v>0</v>
      </c>
      <c r="AQ23" s="33">
        <f t="shared" si="4"/>
        <v>0</v>
      </c>
      <c r="AR23" s="33">
        <f t="shared" si="4"/>
        <v>0</v>
      </c>
      <c r="AS23" s="33">
        <f t="shared" si="4"/>
        <v>0</v>
      </c>
      <c r="AT23" s="33">
        <f t="shared" si="4"/>
        <v>0</v>
      </c>
      <c r="AU23" s="33">
        <f t="shared" si="4"/>
        <v>0</v>
      </c>
      <c r="AV23" s="33">
        <f t="shared" si="4"/>
        <v>6.2518436003462714</v>
      </c>
      <c r="AW23" s="33">
        <f t="shared" si="4"/>
        <v>37.951556177393748</v>
      </c>
      <c r="AX23" s="33">
        <f t="shared" si="4"/>
        <v>0.56050322580676681</v>
      </c>
      <c r="AY23" s="33">
        <f t="shared" si="4"/>
        <v>0</v>
      </c>
      <c r="AZ23" s="33">
        <f t="shared" si="4"/>
        <v>55.444610336816154</v>
      </c>
      <c r="BA23" s="33">
        <f t="shared" si="4"/>
        <v>0</v>
      </c>
      <c r="BB23" s="33">
        <f t="shared" si="4"/>
        <v>0</v>
      </c>
      <c r="BC23" s="33">
        <f t="shared" si="4"/>
        <v>0</v>
      </c>
      <c r="BD23" s="33">
        <f t="shared" si="4"/>
        <v>0</v>
      </c>
      <c r="BE23" s="33">
        <f t="shared" si="4"/>
        <v>0</v>
      </c>
      <c r="BF23" s="33">
        <f t="shared" si="4"/>
        <v>4.5803990394412288</v>
      </c>
      <c r="BG23" s="33">
        <f t="shared" si="4"/>
        <v>23.020074370355562</v>
      </c>
      <c r="BH23" s="33">
        <f t="shared" si="4"/>
        <v>2.3183417258069299</v>
      </c>
      <c r="BI23" s="33">
        <f t="shared" si="4"/>
        <v>0</v>
      </c>
      <c r="BJ23" s="33">
        <f t="shared" si="4"/>
        <v>23.987050329452437</v>
      </c>
      <c r="BK23" s="31">
        <f t="shared" si="3"/>
        <v>502.43515400238704</v>
      </c>
    </row>
    <row r="24" spans="1:63">
      <c r="A24" s="25" t="s">
        <v>83</v>
      </c>
      <c r="B24" s="28" t="s">
        <v>15</v>
      </c>
      <c r="C24" s="75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7"/>
    </row>
    <row r="25" spans="1:63">
      <c r="A25" s="25"/>
      <c r="B25" s="32" t="s">
        <v>40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1">
        <f t="shared" ref="BK25:BK26" si="5">SUM(C25:BJ25)</f>
        <v>0</v>
      </c>
    </row>
    <row r="26" spans="1:63">
      <c r="A26" s="25"/>
      <c r="B26" s="32" t="s">
        <v>96</v>
      </c>
      <c r="C26" s="33">
        <f>SUM(C25)</f>
        <v>0</v>
      </c>
      <c r="D26" s="33">
        <f t="shared" ref="D26:BJ26" si="6">SUM(D25)</f>
        <v>0</v>
      </c>
      <c r="E26" s="33">
        <f t="shared" si="6"/>
        <v>0</v>
      </c>
      <c r="F26" s="33">
        <f t="shared" si="6"/>
        <v>0</v>
      </c>
      <c r="G26" s="33">
        <f t="shared" si="6"/>
        <v>0</v>
      </c>
      <c r="H26" s="33">
        <f t="shared" si="6"/>
        <v>0</v>
      </c>
      <c r="I26" s="33">
        <f t="shared" si="6"/>
        <v>0</v>
      </c>
      <c r="J26" s="33">
        <f t="shared" si="6"/>
        <v>0</v>
      </c>
      <c r="K26" s="33">
        <f t="shared" si="6"/>
        <v>0</v>
      </c>
      <c r="L26" s="33">
        <f t="shared" si="6"/>
        <v>0</v>
      </c>
      <c r="M26" s="33">
        <f t="shared" si="6"/>
        <v>0</v>
      </c>
      <c r="N26" s="33">
        <f t="shared" si="6"/>
        <v>0</v>
      </c>
      <c r="O26" s="33">
        <f t="shared" si="6"/>
        <v>0</v>
      </c>
      <c r="P26" s="33">
        <f t="shared" si="6"/>
        <v>0</v>
      </c>
      <c r="Q26" s="33">
        <f t="shared" si="6"/>
        <v>0</v>
      </c>
      <c r="R26" s="33">
        <f t="shared" si="6"/>
        <v>0</v>
      </c>
      <c r="S26" s="33">
        <f t="shared" si="6"/>
        <v>0</v>
      </c>
      <c r="T26" s="33">
        <f t="shared" si="6"/>
        <v>0</v>
      </c>
      <c r="U26" s="33">
        <f t="shared" si="6"/>
        <v>0</v>
      </c>
      <c r="V26" s="33">
        <f t="shared" si="6"/>
        <v>0</v>
      </c>
      <c r="W26" s="33">
        <f t="shared" si="6"/>
        <v>0</v>
      </c>
      <c r="X26" s="33">
        <f t="shared" si="6"/>
        <v>0</v>
      </c>
      <c r="Y26" s="33">
        <f t="shared" si="6"/>
        <v>0</v>
      </c>
      <c r="Z26" s="33">
        <f t="shared" si="6"/>
        <v>0</v>
      </c>
      <c r="AA26" s="33">
        <f t="shared" si="6"/>
        <v>0</v>
      </c>
      <c r="AB26" s="33">
        <f t="shared" si="6"/>
        <v>0</v>
      </c>
      <c r="AC26" s="33">
        <f t="shared" si="6"/>
        <v>0</v>
      </c>
      <c r="AD26" s="33">
        <f t="shared" si="6"/>
        <v>0</v>
      </c>
      <c r="AE26" s="33">
        <f t="shared" si="6"/>
        <v>0</v>
      </c>
      <c r="AF26" s="33">
        <f t="shared" si="6"/>
        <v>0</v>
      </c>
      <c r="AG26" s="33">
        <f t="shared" si="6"/>
        <v>0</v>
      </c>
      <c r="AH26" s="33">
        <f t="shared" si="6"/>
        <v>0</v>
      </c>
      <c r="AI26" s="33">
        <f t="shared" si="6"/>
        <v>0</v>
      </c>
      <c r="AJ26" s="33">
        <f t="shared" si="6"/>
        <v>0</v>
      </c>
      <c r="AK26" s="33">
        <f t="shared" si="6"/>
        <v>0</v>
      </c>
      <c r="AL26" s="33">
        <f t="shared" si="6"/>
        <v>0</v>
      </c>
      <c r="AM26" s="33">
        <f t="shared" si="6"/>
        <v>0</v>
      </c>
      <c r="AN26" s="33">
        <f t="shared" si="6"/>
        <v>0</v>
      </c>
      <c r="AO26" s="33">
        <f t="shared" si="6"/>
        <v>0</v>
      </c>
      <c r="AP26" s="33">
        <f t="shared" si="6"/>
        <v>0</v>
      </c>
      <c r="AQ26" s="33">
        <f t="shared" si="6"/>
        <v>0</v>
      </c>
      <c r="AR26" s="33">
        <f t="shared" si="6"/>
        <v>0</v>
      </c>
      <c r="AS26" s="33">
        <f t="shared" si="6"/>
        <v>0</v>
      </c>
      <c r="AT26" s="33">
        <f t="shared" si="6"/>
        <v>0</v>
      </c>
      <c r="AU26" s="33">
        <f t="shared" si="6"/>
        <v>0</v>
      </c>
      <c r="AV26" s="33">
        <f t="shared" si="6"/>
        <v>0</v>
      </c>
      <c r="AW26" s="33">
        <f t="shared" si="6"/>
        <v>0</v>
      </c>
      <c r="AX26" s="33">
        <f t="shared" si="6"/>
        <v>0</v>
      </c>
      <c r="AY26" s="33">
        <f t="shared" si="6"/>
        <v>0</v>
      </c>
      <c r="AZ26" s="33">
        <f t="shared" si="6"/>
        <v>0</v>
      </c>
      <c r="BA26" s="33">
        <f t="shared" si="6"/>
        <v>0</v>
      </c>
      <c r="BB26" s="33">
        <f t="shared" si="6"/>
        <v>0</v>
      </c>
      <c r="BC26" s="33">
        <f t="shared" si="6"/>
        <v>0</v>
      </c>
      <c r="BD26" s="33">
        <f t="shared" si="6"/>
        <v>0</v>
      </c>
      <c r="BE26" s="33">
        <f t="shared" si="6"/>
        <v>0</v>
      </c>
      <c r="BF26" s="33">
        <f t="shared" si="6"/>
        <v>0</v>
      </c>
      <c r="BG26" s="33">
        <f t="shared" si="6"/>
        <v>0</v>
      </c>
      <c r="BH26" s="33">
        <f t="shared" si="6"/>
        <v>0</v>
      </c>
      <c r="BI26" s="33">
        <f t="shared" si="6"/>
        <v>0</v>
      </c>
      <c r="BJ26" s="33">
        <f t="shared" si="6"/>
        <v>0</v>
      </c>
      <c r="BK26" s="31">
        <f t="shared" si="5"/>
        <v>0</v>
      </c>
    </row>
    <row r="27" spans="1:63">
      <c r="A27" s="25" t="s">
        <v>85</v>
      </c>
      <c r="B27" s="28" t="s">
        <v>101</v>
      </c>
      <c r="C27" s="75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7"/>
    </row>
    <row r="28" spans="1:63">
      <c r="A28" s="25"/>
      <c r="B28" s="34" t="s">
        <v>40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</row>
    <row r="29" spans="1:63">
      <c r="A29" s="25"/>
      <c r="B29" s="32" t="s">
        <v>95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1">
        <f>SUM(C29:BJ29)</f>
        <v>0</v>
      </c>
    </row>
    <row r="30" spans="1:63">
      <c r="A30" s="25" t="s">
        <v>86</v>
      </c>
      <c r="B30" s="28" t="s">
        <v>16</v>
      </c>
      <c r="C30" s="75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7"/>
    </row>
    <row r="31" spans="1:63">
      <c r="A31" s="25"/>
      <c r="B31" s="29" t="s">
        <v>117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0.68571591299359191</v>
      </c>
      <c r="I31" s="30">
        <v>8.4287118567681176</v>
      </c>
      <c r="J31" s="30">
        <v>0</v>
      </c>
      <c r="K31" s="30">
        <v>0</v>
      </c>
      <c r="L31" s="30">
        <v>35.898847282509372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0.9940988583086765</v>
      </c>
      <c r="S31" s="30">
        <v>2.0090684682721851</v>
      </c>
      <c r="T31" s="30">
        <v>0.44696194884544055</v>
      </c>
      <c r="U31" s="30">
        <v>0</v>
      </c>
      <c r="V31" s="30">
        <v>1.2536622160768029</v>
      </c>
      <c r="W31" s="30">
        <v>1.2908018102556477E-2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5.9810879852152145E-2</v>
      </c>
      <c r="AH31" s="30">
        <v>0</v>
      </c>
      <c r="AI31" s="30">
        <v>0</v>
      </c>
      <c r="AJ31" s="30">
        <v>0</v>
      </c>
      <c r="AK31" s="30">
        <v>0.18655909947281538</v>
      </c>
      <c r="AL31" s="30">
        <v>0</v>
      </c>
      <c r="AM31" s="30">
        <v>0</v>
      </c>
      <c r="AN31" s="30">
        <v>0</v>
      </c>
      <c r="AO31" s="30">
        <v>0</v>
      </c>
      <c r="AP31" s="30">
        <v>0</v>
      </c>
      <c r="AQ31" s="30">
        <v>0</v>
      </c>
      <c r="AR31" s="30">
        <v>0</v>
      </c>
      <c r="AS31" s="30">
        <v>0</v>
      </c>
      <c r="AT31" s="30">
        <v>0</v>
      </c>
      <c r="AU31" s="30">
        <v>0</v>
      </c>
      <c r="AV31" s="30">
        <v>23.88725172679116</v>
      </c>
      <c r="AW31" s="30">
        <v>41.064445120155497</v>
      </c>
      <c r="AX31" s="30">
        <v>3.108400860634295</v>
      </c>
      <c r="AY31" s="30">
        <v>0</v>
      </c>
      <c r="AZ31" s="30">
        <v>40.315553437105287</v>
      </c>
      <c r="BA31" s="30">
        <v>0</v>
      </c>
      <c r="BB31" s="30">
        <v>0</v>
      </c>
      <c r="BC31" s="30">
        <v>0</v>
      </c>
      <c r="BD31" s="30">
        <v>0</v>
      </c>
      <c r="BE31" s="30">
        <v>0</v>
      </c>
      <c r="BF31" s="30">
        <v>22.198154631718072</v>
      </c>
      <c r="BG31" s="30">
        <v>4.1433104127757874</v>
      </c>
      <c r="BH31" s="30">
        <v>6.7550491689587808</v>
      </c>
      <c r="BI31" s="30">
        <v>0</v>
      </c>
      <c r="BJ31" s="30">
        <v>8.2784864430465834</v>
      </c>
      <c r="BK31" s="31">
        <f t="shared" ref="BK31:BK49" si="7">SUM(C31:BJ31)</f>
        <v>199.72699634238714</v>
      </c>
    </row>
    <row r="32" spans="1:63">
      <c r="A32" s="25"/>
      <c r="B32" s="29" t="s">
        <v>118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0.44186642203207988</v>
      </c>
      <c r="I32" s="30">
        <v>0.22353574070979615</v>
      </c>
      <c r="J32" s="30">
        <v>0.30597829503260532</v>
      </c>
      <c r="K32" s="30">
        <v>0</v>
      </c>
      <c r="L32" s="30">
        <v>0.62679446125853056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0.51343472212819785</v>
      </c>
      <c r="S32" s="30">
        <v>6.7164775806388979E-2</v>
      </c>
      <c r="T32" s="30">
        <v>0</v>
      </c>
      <c r="U32" s="30">
        <v>0</v>
      </c>
      <c r="V32" s="30">
        <v>0.43473927612917596</v>
      </c>
      <c r="W32" s="30">
        <v>0.18938316935449817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0.68733463348388635</v>
      </c>
      <c r="AH32" s="30">
        <v>0</v>
      </c>
      <c r="AI32" s="30">
        <v>0</v>
      </c>
      <c r="AJ32" s="30">
        <v>0</v>
      </c>
      <c r="AK32" s="30">
        <v>0.42774082548412706</v>
      </c>
      <c r="AL32" s="30">
        <v>0</v>
      </c>
      <c r="AM32" s="30">
        <v>0</v>
      </c>
      <c r="AN32" s="30">
        <v>0</v>
      </c>
      <c r="AO32" s="30">
        <v>0</v>
      </c>
      <c r="AP32" s="30">
        <v>0</v>
      </c>
      <c r="AQ32" s="30">
        <v>0</v>
      </c>
      <c r="AR32" s="30">
        <v>0</v>
      </c>
      <c r="AS32" s="30">
        <v>0</v>
      </c>
      <c r="AT32" s="30">
        <v>0</v>
      </c>
      <c r="AU32" s="30">
        <v>0</v>
      </c>
      <c r="AV32" s="30">
        <v>16.928014447192183</v>
      </c>
      <c r="AW32" s="30">
        <v>2.1051413672599084</v>
      </c>
      <c r="AX32" s="30">
        <v>3.6187887096736135E-2</v>
      </c>
      <c r="AY32" s="30">
        <v>0</v>
      </c>
      <c r="AZ32" s="30">
        <v>17.12863437588474</v>
      </c>
      <c r="BA32" s="30">
        <v>0</v>
      </c>
      <c r="BB32" s="30">
        <v>0</v>
      </c>
      <c r="BC32" s="30">
        <v>0</v>
      </c>
      <c r="BD32" s="30">
        <v>0</v>
      </c>
      <c r="BE32" s="30">
        <v>0</v>
      </c>
      <c r="BF32" s="30">
        <v>12.659702355401954</v>
      </c>
      <c r="BG32" s="30">
        <v>0.74794086232287649</v>
      </c>
      <c r="BH32" s="30">
        <v>0</v>
      </c>
      <c r="BI32" s="30">
        <v>0</v>
      </c>
      <c r="BJ32" s="30">
        <v>6.7180500460028787</v>
      </c>
      <c r="BK32" s="31">
        <f t="shared" si="7"/>
        <v>60.241643662580564</v>
      </c>
    </row>
    <row r="33" spans="1:63">
      <c r="A33" s="25"/>
      <c r="B33" s="29" t="s">
        <v>119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0.19265450522554367</v>
      </c>
      <c r="I33" s="30">
        <v>0</v>
      </c>
      <c r="J33" s="30">
        <v>0</v>
      </c>
      <c r="K33" s="30">
        <v>0</v>
      </c>
      <c r="L33" s="30">
        <v>0.69621958354897506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0.21714325028991055</v>
      </c>
      <c r="S33" s="30">
        <v>6.8007953677465954E-2</v>
      </c>
      <c r="T33" s="30">
        <v>0</v>
      </c>
      <c r="U33" s="30">
        <v>0</v>
      </c>
      <c r="V33" s="30">
        <v>0.30692994403229767</v>
      </c>
      <c r="W33" s="30">
        <v>8.16703251607825E-2</v>
      </c>
      <c r="X33" s="30">
        <v>0</v>
      </c>
      <c r="Y33" s="30">
        <v>0</v>
      </c>
      <c r="Z33" s="30">
        <v>0</v>
      </c>
      <c r="AA33" s="30">
        <v>6.0051709677063315E-3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0.31106785612822729</v>
      </c>
      <c r="AH33" s="30">
        <v>0</v>
      </c>
      <c r="AI33" s="30">
        <v>0</v>
      </c>
      <c r="AJ33" s="30">
        <v>0</v>
      </c>
      <c r="AK33" s="30">
        <v>0.22339896567753553</v>
      </c>
      <c r="AL33" s="30">
        <v>0</v>
      </c>
      <c r="AM33" s="30">
        <v>0</v>
      </c>
      <c r="AN33" s="30">
        <v>0</v>
      </c>
      <c r="AO33" s="30">
        <v>0</v>
      </c>
      <c r="AP33" s="30">
        <v>0</v>
      </c>
      <c r="AQ33" s="30">
        <v>0</v>
      </c>
      <c r="AR33" s="30">
        <v>0</v>
      </c>
      <c r="AS33" s="30">
        <v>0</v>
      </c>
      <c r="AT33" s="30">
        <v>0</v>
      </c>
      <c r="AU33" s="30">
        <v>0</v>
      </c>
      <c r="AV33" s="30">
        <v>14.276640594577382</v>
      </c>
      <c r="AW33" s="30">
        <v>2.9169875200022179</v>
      </c>
      <c r="AX33" s="30">
        <v>3.6031025806437987E-2</v>
      </c>
      <c r="AY33" s="30">
        <v>0</v>
      </c>
      <c r="AZ33" s="30">
        <v>18.330329604080486</v>
      </c>
      <c r="BA33" s="30">
        <v>0</v>
      </c>
      <c r="BB33" s="30">
        <v>0</v>
      </c>
      <c r="BC33" s="30">
        <v>0</v>
      </c>
      <c r="BD33" s="30">
        <v>0</v>
      </c>
      <c r="BE33" s="30">
        <v>0</v>
      </c>
      <c r="BF33" s="30">
        <v>9.3795366488882959</v>
      </c>
      <c r="BG33" s="30">
        <v>1.4707889296140277</v>
      </c>
      <c r="BH33" s="30">
        <v>0.12010341935492663</v>
      </c>
      <c r="BI33" s="30">
        <v>0</v>
      </c>
      <c r="BJ33" s="30">
        <v>1.8530903011936533</v>
      </c>
      <c r="BK33" s="31">
        <f t="shared" si="7"/>
        <v>50.486605598225871</v>
      </c>
    </row>
    <row r="34" spans="1:63">
      <c r="A34" s="25"/>
      <c r="B34" s="29" t="s">
        <v>120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8.8786991257696596E-2</v>
      </c>
      <c r="I34" s="30">
        <v>0.12683954516136597</v>
      </c>
      <c r="J34" s="30">
        <v>0</v>
      </c>
      <c r="K34" s="30">
        <v>0</v>
      </c>
      <c r="L34" s="30">
        <v>0.50451445416176022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0.43970149993518354</v>
      </c>
      <c r="S34" s="30">
        <v>0</v>
      </c>
      <c r="T34" s="30">
        <v>0</v>
      </c>
      <c r="U34" s="30">
        <v>0</v>
      </c>
      <c r="V34" s="30">
        <v>0.31074610893560661</v>
      </c>
      <c r="W34" s="30">
        <v>4.5659767741989196E-2</v>
      </c>
      <c r="X34" s="30">
        <v>0</v>
      </c>
      <c r="Y34" s="30">
        <v>0</v>
      </c>
      <c r="Z34" s="30">
        <v>0</v>
      </c>
      <c r="AA34" s="30">
        <v>5.7074709677636483E-2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0.23549025229077575</v>
      </c>
      <c r="AH34" s="30">
        <v>0.11414941935527297</v>
      </c>
      <c r="AI34" s="30">
        <v>0</v>
      </c>
      <c r="AJ34" s="30">
        <v>0</v>
      </c>
      <c r="AK34" s="30">
        <v>5.7074709677636483E-2</v>
      </c>
      <c r="AL34" s="30">
        <v>0</v>
      </c>
      <c r="AM34" s="30">
        <v>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0">
        <v>0</v>
      </c>
      <c r="AT34" s="30">
        <v>0</v>
      </c>
      <c r="AU34" s="30">
        <v>0</v>
      </c>
      <c r="AV34" s="30">
        <v>12.54119565832327</v>
      </c>
      <c r="AW34" s="30">
        <v>3.3036143263988915</v>
      </c>
      <c r="AX34" s="30">
        <v>0</v>
      </c>
      <c r="AY34" s="30">
        <v>0</v>
      </c>
      <c r="AZ34" s="30">
        <v>8.744951639870072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0">
        <v>7.9254861649104358</v>
      </c>
      <c r="BG34" s="30">
        <v>0.14725275096831011</v>
      </c>
      <c r="BH34" s="30">
        <v>0.57074709677636493</v>
      </c>
      <c r="BI34" s="30">
        <v>0</v>
      </c>
      <c r="BJ34" s="30">
        <v>2.8787505869770782</v>
      </c>
      <c r="BK34" s="31">
        <f t="shared" si="7"/>
        <v>38.09203568241935</v>
      </c>
    </row>
    <row r="35" spans="1:63">
      <c r="A35" s="25"/>
      <c r="B35" s="29" t="s">
        <v>121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8.6949691612469848E-2</v>
      </c>
      <c r="I35" s="30">
        <v>0</v>
      </c>
      <c r="J35" s="30">
        <v>0</v>
      </c>
      <c r="K35" s="30">
        <v>0</v>
      </c>
      <c r="L35" s="30">
        <v>0.80735397151644861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0.47552844590288196</v>
      </c>
      <c r="S35" s="30">
        <v>0</v>
      </c>
      <c r="T35" s="30">
        <v>0</v>
      </c>
      <c r="U35" s="30">
        <v>0</v>
      </c>
      <c r="V35" s="30">
        <v>1.1292167741940071</v>
      </c>
      <c r="W35" s="30">
        <v>7.8749371288805489E-3</v>
      </c>
      <c r="X35" s="30">
        <v>3.0127687774025583E-2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0.34504307299854775</v>
      </c>
      <c r="AH35" s="30">
        <v>3.367756451601682E-2</v>
      </c>
      <c r="AI35" s="30">
        <v>0</v>
      </c>
      <c r="AJ35" s="30">
        <v>0</v>
      </c>
      <c r="AK35" s="30">
        <v>0.18716596316073769</v>
      </c>
      <c r="AL35" s="30">
        <v>0</v>
      </c>
      <c r="AM35" s="30">
        <v>0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0">
        <v>0</v>
      </c>
      <c r="AT35" s="30">
        <v>0</v>
      </c>
      <c r="AU35" s="30">
        <v>0</v>
      </c>
      <c r="AV35" s="30">
        <v>10.341486154226113</v>
      </c>
      <c r="AW35" s="30">
        <v>4.2650800122470649</v>
      </c>
      <c r="AX35" s="30">
        <v>3.367756451601682E-2</v>
      </c>
      <c r="AY35" s="30">
        <v>0</v>
      </c>
      <c r="AZ35" s="30">
        <v>8.6199809267521434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0">
        <v>11.033786606597529</v>
      </c>
      <c r="BG35" s="30">
        <v>0.30376456212804975</v>
      </c>
      <c r="BH35" s="30">
        <v>0.50516346774045229</v>
      </c>
      <c r="BI35" s="30">
        <v>0</v>
      </c>
      <c r="BJ35" s="30">
        <v>3.8692230454079968</v>
      </c>
      <c r="BK35" s="31">
        <f t="shared" si="7"/>
        <v>42.075100448419384</v>
      </c>
    </row>
    <row r="36" spans="1:63">
      <c r="A36" s="25"/>
      <c r="B36" s="29" t="s">
        <v>122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0.195967862580189</v>
      </c>
      <c r="I36" s="30">
        <v>0.11669994774182083</v>
      </c>
      <c r="J36" s="30">
        <v>0</v>
      </c>
      <c r="K36" s="30">
        <v>0</v>
      </c>
      <c r="L36" s="30">
        <v>9.6415368283562195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0.30732243583815483</v>
      </c>
      <c r="S36" s="30">
        <v>0</v>
      </c>
      <c r="T36" s="30">
        <v>6.9638032774112429E-2</v>
      </c>
      <c r="U36" s="30">
        <v>0</v>
      </c>
      <c r="V36" s="30">
        <v>0.81053137967724465</v>
      </c>
      <c r="W36" s="30">
        <v>6.5764490322096202E-3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0.21400464883861309</v>
      </c>
      <c r="AH36" s="30">
        <v>0</v>
      </c>
      <c r="AI36" s="30">
        <v>0</v>
      </c>
      <c r="AJ36" s="30">
        <v>0</v>
      </c>
      <c r="AK36" s="30">
        <v>0.15060068283882033</v>
      </c>
      <c r="AL36" s="30">
        <v>0</v>
      </c>
      <c r="AM36" s="30">
        <v>0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0">
        <v>0</v>
      </c>
      <c r="AT36" s="30">
        <v>0</v>
      </c>
      <c r="AU36" s="30">
        <v>0</v>
      </c>
      <c r="AV36" s="30">
        <v>4.3350559087379761</v>
      </c>
      <c r="AW36" s="30">
        <v>1.1004973264850488</v>
      </c>
      <c r="AX36" s="30">
        <v>0.58091966451684995</v>
      </c>
      <c r="AY36" s="30">
        <v>0</v>
      </c>
      <c r="AZ36" s="30">
        <v>5.5001134734246548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6.2371821861196217</v>
      </c>
      <c r="BG36" s="30">
        <v>2.8060318340683441</v>
      </c>
      <c r="BH36" s="30">
        <v>0.32882245161318108</v>
      </c>
      <c r="BI36" s="30">
        <v>0</v>
      </c>
      <c r="BJ36" s="30">
        <v>3.4049498407440222</v>
      </c>
      <c r="BK36" s="31">
        <f t="shared" si="7"/>
        <v>35.806450953387078</v>
      </c>
    </row>
    <row r="37" spans="1:63">
      <c r="A37" s="25"/>
      <c r="B37" s="29" t="s">
        <v>123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0.51546525563255341</v>
      </c>
      <c r="I37" s="30">
        <v>5.1795036095489543E-2</v>
      </c>
      <c r="J37" s="30">
        <v>0</v>
      </c>
      <c r="K37" s="30">
        <v>0</v>
      </c>
      <c r="L37" s="30">
        <v>6.2493083459178518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0.6848320762730955</v>
      </c>
      <c r="S37" s="30">
        <v>0</v>
      </c>
      <c r="T37" s="30">
        <v>0</v>
      </c>
      <c r="U37" s="30">
        <v>0</v>
      </c>
      <c r="V37" s="30">
        <v>0.6606964682745593</v>
      </c>
      <c r="W37" s="30">
        <v>3.2997433554482493E-3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5.617596413963602E-2</v>
      </c>
      <c r="AH37" s="30">
        <v>0</v>
      </c>
      <c r="AI37" s="30">
        <v>0</v>
      </c>
      <c r="AJ37" s="30">
        <v>0</v>
      </c>
      <c r="AK37" s="30">
        <v>1.3684033034888288E-2</v>
      </c>
      <c r="AL37" s="30">
        <v>0</v>
      </c>
      <c r="AM37" s="30">
        <v>0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0">
        <v>0</v>
      </c>
      <c r="AT37" s="30">
        <v>0</v>
      </c>
      <c r="AU37" s="30">
        <v>0</v>
      </c>
      <c r="AV37" s="30">
        <v>4.0886517939542291</v>
      </c>
      <c r="AW37" s="30">
        <v>1.5796449583503281E-2</v>
      </c>
      <c r="AX37" s="30">
        <v>0</v>
      </c>
      <c r="AY37" s="30">
        <v>0</v>
      </c>
      <c r="AZ37" s="30">
        <v>1.7457498856963602</v>
      </c>
      <c r="BA37" s="30">
        <v>0</v>
      </c>
      <c r="BB37" s="30">
        <v>0</v>
      </c>
      <c r="BC37" s="30">
        <v>0</v>
      </c>
      <c r="BD37" s="30">
        <v>0</v>
      </c>
      <c r="BE37" s="30">
        <v>0</v>
      </c>
      <c r="BF37" s="30">
        <v>6.2061511839292285</v>
      </c>
      <c r="BG37" s="30">
        <v>1.3085614905270729E-2</v>
      </c>
      <c r="BH37" s="30">
        <v>0.5224873714251449</v>
      </c>
      <c r="BI37" s="30">
        <v>0</v>
      </c>
      <c r="BJ37" s="30">
        <v>2.0243120594923858</v>
      </c>
      <c r="BK37" s="31">
        <f t="shared" si="7"/>
        <v>22.851491281709645</v>
      </c>
    </row>
    <row r="38" spans="1:63">
      <c r="A38" s="25"/>
      <c r="B38" s="29" t="s">
        <v>124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0.40300693370920659</v>
      </c>
      <c r="I38" s="30">
        <v>0.35480516129026374</v>
      </c>
      <c r="J38" s="30">
        <v>0.10137290322581821</v>
      </c>
      <c r="K38" s="30">
        <v>0</v>
      </c>
      <c r="L38" s="30">
        <v>11.215925391775817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0.82267128199925799</v>
      </c>
      <c r="S38" s="30">
        <v>0.12878720290322315</v>
      </c>
      <c r="T38" s="30">
        <v>0</v>
      </c>
      <c r="U38" s="30">
        <v>0</v>
      </c>
      <c r="V38" s="30">
        <v>1.1809875723222174</v>
      </c>
      <c r="W38" s="30">
        <v>5.0203500000301111E-3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0</v>
      </c>
      <c r="AE38" s="30">
        <v>0</v>
      </c>
      <c r="AF38" s="30">
        <v>0</v>
      </c>
      <c r="AG38" s="30">
        <v>0.16385784606546647</v>
      </c>
      <c r="AH38" s="30">
        <v>0</v>
      </c>
      <c r="AI38" s="30">
        <v>0</v>
      </c>
      <c r="AJ38" s="30">
        <v>0</v>
      </c>
      <c r="AK38" s="30">
        <v>2.0081400000120445E-3</v>
      </c>
      <c r="AL38" s="30">
        <v>0</v>
      </c>
      <c r="AM38" s="30">
        <v>0</v>
      </c>
      <c r="AN38" s="30">
        <v>0</v>
      </c>
      <c r="AO38" s="30">
        <v>0</v>
      </c>
      <c r="AP38" s="30">
        <v>0</v>
      </c>
      <c r="AQ38" s="30">
        <v>0</v>
      </c>
      <c r="AR38" s="30">
        <v>0</v>
      </c>
      <c r="AS38" s="30">
        <v>0</v>
      </c>
      <c r="AT38" s="30">
        <v>0</v>
      </c>
      <c r="AU38" s="30">
        <v>0</v>
      </c>
      <c r="AV38" s="30">
        <v>5.3186615167684677</v>
      </c>
      <c r="AW38" s="30">
        <v>4.2452531431544624</v>
      </c>
      <c r="AX38" s="30">
        <v>2.0081400000120445E-2</v>
      </c>
      <c r="AY38" s="30">
        <v>0</v>
      </c>
      <c r="AZ38" s="30">
        <v>6.3313619810349593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0">
        <v>8.3563050880413368</v>
      </c>
      <c r="BG38" s="30">
        <v>0.25101750000150552</v>
      </c>
      <c r="BH38" s="30">
        <v>0.25101750000150552</v>
      </c>
      <c r="BI38" s="30">
        <v>0</v>
      </c>
      <c r="BJ38" s="30">
        <v>4.9760472256741455</v>
      </c>
      <c r="BK38" s="31">
        <f t="shared" si="7"/>
        <v>44.128188137967804</v>
      </c>
    </row>
    <row r="39" spans="1:63">
      <c r="A39" s="25"/>
      <c r="B39" s="29" t="s">
        <v>125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0.53830987083837856</v>
      </c>
      <c r="I39" s="30">
        <v>0.3032973870967729</v>
      </c>
      <c r="J39" s="30">
        <v>0</v>
      </c>
      <c r="K39" s="30">
        <v>0</v>
      </c>
      <c r="L39" s="30">
        <v>5.2836009436139708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0.42093068570900943</v>
      </c>
      <c r="S39" s="30">
        <v>1.0109912903226432</v>
      </c>
      <c r="T39" s="30">
        <v>0</v>
      </c>
      <c r="U39" s="30">
        <v>0</v>
      </c>
      <c r="V39" s="30">
        <v>0.93162847403212401</v>
      </c>
      <c r="W39" s="30">
        <v>3.0103664516047944E-3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0</v>
      </c>
      <c r="AG39" s="30">
        <v>0.15092230374184037</v>
      </c>
      <c r="AH39" s="30">
        <v>0</v>
      </c>
      <c r="AI39" s="30">
        <v>0</v>
      </c>
      <c r="AJ39" s="30">
        <v>0</v>
      </c>
      <c r="AK39" s="30">
        <v>1.7588858806428014E-2</v>
      </c>
      <c r="AL39" s="30">
        <v>0</v>
      </c>
      <c r="AM39" s="30">
        <v>0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0">
        <v>0</v>
      </c>
      <c r="AT39" s="30">
        <v>0</v>
      </c>
      <c r="AU39" s="30">
        <v>0</v>
      </c>
      <c r="AV39" s="30">
        <v>3.9070217905459237</v>
      </c>
      <c r="AW39" s="30">
        <v>0.3512094193552594</v>
      </c>
      <c r="AX39" s="30">
        <v>0</v>
      </c>
      <c r="AY39" s="30">
        <v>0</v>
      </c>
      <c r="AZ39" s="30">
        <v>5.391065253135702</v>
      </c>
      <c r="BA39" s="30">
        <v>0</v>
      </c>
      <c r="BB39" s="30">
        <v>0</v>
      </c>
      <c r="BC39" s="30">
        <v>0</v>
      </c>
      <c r="BD39" s="30">
        <v>0</v>
      </c>
      <c r="BE39" s="30">
        <v>0</v>
      </c>
      <c r="BF39" s="30">
        <v>5.1115281543786439</v>
      </c>
      <c r="BG39" s="30">
        <v>0.34819905290375452</v>
      </c>
      <c r="BH39" s="30">
        <v>0.55190051612977897</v>
      </c>
      <c r="BI39" s="30">
        <v>0</v>
      </c>
      <c r="BJ39" s="30">
        <v>3.3602729905510533</v>
      </c>
      <c r="BK39" s="31">
        <f t="shared" si="7"/>
        <v>27.681477357612888</v>
      </c>
    </row>
    <row r="40" spans="1:63">
      <c r="A40" s="25"/>
      <c r="B40" s="29" t="s">
        <v>126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0.26440281174170227</v>
      </c>
      <c r="I40" s="30">
        <v>0.51650809354842941</v>
      </c>
      <c r="J40" s="30">
        <v>0</v>
      </c>
      <c r="K40" s="30">
        <v>0</v>
      </c>
      <c r="L40" s="30">
        <v>5.7323796507430362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0.39196646532190443</v>
      </c>
      <c r="S40" s="30">
        <v>0.20255219354835075</v>
      </c>
      <c r="T40" s="30">
        <v>0</v>
      </c>
      <c r="U40" s="30">
        <v>0</v>
      </c>
      <c r="V40" s="30">
        <v>0.12401400751593106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0">
        <v>9.2020235838652528E-2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  <c r="AM40" s="30">
        <v>0</v>
      </c>
      <c r="AN40" s="30">
        <v>0</v>
      </c>
      <c r="AO40" s="30">
        <v>0</v>
      </c>
      <c r="AP40" s="30">
        <v>0</v>
      </c>
      <c r="AQ40" s="30">
        <v>0</v>
      </c>
      <c r="AR40" s="30">
        <v>0</v>
      </c>
      <c r="AS40" s="30">
        <v>0</v>
      </c>
      <c r="AT40" s="30">
        <v>0</v>
      </c>
      <c r="AU40" s="30">
        <v>0</v>
      </c>
      <c r="AV40" s="30">
        <v>3.0219650115792569</v>
      </c>
      <c r="AW40" s="30">
        <v>0.29249217403248484</v>
      </c>
      <c r="AX40" s="30">
        <v>0</v>
      </c>
      <c r="AY40" s="30">
        <v>0</v>
      </c>
      <c r="AZ40" s="30">
        <v>3.30049093161667</v>
      </c>
      <c r="BA40" s="30">
        <v>0</v>
      </c>
      <c r="BB40" s="30">
        <v>0</v>
      </c>
      <c r="BC40" s="30">
        <v>0</v>
      </c>
      <c r="BD40" s="30">
        <v>0</v>
      </c>
      <c r="BE40" s="30">
        <v>0</v>
      </c>
      <c r="BF40" s="30">
        <v>3.4028202192520491</v>
      </c>
      <c r="BG40" s="30">
        <v>0.24793835941961098</v>
      </c>
      <c r="BH40" s="30">
        <v>0.60411464516220126</v>
      </c>
      <c r="BI40" s="30">
        <v>0</v>
      </c>
      <c r="BJ40" s="30">
        <v>2.5325359553893985</v>
      </c>
      <c r="BK40" s="31">
        <f t="shared" si="7"/>
        <v>20.726200754709676</v>
      </c>
    </row>
    <row r="41" spans="1:63">
      <c r="A41" s="25"/>
      <c r="B41" s="29" t="s">
        <v>127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0.16464672283517057</v>
      </c>
      <c r="I41" s="30">
        <v>33.191461141863201</v>
      </c>
      <c r="J41" s="30">
        <v>13.42464570397893</v>
      </c>
      <c r="K41" s="30">
        <v>0</v>
      </c>
      <c r="L41" s="30">
        <v>6.4182355758599696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0.38856522479144789</v>
      </c>
      <c r="S41" s="30">
        <v>1.2604974019937032</v>
      </c>
      <c r="T41" s="30">
        <v>23.207775764520594</v>
      </c>
      <c r="U41" s="30">
        <v>0</v>
      </c>
      <c r="V41" s="30">
        <v>1.2827763278988971</v>
      </c>
      <c r="W41" s="30">
        <v>1.4196746119906781E-3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0">
        <v>0</v>
      </c>
      <c r="AG41" s="30">
        <v>4.248246868113742E-2</v>
      </c>
      <c r="AH41" s="30">
        <v>0</v>
      </c>
      <c r="AI41" s="30">
        <v>0</v>
      </c>
      <c r="AJ41" s="30">
        <v>0</v>
      </c>
      <c r="AK41" s="30">
        <v>0</v>
      </c>
      <c r="AL41" s="30">
        <v>0</v>
      </c>
      <c r="AM41" s="30">
        <v>0</v>
      </c>
      <c r="AN41" s="30">
        <v>0</v>
      </c>
      <c r="AO41" s="30">
        <v>0</v>
      </c>
      <c r="AP41" s="30">
        <v>0</v>
      </c>
      <c r="AQ41" s="30">
        <v>0</v>
      </c>
      <c r="AR41" s="30">
        <v>0</v>
      </c>
      <c r="AS41" s="30">
        <v>0</v>
      </c>
      <c r="AT41" s="30">
        <v>0</v>
      </c>
      <c r="AU41" s="30">
        <v>0</v>
      </c>
      <c r="AV41" s="30">
        <v>9.0722756250189072</v>
      </c>
      <c r="AW41" s="30">
        <v>27.018121096460952</v>
      </c>
      <c r="AX41" s="30">
        <v>1.4580987309176805</v>
      </c>
      <c r="AY41" s="30">
        <v>0</v>
      </c>
      <c r="AZ41" s="30">
        <v>24.154309157714586</v>
      </c>
      <c r="BA41" s="30">
        <v>0</v>
      </c>
      <c r="BB41" s="30">
        <v>0</v>
      </c>
      <c r="BC41" s="30">
        <v>0</v>
      </c>
      <c r="BD41" s="30">
        <v>0</v>
      </c>
      <c r="BE41" s="30">
        <v>0</v>
      </c>
      <c r="BF41" s="30">
        <v>12.17581052955749</v>
      </c>
      <c r="BG41" s="30">
        <v>7.9379564339022064</v>
      </c>
      <c r="BH41" s="30">
        <v>14.443626832171702</v>
      </c>
      <c r="BI41" s="30">
        <v>0</v>
      </c>
      <c r="BJ41" s="30">
        <v>7.679088634963402</v>
      </c>
      <c r="BK41" s="31">
        <f t="shared" si="7"/>
        <v>183.32179304774198</v>
      </c>
    </row>
    <row r="42" spans="1:63">
      <c r="A42" s="25"/>
      <c r="B42" s="29" t="s">
        <v>128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6.6988597806367775E-2</v>
      </c>
      <c r="I42" s="30">
        <v>3.6940718459677853</v>
      </c>
      <c r="J42" s="30">
        <v>0</v>
      </c>
      <c r="K42" s="30">
        <v>0</v>
      </c>
      <c r="L42" s="30">
        <v>3.6427331544194823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1.5643464935400784E-2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30">
        <v>0</v>
      </c>
      <c r="AI42" s="30">
        <v>0</v>
      </c>
      <c r="AJ42" s="30">
        <v>0</v>
      </c>
      <c r="AK42" s="30">
        <v>0</v>
      </c>
      <c r="AL42" s="30">
        <v>0</v>
      </c>
      <c r="AM42" s="30">
        <v>0</v>
      </c>
      <c r="AN42" s="30">
        <v>0</v>
      </c>
      <c r="AO42" s="30">
        <v>0</v>
      </c>
      <c r="AP42" s="30">
        <v>0</v>
      </c>
      <c r="AQ42" s="30">
        <v>0</v>
      </c>
      <c r="AR42" s="30">
        <v>0</v>
      </c>
      <c r="AS42" s="30">
        <v>0</v>
      </c>
      <c r="AT42" s="30">
        <v>0</v>
      </c>
      <c r="AU42" s="30">
        <v>0</v>
      </c>
      <c r="AV42" s="30">
        <v>0.85893978200176879</v>
      </c>
      <c r="AW42" s="30">
        <v>0.64577156797727842</v>
      </c>
      <c r="AX42" s="30">
        <v>0</v>
      </c>
      <c r="AY42" s="30">
        <v>0</v>
      </c>
      <c r="AZ42" s="30">
        <v>2.9829185318956459</v>
      </c>
      <c r="BA42" s="30">
        <v>0</v>
      </c>
      <c r="BB42" s="30">
        <v>0</v>
      </c>
      <c r="BC42" s="30">
        <v>0</v>
      </c>
      <c r="BD42" s="30">
        <v>0</v>
      </c>
      <c r="BE42" s="30">
        <v>0</v>
      </c>
      <c r="BF42" s="30">
        <v>0.85823487702851731</v>
      </c>
      <c r="BG42" s="30">
        <v>7.7206032228188792E-5</v>
      </c>
      <c r="BH42" s="30">
        <v>8.3551086482105449E-2</v>
      </c>
      <c r="BI42" s="30">
        <v>0</v>
      </c>
      <c r="BJ42" s="30">
        <v>1.5554385043566563</v>
      </c>
      <c r="BK42" s="31">
        <f t="shared" si="7"/>
        <v>14.404368618903238</v>
      </c>
    </row>
    <row r="43" spans="1:63">
      <c r="A43" s="25"/>
      <c r="B43" s="29" t="s">
        <v>129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0.21436723686307949</v>
      </c>
      <c r="I43" s="30">
        <v>0.30080981248196487</v>
      </c>
      <c r="J43" s="30">
        <v>0.11914988964376357</v>
      </c>
      <c r="K43" s="30">
        <v>0</v>
      </c>
      <c r="L43" s="30">
        <v>3.6241885686735134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0.43944097845172725</v>
      </c>
      <c r="S43" s="30">
        <v>0</v>
      </c>
      <c r="T43" s="30">
        <v>0</v>
      </c>
      <c r="U43" s="30">
        <v>0</v>
      </c>
      <c r="V43" s="30">
        <v>0.20027515707949778</v>
      </c>
      <c r="W43" s="30">
        <v>4.6103224725086559E-6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4.548071296985403E-2</v>
      </c>
      <c r="AH43" s="30">
        <v>0</v>
      </c>
      <c r="AI43" s="30">
        <v>0</v>
      </c>
      <c r="AJ43" s="30">
        <v>0</v>
      </c>
      <c r="AK43" s="30">
        <v>0</v>
      </c>
      <c r="AL43" s="30">
        <v>0</v>
      </c>
      <c r="AM43" s="30">
        <v>0</v>
      </c>
      <c r="AN43" s="30">
        <v>0</v>
      </c>
      <c r="AO43" s="30">
        <v>0</v>
      </c>
      <c r="AP43" s="30">
        <v>0</v>
      </c>
      <c r="AQ43" s="30">
        <v>0</v>
      </c>
      <c r="AR43" s="30">
        <v>0</v>
      </c>
      <c r="AS43" s="30">
        <v>0</v>
      </c>
      <c r="AT43" s="30">
        <v>0</v>
      </c>
      <c r="AU43" s="30">
        <v>0</v>
      </c>
      <c r="AV43" s="30">
        <v>2.9281614378560712</v>
      </c>
      <c r="AW43" s="30">
        <v>2.9291355976006672</v>
      </c>
      <c r="AX43" s="30">
        <v>0</v>
      </c>
      <c r="AY43" s="30">
        <v>0</v>
      </c>
      <c r="AZ43" s="30">
        <v>6.7252777239405601</v>
      </c>
      <c r="BA43" s="30">
        <v>0</v>
      </c>
      <c r="BB43" s="30">
        <v>0</v>
      </c>
      <c r="BC43" s="30">
        <v>0</v>
      </c>
      <c r="BD43" s="30">
        <v>0</v>
      </c>
      <c r="BE43" s="30">
        <v>0</v>
      </c>
      <c r="BF43" s="30">
        <v>4.0489349899149669</v>
      </c>
      <c r="BG43" s="30">
        <v>0.2292743629432103</v>
      </c>
      <c r="BH43" s="30">
        <v>0</v>
      </c>
      <c r="BI43" s="30">
        <v>0</v>
      </c>
      <c r="BJ43" s="30">
        <v>3.3924543736134938</v>
      </c>
      <c r="BK43" s="31">
        <f t="shared" si="7"/>
        <v>25.196955452354842</v>
      </c>
    </row>
    <row r="44" spans="1:63">
      <c r="A44" s="25"/>
      <c r="B44" s="29" t="s">
        <v>130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5.4396135096550953E-2</v>
      </c>
      <c r="I44" s="30">
        <v>0</v>
      </c>
      <c r="J44" s="30">
        <v>0</v>
      </c>
      <c r="K44" s="30">
        <v>0</v>
      </c>
      <c r="L44" s="30">
        <v>1.811551025805027E-2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0.18453152522597768</v>
      </c>
      <c r="S44" s="30">
        <v>0</v>
      </c>
      <c r="T44" s="30">
        <v>0</v>
      </c>
      <c r="U44" s="30">
        <v>0</v>
      </c>
      <c r="V44" s="30">
        <v>5.6499697161356791E-2</v>
      </c>
      <c r="W44" s="30">
        <v>1.2843386286712765E-2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0">
        <v>0</v>
      </c>
      <c r="AF44" s="30">
        <v>0</v>
      </c>
      <c r="AG44" s="30">
        <v>7.329932200246847E-2</v>
      </c>
      <c r="AH44" s="30">
        <v>0</v>
      </c>
      <c r="AI44" s="30">
        <v>0</v>
      </c>
      <c r="AJ44" s="30">
        <v>0</v>
      </c>
      <c r="AK44" s="30">
        <v>0</v>
      </c>
      <c r="AL44" s="30">
        <v>0</v>
      </c>
      <c r="AM44" s="30">
        <v>0</v>
      </c>
      <c r="AN44" s="30">
        <v>0</v>
      </c>
      <c r="AO44" s="30">
        <v>0</v>
      </c>
      <c r="AP44" s="30">
        <v>0</v>
      </c>
      <c r="AQ44" s="30">
        <v>0</v>
      </c>
      <c r="AR44" s="30">
        <v>0</v>
      </c>
      <c r="AS44" s="30">
        <v>0</v>
      </c>
      <c r="AT44" s="30">
        <v>0</v>
      </c>
      <c r="AU44" s="30">
        <v>0</v>
      </c>
      <c r="AV44" s="30">
        <v>0.59999371723510719</v>
      </c>
      <c r="AW44" s="30">
        <v>1.4800161233087342E-5</v>
      </c>
      <c r="AX44" s="30">
        <v>0</v>
      </c>
      <c r="AY44" s="30">
        <v>0</v>
      </c>
      <c r="AZ44" s="30">
        <v>2.8817809193196315</v>
      </c>
      <c r="BA44" s="30">
        <v>0</v>
      </c>
      <c r="BB44" s="30">
        <v>0</v>
      </c>
      <c r="BC44" s="30">
        <v>0</v>
      </c>
      <c r="BD44" s="30">
        <v>0</v>
      </c>
      <c r="BE44" s="30">
        <v>0</v>
      </c>
      <c r="BF44" s="30">
        <v>1.5808445455870497</v>
      </c>
      <c r="BG44" s="30">
        <v>0.41481747816594705</v>
      </c>
      <c r="BH44" s="30">
        <v>0</v>
      </c>
      <c r="BI44" s="30">
        <v>0</v>
      </c>
      <c r="BJ44" s="30">
        <v>1.3848807526934634</v>
      </c>
      <c r="BK44" s="31">
        <f t="shared" si="7"/>
        <v>7.2620177891935498</v>
      </c>
    </row>
    <row r="45" spans="1:63">
      <c r="A45" s="25"/>
      <c r="B45" s="29" t="s">
        <v>131</v>
      </c>
      <c r="C45" s="30">
        <v>0</v>
      </c>
      <c r="D45" s="30">
        <v>0</v>
      </c>
      <c r="E45" s="30">
        <v>0</v>
      </c>
      <c r="F45" s="30">
        <v>0</v>
      </c>
      <c r="G45" s="30">
        <v>0</v>
      </c>
      <c r="H45" s="30">
        <v>0.10011957135456406</v>
      </c>
      <c r="I45" s="30">
        <v>0.29970384909675618</v>
      </c>
      <c r="J45" s="30">
        <v>0</v>
      </c>
      <c r="K45" s="30">
        <v>0</v>
      </c>
      <c r="L45" s="30">
        <v>5.2028908955169539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0.48509328748338698</v>
      </c>
      <c r="S45" s="30">
        <v>0</v>
      </c>
      <c r="T45" s="30">
        <v>0</v>
      </c>
      <c r="U45" s="30">
        <v>0</v>
      </c>
      <c r="V45" s="30">
        <v>7.1330608032213375E-2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0">
        <v>0</v>
      </c>
      <c r="AF45" s="30">
        <v>0</v>
      </c>
      <c r="AG45" s="30">
        <v>7.1199716514315052E-3</v>
      </c>
      <c r="AH45" s="30">
        <v>0</v>
      </c>
      <c r="AI45" s="30">
        <v>0</v>
      </c>
      <c r="AJ45" s="30">
        <v>0</v>
      </c>
      <c r="AK45" s="30">
        <v>1.3860160109025283E-2</v>
      </c>
      <c r="AL45" s="30">
        <v>0</v>
      </c>
      <c r="AM45" s="30">
        <v>0</v>
      </c>
      <c r="AN45" s="30">
        <v>0</v>
      </c>
      <c r="AO45" s="30">
        <v>0</v>
      </c>
      <c r="AP45" s="30">
        <v>0</v>
      </c>
      <c r="AQ45" s="30">
        <v>0</v>
      </c>
      <c r="AR45" s="30">
        <v>0</v>
      </c>
      <c r="AS45" s="30">
        <v>0</v>
      </c>
      <c r="AT45" s="30">
        <v>0</v>
      </c>
      <c r="AU45" s="30">
        <v>0</v>
      </c>
      <c r="AV45" s="30">
        <v>0.61867710944700083</v>
      </c>
      <c r="AW45" s="30">
        <v>2.6607360245527074</v>
      </c>
      <c r="AX45" s="30">
        <v>0</v>
      </c>
      <c r="AY45" s="30">
        <v>0</v>
      </c>
      <c r="AZ45" s="30">
        <v>5.0655428395775637</v>
      </c>
      <c r="BA45" s="30">
        <v>0</v>
      </c>
      <c r="BB45" s="30">
        <v>0</v>
      </c>
      <c r="BC45" s="30">
        <v>0</v>
      </c>
      <c r="BD45" s="30">
        <v>0</v>
      </c>
      <c r="BE45" s="30">
        <v>0</v>
      </c>
      <c r="BF45" s="30">
        <v>2.1317008216750315</v>
      </c>
      <c r="BG45" s="30">
        <v>0.94346847929038868</v>
      </c>
      <c r="BH45" s="30">
        <v>0.29587928677921355</v>
      </c>
      <c r="BI45" s="30">
        <v>0</v>
      </c>
      <c r="BJ45" s="30">
        <v>2.3975555390789207</v>
      </c>
      <c r="BK45" s="31">
        <f t="shared" si="7"/>
        <v>20.293678443645156</v>
      </c>
    </row>
    <row r="46" spans="1:63">
      <c r="A46" s="25"/>
      <c r="B46" s="29" t="s">
        <v>132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0.10958136661998044</v>
      </c>
      <c r="I46" s="30">
        <v>0.52533137017855358</v>
      </c>
      <c r="J46" s="30">
        <v>0</v>
      </c>
      <c r="K46" s="30">
        <v>0</v>
      </c>
      <c r="L46" s="30">
        <v>0.43914079473414053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0.50453703821389795</v>
      </c>
      <c r="S46" s="30">
        <v>0</v>
      </c>
      <c r="T46" s="30">
        <v>0</v>
      </c>
      <c r="U46" s="30">
        <v>0</v>
      </c>
      <c r="V46" s="30">
        <v>1.5294478123179438</v>
      </c>
      <c r="W46" s="30">
        <v>3.0185360408251455E-2</v>
      </c>
      <c r="X46" s="30">
        <v>0.12687728787606878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0</v>
      </c>
      <c r="AF46" s="30">
        <v>0</v>
      </c>
      <c r="AG46" s="30">
        <v>5.7431076456785642E-2</v>
      </c>
      <c r="AH46" s="30">
        <v>0</v>
      </c>
      <c r="AI46" s="30">
        <v>0</v>
      </c>
      <c r="AJ46" s="30">
        <v>0</v>
      </c>
      <c r="AK46" s="30">
        <v>5.0553920629746202E-2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0">
        <v>0</v>
      </c>
      <c r="AT46" s="30">
        <v>0</v>
      </c>
      <c r="AU46" s="30">
        <v>0</v>
      </c>
      <c r="AV46" s="30">
        <v>23.44468461553463</v>
      </c>
      <c r="AW46" s="30">
        <v>1.1524961454126044</v>
      </c>
      <c r="AX46" s="30">
        <v>0.50908933014095104</v>
      </c>
      <c r="AY46" s="30">
        <v>0</v>
      </c>
      <c r="AZ46" s="30">
        <v>4.530487341543763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0">
        <v>26.543500080501524</v>
      </c>
      <c r="BG46" s="30">
        <v>1.910369025447848</v>
      </c>
      <c r="BH46" s="30">
        <v>0.26283469245220392</v>
      </c>
      <c r="BI46" s="30">
        <v>0</v>
      </c>
      <c r="BJ46" s="30">
        <v>9.322794865628012</v>
      </c>
      <c r="BK46" s="31">
        <f t="shared" si="7"/>
        <v>71.04934212409691</v>
      </c>
    </row>
    <row r="47" spans="1:63">
      <c r="A47" s="25"/>
      <c r="B47" s="29" t="s">
        <v>133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7.1674563158891811</v>
      </c>
      <c r="I47" s="30">
        <v>323.76867160626256</v>
      </c>
      <c r="J47" s="30">
        <v>124.27017291191213</v>
      </c>
      <c r="K47" s="30">
        <v>0</v>
      </c>
      <c r="L47" s="30">
        <v>70.846202828642276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13.370607521711339</v>
      </c>
      <c r="S47" s="30">
        <v>31.589010200132012</v>
      </c>
      <c r="T47" s="30">
        <v>43.706128760694355</v>
      </c>
      <c r="U47" s="30">
        <v>0</v>
      </c>
      <c r="V47" s="30">
        <v>11.70866747375579</v>
      </c>
      <c r="W47" s="30">
        <v>0.1486256438665273</v>
      </c>
      <c r="X47" s="30">
        <v>0</v>
      </c>
      <c r="Y47" s="30">
        <v>0</v>
      </c>
      <c r="Z47" s="30">
        <v>0</v>
      </c>
      <c r="AA47" s="30">
        <v>0.48778865635535507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0.49856763146743244</v>
      </c>
      <c r="AH47" s="30">
        <v>0.27185643090149009</v>
      </c>
      <c r="AI47" s="30">
        <v>0</v>
      </c>
      <c r="AJ47" s="30">
        <v>0</v>
      </c>
      <c r="AK47" s="30">
        <v>2.9972908113369683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0">
        <v>0</v>
      </c>
      <c r="AT47" s="30">
        <v>0</v>
      </c>
      <c r="AU47" s="30">
        <v>0</v>
      </c>
      <c r="AV47" s="30">
        <v>32.668786155946336</v>
      </c>
      <c r="AW47" s="30">
        <v>142.65165559677237</v>
      </c>
      <c r="AX47" s="30">
        <v>2.5450635529258765</v>
      </c>
      <c r="AY47" s="30">
        <v>0</v>
      </c>
      <c r="AZ47" s="30">
        <v>145.85599140239017</v>
      </c>
      <c r="BA47" s="30">
        <v>0</v>
      </c>
      <c r="BB47" s="30">
        <v>0</v>
      </c>
      <c r="BC47" s="30">
        <v>0</v>
      </c>
      <c r="BD47" s="30">
        <v>0</v>
      </c>
      <c r="BE47" s="30">
        <v>0</v>
      </c>
      <c r="BF47" s="30">
        <v>81.053678615439836</v>
      </c>
      <c r="BG47" s="30">
        <v>43.684588917485051</v>
      </c>
      <c r="BH47" s="30">
        <v>16.315007318035196</v>
      </c>
      <c r="BI47" s="30">
        <v>0</v>
      </c>
      <c r="BJ47" s="30">
        <v>81.309494366562234</v>
      </c>
      <c r="BK47" s="31">
        <f t="shared" si="7"/>
        <v>1176.9153127184845</v>
      </c>
    </row>
    <row r="48" spans="1:63">
      <c r="A48" s="25"/>
      <c r="B48" s="32" t="s">
        <v>94</v>
      </c>
      <c r="C48" s="33">
        <f>SUM(C31:C47)</f>
        <v>0</v>
      </c>
      <c r="D48" s="33">
        <f t="shared" ref="D48:BJ48" si="8">SUM(D31:D47)</f>
        <v>0</v>
      </c>
      <c r="E48" s="33">
        <f t="shared" si="8"/>
        <v>0</v>
      </c>
      <c r="F48" s="33">
        <f t="shared" si="8"/>
        <v>0</v>
      </c>
      <c r="G48" s="33">
        <f t="shared" si="8"/>
        <v>0</v>
      </c>
      <c r="H48" s="33">
        <f t="shared" si="8"/>
        <v>11.290682204088306</v>
      </c>
      <c r="I48" s="33">
        <f t="shared" si="8"/>
        <v>371.90224239426288</v>
      </c>
      <c r="J48" s="33">
        <f t="shared" si="8"/>
        <v>138.22131970379326</v>
      </c>
      <c r="K48" s="33">
        <f t="shared" si="8"/>
        <v>0</v>
      </c>
      <c r="L48" s="33">
        <f t="shared" si="8"/>
        <v>166.84798824150641</v>
      </c>
      <c r="M48" s="33">
        <f t="shared" si="8"/>
        <v>0</v>
      </c>
      <c r="N48" s="33">
        <f t="shared" si="8"/>
        <v>0</v>
      </c>
      <c r="O48" s="33">
        <f t="shared" si="8"/>
        <v>0</v>
      </c>
      <c r="P48" s="33">
        <f t="shared" si="8"/>
        <v>0</v>
      </c>
      <c r="Q48" s="33">
        <f t="shared" si="8"/>
        <v>0</v>
      </c>
      <c r="R48" s="33">
        <f t="shared" si="8"/>
        <v>20.65604876251945</v>
      </c>
      <c r="S48" s="33">
        <f t="shared" si="8"/>
        <v>36.336079486655976</v>
      </c>
      <c r="T48" s="33">
        <f t="shared" si="8"/>
        <v>67.430504506834495</v>
      </c>
      <c r="U48" s="33">
        <f t="shared" si="8"/>
        <v>0</v>
      </c>
      <c r="V48" s="33">
        <f t="shared" si="8"/>
        <v>21.992149297435663</v>
      </c>
      <c r="W48" s="33">
        <f t="shared" si="8"/>
        <v>0.54848180182395434</v>
      </c>
      <c r="X48" s="33">
        <f t="shared" si="8"/>
        <v>0.15700497565009436</v>
      </c>
      <c r="Y48" s="33">
        <f t="shared" si="8"/>
        <v>0</v>
      </c>
      <c r="Z48" s="33">
        <f t="shared" si="8"/>
        <v>0</v>
      </c>
      <c r="AA48" s="33">
        <f t="shared" si="8"/>
        <v>0.55086853700069782</v>
      </c>
      <c r="AB48" s="33">
        <f t="shared" si="8"/>
        <v>0</v>
      </c>
      <c r="AC48" s="33">
        <f t="shared" si="8"/>
        <v>0</v>
      </c>
      <c r="AD48" s="33">
        <f t="shared" si="8"/>
        <v>0</v>
      </c>
      <c r="AE48" s="33">
        <f t="shared" si="8"/>
        <v>0</v>
      </c>
      <c r="AF48" s="33">
        <f t="shared" si="8"/>
        <v>0</v>
      </c>
      <c r="AG48" s="33">
        <f t="shared" si="8"/>
        <v>3.0401088766069075</v>
      </c>
      <c r="AH48" s="33">
        <f t="shared" si="8"/>
        <v>0.41968341477277987</v>
      </c>
      <c r="AI48" s="33">
        <f t="shared" si="8"/>
        <v>0</v>
      </c>
      <c r="AJ48" s="33">
        <f t="shared" si="8"/>
        <v>0</v>
      </c>
      <c r="AK48" s="33">
        <f t="shared" si="8"/>
        <v>4.3275261702287402</v>
      </c>
      <c r="AL48" s="33">
        <f t="shared" si="8"/>
        <v>0</v>
      </c>
      <c r="AM48" s="33">
        <f t="shared" si="8"/>
        <v>0</v>
      </c>
      <c r="AN48" s="33">
        <f t="shared" si="8"/>
        <v>0</v>
      </c>
      <c r="AO48" s="33">
        <f t="shared" si="8"/>
        <v>0</v>
      </c>
      <c r="AP48" s="33">
        <f t="shared" si="8"/>
        <v>0</v>
      </c>
      <c r="AQ48" s="33">
        <f t="shared" si="8"/>
        <v>0</v>
      </c>
      <c r="AR48" s="33">
        <f t="shared" si="8"/>
        <v>0</v>
      </c>
      <c r="AS48" s="33">
        <f t="shared" si="8"/>
        <v>0</v>
      </c>
      <c r="AT48" s="33">
        <f t="shared" si="8"/>
        <v>0</v>
      </c>
      <c r="AU48" s="33">
        <f t="shared" si="8"/>
        <v>0</v>
      </c>
      <c r="AV48" s="33">
        <f t="shared" si="8"/>
        <v>168.83746304573577</v>
      </c>
      <c r="AW48" s="33">
        <f t="shared" si="8"/>
        <v>236.71844768761213</v>
      </c>
      <c r="AX48" s="33">
        <f t="shared" si="8"/>
        <v>8.3275500165549659</v>
      </c>
      <c r="AY48" s="33">
        <f t="shared" si="8"/>
        <v>0</v>
      </c>
      <c r="AZ48" s="33">
        <f t="shared" si="8"/>
        <v>307.60453942498305</v>
      </c>
      <c r="BA48" s="33">
        <f t="shared" si="8"/>
        <v>0</v>
      </c>
      <c r="BB48" s="33">
        <f t="shared" si="8"/>
        <v>0</v>
      </c>
      <c r="BC48" s="33">
        <f t="shared" si="8"/>
        <v>0</v>
      </c>
      <c r="BD48" s="33">
        <f t="shared" si="8"/>
        <v>0</v>
      </c>
      <c r="BE48" s="33">
        <f t="shared" si="8"/>
        <v>0</v>
      </c>
      <c r="BF48" s="33">
        <f t="shared" si="8"/>
        <v>220.90335769894159</v>
      </c>
      <c r="BG48" s="33">
        <f t="shared" si="8"/>
        <v>65.599881782374425</v>
      </c>
      <c r="BH48" s="33">
        <f t="shared" si="8"/>
        <v>41.610304853082759</v>
      </c>
      <c r="BI48" s="33">
        <f t="shared" si="8"/>
        <v>0</v>
      </c>
      <c r="BJ48" s="33">
        <f t="shared" si="8"/>
        <v>146.93742553137537</v>
      </c>
      <c r="BK48" s="31">
        <f t="shared" si="7"/>
        <v>2040.2596584138398</v>
      </c>
    </row>
    <row r="49" spans="1:63">
      <c r="A49" s="25"/>
      <c r="B49" s="35" t="s">
        <v>84</v>
      </c>
      <c r="C49" s="30">
        <f t="shared" ref="C49:AH49" si="9">C9+C12+C23+C26+C29+C48</f>
        <v>0</v>
      </c>
      <c r="D49" s="30">
        <f t="shared" si="9"/>
        <v>0</v>
      </c>
      <c r="E49" s="30">
        <f t="shared" si="9"/>
        <v>0</v>
      </c>
      <c r="F49" s="30">
        <f t="shared" si="9"/>
        <v>0</v>
      </c>
      <c r="G49" s="30">
        <f t="shared" si="9"/>
        <v>0</v>
      </c>
      <c r="H49" s="30">
        <f t="shared" si="9"/>
        <v>20.16033622239712</v>
      </c>
      <c r="I49" s="30">
        <f t="shared" si="9"/>
        <v>4436.0076979672995</v>
      </c>
      <c r="J49" s="30">
        <f t="shared" si="9"/>
        <v>2076.4897881555603</v>
      </c>
      <c r="K49" s="30">
        <f t="shared" si="9"/>
        <v>0</v>
      </c>
      <c r="L49" s="30">
        <f t="shared" si="9"/>
        <v>528.5192813719184</v>
      </c>
      <c r="M49" s="30">
        <f t="shared" si="9"/>
        <v>0</v>
      </c>
      <c r="N49" s="30">
        <f t="shared" si="9"/>
        <v>0</v>
      </c>
      <c r="O49" s="30">
        <f t="shared" si="9"/>
        <v>0</v>
      </c>
      <c r="P49" s="30">
        <f t="shared" si="9"/>
        <v>0</v>
      </c>
      <c r="Q49" s="30">
        <f t="shared" si="9"/>
        <v>0</v>
      </c>
      <c r="R49" s="30">
        <f t="shared" si="9"/>
        <v>29.74981243197994</v>
      </c>
      <c r="S49" s="30">
        <f t="shared" si="9"/>
        <v>235.99775387783194</v>
      </c>
      <c r="T49" s="30">
        <f t="shared" si="9"/>
        <v>438.29732714708751</v>
      </c>
      <c r="U49" s="30">
        <f t="shared" si="9"/>
        <v>0</v>
      </c>
      <c r="V49" s="30">
        <f t="shared" si="9"/>
        <v>45.643629335896762</v>
      </c>
      <c r="W49" s="30">
        <f t="shared" si="9"/>
        <v>0.55186449567628082</v>
      </c>
      <c r="X49" s="30">
        <f t="shared" si="9"/>
        <v>61.956489993187006</v>
      </c>
      <c r="Y49" s="30">
        <f t="shared" si="9"/>
        <v>0</v>
      </c>
      <c r="Z49" s="30">
        <f t="shared" si="9"/>
        <v>0</v>
      </c>
      <c r="AA49" s="30">
        <f t="shared" si="9"/>
        <v>0.56247179352640264</v>
      </c>
      <c r="AB49" s="30">
        <f t="shared" si="9"/>
        <v>0</v>
      </c>
      <c r="AC49" s="30">
        <f t="shared" si="9"/>
        <v>0</v>
      </c>
      <c r="AD49" s="30">
        <f t="shared" si="9"/>
        <v>0</v>
      </c>
      <c r="AE49" s="30">
        <f t="shared" si="9"/>
        <v>0</v>
      </c>
      <c r="AF49" s="30">
        <f t="shared" si="9"/>
        <v>0</v>
      </c>
      <c r="AG49" s="30">
        <f t="shared" si="9"/>
        <v>3.5751649280192721</v>
      </c>
      <c r="AH49" s="30">
        <f t="shared" si="9"/>
        <v>0.58856051168238688</v>
      </c>
      <c r="AI49" s="30">
        <f t="shared" ref="AI49:BJ49" si="10">AI9+AI12+AI23+AI26+AI29+AI48</f>
        <v>0</v>
      </c>
      <c r="AJ49" s="30">
        <f t="shared" si="10"/>
        <v>0</v>
      </c>
      <c r="AK49" s="30">
        <f t="shared" si="10"/>
        <v>5.0192595112961822</v>
      </c>
      <c r="AL49" s="30">
        <f t="shared" si="10"/>
        <v>0</v>
      </c>
      <c r="AM49" s="30">
        <f t="shared" si="10"/>
        <v>0</v>
      </c>
      <c r="AN49" s="30">
        <f t="shared" si="10"/>
        <v>0</v>
      </c>
      <c r="AO49" s="30">
        <f t="shared" si="10"/>
        <v>0</v>
      </c>
      <c r="AP49" s="30">
        <f t="shared" si="10"/>
        <v>0</v>
      </c>
      <c r="AQ49" s="30">
        <f t="shared" si="10"/>
        <v>0</v>
      </c>
      <c r="AR49" s="30">
        <f t="shared" si="10"/>
        <v>0</v>
      </c>
      <c r="AS49" s="30">
        <f t="shared" si="10"/>
        <v>0</v>
      </c>
      <c r="AT49" s="30">
        <f t="shared" si="10"/>
        <v>0</v>
      </c>
      <c r="AU49" s="30">
        <f t="shared" si="10"/>
        <v>0</v>
      </c>
      <c r="AV49" s="30">
        <f t="shared" si="10"/>
        <v>198.73378310335869</v>
      </c>
      <c r="AW49" s="30">
        <f t="shared" si="10"/>
        <v>1160.382355794899</v>
      </c>
      <c r="AX49" s="30">
        <f t="shared" si="10"/>
        <v>763.26706746697039</v>
      </c>
      <c r="AY49" s="30">
        <f t="shared" si="10"/>
        <v>0</v>
      </c>
      <c r="AZ49" s="30">
        <f t="shared" si="10"/>
        <v>447.78261249606771</v>
      </c>
      <c r="BA49" s="30">
        <f t="shared" si="10"/>
        <v>0</v>
      </c>
      <c r="BB49" s="30">
        <f t="shared" si="10"/>
        <v>0</v>
      </c>
      <c r="BC49" s="30">
        <f t="shared" si="10"/>
        <v>0</v>
      </c>
      <c r="BD49" s="30">
        <f t="shared" si="10"/>
        <v>0</v>
      </c>
      <c r="BE49" s="30">
        <f t="shared" si="10"/>
        <v>0</v>
      </c>
      <c r="BF49" s="30">
        <f t="shared" si="10"/>
        <v>243.6879861286489</v>
      </c>
      <c r="BG49" s="30">
        <f t="shared" si="10"/>
        <v>127.15080166375442</v>
      </c>
      <c r="BH49" s="30">
        <f t="shared" si="10"/>
        <v>142.54200632595786</v>
      </c>
      <c r="BI49" s="30">
        <f t="shared" si="10"/>
        <v>0</v>
      </c>
      <c r="BJ49" s="30">
        <f t="shared" si="10"/>
        <v>195.18036221576244</v>
      </c>
      <c r="BK49" s="31">
        <f t="shared" si="7"/>
        <v>11161.846412938776</v>
      </c>
    </row>
    <row r="50" spans="1:63" ht="3.75" customHeight="1">
      <c r="A50" s="25"/>
      <c r="B50" s="36"/>
      <c r="C50" s="75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7"/>
    </row>
    <row r="51" spans="1:63">
      <c r="A51" s="25" t="s">
        <v>1</v>
      </c>
      <c r="B51" s="26" t="s">
        <v>7</v>
      </c>
      <c r="C51" s="75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7"/>
    </row>
    <row r="52" spans="1:63" s="37" customFormat="1">
      <c r="A52" s="25" t="s">
        <v>80</v>
      </c>
      <c r="B52" s="28" t="s">
        <v>2</v>
      </c>
      <c r="C52" s="82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4"/>
    </row>
    <row r="53" spans="1:63" s="37" customFormat="1">
      <c r="A53" s="25"/>
      <c r="B53" s="29" t="s">
        <v>134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0.96563323536559542</v>
      </c>
      <c r="I53" s="30">
        <v>0.2780160895867298</v>
      </c>
      <c r="J53" s="30">
        <v>0</v>
      </c>
      <c r="K53" s="30">
        <v>0</v>
      </c>
      <c r="L53" s="30">
        <v>0.21624661654207195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1.5018147077442665</v>
      </c>
      <c r="S53" s="30">
        <v>0</v>
      </c>
      <c r="T53" s="30">
        <v>0</v>
      </c>
      <c r="U53" s="30">
        <v>0</v>
      </c>
      <c r="V53" s="30">
        <v>0.17613296230972228</v>
      </c>
      <c r="W53" s="30">
        <v>3.5762391844004891E-2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0.44151121819668304</v>
      </c>
      <c r="AH53" s="30">
        <v>0</v>
      </c>
      <c r="AI53" s="30">
        <v>0</v>
      </c>
      <c r="AJ53" s="30">
        <v>0</v>
      </c>
      <c r="AK53" s="30">
        <v>8.0053236108111187E-2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0</v>
      </c>
      <c r="AS53" s="30">
        <v>0</v>
      </c>
      <c r="AT53" s="30">
        <v>0</v>
      </c>
      <c r="AU53" s="30">
        <v>0</v>
      </c>
      <c r="AV53" s="30">
        <v>17.442061863966774</v>
      </c>
      <c r="AW53" s="30">
        <v>0.19928466264135714</v>
      </c>
      <c r="AX53" s="30">
        <v>0</v>
      </c>
      <c r="AY53" s="30">
        <v>0</v>
      </c>
      <c r="AZ53" s="30">
        <v>1.9071532684937913</v>
      </c>
      <c r="BA53" s="30">
        <v>0</v>
      </c>
      <c r="BB53" s="30">
        <v>0</v>
      </c>
      <c r="BC53" s="30">
        <v>0</v>
      </c>
      <c r="BD53" s="30">
        <v>0</v>
      </c>
      <c r="BE53" s="30">
        <v>0</v>
      </c>
      <c r="BF53" s="30">
        <v>32.413118227135499</v>
      </c>
      <c r="BG53" s="30">
        <v>0.41158608519382001</v>
      </c>
      <c r="BH53" s="30">
        <v>0</v>
      </c>
      <c r="BI53" s="30">
        <v>0</v>
      </c>
      <c r="BJ53" s="30">
        <v>3.0356083152263253</v>
      </c>
      <c r="BK53" s="31">
        <f t="shared" ref="BK53:BK54" si="11">SUM(C53:BJ53)</f>
        <v>59.103982880354749</v>
      </c>
    </row>
    <row r="54" spans="1:63" s="37" customFormat="1">
      <c r="A54" s="25"/>
      <c r="B54" s="29" t="s">
        <v>135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0.98823037814947434</v>
      </c>
      <c r="I54" s="30">
        <v>0.48501753587123275</v>
      </c>
      <c r="J54" s="30">
        <v>0</v>
      </c>
      <c r="K54" s="30">
        <v>0</v>
      </c>
      <c r="L54" s="30">
        <v>6.6890952580515774E-3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1.3413225057127984</v>
      </c>
      <c r="S54" s="30">
        <v>0</v>
      </c>
      <c r="T54" s="30">
        <v>0</v>
      </c>
      <c r="U54" s="30">
        <v>0</v>
      </c>
      <c r="V54" s="30">
        <v>1.0183534653603835E-2</v>
      </c>
      <c r="W54" s="30">
        <v>4.7883780866561788E-2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9.8359359159743739E-2</v>
      </c>
      <c r="AH54" s="30">
        <v>0</v>
      </c>
      <c r="AI54" s="30">
        <v>0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0</v>
      </c>
      <c r="AT54" s="30">
        <v>0</v>
      </c>
      <c r="AU54" s="30">
        <v>0</v>
      </c>
      <c r="AV54" s="30">
        <v>68.570930701207985</v>
      </c>
      <c r="AW54" s="30">
        <v>0.1524964995971245</v>
      </c>
      <c r="AX54" s="30">
        <v>0</v>
      </c>
      <c r="AY54" s="30">
        <v>0</v>
      </c>
      <c r="AZ54" s="30">
        <v>4.5665924276125418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0">
        <v>108.28547520477245</v>
      </c>
      <c r="BG54" s="30">
        <v>0</v>
      </c>
      <c r="BH54" s="30">
        <v>0</v>
      </c>
      <c r="BI54" s="30">
        <v>0</v>
      </c>
      <c r="BJ54" s="30">
        <v>0.76176800497737418</v>
      </c>
      <c r="BK54" s="31">
        <f t="shared" si="11"/>
        <v>185.31494902783894</v>
      </c>
    </row>
    <row r="55" spans="1:63" s="37" customFormat="1">
      <c r="A55" s="25"/>
      <c r="B55" s="32" t="s">
        <v>89</v>
      </c>
      <c r="C55" s="38">
        <f>SUM(C53:C54)</f>
        <v>0</v>
      </c>
      <c r="D55" s="38">
        <f t="shared" ref="D55:BK55" si="12">SUM(D53:D54)</f>
        <v>0</v>
      </c>
      <c r="E55" s="38">
        <f t="shared" si="12"/>
        <v>0</v>
      </c>
      <c r="F55" s="38">
        <f t="shared" si="12"/>
        <v>0</v>
      </c>
      <c r="G55" s="38">
        <f t="shared" si="12"/>
        <v>0</v>
      </c>
      <c r="H55" s="38">
        <f t="shared" si="12"/>
        <v>1.9538636135150698</v>
      </c>
      <c r="I55" s="38">
        <f t="shared" si="12"/>
        <v>0.76303362545796261</v>
      </c>
      <c r="J55" s="38">
        <f t="shared" si="12"/>
        <v>0</v>
      </c>
      <c r="K55" s="38">
        <f t="shared" si="12"/>
        <v>0</v>
      </c>
      <c r="L55" s="38">
        <f t="shared" si="12"/>
        <v>0.22293571180012353</v>
      </c>
      <c r="M55" s="38">
        <f t="shared" si="12"/>
        <v>0</v>
      </c>
      <c r="N55" s="38">
        <f t="shared" si="12"/>
        <v>0</v>
      </c>
      <c r="O55" s="38">
        <f t="shared" si="12"/>
        <v>0</v>
      </c>
      <c r="P55" s="38">
        <f t="shared" si="12"/>
        <v>0</v>
      </c>
      <c r="Q55" s="38">
        <f t="shared" si="12"/>
        <v>0</v>
      </c>
      <c r="R55" s="38">
        <f t="shared" si="12"/>
        <v>2.8431372134570649</v>
      </c>
      <c r="S55" s="38">
        <f t="shared" si="12"/>
        <v>0</v>
      </c>
      <c r="T55" s="38">
        <f t="shared" si="12"/>
        <v>0</v>
      </c>
      <c r="U55" s="38">
        <f t="shared" si="12"/>
        <v>0</v>
      </c>
      <c r="V55" s="38">
        <f t="shared" si="12"/>
        <v>0.18631649696332611</v>
      </c>
      <c r="W55" s="38">
        <f t="shared" si="12"/>
        <v>8.364617271056668E-2</v>
      </c>
      <c r="X55" s="38">
        <f t="shared" si="12"/>
        <v>0</v>
      </c>
      <c r="Y55" s="38">
        <f t="shared" si="12"/>
        <v>0</v>
      </c>
      <c r="Z55" s="38">
        <f t="shared" si="12"/>
        <v>0</v>
      </c>
      <c r="AA55" s="38">
        <f t="shared" si="12"/>
        <v>0</v>
      </c>
      <c r="AB55" s="38">
        <f t="shared" si="12"/>
        <v>0</v>
      </c>
      <c r="AC55" s="38">
        <f t="shared" si="12"/>
        <v>0</v>
      </c>
      <c r="AD55" s="38">
        <f t="shared" si="12"/>
        <v>0</v>
      </c>
      <c r="AE55" s="38">
        <f t="shared" si="12"/>
        <v>0</v>
      </c>
      <c r="AF55" s="38">
        <f t="shared" si="12"/>
        <v>0</v>
      </c>
      <c r="AG55" s="38">
        <f t="shared" si="12"/>
        <v>0.53987057735642674</v>
      </c>
      <c r="AH55" s="38">
        <f t="shared" si="12"/>
        <v>0</v>
      </c>
      <c r="AI55" s="38">
        <f t="shared" si="12"/>
        <v>0</v>
      </c>
      <c r="AJ55" s="38">
        <f t="shared" si="12"/>
        <v>0</v>
      </c>
      <c r="AK55" s="38">
        <f t="shared" si="12"/>
        <v>8.0053236108111187E-2</v>
      </c>
      <c r="AL55" s="38">
        <f t="shared" si="12"/>
        <v>0</v>
      </c>
      <c r="AM55" s="38">
        <f t="shared" si="12"/>
        <v>0</v>
      </c>
      <c r="AN55" s="38">
        <f t="shared" si="12"/>
        <v>0</v>
      </c>
      <c r="AO55" s="38">
        <f t="shared" si="12"/>
        <v>0</v>
      </c>
      <c r="AP55" s="38">
        <f t="shared" si="12"/>
        <v>0</v>
      </c>
      <c r="AQ55" s="38">
        <f t="shared" si="12"/>
        <v>0</v>
      </c>
      <c r="AR55" s="38">
        <f t="shared" si="12"/>
        <v>0</v>
      </c>
      <c r="AS55" s="38">
        <f t="shared" si="12"/>
        <v>0</v>
      </c>
      <c r="AT55" s="38">
        <f t="shared" si="12"/>
        <v>0</v>
      </c>
      <c r="AU55" s="38">
        <f t="shared" si="12"/>
        <v>0</v>
      </c>
      <c r="AV55" s="38">
        <f t="shared" si="12"/>
        <v>86.012992565174756</v>
      </c>
      <c r="AW55" s="38">
        <f t="shared" si="12"/>
        <v>0.35178116223848166</v>
      </c>
      <c r="AX55" s="38">
        <f t="shared" si="12"/>
        <v>0</v>
      </c>
      <c r="AY55" s="38">
        <f t="shared" si="12"/>
        <v>0</v>
      </c>
      <c r="AZ55" s="38">
        <f t="shared" si="12"/>
        <v>6.4737456961063327</v>
      </c>
      <c r="BA55" s="38">
        <f t="shared" si="12"/>
        <v>0</v>
      </c>
      <c r="BB55" s="38">
        <f t="shared" si="12"/>
        <v>0</v>
      </c>
      <c r="BC55" s="38">
        <f t="shared" si="12"/>
        <v>0</v>
      </c>
      <c r="BD55" s="38">
        <f t="shared" si="12"/>
        <v>0</v>
      </c>
      <c r="BE55" s="38">
        <f t="shared" si="12"/>
        <v>0</v>
      </c>
      <c r="BF55" s="38">
        <f t="shared" si="12"/>
        <v>140.69859343190797</v>
      </c>
      <c r="BG55" s="38">
        <f t="shared" si="12"/>
        <v>0.41158608519382001</v>
      </c>
      <c r="BH55" s="38">
        <f t="shared" si="12"/>
        <v>0</v>
      </c>
      <c r="BI55" s="38">
        <f t="shared" si="12"/>
        <v>0</v>
      </c>
      <c r="BJ55" s="38">
        <f t="shared" si="12"/>
        <v>3.7973763202036994</v>
      </c>
      <c r="BK55" s="38">
        <f t="shared" si="12"/>
        <v>244.41893190819368</v>
      </c>
    </row>
    <row r="56" spans="1:63">
      <c r="A56" s="25" t="s">
        <v>81</v>
      </c>
      <c r="B56" s="28" t="s">
        <v>17</v>
      </c>
      <c r="C56" s="75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7"/>
    </row>
    <row r="57" spans="1:63">
      <c r="A57" s="25"/>
      <c r="B57" s="29" t="s">
        <v>136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0.92708213297227027</v>
      </c>
      <c r="I57" s="30">
        <v>1.5578020496794018</v>
      </c>
      <c r="J57" s="30">
        <v>0</v>
      </c>
      <c r="K57" s="30">
        <v>0</v>
      </c>
      <c r="L57" s="30">
        <v>8.6987992191783636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1.0339414768156825</v>
      </c>
      <c r="S57" s="30">
        <v>0.35878338172496238</v>
      </c>
      <c r="T57" s="30">
        <v>0</v>
      </c>
      <c r="U57" s="30">
        <v>0</v>
      </c>
      <c r="V57" s="30">
        <v>1.1775030950486804</v>
      </c>
      <c r="W57" s="30">
        <v>1.6707186741806299E-2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0.16108371425958906</v>
      </c>
      <c r="AH57" s="30">
        <v>5.7330609678107922E-2</v>
      </c>
      <c r="AI57" s="30">
        <v>0</v>
      </c>
      <c r="AJ57" s="30">
        <v>0</v>
      </c>
      <c r="AK57" s="30">
        <v>0.33381293032652193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0</v>
      </c>
      <c r="AS57" s="30">
        <v>0</v>
      </c>
      <c r="AT57" s="30">
        <v>0</v>
      </c>
      <c r="AU57" s="30">
        <v>0</v>
      </c>
      <c r="AV57" s="30">
        <v>6.3025971294385528</v>
      </c>
      <c r="AW57" s="30">
        <v>1.3513029941519723</v>
      </c>
      <c r="AX57" s="30">
        <v>0</v>
      </c>
      <c r="AY57" s="30">
        <v>0</v>
      </c>
      <c r="AZ57" s="30">
        <v>3.8196414727282617</v>
      </c>
      <c r="BA57" s="30">
        <v>0</v>
      </c>
      <c r="BB57" s="30">
        <v>0</v>
      </c>
      <c r="BC57" s="30">
        <v>0</v>
      </c>
      <c r="BD57" s="30">
        <v>0</v>
      </c>
      <c r="BE57" s="30">
        <v>0</v>
      </c>
      <c r="BF57" s="30">
        <v>10.942080180703455</v>
      </c>
      <c r="BG57" s="30">
        <v>0.32661144148753302</v>
      </c>
      <c r="BH57" s="30">
        <v>0.2047521774218283</v>
      </c>
      <c r="BI57" s="30">
        <v>0</v>
      </c>
      <c r="BJ57" s="30">
        <v>3.4902501176106799</v>
      </c>
      <c r="BK57" s="31">
        <f t="shared" ref="BK57:BK69" si="13">SUM(C57:BJ57)</f>
        <v>40.760081309967667</v>
      </c>
    </row>
    <row r="58" spans="1:63">
      <c r="A58" s="25"/>
      <c r="B58" s="29" t="s">
        <v>137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0.40263177106405607</v>
      </c>
      <c r="I58" s="30">
        <v>0.46360209677417541</v>
      </c>
      <c r="J58" s="30">
        <v>0</v>
      </c>
      <c r="K58" s="30">
        <v>0</v>
      </c>
      <c r="L58" s="30">
        <v>13.160362938163042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0.69357255619265479</v>
      </c>
      <c r="S58" s="30">
        <v>0.18544083870963016</v>
      </c>
      <c r="T58" s="30">
        <v>0</v>
      </c>
      <c r="U58" s="30">
        <v>0</v>
      </c>
      <c r="V58" s="30">
        <v>0.33567553445127812</v>
      </c>
      <c r="W58" s="30">
        <v>1.3890153903115116E-2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0.42793423819346349</v>
      </c>
      <c r="AH58" s="30">
        <v>0</v>
      </c>
      <c r="AI58" s="30">
        <v>0</v>
      </c>
      <c r="AJ58" s="30">
        <v>0</v>
      </c>
      <c r="AK58" s="30">
        <v>0.13513004029044703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  <c r="AU58" s="30">
        <v>0</v>
      </c>
      <c r="AV58" s="30">
        <v>7.5557374948931777</v>
      </c>
      <c r="AW58" s="30">
        <v>0.48829054632282359</v>
      </c>
      <c r="AX58" s="30">
        <v>0</v>
      </c>
      <c r="AY58" s="30">
        <v>0</v>
      </c>
      <c r="AZ58" s="30">
        <v>3.9699303209369314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0">
        <v>16.349260630910102</v>
      </c>
      <c r="BG58" s="30">
        <v>0.55349297809690245</v>
      </c>
      <c r="BH58" s="30">
        <v>0</v>
      </c>
      <c r="BI58" s="30">
        <v>0</v>
      </c>
      <c r="BJ58" s="30">
        <v>6.0925526481628864</v>
      </c>
      <c r="BK58" s="31">
        <f t="shared" si="13"/>
        <v>50.827504787064683</v>
      </c>
    </row>
    <row r="59" spans="1:63">
      <c r="A59" s="25"/>
      <c r="B59" s="29" t="s">
        <v>138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0.4897652311610084</v>
      </c>
      <c r="I59" s="30">
        <v>0</v>
      </c>
      <c r="J59" s="30">
        <v>0</v>
      </c>
      <c r="K59" s="30">
        <v>0</v>
      </c>
      <c r="L59" s="30">
        <v>8.1061347936144958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0.3037113140960695</v>
      </c>
      <c r="S59" s="30">
        <v>1.7588748387003868E-2</v>
      </c>
      <c r="T59" s="30">
        <v>0</v>
      </c>
      <c r="U59" s="30">
        <v>0</v>
      </c>
      <c r="V59" s="30">
        <v>0.28251927109626213</v>
      </c>
      <c r="W59" s="30">
        <v>2.6191466127056021E-3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5.73307466128362E-2</v>
      </c>
      <c r="AH59" s="30">
        <v>0</v>
      </c>
      <c r="AI59" s="30">
        <v>0</v>
      </c>
      <c r="AJ59" s="30">
        <v>0</v>
      </c>
      <c r="AK59" s="30">
        <v>2.6064067806362112E-2</v>
      </c>
      <c r="AL59" s="30">
        <v>0</v>
      </c>
      <c r="AM59" s="30">
        <v>0</v>
      </c>
      <c r="AN59" s="30">
        <v>0</v>
      </c>
      <c r="AO59" s="30">
        <v>0</v>
      </c>
      <c r="AP59" s="30">
        <v>0</v>
      </c>
      <c r="AQ59" s="30">
        <v>0</v>
      </c>
      <c r="AR59" s="30">
        <v>0</v>
      </c>
      <c r="AS59" s="30">
        <v>0</v>
      </c>
      <c r="AT59" s="30">
        <v>0</v>
      </c>
      <c r="AU59" s="30">
        <v>0</v>
      </c>
      <c r="AV59" s="30">
        <v>4.3486150040610685</v>
      </c>
      <c r="AW59" s="30">
        <v>0.34987288019433377</v>
      </c>
      <c r="AX59" s="30">
        <v>0</v>
      </c>
      <c r="AY59" s="30">
        <v>0</v>
      </c>
      <c r="AZ59" s="30">
        <v>4.2210293489763719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0">
        <v>9.1543084320870953</v>
      </c>
      <c r="BG59" s="30">
        <v>0.35065119322633559</v>
      </c>
      <c r="BH59" s="30">
        <v>0</v>
      </c>
      <c r="BI59" s="30">
        <v>0</v>
      </c>
      <c r="BJ59" s="30">
        <v>2.8103519755841284</v>
      </c>
      <c r="BK59" s="31">
        <f t="shared" si="13"/>
        <v>30.520562153516078</v>
      </c>
    </row>
    <row r="60" spans="1:63">
      <c r="A60" s="25"/>
      <c r="B60" s="29" t="s">
        <v>139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1.516853778440558</v>
      </c>
      <c r="I60" s="30">
        <v>7.5545092581304534</v>
      </c>
      <c r="J60" s="30">
        <v>0</v>
      </c>
      <c r="K60" s="30">
        <v>0</v>
      </c>
      <c r="L60" s="30">
        <v>55.507459831671049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1.7715266576285591</v>
      </c>
      <c r="S60" s="30">
        <v>0</v>
      </c>
      <c r="T60" s="30">
        <v>0</v>
      </c>
      <c r="U60" s="30">
        <v>0</v>
      </c>
      <c r="V60" s="30">
        <v>0.32461880396811932</v>
      </c>
      <c r="W60" s="30">
        <v>8.8488183946311277E-2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0.41781992047010558</v>
      </c>
      <c r="AH60" s="30">
        <v>0</v>
      </c>
      <c r="AI60" s="30">
        <v>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0">
        <v>0</v>
      </c>
      <c r="AT60" s="30">
        <v>0</v>
      </c>
      <c r="AU60" s="30">
        <v>0</v>
      </c>
      <c r="AV60" s="30">
        <v>80.478704919369108</v>
      </c>
      <c r="AW60" s="30">
        <v>4.1500798310897444</v>
      </c>
      <c r="AX60" s="30">
        <v>0</v>
      </c>
      <c r="AY60" s="30">
        <v>0</v>
      </c>
      <c r="AZ60" s="30">
        <v>9.5235585080977554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0">
        <v>146.00189775377055</v>
      </c>
      <c r="BG60" s="30">
        <v>1.8508998964940391</v>
      </c>
      <c r="BH60" s="30">
        <v>0.31243379823881412</v>
      </c>
      <c r="BI60" s="30">
        <v>0</v>
      </c>
      <c r="BJ60" s="30">
        <v>6.668001068076717</v>
      </c>
      <c r="BK60" s="31">
        <f t="shared" si="13"/>
        <v>316.16685220939189</v>
      </c>
    </row>
    <row r="61" spans="1:63">
      <c r="A61" s="25"/>
      <c r="B61" s="29" t="s">
        <v>140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2.3941291832251896</v>
      </c>
      <c r="I61" s="30">
        <v>8.6939524033134479</v>
      </c>
      <c r="J61" s="30">
        <v>0</v>
      </c>
      <c r="K61" s="30">
        <v>0</v>
      </c>
      <c r="L61" s="30">
        <v>14.479163485996368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3.5527702086913098</v>
      </c>
      <c r="S61" s="30">
        <v>4.9034399026508899E-2</v>
      </c>
      <c r="T61" s="30">
        <v>0</v>
      </c>
      <c r="U61" s="30">
        <v>0</v>
      </c>
      <c r="V61" s="30">
        <v>1.6182592395536493</v>
      </c>
      <c r="W61" s="30">
        <v>8.164018845981745E-2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0.66097548045839638</v>
      </c>
      <c r="AH61" s="30">
        <v>0</v>
      </c>
      <c r="AI61" s="30">
        <v>0</v>
      </c>
      <c r="AJ61" s="30">
        <v>0</v>
      </c>
      <c r="AK61" s="30">
        <v>4.4741673886873889E-2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29.156012752792538</v>
      </c>
      <c r="AW61" s="30">
        <v>1.7949938277651487</v>
      </c>
      <c r="AX61" s="30">
        <v>0</v>
      </c>
      <c r="AY61" s="30">
        <v>0</v>
      </c>
      <c r="AZ61" s="30">
        <v>4.8568607039221741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63.186429724295209</v>
      </c>
      <c r="BG61" s="30">
        <v>0.90038569522713108</v>
      </c>
      <c r="BH61" s="30">
        <v>5.5776083132053683E-3</v>
      </c>
      <c r="BI61" s="30">
        <v>0</v>
      </c>
      <c r="BJ61" s="30">
        <v>9.0197658270410859</v>
      </c>
      <c r="BK61" s="31">
        <f t="shared" si="13"/>
        <v>140.49469240196805</v>
      </c>
    </row>
    <row r="62" spans="1:63">
      <c r="A62" s="25"/>
      <c r="B62" s="29" t="s">
        <v>141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0.7353094227579644</v>
      </c>
      <c r="I62" s="30">
        <v>0.18837106751315838</v>
      </c>
      <c r="J62" s="30">
        <v>0</v>
      </c>
      <c r="K62" s="30">
        <v>0</v>
      </c>
      <c r="L62" s="30">
        <v>2.8581844533049905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0.77883894878050564</v>
      </c>
      <c r="S62" s="30">
        <v>0.2547706465975712</v>
      </c>
      <c r="T62" s="30">
        <v>0</v>
      </c>
      <c r="U62" s="30">
        <v>0</v>
      </c>
      <c r="V62" s="30">
        <v>0.61651089914258672</v>
      </c>
      <c r="W62" s="30">
        <v>7.8477326703425259E-3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5.0552200849387399E-2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3.6348878516469929</v>
      </c>
      <c r="AW62" s="30">
        <v>0.14874678905824382</v>
      </c>
      <c r="AX62" s="30">
        <v>0</v>
      </c>
      <c r="AY62" s="30">
        <v>0</v>
      </c>
      <c r="AZ62" s="30">
        <v>1.4122971878894091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5.0060325480459298</v>
      </c>
      <c r="BG62" s="30">
        <v>9.5678366664557563E-2</v>
      </c>
      <c r="BH62" s="30">
        <v>0</v>
      </c>
      <c r="BI62" s="30">
        <v>0</v>
      </c>
      <c r="BJ62" s="30">
        <v>0.90307165243320742</v>
      </c>
      <c r="BK62" s="31">
        <f t="shared" si="13"/>
        <v>16.691099767354846</v>
      </c>
    </row>
    <row r="63" spans="1:63">
      <c r="A63" s="25"/>
      <c r="B63" s="29" t="s">
        <v>142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0.82081828268478652</v>
      </c>
      <c r="I63" s="30">
        <v>0.16916835420048495</v>
      </c>
      <c r="J63" s="30">
        <v>0</v>
      </c>
      <c r="K63" s="30">
        <v>0</v>
      </c>
      <c r="L63" s="30">
        <v>0.49837491767632602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0.44192351728726809</v>
      </c>
      <c r="S63" s="30">
        <v>0.2382389198891261</v>
      </c>
      <c r="T63" s="30">
        <v>0</v>
      </c>
      <c r="U63" s="30">
        <v>0</v>
      </c>
      <c r="V63" s="30">
        <v>8.7234043100718486E-2</v>
      </c>
      <c r="W63" s="30">
        <v>8.6940862907854619E-3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1.844237914157722E-2</v>
      </c>
      <c r="AH63" s="30">
        <v>0</v>
      </c>
      <c r="AI63" s="30">
        <v>0</v>
      </c>
      <c r="AJ63" s="30">
        <v>0</v>
      </c>
      <c r="AK63" s="30">
        <v>2.745672889803398E-4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5.0570995699278614</v>
      </c>
      <c r="AW63" s="30">
        <v>0.55137615341355128</v>
      </c>
      <c r="AX63" s="30">
        <v>0</v>
      </c>
      <c r="AY63" s="30">
        <v>0</v>
      </c>
      <c r="AZ63" s="30">
        <v>0.53384602867493935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5.353753471832623</v>
      </c>
      <c r="BG63" s="30">
        <v>0.23602230134381361</v>
      </c>
      <c r="BH63" s="30">
        <v>0</v>
      </c>
      <c r="BI63" s="30">
        <v>0</v>
      </c>
      <c r="BJ63" s="30">
        <v>0.60718303418264608</v>
      </c>
      <c r="BK63" s="31">
        <f t="shared" si="13"/>
        <v>14.622449626935488</v>
      </c>
    </row>
    <row r="64" spans="1:63">
      <c r="A64" s="25"/>
      <c r="B64" s="29" t="s">
        <v>143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0.3427185595733595</v>
      </c>
      <c r="I64" s="30">
        <v>0.45288244952703949</v>
      </c>
      <c r="J64" s="30">
        <v>0</v>
      </c>
      <c r="K64" s="30">
        <v>0</v>
      </c>
      <c r="L64" s="30">
        <v>7.0009264217192849E-2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0.65488570095518606</v>
      </c>
      <c r="S64" s="30">
        <v>0</v>
      </c>
      <c r="T64" s="30">
        <v>0</v>
      </c>
      <c r="U64" s="30">
        <v>0</v>
      </c>
      <c r="V64" s="30">
        <v>0.66443105840464178</v>
      </c>
      <c r="W64" s="30">
        <v>7.4108066109315529E-2</v>
      </c>
      <c r="X64" s="30">
        <v>4.2683600007395548E-3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0.1412379355402715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14.910551920936168</v>
      </c>
      <c r="AW64" s="30">
        <v>0.5348813375753847</v>
      </c>
      <c r="AX64" s="30">
        <v>0</v>
      </c>
      <c r="AY64" s="30">
        <v>0</v>
      </c>
      <c r="AZ64" s="30">
        <v>0.79512875483819023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30.33572237707018</v>
      </c>
      <c r="BG64" s="30">
        <v>0.54681472904769746</v>
      </c>
      <c r="BH64" s="30">
        <v>0</v>
      </c>
      <c r="BI64" s="30">
        <v>0</v>
      </c>
      <c r="BJ64" s="30">
        <v>1.3171053618495385</v>
      </c>
      <c r="BK64" s="31">
        <f t="shared" si="13"/>
        <v>50.844745875644904</v>
      </c>
    </row>
    <row r="65" spans="1:63">
      <c r="A65" s="25"/>
      <c r="B65" s="29" t="s">
        <v>144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1.2107930762176065</v>
      </c>
      <c r="I65" s="30">
        <v>0.5361915205466089</v>
      </c>
      <c r="J65" s="30">
        <v>11.302770967027486</v>
      </c>
      <c r="K65" s="30">
        <v>0</v>
      </c>
      <c r="L65" s="30">
        <v>17.896190832655346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1.6084571280330675</v>
      </c>
      <c r="S65" s="30">
        <v>2.5360848804797019E-2</v>
      </c>
      <c r="T65" s="30">
        <v>0</v>
      </c>
      <c r="U65" s="30">
        <v>0</v>
      </c>
      <c r="V65" s="30">
        <v>0.96239643465057823</v>
      </c>
      <c r="W65" s="30">
        <v>2.9546145642526719E-2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0</v>
      </c>
      <c r="AG65" s="30">
        <v>0.35681126287602516</v>
      </c>
      <c r="AH65" s="30">
        <v>0</v>
      </c>
      <c r="AI65" s="30">
        <v>0</v>
      </c>
      <c r="AJ65" s="30">
        <v>0</v>
      </c>
      <c r="AK65" s="30">
        <v>0.30635059029986622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  <c r="AU65" s="30">
        <v>0</v>
      </c>
      <c r="AV65" s="30">
        <v>8.2425148088134055</v>
      </c>
      <c r="AW65" s="30">
        <v>1.7437817772480291</v>
      </c>
      <c r="AX65" s="30">
        <v>0</v>
      </c>
      <c r="AY65" s="30">
        <v>0</v>
      </c>
      <c r="AZ65" s="30">
        <v>6.735901829259145</v>
      </c>
      <c r="BA65" s="30">
        <v>0</v>
      </c>
      <c r="BB65" s="30">
        <v>0</v>
      </c>
      <c r="BC65" s="30">
        <v>0</v>
      </c>
      <c r="BD65" s="30">
        <v>0</v>
      </c>
      <c r="BE65" s="30">
        <v>0</v>
      </c>
      <c r="BF65" s="30">
        <v>21.528487500973117</v>
      </c>
      <c r="BG65" s="30">
        <v>0.28137229423690352</v>
      </c>
      <c r="BH65" s="30">
        <v>0</v>
      </c>
      <c r="BI65" s="30">
        <v>0</v>
      </c>
      <c r="BJ65" s="30">
        <v>5.9415183579733624</v>
      </c>
      <c r="BK65" s="31">
        <f t="shared" si="13"/>
        <v>78.708445375257867</v>
      </c>
    </row>
    <row r="66" spans="1:63">
      <c r="A66" s="25"/>
      <c r="B66" s="29" t="s">
        <v>145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0.67110264641962114</v>
      </c>
      <c r="I66" s="30">
        <v>0</v>
      </c>
      <c r="J66" s="30">
        <v>0</v>
      </c>
      <c r="K66" s="30">
        <v>0</v>
      </c>
      <c r="L66" s="30">
        <v>5.3253070967696284E-2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0.56433285490320517</v>
      </c>
      <c r="S66" s="30">
        <v>0</v>
      </c>
      <c r="T66" s="30">
        <v>0</v>
      </c>
      <c r="U66" s="30">
        <v>0</v>
      </c>
      <c r="V66" s="30">
        <v>0.10370393516108981</v>
      </c>
      <c r="W66" s="30">
        <v>2.9872274192094738E-3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0.23853116145175479</v>
      </c>
      <c r="AH66" s="30">
        <v>0</v>
      </c>
      <c r="AI66" s="30">
        <v>0</v>
      </c>
      <c r="AJ66" s="30">
        <v>0</v>
      </c>
      <c r="AK66" s="30">
        <v>1.1948909677437896E-2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  <c r="AU66" s="30">
        <v>0</v>
      </c>
      <c r="AV66" s="30">
        <v>4.4905669187103809</v>
      </c>
      <c r="AW66" s="30">
        <v>5.2846809032366784E-2</v>
      </c>
      <c r="AX66" s="30">
        <v>0</v>
      </c>
      <c r="AY66" s="30">
        <v>0</v>
      </c>
      <c r="AZ66" s="30">
        <v>0.49022463296883823</v>
      </c>
      <c r="BA66" s="30">
        <v>0</v>
      </c>
      <c r="BB66" s="30">
        <v>0</v>
      </c>
      <c r="BC66" s="30">
        <v>0</v>
      </c>
      <c r="BD66" s="30">
        <v>0</v>
      </c>
      <c r="BE66" s="30">
        <v>0</v>
      </c>
      <c r="BF66" s="30">
        <v>9.7885100879325613</v>
      </c>
      <c r="BG66" s="30">
        <v>0.23897819354905789</v>
      </c>
      <c r="BH66" s="30">
        <v>0</v>
      </c>
      <c r="BI66" s="30">
        <v>0</v>
      </c>
      <c r="BJ66" s="30">
        <v>0.35307779600031264</v>
      </c>
      <c r="BK66" s="31">
        <f t="shared" si="13"/>
        <v>17.060064244193534</v>
      </c>
    </row>
    <row r="67" spans="1:63">
      <c r="A67" s="25"/>
      <c r="B67" s="29" t="s">
        <v>146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0.70088384167698059</v>
      </c>
      <c r="I67" s="30">
        <v>0</v>
      </c>
      <c r="J67" s="30">
        <v>0</v>
      </c>
      <c r="K67" s="30">
        <v>0</v>
      </c>
      <c r="L67" s="30">
        <v>7.0926794141948308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0.61230314464452817</v>
      </c>
      <c r="S67" s="30">
        <v>0</v>
      </c>
      <c r="T67" s="30">
        <v>0</v>
      </c>
      <c r="U67" s="30">
        <v>0</v>
      </c>
      <c r="V67" s="30">
        <v>7.8297890806239806E-2</v>
      </c>
      <c r="W67" s="30">
        <v>2.0754274838497837E-2</v>
      </c>
      <c r="X67" s="30">
        <v>0</v>
      </c>
      <c r="Y67" s="30">
        <v>0</v>
      </c>
      <c r="Z67" s="30">
        <v>0</v>
      </c>
      <c r="AA67" s="30">
        <v>4.3238032257940434E-3</v>
      </c>
      <c r="AB67" s="30">
        <v>0</v>
      </c>
      <c r="AC67" s="30">
        <v>0</v>
      </c>
      <c r="AD67" s="30">
        <v>0</v>
      </c>
      <c r="AE67" s="30">
        <v>0</v>
      </c>
      <c r="AF67" s="30">
        <v>0</v>
      </c>
      <c r="AG67" s="30">
        <v>0.25267104296695186</v>
      </c>
      <c r="AH67" s="30">
        <v>0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30">
        <v>0</v>
      </c>
      <c r="AU67" s="30">
        <v>0</v>
      </c>
      <c r="AV67" s="30">
        <v>5.2374861294672428</v>
      </c>
      <c r="AW67" s="30">
        <v>0.18248611529004855</v>
      </c>
      <c r="AX67" s="30">
        <v>0</v>
      </c>
      <c r="AY67" s="30">
        <v>0</v>
      </c>
      <c r="AZ67" s="30">
        <v>0.86056179299903546</v>
      </c>
      <c r="BA67" s="30">
        <v>0</v>
      </c>
      <c r="BB67" s="30">
        <v>0</v>
      </c>
      <c r="BC67" s="30">
        <v>0</v>
      </c>
      <c r="BD67" s="30">
        <v>0</v>
      </c>
      <c r="BE67" s="30">
        <v>0</v>
      </c>
      <c r="BF67" s="30">
        <v>11.926255200667326</v>
      </c>
      <c r="BG67" s="30">
        <v>0.39225542864445956</v>
      </c>
      <c r="BH67" s="30">
        <v>0</v>
      </c>
      <c r="BI67" s="30">
        <v>0</v>
      </c>
      <c r="BJ67" s="30">
        <v>1.7155140598683509</v>
      </c>
      <c r="BK67" s="31">
        <f t="shared" si="13"/>
        <v>29.076472139290289</v>
      </c>
    </row>
    <row r="68" spans="1:63">
      <c r="A68" s="25"/>
      <c r="B68" s="32" t="s">
        <v>90</v>
      </c>
      <c r="C68" s="30">
        <f>SUM(C57:C67)</f>
        <v>0</v>
      </c>
      <c r="D68" s="30">
        <f t="shared" ref="D68:BJ68" si="14">SUM(D57:D67)</f>
        <v>0</v>
      </c>
      <c r="E68" s="30">
        <f t="shared" si="14"/>
        <v>0</v>
      </c>
      <c r="F68" s="30">
        <f t="shared" si="14"/>
        <v>0</v>
      </c>
      <c r="G68" s="30">
        <f t="shared" si="14"/>
        <v>0</v>
      </c>
      <c r="H68" s="30">
        <f t="shared" si="14"/>
        <v>10.212087926193401</v>
      </c>
      <c r="I68" s="30">
        <f t="shared" si="14"/>
        <v>19.616479199684772</v>
      </c>
      <c r="J68" s="30">
        <f t="shared" si="14"/>
        <v>11.302770967027486</v>
      </c>
      <c r="K68" s="30">
        <f t="shared" si="14"/>
        <v>0</v>
      </c>
      <c r="L68" s="30">
        <f t="shared" si="14"/>
        <v>128.42061222163971</v>
      </c>
      <c r="M68" s="30">
        <f t="shared" si="14"/>
        <v>0</v>
      </c>
      <c r="N68" s="30">
        <f t="shared" si="14"/>
        <v>0</v>
      </c>
      <c r="O68" s="30">
        <f t="shared" si="14"/>
        <v>0</v>
      </c>
      <c r="P68" s="30">
        <f t="shared" si="14"/>
        <v>0</v>
      </c>
      <c r="Q68" s="30">
        <f t="shared" si="14"/>
        <v>0</v>
      </c>
      <c r="R68" s="30">
        <f t="shared" si="14"/>
        <v>12.016263508028036</v>
      </c>
      <c r="S68" s="30">
        <f t="shared" si="14"/>
        <v>1.1292177831395995</v>
      </c>
      <c r="T68" s="30">
        <f t="shared" si="14"/>
        <v>0</v>
      </c>
      <c r="U68" s="30">
        <f t="shared" si="14"/>
        <v>0</v>
      </c>
      <c r="V68" s="30">
        <f t="shared" si="14"/>
        <v>6.2511502053838441</v>
      </c>
      <c r="W68" s="30">
        <f t="shared" si="14"/>
        <v>0.34728239263443333</v>
      </c>
      <c r="X68" s="30">
        <f t="shared" si="14"/>
        <v>4.2683600007395548E-3</v>
      </c>
      <c r="Y68" s="30">
        <f t="shared" si="14"/>
        <v>0</v>
      </c>
      <c r="Z68" s="30">
        <f t="shared" si="14"/>
        <v>0</v>
      </c>
      <c r="AA68" s="30">
        <f t="shared" si="14"/>
        <v>4.3238032257940434E-3</v>
      </c>
      <c r="AB68" s="30">
        <f t="shared" si="14"/>
        <v>0</v>
      </c>
      <c r="AC68" s="30">
        <f t="shared" si="14"/>
        <v>0</v>
      </c>
      <c r="AD68" s="30">
        <f t="shared" si="14"/>
        <v>0</v>
      </c>
      <c r="AE68" s="30">
        <f t="shared" si="14"/>
        <v>0</v>
      </c>
      <c r="AF68" s="30">
        <f t="shared" si="14"/>
        <v>0</v>
      </c>
      <c r="AG68" s="30">
        <f t="shared" si="14"/>
        <v>2.7833900828203584</v>
      </c>
      <c r="AH68" s="30">
        <f t="shared" si="14"/>
        <v>5.7330609678107922E-2</v>
      </c>
      <c r="AI68" s="30">
        <f t="shared" si="14"/>
        <v>0</v>
      </c>
      <c r="AJ68" s="30">
        <f t="shared" si="14"/>
        <v>0</v>
      </c>
      <c r="AK68" s="30">
        <f t="shared" si="14"/>
        <v>0.85832277957648939</v>
      </c>
      <c r="AL68" s="30">
        <f t="shared" si="14"/>
        <v>0</v>
      </c>
      <c r="AM68" s="30">
        <f t="shared" si="14"/>
        <v>0</v>
      </c>
      <c r="AN68" s="30">
        <f t="shared" si="14"/>
        <v>0</v>
      </c>
      <c r="AO68" s="30">
        <f t="shared" si="14"/>
        <v>0</v>
      </c>
      <c r="AP68" s="30">
        <f t="shared" si="14"/>
        <v>0</v>
      </c>
      <c r="AQ68" s="30">
        <f t="shared" si="14"/>
        <v>0</v>
      </c>
      <c r="AR68" s="30">
        <f t="shared" si="14"/>
        <v>0</v>
      </c>
      <c r="AS68" s="30">
        <f t="shared" si="14"/>
        <v>0</v>
      </c>
      <c r="AT68" s="30">
        <f t="shared" si="14"/>
        <v>0</v>
      </c>
      <c r="AU68" s="30">
        <f t="shared" si="14"/>
        <v>0</v>
      </c>
      <c r="AV68" s="30">
        <f t="shared" si="14"/>
        <v>169.4147745000565</v>
      </c>
      <c r="AW68" s="30">
        <f t="shared" si="14"/>
        <v>11.348659061141648</v>
      </c>
      <c r="AX68" s="30">
        <f t="shared" si="14"/>
        <v>0</v>
      </c>
      <c r="AY68" s="30">
        <f t="shared" si="14"/>
        <v>0</v>
      </c>
      <c r="AZ68" s="30">
        <f t="shared" si="14"/>
        <v>37.218980581291056</v>
      </c>
      <c r="BA68" s="30">
        <f t="shared" si="14"/>
        <v>0</v>
      </c>
      <c r="BB68" s="30">
        <f t="shared" si="14"/>
        <v>0</v>
      </c>
      <c r="BC68" s="30">
        <f t="shared" si="14"/>
        <v>0</v>
      </c>
      <c r="BD68" s="30">
        <f t="shared" si="14"/>
        <v>0</v>
      </c>
      <c r="BE68" s="30">
        <f t="shared" si="14"/>
        <v>0</v>
      </c>
      <c r="BF68" s="30">
        <f t="shared" si="14"/>
        <v>329.5727379082881</v>
      </c>
      <c r="BG68" s="30">
        <f t="shared" si="14"/>
        <v>5.7731625180184309</v>
      </c>
      <c r="BH68" s="30">
        <f t="shared" si="14"/>
        <v>0.52276358397384781</v>
      </c>
      <c r="BI68" s="30">
        <f t="shared" si="14"/>
        <v>0</v>
      </c>
      <c r="BJ68" s="30">
        <f t="shared" si="14"/>
        <v>38.918391898782914</v>
      </c>
      <c r="BK68" s="31">
        <f t="shared" si="13"/>
        <v>785.77296989058539</v>
      </c>
    </row>
    <row r="69" spans="1:63">
      <c r="A69" s="25"/>
      <c r="B69" s="35" t="s">
        <v>88</v>
      </c>
      <c r="C69" s="33">
        <f t="shared" ref="C69:AH69" si="15">C55+C68</f>
        <v>0</v>
      </c>
      <c r="D69" s="33">
        <f t="shared" si="15"/>
        <v>0</v>
      </c>
      <c r="E69" s="33">
        <f t="shared" si="15"/>
        <v>0</v>
      </c>
      <c r="F69" s="33">
        <f t="shared" si="15"/>
        <v>0</v>
      </c>
      <c r="G69" s="33">
        <f t="shared" si="15"/>
        <v>0</v>
      </c>
      <c r="H69" s="33">
        <f t="shared" si="15"/>
        <v>12.165951539708471</v>
      </c>
      <c r="I69" s="33">
        <f t="shared" si="15"/>
        <v>20.379512825142733</v>
      </c>
      <c r="J69" s="33">
        <f t="shared" si="15"/>
        <v>11.302770967027486</v>
      </c>
      <c r="K69" s="33">
        <f t="shared" si="15"/>
        <v>0</v>
      </c>
      <c r="L69" s="33">
        <f t="shared" si="15"/>
        <v>128.64354793343983</v>
      </c>
      <c r="M69" s="33">
        <f t="shared" si="15"/>
        <v>0</v>
      </c>
      <c r="N69" s="33">
        <f t="shared" si="15"/>
        <v>0</v>
      </c>
      <c r="O69" s="33">
        <f t="shared" si="15"/>
        <v>0</v>
      </c>
      <c r="P69" s="33">
        <f t="shared" si="15"/>
        <v>0</v>
      </c>
      <c r="Q69" s="33">
        <f t="shared" si="15"/>
        <v>0</v>
      </c>
      <c r="R69" s="33">
        <f t="shared" si="15"/>
        <v>14.859400721485102</v>
      </c>
      <c r="S69" s="33">
        <f t="shared" si="15"/>
        <v>1.1292177831395995</v>
      </c>
      <c r="T69" s="33">
        <f t="shared" si="15"/>
        <v>0</v>
      </c>
      <c r="U69" s="33">
        <f t="shared" si="15"/>
        <v>0</v>
      </c>
      <c r="V69" s="33">
        <f t="shared" si="15"/>
        <v>6.4374667023471703</v>
      </c>
      <c r="W69" s="33">
        <f t="shared" si="15"/>
        <v>0.43092856534500001</v>
      </c>
      <c r="X69" s="33">
        <f t="shared" si="15"/>
        <v>4.2683600007395548E-3</v>
      </c>
      <c r="Y69" s="33">
        <f t="shared" si="15"/>
        <v>0</v>
      </c>
      <c r="Z69" s="33">
        <f t="shared" si="15"/>
        <v>0</v>
      </c>
      <c r="AA69" s="33">
        <f t="shared" si="15"/>
        <v>4.3238032257940434E-3</v>
      </c>
      <c r="AB69" s="33">
        <f t="shared" si="15"/>
        <v>0</v>
      </c>
      <c r="AC69" s="33">
        <f t="shared" si="15"/>
        <v>0</v>
      </c>
      <c r="AD69" s="33">
        <f t="shared" si="15"/>
        <v>0</v>
      </c>
      <c r="AE69" s="33">
        <f t="shared" si="15"/>
        <v>0</v>
      </c>
      <c r="AF69" s="33">
        <f t="shared" si="15"/>
        <v>0</v>
      </c>
      <c r="AG69" s="33">
        <f t="shared" si="15"/>
        <v>3.3232606601767851</v>
      </c>
      <c r="AH69" s="33">
        <f t="shared" si="15"/>
        <v>5.7330609678107922E-2</v>
      </c>
      <c r="AI69" s="33">
        <f t="shared" ref="AI69:BJ69" si="16">AI55+AI68</f>
        <v>0</v>
      </c>
      <c r="AJ69" s="33">
        <f t="shared" si="16"/>
        <v>0</v>
      </c>
      <c r="AK69" s="33">
        <f t="shared" si="16"/>
        <v>0.93837601568460061</v>
      </c>
      <c r="AL69" s="33">
        <f t="shared" si="16"/>
        <v>0</v>
      </c>
      <c r="AM69" s="33">
        <f t="shared" si="16"/>
        <v>0</v>
      </c>
      <c r="AN69" s="33">
        <f t="shared" si="16"/>
        <v>0</v>
      </c>
      <c r="AO69" s="33">
        <f t="shared" si="16"/>
        <v>0</v>
      </c>
      <c r="AP69" s="33">
        <f t="shared" si="16"/>
        <v>0</v>
      </c>
      <c r="AQ69" s="33">
        <f t="shared" si="16"/>
        <v>0</v>
      </c>
      <c r="AR69" s="33">
        <f t="shared" si="16"/>
        <v>0</v>
      </c>
      <c r="AS69" s="33">
        <f t="shared" si="16"/>
        <v>0</v>
      </c>
      <c r="AT69" s="33">
        <f t="shared" si="16"/>
        <v>0</v>
      </c>
      <c r="AU69" s="33">
        <f t="shared" si="16"/>
        <v>0</v>
      </c>
      <c r="AV69" s="33">
        <f t="shared" si="16"/>
        <v>255.42776706523125</v>
      </c>
      <c r="AW69" s="33">
        <f t="shared" si="16"/>
        <v>11.700440223380129</v>
      </c>
      <c r="AX69" s="33">
        <f t="shared" si="16"/>
        <v>0</v>
      </c>
      <c r="AY69" s="33">
        <f t="shared" si="16"/>
        <v>0</v>
      </c>
      <c r="AZ69" s="33">
        <f t="shared" si="16"/>
        <v>43.692726277397391</v>
      </c>
      <c r="BA69" s="33">
        <f t="shared" si="16"/>
        <v>0</v>
      </c>
      <c r="BB69" s="33">
        <f t="shared" si="16"/>
        <v>0</v>
      </c>
      <c r="BC69" s="33">
        <f t="shared" si="16"/>
        <v>0</v>
      </c>
      <c r="BD69" s="33">
        <f t="shared" si="16"/>
        <v>0</v>
      </c>
      <c r="BE69" s="33">
        <f t="shared" si="16"/>
        <v>0</v>
      </c>
      <c r="BF69" s="33">
        <f t="shared" si="16"/>
        <v>470.27133134019607</v>
      </c>
      <c r="BG69" s="33">
        <f t="shared" si="16"/>
        <v>6.1847486032122507</v>
      </c>
      <c r="BH69" s="33">
        <f t="shared" si="16"/>
        <v>0.52276358397384781</v>
      </c>
      <c r="BI69" s="33">
        <f t="shared" si="16"/>
        <v>0</v>
      </c>
      <c r="BJ69" s="33">
        <f t="shared" si="16"/>
        <v>42.715768218986611</v>
      </c>
      <c r="BK69" s="31">
        <f t="shared" si="13"/>
        <v>1030.1919017987791</v>
      </c>
    </row>
    <row r="70" spans="1:63" ht="3" customHeight="1">
      <c r="A70" s="25"/>
      <c r="B70" s="28"/>
      <c r="C70" s="75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7"/>
    </row>
    <row r="71" spans="1:63">
      <c r="A71" s="25" t="s">
        <v>18</v>
      </c>
      <c r="B71" s="26" t="s">
        <v>8</v>
      </c>
      <c r="C71" s="75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7"/>
    </row>
    <row r="72" spans="1:63">
      <c r="A72" s="25" t="s">
        <v>80</v>
      </c>
      <c r="B72" s="28" t="s">
        <v>19</v>
      </c>
      <c r="C72" s="75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7"/>
    </row>
    <row r="73" spans="1:63">
      <c r="A73" s="25"/>
      <c r="B73" s="29" t="s">
        <v>147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0.52537934902010175</v>
      </c>
      <c r="I73" s="30">
        <v>0.15870254003018652</v>
      </c>
      <c r="J73" s="30">
        <v>0</v>
      </c>
      <c r="K73" s="30">
        <v>0</v>
      </c>
      <c r="L73" s="30">
        <v>0.51190328243523253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0.81379752160067842</v>
      </c>
      <c r="S73" s="30">
        <v>0.28302920319680558</v>
      </c>
      <c r="T73" s="30">
        <v>0</v>
      </c>
      <c r="U73" s="30">
        <v>0</v>
      </c>
      <c r="V73" s="30">
        <v>0.41050585391054362</v>
      </c>
      <c r="W73" s="30">
        <v>3.0861612350064783E-3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6.2819927977350448E-2</v>
      </c>
      <c r="AH73" s="30">
        <v>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0">
        <v>0</v>
      </c>
      <c r="AT73" s="30">
        <v>0</v>
      </c>
      <c r="AU73" s="30">
        <v>0</v>
      </c>
      <c r="AV73" s="30">
        <v>10.265940071054677</v>
      </c>
      <c r="AW73" s="30">
        <v>0.7000772775594778</v>
      </c>
      <c r="AX73" s="30">
        <v>0</v>
      </c>
      <c r="AY73" s="30">
        <v>0</v>
      </c>
      <c r="AZ73" s="30">
        <v>2.5384194403782865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0">
        <v>14.937178595883676</v>
      </c>
      <c r="BG73" s="30">
        <v>0.1702527875622151</v>
      </c>
      <c r="BH73" s="30">
        <v>0</v>
      </c>
      <c r="BI73" s="30">
        <v>0</v>
      </c>
      <c r="BJ73" s="30">
        <v>3.1157123920589984</v>
      </c>
      <c r="BK73" s="31">
        <f t="shared" ref="BK73:BK74" si="17">SUM(C73:BJ73)</f>
        <v>34.496804403903234</v>
      </c>
    </row>
    <row r="74" spans="1:63">
      <c r="A74" s="25"/>
      <c r="B74" s="35" t="s">
        <v>87</v>
      </c>
      <c r="C74" s="33">
        <f>SUM(C73)</f>
        <v>0</v>
      </c>
      <c r="D74" s="33">
        <f t="shared" ref="D74:BJ74" si="18">SUM(D73)</f>
        <v>0</v>
      </c>
      <c r="E74" s="33">
        <f t="shared" si="18"/>
        <v>0</v>
      </c>
      <c r="F74" s="33">
        <f t="shared" si="18"/>
        <v>0</v>
      </c>
      <c r="G74" s="33">
        <f t="shared" si="18"/>
        <v>0</v>
      </c>
      <c r="H74" s="33">
        <f t="shared" si="18"/>
        <v>0.52537934902010175</v>
      </c>
      <c r="I74" s="33">
        <f t="shared" si="18"/>
        <v>0.15870254003018652</v>
      </c>
      <c r="J74" s="33">
        <f t="shared" si="18"/>
        <v>0</v>
      </c>
      <c r="K74" s="33">
        <f t="shared" si="18"/>
        <v>0</v>
      </c>
      <c r="L74" s="33">
        <f t="shared" si="18"/>
        <v>0.51190328243523253</v>
      </c>
      <c r="M74" s="33">
        <f t="shared" si="18"/>
        <v>0</v>
      </c>
      <c r="N74" s="33">
        <f t="shared" si="18"/>
        <v>0</v>
      </c>
      <c r="O74" s="33">
        <f t="shared" si="18"/>
        <v>0</v>
      </c>
      <c r="P74" s="33">
        <f t="shared" si="18"/>
        <v>0</v>
      </c>
      <c r="Q74" s="33">
        <f t="shared" si="18"/>
        <v>0</v>
      </c>
      <c r="R74" s="33">
        <f t="shared" si="18"/>
        <v>0.81379752160067842</v>
      </c>
      <c r="S74" s="33">
        <f t="shared" si="18"/>
        <v>0.28302920319680558</v>
      </c>
      <c r="T74" s="33">
        <f t="shared" si="18"/>
        <v>0</v>
      </c>
      <c r="U74" s="33">
        <f t="shared" si="18"/>
        <v>0</v>
      </c>
      <c r="V74" s="33">
        <f t="shared" si="18"/>
        <v>0.41050585391054362</v>
      </c>
      <c r="W74" s="33">
        <f t="shared" si="18"/>
        <v>3.0861612350064783E-3</v>
      </c>
      <c r="X74" s="33">
        <f t="shared" si="18"/>
        <v>0</v>
      </c>
      <c r="Y74" s="33">
        <f t="shared" si="18"/>
        <v>0</v>
      </c>
      <c r="Z74" s="33">
        <f t="shared" si="18"/>
        <v>0</v>
      </c>
      <c r="AA74" s="33">
        <f t="shared" si="18"/>
        <v>0</v>
      </c>
      <c r="AB74" s="33">
        <f t="shared" si="18"/>
        <v>0</v>
      </c>
      <c r="AC74" s="33">
        <f t="shared" si="18"/>
        <v>0</v>
      </c>
      <c r="AD74" s="33">
        <f t="shared" si="18"/>
        <v>0</v>
      </c>
      <c r="AE74" s="33">
        <f t="shared" si="18"/>
        <v>0</v>
      </c>
      <c r="AF74" s="33">
        <f t="shared" si="18"/>
        <v>0</v>
      </c>
      <c r="AG74" s="33">
        <f t="shared" si="18"/>
        <v>6.2819927977350448E-2</v>
      </c>
      <c r="AH74" s="33">
        <f t="shared" si="18"/>
        <v>0</v>
      </c>
      <c r="AI74" s="33">
        <f t="shared" si="18"/>
        <v>0</v>
      </c>
      <c r="AJ74" s="33">
        <f t="shared" si="18"/>
        <v>0</v>
      </c>
      <c r="AK74" s="33">
        <f t="shared" si="18"/>
        <v>0</v>
      </c>
      <c r="AL74" s="33">
        <f t="shared" si="18"/>
        <v>0</v>
      </c>
      <c r="AM74" s="33">
        <f t="shared" si="18"/>
        <v>0</v>
      </c>
      <c r="AN74" s="33">
        <f t="shared" si="18"/>
        <v>0</v>
      </c>
      <c r="AO74" s="33">
        <f t="shared" si="18"/>
        <v>0</v>
      </c>
      <c r="AP74" s="33">
        <f t="shared" si="18"/>
        <v>0</v>
      </c>
      <c r="AQ74" s="33">
        <f t="shared" si="18"/>
        <v>0</v>
      </c>
      <c r="AR74" s="33">
        <f t="shared" si="18"/>
        <v>0</v>
      </c>
      <c r="AS74" s="33">
        <f t="shared" si="18"/>
        <v>0</v>
      </c>
      <c r="AT74" s="33">
        <f t="shared" si="18"/>
        <v>0</v>
      </c>
      <c r="AU74" s="33">
        <f t="shared" si="18"/>
        <v>0</v>
      </c>
      <c r="AV74" s="33">
        <f t="shared" si="18"/>
        <v>10.265940071054677</v>
      </c>
      <c r="AW74" s="33">
        <f t="shared" si="18"/>
        <v>0.7000772775594778</v>
      </c>
      <c r="AX74" s="33">
        <f t="shared" si="18"/>
        <v>0</v>
      </c>
      <c r="AY74" s="33">
        <f t="shared" si="18"/>
        <v>0</v>
      </c>
      <c r="AZ74" s="33">
        <f t="shared" si="18"/>
        <v>2.5384194403782865</v>
      </c>
      <c r="BA74" s="33">
        <f t="shared" si="18"/>
        <v>0</v>
      </c>
      <c r="BB74" s="33">
        <f t="shared" si="18"/>
        <v>0</v>
      </c>
      <c r="BC74" s="33">
        <f t="shared" si="18"/>
        <v>0</v>
      </c>
      <c r="BD74" s="33">
        <f t="shared" si="18"/>
        <v>0</v>
      </c>
      <c r="BE74" s="33">
        <f t="shared" si="18"/>
        <v>0</v>
      </c>
      <c r="BF74" s="33">
        <f t="shared" si="18"/>
        <v>14.937178595883676</v>
      </c>
      <c r="BG74" s="33">
        <f t="shared" si="18"/>
        <v>0.1702527875622151</v>
      </c>
      <c r="BH74" s="33">
        <f t="shared" si="18"/>
        <v>0</v>
      </c>
      <c r="BI74" s="33">
        <f t="shared" si="18"/>
        <v>0</v>
      </c>
      <c r="BJ74" s="33">
        <f t="shared" si="18"/>
        <v>3.1157123920589984</v>
      </c>
      <c r="BK74" s="31">
        <f t="shared" si="17"/>
        <v>34.496804403903234</v>
      </c>
    </row>
    <row r="75" spans="1:63" ht="2.25" customHeight="1">
      <c r="A75" s="25"/>
      <c r="B75" s="28"/>
      <c r="C75" s="75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7"/>
    </row>
    <row r="76" spans="1:63">
      <c r="A76" s="25" t="s">
        <v>4</v>
      </c>
      <c r="B76" s="26" t="s">
        <v>9</v>
      </c>
      <c r="C76" s="75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7"/>
    </row>
    <row r="77" spans="1:63">
      <c r="A77" s="25" t="s">
        <v>80</v>
      </c>
      <c r="B77" s="28" t="s">
        <v>20</v>
      </c>
      <c r="C77" s="75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7"/>
    </row>
    <row r="78" spans="1:63">
      <c r="A78" s="25"/>
      <c r="B78" s="32" t="s">
        <v>40</v>
      </c>
      <c r="C78" s="33"/>
      <c r="D78" s="30"/>
      <c r="E78" s="30"/>
      <c r="F78" s="30"/>
      <c r="G78" s="39"/>
      <c r="H78" s="33"/>
      <c r="I78" s="30"/>
      <c r="J78" s="30"/>
      <c r="K78" s="30"/>
      <c r="L78" s="39"/>
      <c r="M78" s="33"/>
      <c r="N78" s="30"/>
      <c r="O78" s="30"/>
      <c r="P78" s="30"/>
      <c r="Q78" s="39"/>
      <c r="R78" s="33"/>
      <c r="S78" s="30"/>
      <c r="T78" s="30"/>
      <c r="U78" s="30"/>
      <c r="V78" s="39"/>
      <c r="W78" s="33"/>
      <c r="X78" s="30"/>
      <c r="Y78" s="30"/>
      <c r="Z78" s="30"/>
      <c r="AA78" s="39"/>
      <c r="AB78" s="33"/>
      <c r="AC78" s="30"/>
      <c r="AD78" s="30"/>
      <c r="AE78" s="30"/>
      <c r="AF78" s="39"/>
      <c r="AG78" s="33"/>
      <c r="AH78" s="30"/>
      <c r="AI78" s="30"/>
      <c r="AJ78" s="30"/>
      <c r="AK78" s="39"/>
      <c r="AL78" s="33"/>
      <c r="AM78" s="30"/>
      <c r="AN78" s="30"/>
      <c r="AO78" s="30"/>
      <c r="AP78" s="39"/>
      <c r="AQ78" s="33"/>
      <c r="AR78" s="30"/>
      <c r="AS78" s="30"/>
      <c r="AT78" s="30"/>
      <c r="AU78" s="39"/>
      <c r="AV78" s="33"/>
      <c r="AW78" s="30"/>
      <c r="AX78" s="30"/>
      <c r="AY78" s="30"/>
      <c r="AZ78" s="39"/>
      <c r="BA78" s="33"/>
      <c r="BB78" s="30"/>
      <c r="BC78" s="30"/>
      <c r="BD78" s="30"/>
      <c r="BE78" s="39"/>
      <c r="BF78" s="33"/>
      <c r="BG78" s="30"/>
      <c r="BH78" s="30"/>
      <c r="BI78" s="30"/>
      <c r="BJ78" s="39"/>
      <c r="BK78" s="31"/>
    </row>
    <row r="79" spans="1:63">
      <c r="A79" s="25"/>
      <c r="B79" s="32" t="s">
        <v>89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1">
        <f>SUM(C79:BJ79)</f>
        <v>0</v>
      </c>
    </row>
    <row r="80" spans="1:63">
      <c r="A80" s="25" t="s">
        <v>81</v>
      </c>
      <c r="B80" s="28" t="s">
        <v>21</v>
      </c>
      <c r="C80" s="75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7"/>
    </row>
    <row r="81" spans="1:63">
      <c r="A81" s="25"/>
      <c r="B81" s="32" t="s">
        <v>149</v>
      </c>
      <c r="C81" s="33">
        <v>0</v>
      </c>
      <c r="D81" s="30">
        <v>0</v>
      </c>
      <c r="E81" s="30">
        <v>0</v>
      </c>
      <c r="F81" s="30">
        <v>0</v>
      </c>
      <c r="G81" s="39">
        <v>0</v>
      </c>
      <c r="H81" s="33">
        <v>0</v>
      </c>
      <c r="I81" s="30">
        <v>0</v>
      </c>
      <c r="J81" s="30">
        <v>0</v>
      </c>
      <c r="K81" s="30">
        <v>0</v>
      </c>
      <c r="L81" s="39">
        <v>0</v>
      </c>
      <c r="M81" s="33">
        <v>0</v>
      </c>
      <c r="N81" s="30">
        <v>0</v>
      </c>
      <c r="O81" s="30">
        <v>0</v>
      </c>
      <c r="P81" s="30">
        <v>0</v>
      </c>
      <c r="Q81" s="39">
        <v>0</v>
      </c>
      <c r="R81" s="33">
        <v>0</v>
      </c>
      <c r="S81" s="30">
        <v>0</v>
      </c>
      <c r="T81" s="30">
        <v>0</v>
      </c>
      <c r="U81" s="30">
        <v>0</v>
      </c>
      <c r="V81" s="39">
        <v>0</v>
      </c>
      <c r="W81" s="33">
        <v>0</v>
      </c>
      <c r="X81" s="30">
        <v>0</v>
      </c>
      <c r="Y81" s="30">
        <v>0</v>
      </c>
      <c r="Z81" s="30">
        <v>0</v>
      </c>
      <c r="AA81" s="39">
        <v>0</v>
      </c>
      <c r="AB81" s="33">
        <v>0</v>
      </c>
      <c r="AC81" s="30">
        <v>0</v>
      </c>
      <c r="AD81" s="30">
        <v>0</v>
      </c>
      <c r="AE81" s="30">
        <v>0</v>
      </c>
      <c r="AF81" s="39">
        <v>0</v>
      </c>
      <c r="AG81" s="33">
        <v>0</v>
      </c>
      <c r="AH81" s="30">
        <v>0</v>
      </c>
      <c r="AI81" s="30">
        <v>0</v>
      </c>
      <c r="AJ81" s="30">
        <v>0</v>
      </c>
      <c r="AK81" s="39">
        <v>0</v>
      </c>
      <c r="AL81" s="33">
        <v>0</v>
      </c>
      <c r="AM81" s="30">
        <v>0</v>
      </c>
      <c r="AN81" s="30">
        <v>0</v>
      </c>
      <c r="AO81" s="30">
        <v>0</v>
      </c>
      <c r="AP81" s="39">
        <v>0</v>
      </c>
      <c r="AQ81" s="33">
        <v>0</v>
      </c>
      <c r="AR81" s="30">
        <v>0</v>
      </c>
      <c r="AS81" s="30">
        <v>0</v>
      </c>
      <c r="AT81" s="30">
        <v>0</v>
      </c>
      <c r="AU81" s="39">
        <v>0</v>
      </c>
      <c r="AV81" s="33">
        <v>0.36106287252838204</v>
      </c>
      <c r="AW81" s="30">
        <v>60.825573868164923</v>
      </c>
      <c r="AX81" s="30">
        <v>5.6244078068623224</v>
      </c>
      <c r="AY81" s="30">
        <v>0</v>
      </c>
      <c r="AZ81" s="39">
        <v>2.8726310538511415</v>
      </c>
      <c r="BA81" s="33">
        <v>0</v>
      </c>
      <c r="BB81" s="30">
        <v>0</v>
      </c>
      <c r="BC81" s="30">
        <v>0</v>
      </c>
      <c r="BD81" s="30">
        <v>0</v>
      </c>
      <c r="BE81" s="39">
        <v>0</v>
      </c>
      <c r="BF81" s="33">
        <v>9.5212145822049926E-2</v>
      </c>
      <c r="BG81" s="30">
        <v>1.2786339983361806E-2</v>
      </c>
      <c r="BH81" s="30">
        <v>0</v>
      </c>
      <c r="BI81" s="30">
        <v>0</v>
      </c>
      <c r="BJ81" s="39">
        <v>0.11946858340074672</v>
      </c>
      <c r="BK81" s="31">
        <f t="shared" ref="BK81:BK86" si="19">SUM(C81:BJ81)</f>
        <v>69.911142670612918</v>
      </c>
    </row>
    <row r="82" spans="1:63">
      <c r="A82" s="25"/>
      <c r="B82" s="32" t="s">
        <v>150</v>
      </c>
      <c r="C82" s="33">
        <v>0</v>
      </c>
      <c r="D82" s="30">
        <v>0</v>
      </c>
      <c r="E82" s="30">
        <v>0</v>
      </c>
      <c r="F82" s="30">
        <v>0</v>
      </c>
      <c r="G82" s="39">
        <v>0</v>
      </c>
      <c r="H82" s="33">
        <v>0</v>
      </c>
      <c r="I82" s="30">
        <v>0</v>
      </c>
      <c r="J82" s="30">
        <v>0</v>
      </c>
      <c r="K82" s="30">
        <v>0</v>
      </c>
      <c r="L82" s="39">
        <v>0</v>
      </c>
      <c r="M82" s="33">
        <v>0</v>
      </c>
      <c r="N82" s="30">
        <v>0</v>
      </c>
      <c r="O82" s="30">
        <v>0</v>
      </c>
      <c r="P82" s="30">
        <v>0</v>
      </c>
      <c r="Q82" s="39">
        <v>0</v>
      </c>
      <c r="R82" s="33">
        <v>0</v>
      </c>
      <c r="S82" s="30">
        <v>0</v>
      </c>
      <c r="T82" s="30">
        <v>0</v>
      </c>
      <c r="U82" s="30">
        <v>0</v>
      </c>
      <c r="V82" s="39">
        <v>0</v>
      </c>
      <c r="W82" s="33">
        <v>0</v>
      </c>
      <c r="X82" s="30">
        <v>0</v>
      </c>
      <c r="Y82" s="30">
        <v>0</v>
      </c>
      <c r="Z82" s="30">
        <v>0</v>
      </c>
      <c r="AA82" s="39">
        <v>0</v>
      </c>
      <c r="AB82" s="33">
        <v>0</v>
      </c>
      <c r="AC82" s="30">
        <v>0</v>
      </c>
      <c r="AD82" s="30">
        <v>0</v>
      </c>
      <c r="AE82" s="30">
        <v>0</v>
      </c>
      <c r="AF82" s="39">
        <v>0</v>
      </c>
      <c r="AG82" s="33">
        <v>0</v>
      </c>
      <c r="AH82" s="30">
        <v>0</v>
      </c>
      <c r="AI82" s="30">
        <v>0</v>
      </c>
      <c r="AJ82" s="30">
        <v>0</v>
      </c>
      <c r="AK82" s="39">
        <v>0</v>
      </c>
      <c r="AL82" s="33">
        <v>0</v>
      </c>
      <c r="AM82" s="30">
        <v>0</v>
      </c>
      <c r="AN82" s="30">
        <v>0</v>
      </c>
      <c r="AO82" s="30">
        <v>0</v>
      </c>
      <c r="AP82" s="39">
        <v>0</v>
      </c>
      <c r="AQ82" s="33">
        <v>0</v>
      </c>
      <c r="AR82" s="30">
        <v>0</v>
      </c>
      <c r="AS82" s="30">
        <v>0</v>
      </c>
      <c r="AT82" s="30">
        <v>0</v>
      </c>
      <c r="AU82" s="39">
        <v>0</v>
      </c>
      <c r="AV82" s="33">
        <v>9.4482769131796138E-2</v>
      </c>
      <c r="AW82" s="30">
        <v>114.51861073950091</v>
      </c>
      <c r="AX82" s="30">
        <v>200.45254154093735</v>
      </c>
      <c r="AY82" s="30">
        <v>0</v>
      </c>
      <c r="AZ82" s="39">
        <v>0</v>
      </c>
      <c r="BA82" s="33">
        <v>0</v>
      </c>
      <c r="BB82" s="30">
        <v>0</v>
      </c>
      <c r="BC82" s="30">
        <v>0</v>
      </c>
      <c r="BD82" s="30">
        <v>0</v>
      </c>
      <c r="BE82" s="39">
        <v>0</v>
      </c>
      <c r="BF82" s="33">
        <v>5.696798703961925E-2</v>
      </c>
      <c r="BG82" s="30">
        <v>9.0554762303645635</v>
      </c>
      <c r="BH82" s="30">
        <v>0</v>
      </c>
      <c r="BI82" s="30">
        <v>0</v>
      </c>
      <c r="BJ82" s="39">
        <v>0.42835552312251263</v>
      </c>
      <c r="BK82" s="31">
        <f t="shared" si="19"/>
        <v>324.60643479009673</v>
      </c>
    </row>
    <row r="83" spans="1:63">
      <c r="A83" s="25"/>
      <c r="B83" s="32" t="s">
        <v>151</v>
      </c>
      <c r="C83" s="33">
        <v>0</v>
      </c>
      <c r="D83" s="30">
        <v>0</v>
      </c>
      <c r="E83" s="30">
        <v>0</v>
      </c>
      <c r="F83" s="30">
        <v>0</v>
      </c>
      <c r="G83" s="39">
        <v>0</v>
      </c>
      <c r="H83" s="33">
        <v>0</v>
      </c>
      <c r="I83" s="30">
        <v>0</v>
      </c>
      <c r="J83" s="30">
        <v>0</v>
      </c>
      <c r="K83" s="30">
        <v>0</v>
      </c>
      <c r="L83" s="39">
        <v>0</v>
      </c>
      <c r="M83" s="33">
        <v>0</v>
      </c>
      <c r="N83" s="30">
        <v>0</v>
      </c>
      <c r="O83" s="30">
        <v>0</v>
      </c>
      <c r="P83" s="30">
        <v>0</v>
      </c>
      <c r="Q83" s="39">
        <v>0</v>
      </c>
      <c r="R83" s="33">
        <v>0</v>
      </c>
      <c r="S83" s="30">
        <v>0</v>
      </c>
      <c r="T83" s="30">
        <v>0</v>
      </c>
      <c r="U83" s="30">
        <v>0</v>
      </c>
      <c r="V83" s="39">
        <v>0</v>
      </c>
      <c r="W83" s="33">
        <v>0</v>
      </c>
      <c r="X83" s="30">
        <v>0</v>
      </c>
      <c r="Y83" s="30">
        <v>0</v>
      </c>
      <c r="Z83" s="30">
        <v>0</v>
      </c>
      <c r="AA83" s="39">
        <v>0</v>
      </c>
      <c r="AB83" s="33">
        <v>0</v>
      </c>
      <c r="AC83" s="30">
        <v>0</v>
      </c>
      <c r="AD83" s="30">
        <v>0</v>
      </c>
      <c r="AE83" s="30">
        <v>0</v>
      </c>
      <c r="AF83" s="39">
        <v>0</v>
      </c>
      <c r="AG83" s="33">
        <v>0</v>
      </c>
      <c r="AH83" s="30">
        <v>0</v>
      </c>
      <c r="AI83" s="30">
        <v>0</v>
      </c>
      <c r="AJ83" s="30">
        <v>0</v>
      </c>
      <c r="AK83" s="39">
        <v>0</v>
      </c>
      <c r="AL83" s="33">
        <v>0</v>
      </c>
      <c r="AM83" s="30">
        <v>0</v>
      </c>
      <c r="AN83" s="30">
        <v>0</v>
      </c>
      <c r="AO83" s="30">
        <v>0</v>
      </c>
      <c r="AP83" s="39">
        <v>0</v>
      </c>
      <c r="AQ83" s="33">
        <v>0</v>
      </c>
      <c r="AR83" s="30">
        <v>0</v>
      </c>
      <c r="AS83" s="30">
        <v>0</v>
      </c>
      <c r="AT83" s="30">
        <v>0</v>
      </c>
      <c r="AU83" s="39">
        <v>0</v>
      </c>
      <c r="AV83" s="33">
        <v>0.10493385523231427</v>
      </c>
      <c r="AW83" s="30">
        <v>51.162611929248911</v>
      </c>
      <c r="AX83" s="30">
        <v>197.51138253516368</v>
      </c>
      <c r="AY83" s="30">
        <v>0</v>
      </c>
      <c r="AZ83" s="39">
        <v>0</v>
      </c>
      <c r="BA83" s="33">
        <v>0</v>
      </c>
      <c r="BB83" s="30">
        <v>0</v>
      </c>
      <c r="BC83" s="30">
        <v>0</v>
      </c>
      <c r="BD83" s="30">
        <v>0</v>
      </c>
      <c r="BE83" s="39">
        <v>0</v>
      </c>
      <c r="BF83" s="33">
        <v>3.9091994742604746E-2</v>
      </c>
      <c r="BG83" s="30">
        <v>0</v>
      </c>
      <c r="BH83" s="30">
        <v>0</v>
      </c>
      <c r="BI83" s="30">
        <v>0</v>
      </c>
      <c r="BJ83" s="39">
        <v>0</v>
      </c>
      <c r="BK83" s="31">
        <f t="shared" si="19"/>
        <v>248.8180203143875</v>
      </c>
    </row>
    <row r="84" spans="1:63">
      <c r="A84" s="25"/>
      <c r="B84" s="32" t="s">
        <v>152</v>
      </c>
      <c r="C84" s="33">
        <v>0</v>
      </c>
      <c r="D84" s="44">
        <v>0</v>
      </c>
      <c r="E84" s="44">
        <v>0</v>
      </c>
      <c r="F84" s="44">
        <v>0</v>
      </c>
      <c r="G84" s="48">
        <v>0</v>
      </c>
      <c r="H84" s="33">
        <v>0</v>
      </c>
      <c r="I84" s="44">
        <v>0</v>
      </c>
      <c r="J84" s="44">
        <v>0</v>
      </c>
      <c r="K84" s="44">
        <v>0</v>
      </c>
      <c r="L84" s="48">
        <v>0</v>
      </c>
      <c r="M84" s="33">
        <v>0</v>
      </c>
      <c r="N84" s="44">
        <v>0</v>
      </c>
      <c r="O84" s="44">
        <v>0</v>
      </c>
      <c r="P84" s="44">
        <v>0</v>
      </c>
      <c r="Q84" s="48">
        <v>0</v>
      </c>
      <c r="R84" s="33">
        <v>0</v>
      </c>
      <c r="S84" s="44">
        <v>0</v>
      </c>
      <c r="T84" s="44">
        <v>0</v>
      </c>
      <c r="U84" s="44">
        <v>0</v>
      </c>
      <c r="V84" s="48">
        <v>0</v>
      </c>
      <c r="W84" s="33">
        <v>0</v>
      </c>
      <c r="X84" s="44">
        <v>0</v>
      </c>
      <c r="Y84" s="44">
        <v>0</v>
      </c>
      <c r="Z84" s="44">
        <v>0</v>
      </c>
      <c r="AA84" s="48">
        <v>0</v>
      </c>
      <c r="AB84" s="33">
        <v>0</v>
      </c>
      <c r="AC84" s="44">
        <v>0</v>
      </c>
      <c r="AD84" s="44">
        <v>0</v>
      </c>
      <c r="AE84" s="44">
        <v>0</v>
      </c>
      <c r="AF84" s="48">
        <v>0</v>
      </c>
      <c r="AG84" s="33">
        <v>0</v>
      </c>
      <c r="AH84" s="44">
        <v>0</v>
      </c>
      <c r="AI84" s="44">
        <v>0</v>
      </c>
      <c r="AJ84" s="44">
        <v>0</v>
      </c>
      <c r="AK84" s="48">
        <v>0</v>
      </c>
      <c r="AL84" s="33">
        <v>0</v>
      </c>
      <c r="AM84" s="44">
        <v>0</v>
      </c>
      <c r="AN84" s="44">
        <v>0</v>
      </c>
      <c r="AO84" s="44">
        <v>0</v>
      </c>
      <c r="AP84" s="48">
        <v>0</v>
      </c>
      <c r="AQ84" s="33">
        <v>0</v>
      </c>
      <c r="AR84" s="44">
        <v>0</v>
      </c>
      <c r="AS84" s="44">
        <v>0</v>
      </c>
      <c r="AT84" s="44">
        <v>0</v>
      </c>
      <c r="AU84" s="48">
        <v>0</v>
      </c>
      <c r="AV84" s="33">
        <v>0.51762128063631796</v>
      </c>
      <c r="AW84" s="44">
        <v>0.52440184387044086</v>
      </c>
      <c r="AX84" s="44">
        <v>209.76178197883934</v>
      </c>
      <c r="AY84" s="44">
        <v>0</v>
      </c>
      <c r="AZ84" s="48">
        <v>0</v>
      </c>
      <c r="BA84" s="33">
        <v>0</v>
      </c>
      <c r="BB84" s="44">
        <v>0</v>
      </c>
      <c r="BC84" s="44">
        <v>0</v>
      </c>
      <c r="BD84" s="44">
        <v>0</v>
      </c>
      <c r="BE84" s="48">
        <v>0</v>
      </c>
      <c r="BF84" s="33">
        <v>1.6246937753613688</v>
      </c>
      <c r="BG84" s="44">
        <v>2.668033887021123E-4</v>
      </c>
      <c r="BH84" s="44">
        <v>0</v>
      </c>
      <c r="BI84" s="44">
        <v>0</v>
      </c>
      <c r="BJ84" s="48">
        <v>0</v>
      </c>
      <c r="BK84" s="31">
        <f t="shared" si="19"/>
        <v>212.42876568209618</v>
      </c>
    </row>
    <row r="85" spans="1:63">
      <c r="A85" s="25"/>
      <c r="B85" s="32" t="s">
        <v>90</v>
      </c>
      <c r="C85" s="33">
        <f>SUM(C81:C84)</f>
        <v>0</v>
      </c>
      <c r="D85" s="33">
        <f t="shared" ref="D85:BJ85" si="20">SUM(D81:D84)</f>
        <v>0</v>
      </c>
      <c r="E85" s="33">
        <f t="shared" si="20"/>
        <v>0</v>
      </c>
      <c r="F85" s="33">
        <f t="shared" si="20"/>
        <v>0</v>
      </c>
      <c r="G85" s="33">
        <f t="shared" si="20"/>
        <v>0</v>
      </c>
      <c r="H85" s="33">
        <f t="shared" si="20"/>
        <v>0</v>
      </c>
      <c r="I85" s="33">
        <f t="shared" si="20"/>
        <v>0</v>
      </c>
      <c r="J85" s="33">
        <f t="shared" si="20"/>
        <v>0</v>
      </c>
      <c r="K85" s="33">
        <f t="shared" si="20"/>
        <v>0</v>
      </c>
      <c r="L85" s="33">
        <f t="shared" si="20"/>
        <v>0</v>
      </c>
      <c r="M85" s="33">
        <f t="shared" si="20"/>
        <v>0</v>
      </c>
      <c r="N85" s="33">
        <f t="shared" si="20"/>
        <v>0</v>
      </c>
      <c r="O85" s="33">
        <f t="shared" si="20"/>
        <v>0</v>
      </c>
      <c r="P85" s="33">
        <f t="shared" si="20"/>
        <v>0</v>
      </c>
      <c r="Q85" s="33">
        <f t="shared" si="20"/>
        <v>0</v>
      </c>
      <c r="R85" s="33">
        <f t="shared" si="20"/>
        <v>0</v>
      </c>
      <c r="S85" s="33">
        <f t="shared" si="20"/>
        <v>0</v>
      </c>
      <c r="T85" s="33">
        <f t="shared" si="20"/>
        <v>0</v>
      </c>
      <c r="U85" s="33">
        <f t="shared" si="20"/>
        <v>0</v>
      </c>
      <c r="V85" s="33">
        <f t="shared" si="20"/>
        <v>0</v>
      </c>
      <c r="W85" s="33">
        <f t="shared" si="20"/>
        <v>0</v>
      </c>
      <c r="X85" s="33">
        <f t="shared" si="20"/>
        <v>0</v>
      </c>
      <c r="Y85" s="33">
        <f t="shared" si="20"/>
        <v>0</v>
      </c>
      <c r="Z85" s="33">
        <f t="shared" si="20"/>
        <v>0</v>
      </c>
      <c r="AA85" s="33">
        <f t="shared" si="20"/>
        <v>0</v>
      </c>
      <c r="AB85" s="33">
        <f t="shared" si="20"/>
        <v>0</v>
      </c>
      <c r="AC85" s="33">
        <f t="shared" si="20"/>
        <v>0</v>
      </c>
      <c r="AD85" s="33">
        <f t="shared" si="20"/>
        <v>0</v>
      </c>
      <c r="AE85" s="33">
        <f t="shared" si="20"/>
        <v>0</v>
      </c>
      <c r="AF85" s="33">
        <f t="shared" si="20"/>
        <v>0</v>
      </c>
      <c r="AG85" s="33">
        <f t="shared" si="20"/>
        <v>0</v>
      </c>
      <c r="AH85" s="33">
        <f t="shared" si="20"/>
        <v>0</v>
      </c>
      <c r="AI85" s="33">
        <f t="shared" si="20"/>
        <v>0</v>
      </c>
      <c r="AJ85" s="33">
        <f t="shared" si="20"/>
        <v>0</v>
      </c>
      <c r="AK85" s="33">
        <f t="shared" si="20"/>
        <v>0</v>
      </c>
      <c r="AL85" s="33">
        <f t="shared" si="20"/>
        <v>0</v>
      </c>
      <c r="AM85" s="33">
        <f t="shared" si="20"/>
        <v>0</v>
      </c>
      <c r="AN85" s="33">
        <f t="shared" si="20"/>
        <v>0</v>
      </c>
      <c r="AO85" s="33">
        <f t="shared" si="20"/>
        <v>0</v>
      </c>
      <c r="AP85" s="33">
        <f t="shared" si="20"/>
        <v>0</v>
      </c>
      <c r="AQ85" s="33">
        <f t="shared" si="20"/>
        <v>0</v>
      </c>
      <c r="AR85" s="33">
        <f t="shared" si="20"/>
        <v>0</v>
      </c>
      <c r="AS85" s="33">
        <f t="shared" si="20"/>
        <v>0</v>
      </c>
      <c r="AT85" s="33">
        <f t="shared" si="20"/>
        <v>0</v>
      </c>
      <c r="AU85" s="33">
        <f t="shared" si="20"/>
        <v>0</v>
      </c>
      <c r="AV85" s="33">
        <f t="shared" si="20"/>
        <v>1.0781007775288103</v>
      </c>
      <c r="AW85" s="33">
        <f t="shared" si="20"/>
        <v>227.03119838078518</v>
      </c>
      <c r="AX85" s="33">
        <f t="shared" si="20"/>
        <v>613.35011386180258</v>
      </c>
      <c r="AY85" s="33">
        <f t="shared" si="20"/>
        <v>0</v>
      </c>
      <c r="AZ85" s="33">
        <f t="shared" si="20"/>
        <v>2.8726310538511415</v>
      </c>
      <c r="BA85" s="33">
        <f t="shared" si="20"/>
        <v>0</v>
      </c>
      <c r="BB85" s="33">
        <f t="shared" si="20"/>
        <v>0</v>
      </c>
      <c r="BC85" s="33">
        <f t="shared" si="20"/>
        <v>0</v>
      </c>
      <c r="BD85" s="33">
        <f t="shared" si="20"/>
        <v>0</v>
      </c>
      <c r="BE85" s="33">
        <f t="shared" si="20"/>
        <v>0</v>
      </c>
      <c r="BF85" s="33">
        <f t="shared" si="20"/>
        <v>1.8159659029656428</v>
      </c>
      <c r="BG85" s="33">
        <f t="shared" si="20"/>
        <v>9.068529373736629</v>
      </c>
      <c r="BH85" s="33">
        <f t="shared" si="20"/>
        <v>0</v>
      </c>
      <c r="BI85" s="33">
        <f t="shared" si="20"/>
        <v>0</v>
      </c>
      <c r="BJ85" s="33">
        <f t="shared" si="20"/>
        <v>0.5478241065232593</v>
      </c>
      <c r="BK85" s="31">
        <f t="shared" si="19"/>
        <v>855.76436345719333</v>
      </c>
    </row>
    <row r="86" spans="1:63">
      <c r="A86" s="25"/>
      <c r="B86" s="35" t="s">
        <v>88</v>
      </c>
      <c r="C86" s="33">
        <f>C79+C85</f>
        <v>0</v>
      </c>
      <c r="D86" s="33">
        <f t="shared" ref="D86:BJ86" si="21">D79+D85</f>
        <v>0</v>
      </c>
      <c r="E86" s="33">
        <f t="shared" si="21"/>
        <v>0</v>
      </c>
      <c r="F86" s="33">
        <f t="shared" si="21"/>
        <v>0</v>
      </c>
      <c r="G86" s="33">
        <f t="shared" si="21"/>
        <v>0</v>
      </c>
      <c r="H86" s="33">
        <f t="shared" si="21"/>
        <v>0</v>
      </c>
      <c r="I86" s="33">
        <f t="shared" si="21"/>
        <v>0</v>
      </c>
      <c r="J86" s="33">
        <f t="shared" si="21"/>
        <v>0</v>
      </c>
      <c r="K86" s="33">
        <f t="shared" si="21"/>
        <v>0</v>
      </c>
      <c r="L86" s="33">
        <f t="shared" si="21"/>
        <v>0</v>
      </c>
      <c r="M86" s="33">
        <f t="shared" si="21"/>
        <v>0</v>
      </c>
      <c r="N86" s="33">
        <f t="shared" si="21"/>
        <v>0</v>
      </c>
      <c r="O86" s="33">
        <f t="shared" si="21"/>
        <v>0</v>
      </c>
      <c r="P86" s="33">
        <f t="shared" si="21"/>
        <v>0</v>
      </c>
      <c r="Q86" s="33">
        <f t="shared" si="21"/>
        <v>0</v>
      </c>
      <c r="R86" s="33">
        <f t="shared" si="21"/>
        <v>0</v>
      </c>
      <c r="S86" s="33">
        <f t="shared" si="21"/>
        <v>0</v>
      </c>
      <c r="T86" s="33">
        <f t="shared" si="21"/>
        <v>0</v>
      </c>
      <c r="U86" s="33">
        <f t="shared" si="21"/>
        <v>0</v>
      </c>
      <c r="V86" s="33">
        <f t="shared" si="21"/>
        <v>0</v>
      </c>
      <c r="W86" s="33">
        <f t="shared" si="21"/>
        <v>0</v>
      </c>
      <c r="X86" s="33">
        <f t="shared" si="21"/>
        <v>0</v>
      </c>
      <c r="Y86" s="33">
        <f t="shared" si="21"/>
        <v>0</v>
      </c>
      <c r="Z86" s="33">
        <f t="shared" si="21"/>
        <v>0</v>
      </c>
      <c r="AA86" s="33">
        <f t="shared" si="21"/>
        <v>0</v>
      </c>
      <c r="AB86" s="33">
        <f t="shared" si="21"/>
        <v>0</v>
      </c>
      <c r="AC86" s="33">
        <f t="shared" si="21"/>
        <v>0</v>
      </c>
      <c r="AD86" s="33">
        <f t="shared" si="21"/>
        <v>0</v>
      </c>
      <c r="AE86" s="33">
        <f t="shared" si="21"/>
        <v>0</v>
      </c>
      <c r="AF86" s="33">
        <f t="shared" si="21"/>
        <v>0</v>
      </c>
      <c r="AG86" s="33">
        <f t="shared" si="21"/>
        <v>0</v>
      </c>
      <c r="AH86" s="33">
        <f t="shared" si="21"/>
        <v>0</v>
      </c>
      <c r="AI86" s="33">
        <f t="shared" si="21"/>
        <v>0</v>
      </c>
      <c r="AJ86" s="33">
        <f t="shared" si="21"/>
        <v>0</v>
      </c>
      <c r="AK86" s="33">
        <f t="shared" si="21"/>
        <v>0</v>
      </c>
      <c r="AL86" s="33">
        <f t="shared" si="21"/>
        <v>0</v>
      </c>
      <c r="AM86" s="33">
        <f t="shared" si="21"/>
        <v>0</v>
      </c>
      <c r="AN86" s="33">
        <f t="shared" si="21"/>
        <v>0</v>
      </c>
      <c r="AO86" s="33">
        <f t="shared" si="21"/>
        <v>0</v>
      </c>
      <c r="AP86" s="33">
        <f t="shared" si="21"/>
        <v>0</v>
      </c>
      <c r="AQ86" s="33">
        <f t="shared" si="21"/>
        <v>0</v>
      </c>
      <c r="AR86" s="33">
        <f t="shared" si="21"/>
        <v>0</v>
      </c>
      <c r="AS86" s="33">
        <f t="shared" si="21"/>
        <v>0</v>
      </c>
      <c r="AT86" s="33">
        <f t="shared" si="21"/>
        <v>0</v>
      </c>
      <c r="AU86" s="33">
        <f t="shared" si="21"/>
        <v>0</v>
      </c>
      <c r="AV86" s="33">
        <f t="shared" si="21"/>
        <v>1.0781007775288103</v>
      </c>
      <c r="AW86" s="33">
        <f t="shared" si="21"/>
        <v>227.03119838078518</v>
      </c>
      <c r="AX86" s="33">
        <f t="shared" si="21"/>
        <v>613.35011386180258</v>
      </c>
      <c r="AY86" s="33">
        <f t="shared" si="21"/>
        <v>0</v>
      </c>
      <c r="AZ86" s="33">
        <f t="shared" si="21"/>
        <v>2.8726310538511415</v>
      </c>
      <c r="BA86" s="33">
        <f t="shared" si="21"/>
        <v>0</v>
      </c>
      <c r="BB86" s="33">
        <f t="shared" si="21"/>
        <v>0</v>
      </c>
      <c r="BC86" s="33">
        <f t="shared" si="21"/>
        <v>0</v>
      </c>
      <c r="BD86" s="33">
        <f t="shared" si="21"/>
        <v>0</v>
      </c>
      <c r="BE86" s="33">
        <f t="shared" si="21"/>
        <v>0</v>
      </c>
      <c r="BF86" s="33">
        <f t="shared" si="21"/>
        <v>1.8159659029656428</v>
      </c>
      <c r="BG86" s="33">
        <f t="shared" si="21"/>
        <v>9.068529373736629</v>
      </c>
      <c r="BH86" s="33">
        <f t="shared" si="21"/>
        <v>0</v>
      </c>
      <c r="BI86" s="33">
        <f t="shared" si="21"/>
        <v>0</v>
      </c>
      <c r="BJ86" s="33">
        <f t="shared" si="21"/>
        <v>0.5478241065232593</v>
      </c>
      <c r="BK86" s="31">
        <f t="shared" si="19"/>
        <v>855.76436345719333</v>
      </c>
    </row>
    <row r="87" spans="1:63" ht="4.5" customHeight="1">
      <c r="A87" s="25"/>
      <c r="B87" s="28"/>
      <c r="C87" s="75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7"/>
    </row>
    <row r="88" spans="1:63">
      <c r="A88" s="25" t="s">
        <v>22</v>
      </c>
      <c r="B88" s="26" t="s">
        <v>23</v>
      </c>
      <c r="C88" s="75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7"/>
    </row>
    <row r="89" spans="1:63">
      <c r="A89" s="25" t="s">
        <v>80</v>
      </c>
      <c r="B89" s="28" t="s">
        <v>24</v>
      </c>
      <c r="C89" s="75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7"/>
    </row>
    <row r="90" spans="1:63">
      <c r="A90" s="25"/>
      <c r="B90" s="32" t="s">
        <v>40</v>
      </c>
      <c r="C90" s="33"/>
      <c r="D90" s="30"/>
      <c r="E90" s="30"/>
      <c r="F90" s="30"/>
      <c r="G90" s="39"/>
      <c r="H90" s="33"/>
      <c r="I90" s="30"/>
      <c r="J90" s="30"/>
      <c r="K90" s="30"/>
      <c r="L90" s="39"/>
      <c r="M90" s="33"/>
      <c r="N90" s="30"/>
      <c r="O90" s="30"/>
      <c r="P90" s="30"/>
      <c r="Q90" s="39"/>
      <c r="R90" s="33"/>
      <c r="S90" s="30"/>
      <c r="T90" s="30"/>
      <c r="U90" s="30"/>
      <c r="V90" s="39"/>
      <c r="W90" s="33"/>
      <c r="X90" s="30"/>
      <c r="Y90" s="30"/>
      <c r="Z90" s="30"/>
      <c r="AA90" s="39"/>
      <c r="AB90" s="33"/>
      <c r="AC90" s="30"/>
      <c r="AD90" s="30"/>
      <c r="AE90" s="30"/>
      <c r="AF90" s="39"/>
      <c r="AG90" s="33"/>
      <c r="AH90" s="30"/>
      <c r="AI90" s="30"/>
      <c r="AJ90" s="30"/>
      <c r="AK90" s="39"/>
      <c r="AL90" s="33"/>
      <c r="AM90" s="30"/>
      <c r="AN90" s="30"/>
      <c r="AO90" s="30"/>
      <c r="AP90" s="39"/>
      <c r="AQ90" s="33"/>
      <c r="AR90" s="30"/>
      <c r="AS90" s="30"/>
      <c r="AT90" s="30"/>
      <c r="AU90" s="39"/>
      <c r="AV90" s="33"/>
      <c r="AW90" s="30"/>
      <c r="AX90" s="30"/>
      <c r="AY90" s="30"/>
      <c r="AZ90" s="39"/>
      <c r="BA90" s="33"/>
      <c r="BB90" s="30"/>
      <c r="BC90" s="30"/>
      <c r="BD90" s="30"/>
      <c r="BE90" s="39"/>
      <c r="BF90" s="33"/>
      <c r="BG90" s="30"/>
      <c r="BH90" s="30"/>
      <c r="BI90" s="30"/>
      <c r="BJ90" s="39"/>
      <c r="BK90" s="31"/>
    </row>
    <row r="91" spans="1:63">
      <c r="A91" s="25"/>
      <c r="B91" s="35" t="s">
        <v>87</v>
      </c>
      <c r="C91" s="33">
        <v>0</v>
      </c>
      <c r="D91" s="30">
        <v>0</v>
      </c>
      <c r="E91" s="30">
        <v>0</v>
      </c>
      <c r="F91" s="30">
        <v>0</v>
      </c>
      <c r="G91" s="39">
        <v>0</v>
      </c>
      <c r="H91" s="33">
        <v>0</v>
      </c>
      <c r="I91" s="30">
        <v>0</v>
      </c>
      <c r="J91" s="30">
        <v>0</v>
      </c>
      <c r="K91" s="30">
        <v>0</v>
      </c>
      <c r="L91" s="39">
        <v>0</v>
      </c>
      <c r="M91" s="33">
        <v>0</v>
      </c>
      <c r="N91" s="30">
        <v>0</v>
      </c>
      <c r="O91" s="30">
        <v>0</v>
      </c>
      <c r="P91" s="30">
        <v>0</v>
      </c>
      <c r="Q91" s="39">
        <v>0</v>
      </c>
      <c r="R91" s="33">
        <v>0</v>
      </c>
      <c r="S91" s="30">
        <v>0</v>
      </c>
      <c r="T91" s="30">
        <v>0</v>
      </c>
      <c r="U91" s="30">
        <v>0</v>
      </c>
      <c r="V91" s="39">
        <v>0</v>
      </c>
      <c r="W91" s="33">
        <v>0</v>
      </c>
      <c r="X91" s="30">
        <v>0</v>
      </c>
      <c r="Y91" s="30">
        <v>0</v>
      </c>
      <c r="Z91" s="30">
        <v>0</v>
      </c>
      <c r="AA91" s="39">
        <v>0</v>
      </c>
      <c r="AB91" s="33">
        <v>0</v>
      </c>
      <c r="AC91" s="30">
        <v>0</v>
      </c>
      <c r="AD91" s="30">
        <v>0</v>
      </c>
      <c r="AE91" s="30">
        <v>0</v>
      </c>
      <c r="AF91" s="39">
        <v>0</v>
      </c>
      <c r="AG91" s="33">
        <v>0</v>
      </c>
      <c r="AH91" s="30">
        <v>0</v>
      </c>
      <c r="AI91" s="30">
        <v>0</v>
      </c>
      <c r="AJ91" s="30">
        <v>0</v>
      </c>
      <c r="AK91" s="39">
        <v>0</v>
      </c>
      <c r="AL91" s="33">
        <v>0</v>
      </c>
      <c r="AM91" s="30">
        <v>0</v>
      </c>
      <c r="AN91" s="30">
        <v>0</v>
      </c>
      <c r="AO91" s="30">
        <v>0</v>
      </c>
      <c r="AP91" s="39">
        <v>0</v>
      </c>
      <c r="AQ91" s="33">
        <v>0</v>
      </c>
      <c r="AR91" s="30">
        <v>0</v>
      </c>
      <c r="AS91" s="30">
        <v>0</v>
      </c>
      <c r="AT91" s="30">
        <v>0</v>
      </c>
      <c r="AU91" s="39">
        <v>0</v>
      </c>
      <c r="AV91" s="33">
        <v>0</v>
      </c>
      <c r="AW91" s="30">
        <v>0</v>
      </c>
      <c r="AX91" s="30">
        <v>0</v>
      </c>
      <c r="AY91" s="30">
        <v>0</v>
      </c>
      <c r="AZ91" s="39">
        <v>0</v>
      </c>
      <c r="BA91" s="33">
        <v>0</v>
      </c>
      <c r="BB91" s="30">
        <v>0</v>
      </c>
      <c r="BC91" s="30">
        <v>0</v>
      </c>
      <c r="BD91" s="30">
        <v>0</v>
      </c>
      <c r="BE91" s="39">
        <v>0</v>
      </c>
      <c r="BF91" s="33">
        <v>0</v>
      </c>
      <c r="BG91" s="30">
        <v>0</v>
      </c>
      <c r="BH91" s="30">
        <v>0</v>
      </c>
      <c r="BI91" s="30">
        <v>0</v>
      </c>
      <c r="BJ91" s="39">
        <v>0</v>
      </c>
      <c r="BK91" s="31">
        <f>SUM(C91:BJ91)</f>
        <v>0</v>
      </c>
    </row>
    <row r="92" spans="1:63" ht="4.5" customHeight="1">
      <c r="A92" s="25"/>
      <c r="B92" s="40"/>
      <c r="C92" s="75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7"/>
    </row>
    <row r="93" spans="1:63">
      <c r="A93" s="25"/>
      <c r="B93" s="41" t="s">
        <v>103</v>
      </c>
      <c r="C93" s="42">
        <f t="shared" ref="C93:AH93" si="22">C49+C69+C74+C86+C91</f>
        <v>0</v>
      </c>
      <c r="D93" s="42">
        <f t="shared" si="22"/>
        <v>0</v>
      </c>
      <c r="E93" s="42">
        <f t="shared" si="22"/>
        <v>0</v>
      </c>
      <c r="F93" s="42">
        <f t="shared" si="22"/>
        <v>0</v>
      </c>
      <c r="G93" s="42">
        <f t="shared" si="22"/>
        <v>0</v>
      </c>
      <c r="H93" s="42">
        <f t="shared" si="22"/>
        <v>32.851667111125693</v>
      </c>
      <c r="I93" s="42">
        <f t="shared" si="22"/>
        <v>4456.545913332473</v>
      </c>
      <c r="J93" s="42">
        <f t="shared" si="22"/>
        <v>2087.7925591225876</v>
      </c>
      <c r="K93" s="42">
        <f t="shared" si="22"/>
        <v>0</v>
      </c>
      <c r="L93" s="42">
        <f t="shared" si="22"/>
        <v>657.67473258779341</v>
      </c>
      <c r="M93" s="42">
        <f t="shared" si="22"/>
        <v>0</v>
      </c>
      <c r="N93" s="42">
        <f t="shared" si="22"/>
        <v>0</v>
      </c>
      <c r="O93" s="42">
        <f t="shared" si="22"/>
        <v>0</v>
      </c>
      <c r="P93" s="42">
        <f t="shared" si="22"/>
        <v>0</v>
      </c>
      <c r="Q93" s="42">
        <f t="shared" si="22"/>
        <v>0</v>
      </c>
      <c r="R93" s="42">
        <f t="shared" si="22"/>
        <v>45.423010675065719</v>
      </c>
      <c r="S93" s="42">
        <f t="shared" si="22"/>
        <v>237.41000086416835</v>
      </c>
      <c r="T93" s="42">
        <f t="shared" si="22"/>
        <v>438.29732714708751</v>
      </c>
      <c r="U93" s="42">
        <f t="shared" si="22"/>
        <v>0</v>
      </c>
      <c r="V93" s="42">
        <f t="shared" si="22"/>
        <v>52.491601892154478</v>
      </c>
      <c r="W93" s="42">
        <f t="shared" si="22"/>
        <v>0.98587922225628732</v>
      </c>
      <c r="X93" s="42">
        <f t="shared" si="22"/>
        <v>61.960758353187742</v>
      </c>
      <c r="Y93" s="42">
        <f t="shared" si="22"/>
        <v>0</v>
      </c>
      <c r="Z93" s="42">
        <f t="shared" si="22"/>
        <v>0</v>
      </c>
      <c r="AA93" s="42">
        <f t="shared" si="22"/>
        <v>0.56679559675219671</v>
      </c>
      <c r="AB93" s="42">
        <f t="shared" si="22"/>
        <v>0</v>
      </c>
      <c r="AC93" s="42">
        <f t="shared" si="22"/>
        <v>0</v>
      </c>
      <c r="AD93" s="42">
        <f t="shared" si="22"/>
        <v>0</v>
      </c>
      <c r="AE93" s="42">
        <f t="shared" si="22"/>
        <v>0</v>
      </c>
      <c r="AF93" s="42">
        <f t="shared" si="22"/>
        <v>0</v>
      </c>
      <c r="AG93" s="42">
        <f t="shared" si="22"/>
        <v>6.961245516173407</v>
      </c>
      <c r="AH93" s="42">
        <f t="shared" si="22"/>
        <v>0.64589112136049476</v>
      </c>
      <c r="AI93" s="42">
        <f t="shared" ref="AI93:BK93" si="23">AI49+AI69+AI74+AI86+AI91</f>
        <v>0</v>
      </c>
      <c r="AJ93" s="42">
        <f t="shared" si="23"/>
        <v>0</v>
      </c>
      <c r="AK93" s="42">
        <f t="shared" si="23"/>
        <v>5.9576355269807824</v>
      </c>
      <c r="AL93" s="42">
        <f t="shared" si="23"/>
        <v>0</v>
      </c>
      <c r="AM93" s="42">
        <f t="shared" si="23"/>
        <v>0</v>
      </c>
      <c r="AN93" s="42">
        <f t="shared" si="23"/>
        <v>0</v>
      </c>
      <c r="AO93" s="42">
        <f t="shared" si="23"/>
        <v>0</v>
      </c>
      <c r="AP93" s="42">
        <f t="shared" si="23"/>
        <v>0</v>
      </c>
      <c r="AQ93" s="42">
        <f t="shared" si="23"/>
        <v>0</v>
      </c>
      <c r="AR93" s="42">
        <f t="shared" si="23"/>
        <v>0</v>
      </c>
      <c r="AS93" s="42">
        <f t="shared" si="23"/>
        <v>0</v>
      </c>
      <c r="AT93" s="42">
        <f t="shared" si="23"/>
        <v>0</v>
      </c>
      <c r="AU93" s="42">
        <f t="shared" si="23"/>
        <v>0</v>
      </c>
      <c r="AV93" s="42">
        <f t="shared" si="23"/>
        <v>465.5055910171734</v>
      </c>
      <c r="AW93" s="42">
        <f t="shared" si="23"/>
        <v>1399.8140716766238</v>
      </c>
      <c r="AX93" s="42">
        <f t="shared" si="23"/>
        <v>1376.6171813287729</v>
      </c>
      <c r="AY93" s="42">
        <f t="shared" si="23"/>
        <v>0</v>
      </c>
      <c r="AZ93" s="42">
        <f t="shared" si="23"/>
        <v>496.88638926769454</v>
      </c>
      <c r="BA93" s="42">
        <f t="shared" si="23"/>
        <v>0</v>
      </c>
      <c r="BB93" s="42">
        <f t="shared" si="23"/>
        <v>0</v>
      </c>
      <c r="BC93" s="42">
        <f t="shared" si="23"/>
        <v>0</v>
      </c>
      <c r="BD93" s="42">
        <f t="shared" si="23"/>
        <v>0</v>
      </c>
      <c r="BE93" s="42">
        <f t="shared" si="23"/>
        <v>0</v>
      </c>
      <c r="BF93" s="42">
        <f t="shared" si="23"/>
        <v>730.71246196769437</v>
      </c>
      <c r="BG93" s="42">
        <f t="shared" si="23"/>
        <v>142.57433242826551</v>
      </c>
      <c r="BH93" s="42">
        <f t="shared" si="23"/>
        <v>143.0647699099317</v>
      </c>
      <c r="BI93" s="42">
        <f t="shared" si="23"/>
        <v>0</v>
      </c>
      <c r="BJ93" s="42">
        <f t="shared" si="23"/>
        <v>241.55966693333133</v>
      </c>
      <c r="BK93" s="42">
        <f t="shared" si="23"/>
        <v>13082.299482598652</v>
      </c>
    </row>
    <row r="94" spans="1:63" ht="4.5" customHeight="1">
      <c r="A94" s="25"/>
      <c r="B94" s="41"/>
      <c r="C94" s="80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81"/>
    </row>
    <row r="95" spans="1:63" ht="14.25" customHeight="1">
      <c r="A95" s="25" t="s">
        <v>5</v>
      </c>
      <c r="B95" s="22" t="s">
        <v>26</v>
      </c>
      <c r="C95" s="80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81"/>
    </row>
    <row r="96" spans="1:63">
      <c r="A96" s="25"/>
      <c r="B96" s="32" t="s">
        <v>40</v>
      </c>
      <c r="C96" s="30"/>
      <c r="D96" s="30"/>
      <c r="E96" s="30"/>
      <c r="F96" s="30"/>
      <c r="G96" s="43"/>
      <c r="H96" s="33"/>
      <c r="I96" s="30"/>
      <c r="J96" s="30"/>
      <c r="K96" s="30"/>
      <c r="L96" s="43"/>
      <c r="M96" s="33"/>
      <c r="N96" s="30"/>
      <c r="O96" s="30"/>
      <c r="P96" s="30"/>
      <c r="Q96" s="43"/>
      <c r="R96" s="33"/>
      <c r="S96" s="30"/>
      <c r="T96" s="30"/>
      <c r="U96" s="30"/>
      <c r="V96" s="39"/>
      <c r="W96" s="44"/>
      <c r="X96" s="30"/>
      <c r="Y96" s="30"/>
      <c r="Z96" s="30"/>
      <c r="AA96" s="43"/>
      <c r="AB96" s="33"/>
      <c r="AC96" s="30"/>
      <c r="AD96" s="30"/>
      <c r="AE96" s="30"/>
      <c r="AF96" s="43"/>
      <c r="AG96" s="33"/>
      <c r="AH96" s="30"/>
      <c r="AI96" s="30"/>
      <c r="AJ96" s="30"/>
      <c r="AK96" s="43"/>
      <c r="AL96" s="33"/>
      <c r="AM96" s="30"/>
      <c r="AN96" s="30"/>
      <c r="AO96" s="30"/>
      <c r="AP96" s="43"/>
      <c r="AQ96" s="33"/>
      <c r="AR96" s="30"/>
      <c r="AS96" s="30"/>
      <c r="AT96" s="30"/>
      <c r="AU96" s="43"/>
      <c r="AV96" s="33"/>
      <c r="AW96" s="30"/>
      <c r="AX96" s="30"/>
      <c r="AY96" s="30"/>
      <c r="AZ96" s="43"/>
      <c r="BA96" s="33"/>
      <c r="BB96" s="30"/>
      <c r="BC96" s="30"/>
      <c r="BD96" s="30"/>
      <c r="BE96" s="43"/>
      <c r="BF96" s="33"/>
      <c r="BG96" s="30"/>
      <c r="BH96" s="30"/>
      <c r="BI96" s="30"/>
      <c r="BJ96" s="43"/>
      <c r="BK96" s="33"/>
    </row>
    <row r="97" spans="1:63" ht="13.5" thickBot="1">
      <c r="A97" s="45"/>
      <c r="B97" s="35" t="s">
        <v>87</v>
      </c>
      <c r="C97" s="30"/>
      <c r="D97" s="30"/>
      <c r="E97" s="30"/>
      <c r="F97" s="30"/>
      <c r="G97" s="43"/>
      <c r="H97" s="33"/>
      <c r="I97" s="30"/>
      <c r="J97" s="30"/>
      <c r="K97" s="30"/>
      <c r="L97" s="43"/>
      <c r="M97" s="33"/>
      <c r="N97" s="30"/>
      <c r="O97" s="30"/>
      <c r="P97" s="30"/>
      <c r="Q97" s="43"/>
      <c r="R97" s="33"/>
      <c r="S97" s="30"/>
      <c r="T97" s="30"/>
      <c r="U97" s="30"/>
      <c r="V97" s="39"/>
      <c r="W97" s="44"/>
      <c r="X97" s="30"/>
      <c r="Y97" s="30"/>
      <c r="Z97" s="30"/>
      <c r="AA97" s="43"/>
      <c r="AB97" s="33"/>
      <c r="AC97" s="30"/>
      <c r="AD97" s="30"/>
      <c r="AE97" s="30"/>
      <c r="AF97" s="43"/>
      <c r="AG97" s="33"/>
      <c r="AH97" s="30"/>
      <c r="AI97" s="30"/>
      <c r="AJ97" s="30"/>
      <c r="AK97" s="43"/>
      <c r="AL97" s="33"/>
      <c r="AM97" s="30"/>
      <c r="AN97" s="30"/>
      <c r="AO97" s="30"/>
      <c r="AP97" s="43"/>
      <c r="AQ97" s="33"/>
      <c r="AR97" s="30"/>
      <c r="AS97" s="30"/>
      <c r="AT97" s="30"/>
      <c r="AU97" s="43"/>
      <c r="AV97" s="33"/>
      <c r="AW97" s="30"/>
      <c r="AX97" s="30"/>
      <c r="AY97" s="30"/>
      <c r="AZ97" s="43"/>
      <c r="BA97" s="33"/>
      <c r="BB97" s="30"/>
      <c r="BC97" s="30"/>
      <c r="BD97" s="30"/>
      <c r="BE97" s="43"/>
      <c r="BF97" s="33"/>
      <c r="BG97" s="30"/>
      <c r="BH97" s="30"/>
      <c r="BI97" s="30"/>
      <c r="BJ97" s="43"/>
      <c r="BK97" s="33"/>
    </row>
    <row r="98" spans="1:63" ht="6" customHeight="1">
      <c r="A98" s="37"/>
      <c r="B98" s="46"/>
    </row>
    <row r="99" spans="1:63">
      <c r="A99" s="37"/>
      <c r="B99" s="37" t="s">
        <v>29</v>
      </c>
      <c r="L99" s="37" t="s">
        <v>41</v>
      </c>
    </row>
    <row r="100" spans="1:63">
      <c r="A100" s="37"/>
      <c r="B100" s="37" t="s">
        <v>30</v>
      </c>
      <c r="L100" s="37" t="s">
        <v>33</v>
      </c>
    </row>
    <row r="101" spans="1:63">
      <c r="L101" s="37" t="s">
        <v>34</v>
      </c>
    </row>
    <row r="102" spans="1:63">
      <c r="B102" s="37" t="s">
        <v>36</v>
      </c>
      <c r="L102" s="37" t="s">
        <v>102</v>
      </c>
      <c r="BI102" s="47"/>
    </row>
    <row r="103" spans="1:63">
      <c r="B103" s="37" t="s">
        <v>37</v>
      </c>
      <c r="L103" s="37" t="s">
        <v>104</v>
      </c>
    </row>
    <row r="104" spans="1:63">
      <c r="B104" s="37"/>
      <c r="L104" s="37" t="s">
        <v>35</v>
      </c>
    </row>
    <row r="106" spans="1:63">
      <c r="B106" s="27" t="s">
        <v>41</v>
      </c>
    </row>
    <row r="107" spans="1:63">
      <c r="B107" s="27" t="s">
        <v>33</v>
      </c>
    </row>
    <row r="108" spans="1:63">
      <c r="B108" s="27" t="s">
        <v>34</v>
      </c>
    </row>
    <row r="109" spans="1:63">
      <c r="B109" s="27" t="s">
        <v>102</v>
      </c>
    </row>
    <row r="110" spans="1:63">
      <c r="B110" s="27" t="s">
        <v>104</v>
      </c>
    </row>
    <row r="111" spans="1:63">
      <c r="B111" s="27" t="s">
        <v>35</v>
      </c>
    </row>
    <row r="112" spans="1:63">
      <c r="B112" s="37"/>
    </row>
  </sheetData>
  <mergeCells count="49">
    <mergeCell ref="C92:BK92"/>
    <mergeCell ref="A1:A5"/>
    <mergeCell ref="C72:BK72"/>
    <mergeCell ref="C94:BK94"/>
    <mergeCell ref="C95:BK95"/>
    <mergeCell ref="C76:BK76"/>
    <mergeCell ref="C77:BK77"/>
    <mergeCell ref="C80:BK80"/>
    <mergeCell ref="C87:BK87"/>
    <mergeCell ref="C88:BK88"/>
    <mergeCell ref="C51:BK51"/>
    <mergeCell ref="C89:BK89"/>
    <mergeCell ref="C52:BK52"/>
    <mergeCell ref="C50:BK50"/>
    <mergeCell ref="C56:BK56"/>
    <mergeCell ref="C70:BK70"/>
    <mergeCell ref="C71:BK71"/>
    <mergeCell ref="C75:BK75"/>
    <mergeCell ref="C10:BK10"/>
    <mergeCell ref="C13:BK13"/>
    <mergeCell ref="C24:BK24"/>
    <mergeCell ref="C27:BK27"/>
    <mergeCell ref="C30:BK30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L46"/>
  <sheetViews>
    <sheetView workbookViewId="0"/>
  </sheetViews>
  <sheetFormatPr defaultRowHeight="12.75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3.28515625" bestFit="1" customWidth="1"/>
    <col min="12" max="12" width="19.85546875" bestFit="1" customWidth="1"/>
  </cols>
  <sheetData>
    <row r="2" spans="2:12">
      <c r="B2" s="85" t="s">
        <v>153</v>
      </c>
      <c r="C2" s="86"/>
      <c r="D2" s="86"/>
      <c r="E2" s="86"/>
      <c r="F2" s="86"/>
      <c r="G2" s="86"/>
      <c r="H2" s="86"/>
      <c r="I2" s="86"/>
      <c r="J2" s="86"/>
      <c r="K2" s="86"/>
      <c r="L2" s="87"/>
    </row>
    <row r="3" spans="2:12">
      <c r="B3" s="88" t="s">
        <v>148</v>
      </c>
      <c r="C3" s="89"/>
      <c r="D3" s="89"/>
      <c r="E3" s="89"/>
      <c r="F3" s="89"/>
      <c r="G3" s="89"/>
      <c r="H3" s="89"/>
      <c r="I3" s="89"/>
      <c r="J3" s="89"/>
      <c r="K3" s="89"/>
      <c r="L3" s="90"/>
    </row>
    <row r="4" spans="2:12" ht="30">
      <c r="B4" s="24" t="s">
        <v>79</v>
      </c>
      <c r="C4" s="4" t="s">
        <v>42</v>
      </c>
      <c r="D4" s="4" t="s">
        <v>91</v>
      </c>
      <c r="E4" s="4" t="s">
        <v>92</v>
      </c>
      <c r="F4" s="4" t="s">
        <v>7</v>
      </c>
      <c r="G4" s="4" t="s">
        <v>8</v>
      </c>
      <c r="H4" s="4" t="s">
        <v>23</v>
      </c>
      <c r="I4" s="4" t="s">
        <v>98</v>
      </c>
      <c r="J4" s="4" t="s">
        <v>99</v>
      </c>
      <c r="K4" s="49" t="s">
        <v>78</v>
      </c>
      <c r="L4" s="4" t="s">
        <v>100</v>
      </c>
    </row>
    <row r="5" spans="2:12">
      <c r="B5" s="1">
        <v>1</v>
      </c>
      <c r="C5" s="2" t="s">
        <v>43</v>
      </c>
      <c r="D5" s="8">
        <v>0</v>
      </c>
      <c r="E5" s="8">
        <v>1.2122650606170184E-2</v>
      </c>
      <c r="F5" s="8">
        <v>0.27575488845742785</v>
      </c>
      <c r="G5" s="8">
        <v>4.5577500347428477E-3</v>
      </c>
      <c r="H5" s="8">
        <v>0</v>
      </c>
      <c r="I5" s="8">
        <v>0</v>
      </c>
      <c r="J5" s="8">
        <v>0</v>
      </c>
      <c r="K5" s="8">
        <f>SUM(D5:J5)</f>
        <v>0.29243528909834088</v>
      </c>
      <c r="L5" s="5">
        <v>0</v>
      </c>
    </row>
    <row r="6" spans="2:12">
      <c r="B6" s="1">
        <v>2</v>
      </c>
      <c r="C6" s="3" t="s">
        <v>44</v>
      </c>
      <c r="D6" s="8">
        <v>1.2895647538456749</v>
      </c>
      <c r="E6" s="8">
        <v>3.5079616252197363</v>
      </c>
      <c r="F6" s="8">
        <v>7.1351306708444602</v>
      </c>
      <c r="G6" s="8">
        <v>0.1542228498775059</v>
      </c>
      <c r="H6" s="8">
        <v>0</v>
      </c>
      <c r="I6" s="8">
        <v>0</v>
      </c>
      <c r="J6" s="8">
        <v>7.1914167872045687E-2</v>
      </c>
      <c r="K6" s="8">
        <f t="shared" ref="K6:K41" si="0">SUM(D6:J6)</f>
        <v>12.158794067659423</v>
      </c>
      <c r="L6" s="5">
        <v>0</v>
      </c>
    </row>
    <row r="7" spans="2:12">
      <c r="B7" s="1">
        <v>3</v>
      </c>
      <c r="C7" s="2" t="s">
        <v>45</v>
      </c>
      <c r="D7" s="8">
        <v>0</v>
      </c>
      <c r="E7" s="8">
        <v>2.1057007657830515E-2</v>
      </c>
      <c r="F7" s="8">
        <v>2.6960567354664757E-2</v>
      </c>
      <c r="G7" s="8">
        <v>0</v>
      </c>
      <c r="H7" s="8">
        <v>0</v>
      </c>
      <c r="I7" s="8">
        <v>0</v>
      </c>
      <c r="J7" s="8">
        <v>0</v>
      </c>
      <c r="K7" s="8">
        <f t="shared" si="0"/>
        <v>4.8017575012495275E-2</v>
      </c>
      <c r="L7" s="5">
        <v>0</v>
      </c>
    </row>
    <row r="8" spans="2:12">
      <c r="B8" s="1">
        <v>4</v>
      </c>
      <c r="C8" s="3" t="s">
        <v>46</v>
      </c>
      <c r="D8" s="8">
        <v>116.45224534198232</v>
      </c>
      <c r="E8" s="8">
        <v>10.452271815932082</v>
      </c>
      <c r="F8" s="8">
        <v>6.3448206875499347</v>
      </c>
      <c r="G8" s="8">
        <v>0.19010795700556404</v>
      </c>
      <c r="H8" s="8">
        <v>0</v>
      </c>
      <c r="I8" s="8">
        <v>0</v>
      </c>
      <c r="J8" s="8">
        <v>0</v>
      </c>
      <c r="K8" s="8">
        <f t="shared" si="0"/>
        <v>133.43944580246989</v>
      </c>
      <c r="L8" s="5">
        <v>0</v>
      </c>
    </row>
    <row r="9" spans="2:12">
      <c r="B9" s="1">
        <v>5</v>
      </c>
      <c r="C9" s="3" t="s">
        <v>47</v>
      </c>
      <c r="D9" s="8">
        <v>3.4341818580895214</v>
      </c>
      <c r="E9" s="8">
        <v>15.213168739546724</v>
      </c>
      <c r="F9" s="8">
        <v>31.290535395616082</v>
      </c>
      <c r="G9" s="8">
        <v>0.48870463070155434</v>
      </c>
      <c r="H9" s="8">
        <v>0</v>
      </c>
      <c r="I9" s="8">
        <v>0</v>
      </c>
      <c r="J9" s="8">
        <v>0.18163776472815801</v>
      </c>
      <c r="K9" s="8">
        <f t="shared" si="0"/>
        <v>50.608228388682036</v>
      </c>
      <c r="L9" s="5">
        <v>0</v>
      </c>
    </row>
    <row r="10" spans="2:12">
      <c r="B10" s="1">
        <v>6</v>
      </c>
      <c r="C10" s="3" t="s">
        <v>48</v>
      </c>
      <c r="D10" s="8">
        <v>0.40592964930343423</v>
      </c>
      <c r="E10" s="8">
        <v>1.9261764590540553</v>
      </c>
      <c r="F10" s="8">
        <v>3.3735782174080371</v>
      </c>
      <c r="G10" s="8">
        <v>8.2183361868607238E-2</v>
      </c>
      <c r="H10" s="8">
        <v>0</v>
      </c>
      <c r="I10" s="8">
        <v>0</v>
      </c>
      <c r="J10" s="8">
        <v>4.9058656718684501E-4</v>
      </c>
      <c r="K10" s="8">
        <f t="shared" si="0"/>
        <v>5.7883582742013209</v>
      </c>
      <c r="L10" s="5">
        <v>0</v>
      </c>
    </row>
    <row r="11" spans="2:12">
      <c r="B11" s="1">
        <v>7</v>
      </c>
      <c r="C11" s="3" t="s">
        <v>49</v>
      </c>
      <c r="D11" s="8">
        <v>3.3823984209981139</v>
      </c>
      <c r="E11" s="8">
        <v>23.397294642665027</v>
      </c>
      <c r="F11" s="8">
        <v>17.02438110660027</v>
      </c>
      <c r="G11" s="8">
        <v>0.82876651727384176</v>
      </c>
      <c r="H11" s="8">
        <v>0</v>
      </c>
      <c r="I11" s="8">
        <v>0</v>
      </c>
      <c r="J11" s="8">
        <v>0</v>
      </c>
      <c r="K11" s="8">
        <f t="shared" si="0"/>
        <v>44.632840687537254</v>
      </c>
      <c r="L11" s="5">
        <v>0</v>
      </c>
    </row>
    <row r="12" spans="2:12">
      <c r="B12" s="1">
        <v>8</v>
      </c>
      <c r="C12" s="2" t="s">
        <v>50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f t="shared" si="0"/>
        <v>0</v>
      </c>
      <c r="L12" s="5">
        <v>0</v>
      </c>
    </row>
    <row r="13" spans="2:12">
      <c r="B13" s="1">
        <v>9</v>
      </c>
      <c r="C13" s="2" t="s">
        <v>51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f t="shared" si="0"/>
        <v>0</v>
      </c>
      <c r="L13" s="5">
        <v>0</v>
      </c>
    </row>
    <row r="14" spans="2:12">
      <c r="B14" s="1">
        <v>10</v>
      </c>
      <c r="C14" s="3" t="s">
        <v>52</v>
      </c>
      <c r="D14" s="8">
        <v>0.50878216225749595</v>
      </c>
      <c r="E14" s="8">
        <v>22.874484748290485</v>
      </c>
      <c r="F14" s="8">
        <v>9.5370982022821007</v>
      </c>
      <c r="G14" s="8">
        <v>0.68106080675286573</v>
      </c>
      <c r="H14" s="8">
        <v>0</v>
      </c>
      <c r="I14" s="8">
        <v>0</v>
      </c>
      <c r="J14" s="8">
        <v>1.1443708222584868E-2</v>
      </c>
      <c r="K14" s="8">
        <f t="shared" si="0"/>
        <v>33.612869627805537</v>
      </c>
      <c r="L14" s="5">
        <v>0</v>
      </c>
    </row>
    <row r="15" spans="2:12">
      <c r="B15" s="1">
        <v>11</v>
      </c>
      <c r="C15" s="3" t="s">
        <v>53</v>
      </c>
      <c r="D15" s="8">
        <v>104.49131603838059</v>
      </c>
      <c r="E15" s="8">
        <v>291.08244235858444</v>
      </c>
      <c r="F15" s="8">
        <v>94.821065882166678</v>
      </c>
      <c r="G15" s="8">
        <v>5.0541648775945784</v>
      </c>
      <c r="H15" s="8">
        <v>0</v>
      </c>
      <c r="I15" s="8">
        <v>0</v>
      </c>
      <c r="J15" s="8">
        <v>0.11525826102876346</v>
      </c>
      <c r="K15" s="8">
        <f t="shared" si="0"/>
        <v>495.5642474177551</v>
      </c>
      <c r="L15" s="5">
        <v>0</v>
      </c>
    </row>
    <row r="16" spans="2:12">
      <c r="B16" s="1">
        <v>12</v>
      </c>
      <c r="C16" s="3" t="s">
        <v>54</v>
      </c>
      <c r="D16" s="8">
        <v>191.44519625736007</v>
      </c>
      <c r="E16" s="8">
        <v>23.780638963073201</v>
      </c>
      <c r="F16" s="8">
        <v>6.4628770336420587</v>
      </c>
      <c r="G16" s="8">
        <v>0.34409047631879797</v>
      </c>
      <c r="H16" s="8">
        <v>0</v>
      </c>
      <c r="I16" s="8">
        <v>0</v>
      </c>
      <c r="J16" s="8">
        <v>1.3475926188562169E-2</v>
      </c>
      <c r="K16" s="8">
        <f t="shared" si="0"/>
        <v>222.0462786565827</v>
      </c>
      <c r="L16" s="5">
        <v>0</v>
      </c>
    </row>
    <row r="17" spans="2:12">
      <c r="B17" s="1">
        <v>13</v>
      </c>
      <c r="C17" s="3" t="s">
        <v>55</v>
      </c>
      <c r="D17" s="8">
        <v>9.5780395904172505E-2</v>
      </c>
      <c r="E17" s="8">
        <v>0.20746033056455007</v>
      </c>
      <c r="F17" s="8">
        <v>0.6898531144585005</v>
      </c>
      <c r="G17" s="8">
        <v>1.5680951075921976E-2</v>
      </c>
      <c r="H17" s="8">
        <v>0</v>
      </c>
      <c r="I17" s="8">
        <v>0</v>
      </c>
      <c r="J17" s="8">
        <v>7.4806116750492416E-4</v>
      </c>
      <c r="K17" s="8">
        <f t="shared" si="0"/>
        <v>1.0095228531706502</v>
      </c>
      <c r="L17" s="5">
        <v>0</v>
      </c>
    </row>
    <row r="18" spans="2:12">
      <c r="B18" s="1">
        <v>14</v>
      </c>
      <c r="C18" s="3" t="s">
        <v>56</v>
      </c>
      <c r="D18" s="8">
        <v>0.24902767441019166</v>
      </c>
      <c r="E18" s="8">
        <v>1.300571786732323</v>
      </c>
      <c r="F18" s="8">
        <v>3.8067803560650995</v>
      </c>
      <c r="G18" s="8">
        <v>0.10320431205720947</v>
      </c>
      <c r="H18" s="8">
        <v>0</v>
      </c>
      <c r="I18" s="8">
        <v>0</v>
      </c>
      <c r="J18" s="8">
        <v>1.1614034309040974E-4</v>
      </c>
      <c r="K18" s="8">
        <f t="shared" si="0"/>
        <v>5.4597002696079135</v>
      </c>
      <c r="L18" s="5">
        <v>0</v>
      </c>
    </row>
    <row r="19" spans="2:12">
      <c r="B19" s="1">
        <v>15</v>
      </c>
      <c r="C19" s="3" t="s">
        <v>57</v>
      </c>
      <c r="D19" s="8">
        <v>13.680530051051029</v>
      </c>
      <c r="E19" s="8">
        <v>26.673358125855561</v>
      </c>
      <c r="F19" s="8">
        <v>30.600332433096842</v>
      </c>
      <c r="G19" s="8">
        <v>1.1136711885934703</v>
      </c>
      <c r="H19" s="8">
        <v>0</v>
      </c>
      <c r="I19" s="8">
        <v>0</v>
      </c>
      <c r="J19" s="8">
        <v>0</v>
      </c>
      <c r="K19" s="8">
        <f t="shared" si="0"/>
        <v>72.067891798596904</v>
      </c>
      <c r="L19" s="5">
        <v>0</v>
      </c>
    </row>
    <row r="20" spans="2:12">
      <c r="B20" s="1">
        <v>16</v>
      </c>
      <c r="C20" s="3" t="s">
        <v>58</v>
      </c>
      <c r="D20" s="8">
        <v>303.46577304487317</v>
      </c>
      <c r="E20" s="8">
        <v>227.98073115167793</v>
      </c>
      <c r="F20" s="8">
        <v>92.999342420861581</v>
      </c>
      <c r="G20" s="8">
        <v>1.3860817664452452</v>
      </c>
      <c r="H20" s="8">
        <v>0</v>
      </c>
      <c r="I20" s="8">
        <v>0</v>
      </c>
      <c r="J20" s="8">
        <v>9.1781780129729924</v>
      </c>
      <c r="K20" s="8">
        <f t="shared" si="0"/>
        <v>635.01010639683102</v>
      </c>
      <c r="L20" s="5">
        <v>0</v>
      </c>
    </row>
    <row r="21" spans="2:12">
      <c r="B21" s="1">
        <v>17</v>
      </c>
      <c r="C21" s="3" t="s">
        <v>59</v>
      </c>
      <c r="D21" s="8">
        <v>33.278944830610591</v>
      </c>
      <c r="E21" s="8">
        <v>35.028675021633411</v>
      </c>
      <c r="F21" s="8">
        <v>55.539692815468122</v>
      </c>
      <c r="G21" s="8">
        <v>1.2064877328976715</v>
      </c>
      <c r="H21" s="8">
        <v>0</v>
      </c>
      <c r="I21" s="8">
        <v>0</v>
      </c>
      <c r="J21" s="8">
        <v>0.19457673215232066</v>
      </c>
      <c r="K21" s="8">
        <f t="shared" si="0"/>
        <v>125.24837713276212</v>
      </c>
      <c r="L21" s="5">
        <v>0</v>
      </c>
    </row>
    <row r="22" spans="2:12">
      <c r="B22" s="1">
        <v>18</v>
      </c>
      <c r="C22" s="2" t="s">
        <v>60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f t="shared" si="0"/>
        <v>0</v>
      </c>
      <c r="L22" s="5">
        <v>0</v>
      </c>
    </row>
    <row r="23" spans="2:12">
      <c r="B23" s="1">
        <v>19</v>
      </c>
      <c r="C23" s="3" t="s">
        <v>61</v>
      </c>
      <c r="D23" s="8">
        <v>1.6995612774258857</v>
      </c>
      <c r="E23" s="8">
        <v>23.510895921476386</v>
      </c>
      <c r="F23" s="8">
        <v>39.695294026252974</v>
      </c>
      <c r="G23" s="8">
        <v>1.2815551783765378</v>
      </c>
      <c r="H23" s="8">
        <v>0</v>
      </c>
      <c r="I23" s="8">
        <v>0</v>
      </c>
      <c r="J23" s="8">
        <v>0.31962235599218014</v>
      </c>
      <c r="K23" s="8">
        <f t="shared" si="0"/>
        <v>66.506928759523959</v>
      </c>
      <c r="L23" s="5">
        <v>0</v>
      </c>
    </row>
    <row r="24" spans="2:12">
      <c r="B24" s="1">
        <v>20</v>
      </c>
      <c r="C24" s="3" t="s">
        <v>62</v>
      </c>
      <c r="D24" s="8">
        <v>6216.0898134053041</v>
      </c>
      <c r="E24" s="8">
        <v>1225.4411993164465</v>
      </c>
      <c r="F24" s="8">
        <v>285.50499539347112</v>
      </c>
      <c r="G24" s="8">
        <v>10.020797790145005</v>
      </c>
      <c r="H24" s="8">
        <v>0</v>
      </c>
      <c r="I24" s="8">
        <v>0</v>
      </c>
      <c r="J24" s="8">
        <v>843.50096670930645</v>
      </c>
      <c r="K24" s="8">
        <f t="shared" si="0"/>
        <v>8580.557772614673</v>
      </c>
      <c r="L24" s="5">
        <v>0</v>
      </c>
    </row>
    <row r="25" spans="2:12">
      <c r="B25" s="1">
        <v>21</v>
      </c>
      <c r="C25" s="2" t="s">
        <v>63</v>
      </c>
      <c r="D25" s="8">
        <v>1.6326569292715297E-5</v>
      </c>
      <c r="E25" s="8">
        <v>1.2778022000870144E-2</v>
      </c>
      <c r="F25" s="8">
        <v>6.3970703127695927E-2</v>
      </c>
      <c r="G25" s="8">
        <v>1.2011021129317311E-3</v>
      </c>
      <c r="H25" s="8">
        <v>0</v>
      </c>
      <c r="I25" s="8">
        <v>0</v>
      </c>
      <c r="J25" s="8">
        <v>0</v>
      </c>
      <c r="K25" s="8">
        <f t="shared" si="0"/>
        <v>7.7966153810790514E-2</v>
      </c>
      <c r="L25" s="5">
        <v>0</v>
      </c>
    </row>
    <row r="26" spans="2:12">
      <c r="B26" s="1">
        <v>22</v>
      </c>
      <c r="C26" s="3" t="s">
        <v>64</v>
      </c>
      <c r="D26" s="8">
        <v>2.1602299338162444E-2</v>
      </c>
      <c r="E26" s="8">
        <v>4.5391526128629504E-2</v>
      </c>
      <c r="F26" s="8">
        <v>0.4440161655089927</v>
      </c>
      <c r="G26" s="8">
        <v>2.909574745171976E-3</v>
      </c>
      <c r="H26" s="8">
        <v>0</v>
      </c>
      <c r="I26" s="8">
        <v>0</v>
      </c>
      <c r="J26" s="8">
        <v>0</v>
      </c>
      <c r="K26" s="8">
        <f t="shared" si="0"/>
        <v>0.51391956572095654</v>
      </c>
      <c r="L26" s="5">
        <v>0</v>
      </c>
    </row>
    <row r="27" spans="2:12">
      <c r="B27" s="1">
        <v>23</v>
      </c>
      <c r="C27" s="2" t="s">
        <v>65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f t="shared" si="0"/>
        <v>0</v>
      </c>
      <c r="L27" s="5">
        <v>0</v>
      </c>
    </row>
    <row r="28" spans="2:12">
      <c r="B28" s="1">
        <v>24</v>
      </c>
      <c r="C28" s="2" t="s">
        <v>66</v>
      </c>
      <c r="D28" s="8">
        <v>2.1857599614751674E-5</v>
      </c>
      <c r="E28" s="8">
        <v>3.7165515045985198E-2</v>
      </c>
      <c r="F28" s="8">
        <v>5.0494815514945612E-2</v>
      </c>
      <c r="G28" s="8">
        <v>8.0860269963783336E-3</v>
      </c>
      <c r="H28" s="8">
        <v>0</v>
      </c>
      <c r="I28" s="8">
        <v>0</v>
      </c>
      <c r="J28" s="8">
        <v>0</v>
      </c>
      <c r="K28" s="8">
        <f t="shared" si="0"/>
        <v>9.5768215156923908E-2</v>
      </c>
      <c r="L28" s="5">
        <v>0</v>
      </c>
    </row>
    <row r="29" spans="2:12">
      <c r="B29" s="1">
        <v>25</v>
      </c>
      <c r="C29" s="3" t="s">
        <v>67</v>
      </c>
      <c r="D29" s="8">
        <v>668.29711279836499</v>
      </c>
      <c r="E29" s="8">
        <v>122.75228012354043</v>
      </c>
      <c r="F29" s="8">
        <v>30.470530769260417</v>
      </c>
      <c r="G29" s="8">
        <v>1.7493722876747699</v>
      </c>
      <c r="H29" s="8">
        <v>0</v>
      </c>
      <c r="I29" s="8">
        <v>0</v>
      </c>
      <c r="J29" s="8">
        <v>0.10176064554092461</v>
      </c>
      <c r="K29" s="8">
        <f t="shared" si="0"/>
        <v>823.37105662438159</v>
      </c>
      <c r="L29" s="5">
        <v>0</v>
      </c>
    </row>
    <row r="30" spans="2:12">
      <c r="B30" s="1">
        <v>26</v>
      </c>
      <c r="C30" s="3" t="s">
        <v>68</v>
      </c>
      <c r="D30" s="8">
        <v>2.1691681051310181</v>
      </c>
      <c r="E30" s="8">
        <v>9.5882149605576164</v>
      </c>
      <c r="F30" s="8">
        <v>10.01414206688392</v>
      </c>
      <c r="G30" s="8">
        <v>0.28711907249694324</v>
      </c>
      <c r="H30" s="8">
        <v>0</v>
      </c>
      <c r="I30" s="8">
        <v>0</v>
      </c>
      <c r="J30" s="8">
        <v>1.9341574511962001E-2</v>
      </c>
      <c r="K30" s="8">
        <f t="shared" si="0"/>
        <v>22.077985779581461</v>
      </c>
      <c r="L30" s="5">
        <v>0</v>
      </c>
    </row>
    <row r="31" spans="2:12">
      <c r="B31" s="1">
        <v>27</v>
      </c>
      <c r="C31" s="3" t="s">
        <v>17</v>
      </c>
      <c r="D31" s="8">
        <v>9.4598381336746792E-2</v>
      </c>
      <c r="E31" s="8">
        <v>5.2105653811750505</v>
      </c>
      <c r="F31" s="8">
        <v>1.2429425491656874</v>
      </c>
      <c r="G31" s="8">
        <v>2.4016817508152745E-2</v>
      </c>
      <c r="H31" s="8">
        <v>0</v>
      </c>
      <c r="I31" s="8">
        <v>0</v>
      </c>
      <c r="J31" s="8">
        <v>0.56633507561338159</v>
      </c>
      <c r="K31" s="8">
        <f t="shared" si="0"/>
        <v>7.1384582047990186</v>
      </c>
      <c r="L31" s="5">
        <v>0</v>
      </c>
    </row>
    <row r="32" spans="2:12">
      <c r="B32" s="1">
        <v>28</v>
      </c>
      <c r="C32" s="3" t="s">
        <v>69</v>
      </c>
      <c r="D32" s="8">
        <v>3.9266548035101221</v>
      </c>
      <c r="E32" s="8">
        <v>0.68592998085760026</v>
      </c>
      <c r="F32" s="8">
        <v>1.0557219242857763</v>
      </c>
      <c r="G32" s="8">
        <v>1.4580880838181549E-2</v>
      </c>
      <c r="H32" s="8">
        <v>0</v>
      </c>
      <c r="I32" s="8">
        <v>0</v>
      </c>
      <c r="J32" s="8">
        <v>0</v>
      </c>
      <c r="K32" s="8">
        <f t="shared" si="0"/>
        <v>5.6828875894916804</v>
      </c>
      <c r="L32" s="5">
        <v>0</v>
      </c>
    </row>
    <row r="33" spans="2:12">
      <c r="B33" s="1">
        <v>29</v>
      </c>
      <c r="C33" s="3" t="s">
        <v>70</v>
      </c>
      <c r="D33" s="8">
        <v>1.58973544424701</v>
      </c>
      <c r="E33" s="8">
        <v>17.363027656160522</v>
      </c>
      <c r="F33" s="8">
        <v>24.040591516392261</v>
      </c>
      <c r="G33" s="8">
        <v>0.56288548150369533</v>
      </c>
      <c r="H33" s="8">
        <v>0</v>
      </c>
      <c r="I33" s="8">
        <v>0</v>
      </c>
      <c r="J33" s="8">
        <v>4.5249410293312004E-4</v>
      </c>
      <c r="K33" s="8">
        <f t="shared" si="0"/>
        <v>43.556692592406421</v>
      </c>
      <c r="L33" s="5">
        <v>0</v>
      </c>
    </row>
    <row r="34" spans="2:12">
      <c r="B34" s="1">
        <v>30</v>
      </c>
      <c r="C34" s="3" t="s">
        <v>71</v>
      </c>
      <c r="D34" s="8">
        <v>36.243581228027949</v>
      </c>
      <c r="E34" s="8">
        <v>87.627175373545739</v>
      </c>
      <c r="F34" s="8">
        <v>22.243036116750915</v>
      </c>
      <c r="G34" s="8">
        <v>0.33508108185457813</v>
      </c>
      <c r="H34" s="8">
        <v>0</v>
      </c>
      <c r="I34" s="8">
        <v>0</v>
      </c>
      <c r="J34" s="8">
        <v>0.18429333054677677</v>
      </c>
      <c r="K34" s="8">
        <f t="shared" si="0"/>
        <v>146.63316713072595</v>
      </c>
      <c r="L34" s="5">
        <v>0</v>
      </c>
    </row>
    <row r="35" spans="2:12">
      <c r="B35" s="1">
        <v>31</v>
      </c>
      <c r="C35" s="2" t="s">
        <v>72</v>
      </c>
      <c r="D35" s="8">
        <v>0.74689660889991527</v>
      </c>
      <c r="E35" s="8">
        <v>0.23078893599311268</v>
      </c>
      <c r="F35" s="8">
        <v>8.8059399194725843E-2</v>
      </c>
      <c r="G35" s="8">
        <v>0</v>
      </c>
      <c r="H35" s="8">
        <v>0</v>
      </c>
      <c r="I35" s="8">
        <v>0</v>
      </c>
      <c r="J35" s="8">
        <v>0</v>
      </c>
      <c r="K35" s="8">
        <f t="shared" si="0"/>
        <v>1.0657449440877538</v>
      </c>
      <c r="L35" s="5">
        <v>0</v>
      </c>
    </row>
    <row r="36" spans="2:12">
      <c r="B36" s="1">
        <v>32</v>
      </c>
      <c r="C36" s="3" t="s">
        <v>73</v>
      </c>
      <c r="D36" s="8">
        <v>487.97530079115239</v>
      </c>
      <c r="E36" s="8">
        <v>90.8053619509176</v>
      </c>
      <c r="F36" s="8">
        <v>31.336723650978943</v>
      </c>
      <c r="G36" s="8">
        <v>0.83596259514484539</v>
      </c>
      <c r="H36" s="8">
        <v>0</v>
      </c>
      <c r="I36" s="8">
        <v>0</v>
      </c>
      <c r="J36" s="8">
        <v>4.9962955041951196E-2</v>
      </c>
      <c r="K36" s="8">
        <f t="shared" si="0"/>
        <v>611.00331194323564</v>
      </c>
      <c r="L36" s="5">
        <v>0</v>
      </c>
    </row>
    <row r="37" spans="2:12">
      <c r="B37" s="1">
        <v>33</v>
      </c>
      <c r="C37" s="3" t="s">
        <v>105</v>
      </c>
      <c r="D37" s="8">
        <v>40.748421616917874</v>
      </c>
      <c r="E37" s="8">
        <v>39.768398632652058</v>
      </c>
      <c r="F37" s="8">
        <v>25.493701842892129</v>
      </c>
      <c r="G37" s="8">
        <v>0.31565455524215469</v>
      </c>
      <c r="H37" s="8">
        <v>0</v>
      </c>
      <c r="I37" s="8">
        <v>0</v>
      </c>
      <c r="J37" s="8">
        <v>0.24350757198582337</v>
      </c>
      <c r="K37" s="8">
        <f t="shared" si="0"/>
        <v>106.56968421969003</v>
      </c>
      <c r="L37" s="5">
        <v>0</v>
      </c>
    </row>
    <row r="38" spans="2:12">
      <c r="B38" s="1">
        <v>34</v>
      </c>
      <c r="C38" s="3" t="s">
        <v>74</v>
      </c>
      <c r="D38" s="8">
        <v>3.0734169030344528E-2</v>
      </c>
      <c r="E38" s="8">
        <v>7.0034366671534745E-2</v>
      </c>
      <c r="F38" s="8">
        <v>0.5744171225236806</v>
      </c>
      <c r="G38" s="8">
        <v>6.3957465224235323E-3</v>
      </c>
      <c r="H38" s="8">
        <v>0</v>
      </c>
      <c r="I38" s="8">
        <v>0</v>
      </c>
      <c r="J38" s="8">
        <v>0</v>
      </c>
      <c r="K38" s="8">
        <f t="shared" si="0"/>
        <v>0.68158140474798345</v>
      </c>
      <c r="L38" s="5">
        <v>0</v>
      </c>
    </row>
    <row r="39" spans="2:12">
      <c r="B39" s="1">
        <v>35</v>
      </c>
      <c r="C39" s="3" t="s">
        <v>75</v>
      </c>
      <c r="D39" s="8">
        <v>64.896643224193241</v>
      </c>
      <c r="E39" s="8">
        <v>118.06158977575963</v>
      </c>
      <c r="F39" s="8">
        <v>120.36229404207675</v>
      </c>
      <c r="G39" s="8">
        <v>3.680792820439581</v>
      </c>
      <c r="H39" s="8">
        <v>0</v>
      </c>
      <c r="I39" s="8">
        <v>0</v>
      </c>
      <c r="J39" s="8">
        <v>0.37134328035980463</v>
      </c>
      <c r="K39" s="8">
        <f t="shared" si="0"/>
        <v>307.37266314282903</v>
      </c>
      <c r="L39" s="5">
        <v>0</v>
      </c>
    </row>
    <row r="40" spans="2:12">
      <c r="B40" s="1">
        <v>36</v>
      </c>
      <c r="C40" s="3" t="s">
        <v>76</v>
      </c>
      <c r="D40" s="8">
        <v>0.16817714562068076</v>
      </c>
      <c r="E40" s="8">
        <v>6.8064440284553323</v>
      </c>
      <c r="F40" s="8">
        <v>5.4301876251978625</v>
      </c>
      <c r="G40" s="8">
        <v>0.57296744274906286</v>
      </c>
      <c r="H40" s="8">
        <v>0</v>
      </c>
      <c r="I40" s="8">
        <v>0</v>
      </c>
      <c r="J40" s="8">
        <v>0</v>
      </c>
      <c r="K40" s="8">
        <f t="shared" si="0"/>
        <v>12.977776242022939</v>
      </c>
      <c r="L40" s="5">
        <v>0</v>
      </c>
    </row>
    <row r="41" spans="2:12">
      <c r="B41" s="1">
        <v>37</v>
      </c>
      <c r="C41" s="3" t="s">
        <v>77</v>
      </c>
      <c r="D41" s="8">
        <v>247.76802716366242</v>
      </c>
      <c r="E41" s="8">
        <v>185.72501891891051</v>
      </c>
      <c r="F41" s="8">
        <v>72.152578277429583</v>
      </c>
      <c r="G41" s="8">
        <v>3.1444407710552285</v>
      </c>
      <c r="H41" s="8">
        <v>0</v>
      </c>
      <c r="I41" s="8">
        <v>0</v>
      </c>
      <c r="J41" s="8">
        <v>0.63893810294871078</v>
      </c>
      <c r="K41" s="8">
        <f t="shared" si="0"/>
        <v>509.42900323400647</v>
      </c>
      <c r="L41" s="5">
        <v>0</v>
      </c>
    </row>
    <row r="42" spans="2:12">
      <c r="B42" s="1"/>
      <c r="C42" s="3"/>
      <c r="D42" s="7"/>
      <c r="E42" s="7"/>
      <c r="F42" s="7"/>
      <c r="G42" s="7"/>
      <c r="H42" s="5"/>
      <c r="I42" s="5"/>
      <c r="J42" s="5"/>
      <c r="K42" s="6"/>
      <c r="L42" s="5"/>
    </row>
    <row r="43" spans="2:12" ht="15">
      <c r="B43" s="49" t="s">
        <v>11</v>
      </c>
      <c r="C43" s="50"/>
      <c r="D43" s="51">
        <f>SUM(D5:D42)</f>
        <v>8544.6457371253982</v>
      </c>
      <c r="E43" s="51">
        <f t="shared" ref="E43:L43" si="1">SUM(E5:E42)</f>
        <v>2617.2006758133889</v>
      </c>
      <c r="F43" s="51">
        <f t="shared" si="1"/>
        <v>1030.1919017987802</v>
      </c>
      <c r="G43" s="51">
        <f t="shared" si="1"/>
        <v>34.496804403903219</v>
      </c>
      <c r="H43" s="51">
        <f t="shared" si="1"/>
        <v>0</v>
      </c>
      <c r="I43" s="51">
        <f t="shared" si="1"/>
        <v>0</v>
      </c>
      <c r="J43" s="51">
        <f t="shared" si="1"/>
        <v>855.76436345719412</v>
      </c>
      <c r="K43" s="51">
        <f t="shared" si="1"/>
        <v>13082.299482598663</v>
      </c>
      <c r="L43" s="51">
        <f t="shared" si="1"/>
        <v>0</v>
      </c>
    </row>
    <row r="44" spans="2:12">
      <c r="B44" t="s">
        <v>93</v>
      </c>
    </row>
    <row r="46" spans="2:12">
      <c r="K46" s="23"/>
    </row>
  </sheetData>
  <mergeCells count="2">
    <mergeCell ref="B2:L2"/>
    <mergeCell ref="B3:L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admin</cp:lastModifiedBy>
  <cp:lastPrinted>2014-03-24T10:58:12Z</cp:lastPrinted>
  <dcterms:created xsi:type="dcterms:W3CDTF">2014-01-06T04:43:23Z</dcterms:created>
  <dcterms:modified xsi:type="dcterms:W3CDTF">2016-06-07T11:06:29Z</dcterms:modified>
</cp:coreProperties>
</file>