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tabRatio="675"/>
  </bookViews>
  <sheets>
    <sheet name="Anex A1 Frmt for AUM disclosure" sheetId="8" r:id="rId1"/>
  </sheets>
  <calcPr calcId="125725"/>
</workbook>
</file>

<file path=xl/calcChain.xml><?xml version="1.0" encoding="utf-8"?>
<calcChain xmlns="http://schemas.openxmlformats.org/spreadsheetml/2006/main">
  <c r="BK96" i="8"/>
  <c r="BK90"/>
  <c r="BK83"/>
  <c r="BK82"/>
  <c r="BK81"/>
  <c r="BK80"/>
  <c r="BK78"/>
  <c r="BK72"/>
  <c r="BK66"/>
  <c r="BK65"/>
  <c r="BK64"/>
  <c r="BK63"/>
  <c r="BK62"/>
  <c r="BK61"/>
  <c r="BK60"/>
  <c r="BK59"/>
  <c r="BK58"/>
  <c r="BK57"/>
  <c r="BK56"/>
  <c r="BK53"/>
  <c r="BK52"/>
  <c r="BK46"/>
  <c r="BK45"/>
  <c r="BK44"/>
  <c r="BK43"/>
  <c r="BK42"/>
  <c r="BK41"/>
  <c r="BK40"/>
  <c r="BK39"/>
  <c r="BK38"/>
  <c r="BK37"/>
  <c r="BK36"/>
  <c r="BK35"/>
  <c r="BK34"/>
  <c r="BK33"/>
  <c r="BK32"/>
  <c r="BK31"/>
  <c r="BK30"/>
  <c r="BK28"/>
  <c r="BK24"/>
  <c r="BK21"/>
  <c r="BK20"/>
  <c r="BK19"/>
  <c r="BK18"/>
  <c r="BK17"/>
  <c r="BK16"/>
  <c r="BK15"/>
  <c r="BK14"/>
  <c r="BK11"/>
  <c r="D84"/>
  <c r="E84"/>
  <c r="F84"/>
  <c r="G84"/>
  <c r="H84"/>
  <c r="I84"/>
  <c r="J84"/>
  <c r="K84"/>
  <c r="L84"/>
  <c r="M84"/>
  <c r="N84"/>
  <c r="O84"/>
  <c r="P84"/>
  <c r="Q84"/>
  <c r="R84"/>
  <c r="S84"/>
  <c r="T84"/>
  <c r="U84"/>
  <c r="V84"/>
  <c r="W84"/>
  <c r="X84"/>
  <c r="Y84"/>
  <c r="Z84"/>
  <c r="AA84"/>
  <c r="AB84"/>
  <c r="AC84"/>
  <c r="AD84"/>
  <c r="AE84"/>
  <c r="AF84"/>
  <c r="AG84"/>
  <c r="AH84"/>
  <c r="AI84"/>
  <c r="AJ84"/>
  <c r="AK84"/>
  <c r="AL84"/>
  <c r="AM84"/>
  <c r="AN84"/>
  <c r="AO84"/>
  <c r="AP84"/>
  <c r="AQ84"/>
  <c r="AR84"/>
  <c r="AS84"/>
  <c r="AT84"/>
  <c r="AU84"/>
  <c r="AV84"/>
  <c r="AW84"/>
  <c r="AW85" s="1"/>
  <c r="AX84"/>
  <c r="AX85" s="1"/>
  <c r="AY84"/>
  <c r="AY85" s="1"/>
  <c r="AZ84"/>
  <c r="AZ85" s="1"/>
  <c r="BA84"/>
  <c r="BA85" s="1"/>
  <c r="BB84"/>
  <c r="BB85" s="1"/>
  <c r="BC84"/>
  <c r="BC85" s="1"/>
  <c r="BD84"/>
  <c r="BD85" s="1"/>
  <c r="BE84"/>
  <c r="BE85" s="1"/>
  <c r="BF84"/>
  <c r="BF85" s="1"/>
  <c r="BG84"/>
  <c r="BG85" s="1"/>
  <c r="BH84"/>
  <c r="BH85" s="1"/>
  <c r="BI84"/>
  <c r="BI85" s="1"/>
  <c r="BJ84"/>
  <c r="BJ85" s="1"/>
  <c r="C84"/>
  <c r="AV85"/>
  <c r="BK8"/>
  <c r="D85"/>
  <c r="E85"/>
  <c r="F85"/>
  <c r="G85"/>
  <c r="H85"/>
  <c r="I85"/>
  <c r="J85"/>
  <c r="K85"/>
  <c r="L85"/>
  <c r="M85"/>
  <c r="N85"/>
  <c r="O85"/>
  <c r="P85"/>
  <c r="Q85"/>
  <c r="R85"/>
  <c r="S85"/>
  <c r="T85"/>
  <c r="U85"/>
  <c r="V85"/>
  <c r="W85"/>
  <c r="X85"/>
  <c r="Y85"/>
  <c r="Z85"/>
  <c r="AA85"/>
  <c r="AB85"/>
  <c r="AC85"/>
  <c r="AD85"/>
  <c r="AE85"/>
  <c r="AF85"/>
  <c r="AG85"/>
  <c r="AH85"/>
  <c r="AI85"/>
  <c r="AJ85"/>
  <c r="AK85"/>
  <c r="AL85"/>
  <c r="AM85"/>
  <c r="AN85"/>
  <c r="AO85"/>
  <c r="AP85"/>
  <c r="AQ85"/>
  <c r="AR85"/>
  <c r="AS85"/>
  <c r="AT85"/>
  <c r="AU85"/>
  <c r="D73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A73"/>
  <c r="AB73"/>
  <c r="AC73"/>
  <c r="AD73"/>
  <c r="AE73"/>
  <c r="AF73"/>
  <c r="AG73"/>
  <c r="AH73"/>
  <c r="AI73"/>
  <c r="AJ73"/>
  <c r="AK73"/>
  <c r="AL73"/>
  <c r="AM73"/>
  <c r="AN73"/>
  <c r="AO73"/>
  <c r="AP73"/>
  <c r="AQ73"/>
  <c r="AR73"/>
  <c r="AS73"/>
  <c r="AT73"/>
  <c r="AU73"/>
  <c r="AV73"/>
  <c r="AW73"/>
  <c r="AX73"/>
  <c r="AY73"/>
  <c r="AZ73"/>
  <c r="BA73"/>
  <c r="BB73"/>
  <c r="BC73"/>
  <c r="BD73"/>
  <c r="BE73"/>
  <c r="BF73"/>
  <c r="BG73"/>
  <c r="BH73"/>
  <c r="BI73"/>
  <c r="BJ73"/>
  <c r="D67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B67"/>
  <c r="AC67"/>
  <c r="AD67"/>
  <c r="AE67"/>
  <c r="AF67"/>
  <c r="AG67"/>
  <c r="AH67"/>
  <c r="AI67"/>
  <c r="AJ67"/>
  <c r="AK67"/>
  <c r="AL67"/>
  <c r="AM67"/>
  <c r="AN67"/>
  <c r="AO67"/>
  <c r="AP67"/>
  <c r="AQ67"/>
  <c r="AR67"/>
  <c r="AS67"/>
  <c r="AT67"/>
  <c r="AU67"/>
  <c r="AV67"/>
  <c r="AW67"/>
  <c r="AX67"/>
  <c r="AY67"/>
  <c r="AZ67"/>
  <c r="BA67"/>
  <c r="BB67"/>
  <c r="BC67"/>
  <c r="BD67"/>
  <c r="BE67"/>
  <c r="BF67"/>
  <c r="BG67"/>
  <c r="BH67"/>
  <c r="BI67"/>
  <c r="BJ67"/>
  <c r="D54"/>
  <c r="D68" s="1"/>
  <c r="E54"/>
  <c r="E68" s="1"/>
  <c r="F54"/>
  <c r="F68" s="1"/>
  <c r="G54"/>
  <c r="G68" s="1"/>
  <c r="H54"/>
  <c r="H68" s="1"/>
  <c r="I54"/>
  <c r="I68" s="1"/>
  <c r="J54"/>
  <c r="J68" s="1"/>
  <c r="K54"/>
  <c r="K68" s="1"/>
  <c r="L54"/>
  <c r="L68" s="1"/>
  <c r="M54"/>
  <c r="M68" s="1"/>
  <c r="N54"/>
  <c r="N68" s="1"/>
  <c r="O54"/>
  <c r="O68" s="1"/>
  <c r="P54"/>
  <c r="P68" s="1"/>
  <c r="Q54"/>
  <c r="Q68" s="1"/>
  <c r="R54"/>
  <c r="R68" s="1"/>
  <c r="S54"/>
  <c r="S68" s="1"/>
  <c r="T54"/>
  <c r="T68" s="1"/>
  <c r="U54"/>
  <c r="U68" s="1"/>
  <c r="V54"/>
  <c r="V68" s="1"/>
  <c r="W54"/>
  <c r="W68" s="1"/>
  <c r="X54"/>
  <c r="X68" s="1"/>
  <c r="Y54"/>
  <c r="Y68" s="1"/>
  <c r="Z54"/>
  <c r="Z68" s="1"/>
  <c r="AA54"/>
  <c r="AA68" s="1"/>
  <c r="AB54"/>
  <c r="AB68" s="1"/>
  <c r="AC54"/>
  <c r="AC68" s="1"/>
  <c r="AD54"/>
  <c r="AD68" s="1"/>
  <c r="AE54"/>
  <c r="AE68" s="1"/>
  <c r="AF54"/>
  <c r="AF68" s="1"/>
  <c r="AG54"/>
  <c r="AG68" s="1"/>
  <c r="AH54"/>
  <c r="AH68" s="1"/>
  <c r="AI54"/>
  <c r="AI68" s="1"/>
  <c r="AJ54"/>
  <c r="AJ68" s="1"/>
  <c r="AK54"/>
  <c r="AK68" s="1"/>
  <c r="AL54"/>
  <c r="AL68" s="1"/>
  <c r="AM54"/>
  <c r="AM68" s="1"/>
  <c r="AN54"/>
  <c r="AN68" s="1"/>
  <c r="AO54"/>
  <c r="AO68" s="1"/>
  <c r="AP54"/>
  <c r="AP68" s="1"/>
  <c r="AQ54"/>
  <c r="AQ68" s="1"/>
  <c r="AR54"/>
  <c r="AR68" s="1"/>
  <c r="AS54"/>
  <c r="AS68" s="1"/>
  <c r="AT54"/>
  <c r="AT68" s="1"/>
  <c r="AU54"/>
  <c r="AU68" s="1"/>
  <c r="AV54"/>
  <c r="AV68" s="1"/>
  <c r="AW54"/>
  <c r="AW68" s="1"/>
  <c r="AX54"/>
  <c r="AX68" s="1"/>
  <c r="AY54"/>
  <c r="AY68" s="1"/>
  <c r="AZ54"/>
  <c r="BA54"/>
  <c r="BA68" s="1"/>
  <c r="BB54"/>
  <c r="BC54"/>
  <c r="BC68" s="1"/>
  <c r="BD54"/>
  <c r="BE54"/>
  <c r="BE68" s="1"/>
  <c r="BF54"/>
  <c r="BG54"/>
  <c r="BG68" s="1"/>
  <c r="BH54"/>
  <c r="BI54"/>
  <c r="BI68" s="1"/>
  <c r="BJ54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C25"/>
  <c r="BK25" s="1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AC47"/>
  <c r="AD47"/>
  <c r="AE47"/>
  <c r="AF47"/>
  <c r="AG47"/>
  <c r="AH47"/>
  <c r="AI47"/>
  <c r="AJ47"/>
  <c r="AK47"/>
  <c r="AL47"/>
  <c r="AM47"/>
  <c r="AN47"/>
  <c r="AO47"/>
  <c r="AP47"/>
  <c r="AQ47"/>
  <c r="AR47"/>
  <c r="AS47"/>
  <c r="AT47"/>
  <c r="AU47"/>
  <c r="AV47"/>
  <c r="AW47"/>
  <c r="AX47"/>
  <c r="AY47"/>
  <c r="AZ47"/>
  <c r="BA47"/>
  <c r="BB47"/>
  <c r="BC47"/>
  <c r="BD47"/>
  <c r="BE47"/>
  <c r="BF47"/>
  <c r="BG47"/>
  <c r="BH47"/>
  <c r="BI47"/>
  <c r="BJ47"/>
  <c r="C47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C22"/>
  <c r="C67"/>
  <c r="BK67" s="1"/>
  <c r="C85"/>
  <c r="C73"/>
  <c r="BK73" s="1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C12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C9"/>
  <c r="C54"/>
  <c r="BK54" l="1"/>
  <c r="BJ68"/>
  <c r="BF68"/>
  <c r="BD68"/>
  <c r="AZ68"/>
  <c r="BK9"/>
  <c r="BK12"/>
  <c r="BK85"/>
  <c r="BK84"/>
  <c r="BB68"/>
  <c r="BK47"/>
  <c r="BK22"/>
  <c r="C68"/>
  <c r="BH68"/>
  <c r="BI48"/>
  <c r="BI92" s="1"/>
  <c r="BG48"/>
  <c r="BG92" s="1"/>
  <c r="BE48"/>
  <c r="BC48"/>
  <c r="BC92" s="1"/>
  <c r="BA48"/>
  <c r="BA92" s="1"/>
  <c r="AY48"/>
  <c r="AY92" s="1"/>
  <c r="AW48"/>
  <c r="AU48"/>
  <c r="AU92" s="1"/>
  <c r="AS48"/>
  <c r="AS92" s="1"/>
  <c r="AQ48"/>
  <c r="AQ92" s="1"/>
  <c r="AO48"/>
  <c r="AM48"/>
  <c r="AM92" s="1"/>
  <c r="AK48"/>
  <c r="AK92" s="1"/>
  <c r="AI48"/>
  <c r="AI92" s="1"/>
  <c r="AG48"/>
  <c r="AE48"/>
  <c r="AE92" s="1"/>
  <c r="AC48"/>
  <c r="AC92" s="1"/>
  <c r="AA48"/>
  <c r="AA92" s="1"/>
  <c r="Y48"/>
  <c r="Y92" s="1"/>
  <c r="W48"/>
  <c r="W92" s="1"/>
  <c r="BJ48"/>
  <c r="BJ92" s="1"/>
  <c r="BH48"/>
  <c r="BF48"/>
  <c r="BD48"/>
  <c r="BD92" s="1"/>
  <c r="BB48"/>
  <c r="BB92" s="1"/>
  <c r="AZ48"/>
  <c r="AZ92" s="1"/>
  <c r="AX48"/>
  <c r="AX92" s="1"/>
  <c r="AV48"/>
  <c r="AV92" s="1"/>
  <c r="AT48"/>
  <c r="AT92" s="1"/>
  <c r="AR48"/>
  <c r="AR92" s="1"/>
  <c r="AP48"/>
  <c r="AP92" s="1"/>
  <c r="AN48"/>
  <c r="AN92" s="1"/>
  <c r="AL48"/>
  <c r="AL92" s="1"/>
  <c r="AJ48"/>
  <c r="AJ92" s="1"/>
  <c r="AH48"/>
  <c r="AH92" s="1"/>
  <c r="AF48"/>
  <c r="AF92" s="1"/>
  <c r="AD48"/>
  <c r="AD92" s="1"/>
  <c r="AB48"/>
  <c r="AB92" s="1"/>
  <c r="Z48"/>
  <c r="Z92" s="1"/>
  <c r="X48"/>
  <c r="X92" s="1"/>
  <c r="V48"/>
  <c r="V92" s="1"/>
  <c r="T48"/>
  <c r="T92" s="1"/>
  <c r="R48"/>
  <c r="R92" s="1"/>
  <c r="P48"/>
  <c r="P92" s="1"/>
  <c r="N48"/>
  <c r="N92" s="1"/>
  <c r="L48"/>
  <c r="L92" s="1"/>
  <c r="J48"/>
  <c r="J92" s="1"/>
  <c r="H48"/>
  <c r="H92" s="1"/>
  <c r="F48"/>
  <c r="F92" s="1"/>
  <c r="D48"/>
  <c r="D92" s="1"/>
  <c r="U48"/>
  <c r="U92" s="1"/>
  <c r="S48"/>
  <c r="S92" s="1"/>
  <c r="Q48"/>
  <c r="Q92" s="1"/>
  <c r="O48"/>
  <c r="O92" s="1"/>
  <c r="M48"/>
  <c r="M92" s="1"/>
  <c r="K48"/>
  <c r="K92" s="1"/>
  <c r="I48"/>
  <c r="I92" s="1"/>
  <c r="G48"/>
  <c r="G92" s="1"/>
  <c r="E48"/>
  <c r="E92" s="1"/>
  <c r="BE92"/>
  <c r="AW92"/>
  <c r="AO92"/>
  <c r="AG92"/>
  <c r="C48"/>
  <c r="BF92" l="1"/>
  <c r="BH92"/>
  <c r="BK68"/>
  <c r="C92"/>
  <c r="BK48"/>
  <c r="BK92" l="1"/>
</calcChain>
</file>

<file path=xl/sharedStrings.xml><?xml version="1.0" encoding="utf-8"?>
<sst xmlns="http://schemas.openxmlformats.org/spreadsheetml/2006/main" count="144" uniqueCount="107">
  <si>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</si>
  <si>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</si>
  <si>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</si>
  <si>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</si>
  <si>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</si>
  <si>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</si>
  <si>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</si>
  <si>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</si>
  <si>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</si>
  <si>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</si>
  <si>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</si>
  <si>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</si>
  <si>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</si>
  <si>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</si>
  <si>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</si>
  <si>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</si>
  <si>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</si>
  <si>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</si>
  <si>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</si>
  <si>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</si>
  <si>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</si>
  <si>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</si>
  <si>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</si>
  <si>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</si>
  <si>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</si>
  <si>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</si>
  <si>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</si>
  <si>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</si>
  <si>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</si>
  <si>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</si>
  <si>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</si>
  <si>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</si>
  <si>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</si>
  <si>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</si>
  <si>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</si>
  <si>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</si>
  <si>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</si>
  <si>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</si>
  <si>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</si>
  <si>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</si>
  <si>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</si>
  <si>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</si>
  <si>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</si>
  <si>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</si>
  <si>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</si>
  <si>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</si>
  <si>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</si>
  <si>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</si>
  <si>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</si>
  <si>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</si>
  <si>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</si>
  <si>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</si>
  <si>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</si>
  <si>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>(f) Sub-Total</t>
  </si>
  <si>
    <t xml:space="preserve"> (e) Sub-Total</t>
  </si>
  <si>
    <t xml:space="preserve"> (d) Sub-Total</t>
  </si>
  <si>
    <t>(c) Sub-Total</t>
  </si>
  <si>
    <t>Infrastructure Debt Funds</t>
  </si>
  <si>
    <t>3 : Banks/FIs</t>
  </si>
  <si>
    <t>GRAND TOTAL (A+B+C+D+E)</t>
  </si>
  <si>
    <t>4 : FIIs/FPIs</t>
  </si>
  <si>
    <t>LIC MF LIQUID FUND</t>
  </si>
  <si>
    <t>LIC MF GILT FUND</t>
  </si>
  <si>
    <t>LIC MF FMP SERIES 72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</si>
  <si>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</si>
  <si>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</si>
  <si>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</si>
  <si>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</si>
  <si>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</si>
  <si>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</si>
  <si>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</si>
  <si>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</si>
  <si>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1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</si>
  <si>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</si>
  <si>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</si>
  <si>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</si>
  <si>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</si>
  <si>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</si>
  <si>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</si>
  <si>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</si>
  <si>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</si>
  <si>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</si>
  <si>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</si>
  <si>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</si>
  <si>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</si>
  <si>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</si>
  <si>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</si>
  <si>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</si>
  <si>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</si>
  <si>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</si>
  <si>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BANKING &amp; FINANCIAL SERVICES  FUND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</si>
  <si>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</si>
  <si>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</si>
  <si>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</si>
  <si>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</si>
  <si>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</si>
  <si>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</si>
  <si>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</si>
  <si>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</si>
  <si>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2</t>
  </si>
  <si>
    <t>LIC MF RGESS FUND-SERIES 3</t>
  </si>
  <si>
    <t>LIC MF BALANCE FUND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</si>
  <si>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</si>
  <si>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</si>
  <si>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</si>
  <si>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</si>
  <si>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Mutual Fund: Net Average Assets Under Management (AAUM) as on 31/07/2016 (All figures in Rs. Crore)</t>
  </si>
</sst>
</file>

<file path=xl/styles.xml><?xml version="1.0" encoding="utf-8"?>
<styleSheet xmlns="http://schemas.openxmlformats.org/spreadsheetml/2006/main">
  <numFmts count="1">
    <numFmt numFmtId="164" formatCode="0.0000000"/>
  </numFmts>
  <fonts count="13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72">
    <xf numFmtId="0" fontId="0" fillId="0" borderId="0" xfId="0"/>
    <xf numFmtId="0" fontId="5" fillId="0" borderId="4" xfId="2" applyNumberFormat="1" applyFont="1" applyFill="1" applyBorder="1" applyAlignment="1">
      <alignment horizontal="center" wrapText="1"/>
    </xf>
    <xf numFmtId="0" fontId="5" fillId="0" borderId="1" xfId="2" applyNumberFormat="1" applyFont="1" applyFill="1" applyBorder="1" applyAlignment="1">
      <alignment horizontal="center" wrapText="1"/>
    </xf>
    <xf numFmtId="0" fontId="5" fillId="0" borderId="5" xfId="2" applyNumberFormat="1" applyFont="1" applyFill="1" applyBorder="1" applyAlignment="1">
      <alignment horizontal="center" wrapText="1"/>
    </xf>
    <xf numFmtId="2" fontId="4" fillId="0" borderId="0" xfId="2" applyNumberFormat="1" applyFont="1" applyFill="1"/>
    <xf numFmtId="0" fontId="4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7" fillId="0" borderId="0" xfId="2" applyNumberFormat="1" applyFont="1" applyFill="1"/>
    <xf numFmtId="0" fontId="7" fillId="0" borderId="0" xfId="2" applyFont="1" applyFill="1"/>
    <xf numFmtId="2" fontId="5" fillId="0" borderId="0" xfId="2" applyNumberFormat="1" applyFont="1" applyFill="1"/>
    <xf numFmtId="2" fontId="5" fillId="0" borderId="0" xfId="2" applyNumberFormat="1" applyFont="1" applyFill="1" applyAlignment="1">
      <alignment horizontal="center"/>
    </xf>
    <xf numFmtId="0" fontId="5" fillId="0" borderId="0" xfId="2" applyFont="1" applyFill="1" applyAlignment="1">
      <alignment horizontal="center"/>
    </xf>
    <xf numFmtId="0" fontId="5" fillId="0" borderId="0" xfId="2" applyFont="1" applyFill="1"/>
    <xf numFmtId="2" fontId="5" fillId="0" borderId="3" xfId="2" applyNumberFormat="1" applyFont="1" applyFill="1" applyBorder="1"/>
    <xf numFmtId="0" fontId="10" fillId="0" borderId="6" xfId="0" applyFont="1" applyFill="1" applyBorder="1"/>
    <xf numFmtId="0" fontId="10" fillId="0" borderId="7" xfId="0" applyFont="1" applyFill="1" applyBorder="1" applyAlignment="1">
      <alignment wrapText="1"/>
    </xf>
    <xf numFmtId="0" fontId="11" fillId="0" borderId="0" xfId="0" applyFont="1" applyFill="1" applyBorder="1"/>
    <xf numFmtId="0" fontId="11" fillId="0" borderId="7" xfId="0" applyFont="1" applyFill="1" applyBorder="1" applyAlignment="1">
      <alignment wrapText="1"/>
    </xf>
    <xf numFmtId="0" fontId="11" fillId="0" borderId="1" xfId="0" applyFont="1" applyFill="1" applyBorder="1" applyAlignment="1">
      <alignment horizontal="left" indent="1"/>
    </xf>
    <xf numFmtId="2" fontId="11" fillId="0" borderId="1" xfId="0" applyNumberFormat="1" applyFont="1" applyFill="1" applyBorder="1"/>
    <xf numFmtId="2" fontId="11" fillId="0" borderId="6" xfId="0" applyNumberFormat="1" applyFont="1" applyFill="1" applyBorder="1"/>
    <xf numFmtId="0" fontId="11" fillId="0" borderId="7" xfId="0" applyFont="1" applyFill="1" applyBorder="1" applyAlignment="1">
      <alignment horizontal="right" wrapText="1"/>
    </xf>
    <xf numFmtId="2" fontId="11" fillId="0" borderId="4" xfId="0" applyNumberFormat="1" applyFont="1" applyFill="1" applyBorder="1"/>
    <xf numFmtId="0" fontId="11" fillId="0" borderId="22" xfId="0" applyFont="1" applyFill="1" applyBorder="1" applyAlignment="1">
      <alignment horizontal="right" wrapText="1"/>
    </xf>
    <xf numFmtId="0" fontId="10" fillId="0" borderId="7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wrapText="1"/>
    </xf>
    <xf numFmtId="0" fontId="10" fillId="0" borderId="0" xfId="0" applyFont="1" applyFill="1" applyBorder="1"/>
    <xf numFmtId="2" fontId="10" fillId="0" borderId="1" xfId="0" applyNumberFormat="1" applyFont="1" applyFill="1" applyBorder="1"/>
    <xf numFmtId="2" fontId="11" fillId="0" borderId="5" xfId="0" applyNumberFormat="1" applyFont="1" applyFill="1" applyBorder="1"/>
    <xf numFmtId="0" fontId="10" fillId="0" borderId="7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right"/>
    </xf>
    <xf numFmtId="2" fontId="11" fillId="0" borderId="1" xfId="0" applyNumberFormat="1" applyFont="1" applyFill="1" applyBorder="1" applyAlignment="1">
      <alignment horizontal="center"/>
    </xf>
    <xf numFmtId="2" fontId="11" fillId="0" borderId="2" xfId="0" applyNumberFormat="1" applyFont="1" applyFill="1" applyBorder="1"/>
    <xf numFmtId="2" fontId="11" fillId="0" borderId="3" xfId="0" applyNumberFormat="1" applyFont="1" applyFill="1" applyBorder="1"/>
    <xf numFmtId="0" fontId="10" fillId="0" borderId="8" xfId="0" applyFont="1" applyFill="1" applyBorder="1"/>
    <xf numFmtId="0" fontId="10" fillId="0" borderId="0" xfId="0" applyFont="1" applyFill="1" applyBorder="1" applyAlignment="1">
      <alignment horizontal="right" wrapText="1"/>
    </xf>
    <xf numFmtId="164" fontId="11" fillId="0" borderId="0" xfId="0" applyNumberFormat="1" applyFont="1" applyFill="1" applyBorder="1"/>
    <xf numFmtId="2" fontId="11" fillId="0" borderId="22" xfId="0" applyNumberFormat="1" applyFont="1" applyFill="1" applyBorder="1"/>
    <xf numFmtId="2" fontId="11" fillId="0" borderId="21" xfId="0" applyNumberFormat="1" applyFont="1" applyFill="1" applyBorder="1" applyAlignment="1">
      <alignment horizontal="center"/>
    </xf>
    <xf numFmtId="2" fontId="11" fillId="0" borderId="22" xfId="0" applyNumberFormat="1" applyFont="1" applyFill="1" applyBorder="1" applyAlignment="1">
      <alignment horizontal="center"/>
    </xf>
    <xf numFmtId="2" fontId="11" fillId="0" borderId="7" xfId="0" applyNumberFormat="1" applyFont="1" applyFill="1" applyBorder="1" applyAlignment="1">
      <alignment horizontal="center"/>
    </xf>
    <xf numFmtId="49" fontId="9" fillId="0" borderId="23" xfId="1" applyNumberFormat="1" applyFont="1" applyFill="1" applyBorder="1" applyAlignment="1">
      <alignment horizontal="center" vertical="center" wrapText="1"/>
    </xf>
    <xf numFmtId="49" fontId="9" fillId="0" borderId="6" xfId="1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/>
    </xf>
    <xf numFmtId="2" fontId="11" fillId="0" borderId="3" xfId="0" applyNumberFormat="1" applyFont="1" applyFill="1" applyBorder="1" applyAlignment="1">
      <alignment horizontal="center"/>
    </xf>
    <xf numFmtId="2" fontId="10" fillId="0" borderId="21" xfId="0" applyNumberFormat="1" applyFont="1" applyFill="1" applyBorder="1" applyAlignment="1">
      <alignment horizontal="center"/>
    </xf>
    <xf numFmtId="2" fontId="10" fillId="0" borderId="22" xfId="0" applyNumberFormat="1" applyFont="1" applyFill="1" applyBorder="1" applyAlignment="1">
      <alignment horizontal="center"/>
    </xf>
    <xf numFmtId="2" fontId="10" fillId="0" borderId="7" xfId="0" applyNumberFormat="1" applyFont="1" applyFill="1" applyBorder="1" applyAlignment="1">
      <alignment horizontal="center"/>
    </xf>
    <xf numFmtId="2" fontId="3" fillId="0" borderId="15" xfId="2" applyNumberFormat="1" applyFont="1" applyFill="1" applyBorder="1" applyAlignment="1">
      <alignment horizontal="center" vertical="top" wrapText="1"/>
    </xf>
    <xf numFmtId="2" fontId="3" fillId="0" borderId="16" xfId="2" applyNumberFormat="1" applyFont="1" applyFill="1" applyBorder="1" applyAlignment="1">
      <alignment horizontal="center" vertical="top" wrapText="1"/>
    </xf>
    <xf numFmtId="2" fontId="3" fillId="0" borderId="17" xfId="2" applyNumberFormat="1" applyFont="1" applyFill="1" applyBorder="1" applyAlignment="1">
      <alignment horizontal="center" vertical="top" wrapText="1"/>
    </xf>
    <xf numFmtId="2" fontId="7" fillId="0" borderId="15" xfId="2" applyNumberFormat="1" applyFont="1" applyFill="1" applyBorder="1" applyAlignment="1">
      <alignment horizontal="center"/>
    </xf>
    <xf numFmtId="2" fontId="7" fillId="0" borderId="16" xfId="2" applyNumberFormat="1" applyFont="1" applyFill="1" applyBorder="1" applyAlignment="1">
      <alignment horizontal="center"/>
    </xf>
    <xf numFmtId="2" fontId="7" fillId="0" borderId="17" xfId="2" applyNumberFormat="1" applyFont="1" applyFill="1" applyBorder="1" applyAlignment="1">
      <alignment horizontal="center"/>
    </xf>
    <xf numFmtId="3" fontId="7" fillId="0" borderId="18" xfId="2" applyNumberFormat="1" applyFont="1" applyFill="1" applyBorder="1" applyAlignment="1">
      <alignment horizontal="center" vertical="center" wrapText="1"/>
    </xf>
    <xf numFmtId="3" fontId="7" fillId="0" borderId="19" xfId="2" applyNumberFormat="1" applyFont="1" applyFill="1" applyBorder="1" applyAlignment="1">
      <alignment horizontal="center" vertical="center" wrapText="1"/>
    </xf>
    <xf numFmtId="3" fontId="7" fillId="0" borderId="20" xfId="2" applyNumberFormat="1" applyFont="1" applyFill="1" applyBorder="1" applyAlignment="1">
      <alignment horizontal="center" vertical="center" wrapText="1"/>
    </xf>
    <xf numFmtId="49" fontId="9" fillId="0" borderId="14" xfId="1" applyNumberFormat="1" applyFont="1" applyFill="1" applyBorder="1" applyAlignment="1">
      <alignment horizontal="center" vertical="center" wrapText="1"/>
    </xf>
    <xf numFmtId="49" fontId="9" fillId="0" borderId="7" xfId="1" applyNumberFormat="1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2" fontId="7" fillId="0" borderId="9" xfId="2" applyNumberFormat="1" applyFont="1" applyFill="1" applyBorder="1" applyAlignment="1">
      <alignment horizontal="center" vertical="top" wrapText="1"/>
    </xf>
    <xf numFmtId="2" fontId="7" fillId="0" borderId="10" xfId="2" applyNumberFormat="1" applyFont="1" applyFill="1" applyBorder="1" applyAlignment="1">
      <alignment horizontal="center" vertical="top" wrapText="1"/>
    </xf>
    <xf numFmtId="2" fontId="7" fillId="0" borderId="11" xfId="2" applyNumberFormat="1" applyFont="1" applyFill="1" applyBorder="1" applyAlignment="1">
      <alignment horizontal="center" vertical="top" wrapText="1"/>
    </xf>
    <xf numFmtId="2" fontId="7" fillId="0" borderId="15" xfId="2" applyNumberFormat="1" applyFont="1" applyFill="1" applyBorder="1" applyAlignment="1">
      <alignment horizontal="center" vertical="top" wrapText="1"/>
    </xf>
    <xf numFmtId="2" fontId="7" fillId="0" borderId="16" xfId="2" applyNumberFormat="1" applyFont="1" applyFill="1" applyBorder="1" applyAlignment="1">
      <alignment horizontal="center" vertical="top" wrapText="1"/>
    </xf>
    <xf numFmtId="2" fontId="7" fillId="0" borderId="17" xfId="2" applyNumberFormat="1" applyFont="1" applyFill="1" applyBorder="1" applyAlignment="1">
      <alignment horizontal="center" vertical="top" wrapText="1"/>
    </xf>
    <xf numFmtId="2" fontId="7" fillId="0" borderId="12" xfId="2" applyNumberFormat="1" applyFont="1" applyFill="1" applyBorder="1" applyAlignment="1">
      <alignment horizontal="center" vertical="top" wrapText="1"/>
    </xf>
    <xf numFmtId="2" fontId="7" fillId="0" borderId="13" xfId="2" applyNumberFormat="1" applyFont="1" applyFill="1" applyBorder="1" applyAlignment="1">
      <alignment horizontal="center" vertical="top" wrapText="1"/>
    </xf>
    <xf numFmtId="2" fontId="7" fillId="0" borderId="14" xfId="2" applyNumberFormat="1" applyFont="1" applyFill="1" applyBorder="1" applyAlignment="1">
      <alignment horizontal="center" vertical="top" wrapText="1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111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16" sqref="C16"/>
    </sheetView>
  </sheetViews>
  <sheetFormatPr defaultColWidth="9.140625" defaultRowHeight="12.75"/>
  <cols>
    <col min="1" max="1" width="5" style="17" customWidth="1"/>
    <col min="2" max="2" width="68.7109375" style="17" customWidth="1"/>
    <col min="3" max="7" width="6.42578125" style="17" bestFit="1" customWidth="1"/>
    <col min="8" max="8" width="6.28515625" style="17" bestFit="1" customWidth="1"/>
    <col min="9" max="10" width="9" style="17" bestFit="1" customWidth="1"/>
    <col min="11" max="11" width="6.28515625" style="17" bestFit="1" customWidth="1"/>
    <col min="12" max="12" width="7.85546875" style="17" bestFit="1" customWidth="1"/>
    <col min="13" max="17" width="6.42578125" style="17" bestFit="1" customWidth="1"/>
    <col min="18" max="18" width="6.140625" style="17" bestFit="1" customWidth="1"/>
    <col min="19" max="20" width="7.140625" style="17" bestFit="1" customWidth="1"/>
    <col min="21" max="21" width="6" style="17" bestFit="1" customWidth="1"/>
    <col min="22" max="22" width="6.140625" style="17" bestFit="1" customWidth="1"/>
    <col min="23" max="23" width="6.42578125" style="17" bestFit="1" customWidth="1"/>
    <col min="24" max="24" width="7.5703125" style="17" bestFit="1" customWidth="1"/>
    <col min="25" max="27" width="6.42578125" style="17" bestFit="1" customWidth="1"/>
    <col min="28" max="28" width="6.140625" style="17" bestFit="1" customWidth="1"/>
    <col min="29" max="29" width="7.140625" style="17" bestFit="1" customWidth="1"/>
    <col min="30" max="47" width="6.7109375" style="17" bestFit="1" customWidth="1"/>
    <col min="48" max="48" width="8" style="17" bestFit="1" customWidth="1"/>
    <col min="49" max="50" width="9" style="17" bestFit="1" customWidth="1"/>
    <col min="51" max="51" width="6.7109375" style="17" bestFit="1" customWidth="1"/>
    <col min="52" max="52" width="7.85546875" style="17" bestFit="1" customWidth="1"/>
    <col min="53" max="57" width="6.7109375" style="17" bestFit="1" customWidth="1"/>
    <col min="58" max="58" width="9" style="17" bestFit="1" customWidth="1"/>
    <col min="59" max="60" width="7.85546875" style="17" bestFit="1" customWidth="1"/>
    <col min="61" max="61" width="10.85546875" style="17" bestFit="1" customWidth="1"/>
    <col min="62" max="62" width="7.85546875" style="17" bestFit="1" customWidth="1"/>
    <col min="63" max="63" width="11.28515625" style="17" customWidth="1"/>
    <col min="64" max="16384" width="9.140625" style="17"/>
  </cols>
  <sheetData>
    <row r="1" spans="1:107" s="5" customFormat="1" ht="19.5" thickBot="1">
      <c r="A1" s="42" t="s">
        <v>41</v>
      </c>
      <c r="B1" s="58" t="s">
        <v>31</v>
      </c>
      <c r="C1" s="49" t="s">
        <v>106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1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</row>
    <row r="2" spans="1:107" s="7" customFormat="1" ht="18.75" thickBot="1">
      <c r="A2" s="43"/>
      <c r="B2" s="59"/>
      <c r="C2" s="66" t="s">
        <v>30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8"/>
      <c r="W2" s="66" t="s">
        <v>26</v>
      </c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8"/>
      <c r="AQ2" s="66" t="s">
        <v>27</v>
      </c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8"/>
      <c r="BK2" s="55" t="s">
        <v>24</v>
      </c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</row>
    <row r="3" spans="1:107" s="9" customFormat="1" ht="18.75" thickBot="1">
      <c r="A3" s="43"/>
      <c r="B3" s="59"/>
      <c r="C3" s="52" t="s">
        <v>11</v>
      </c>
      <c r="D3" s="53"/>
      <c r="E3" s="53"/>
      <c r="F3" s="53"/>
      <c r="G3" s="53"/>
      <c r="H3" s="53"/>
      <c r="I3" s="53"/>
      <c r="J3" s="53"/>
      <c r="K3" s="53"/>
      <c r="L3" s="54"/>
      <c r="M3" s="52" t="s">
        <v>12</v>
      </c>
      <c r="N3" s="53"/>
      <c r="O3" s="53"/>
      <c r="P3" s="53"/>
      <c r="Q3" s="53"/>
      <c r="R3" s="53"/>
      <c r="S3" s="53"/>
      <c r="T3" s="53"/>
      <c r="U3" s="53"/>
      <c r="V3" s="54"/>
      <c r="W3" s="52" t="s">
        <v>11</v>
      </c>
      <c r="X3" s="53"/>
      <c r="Y3" s="53"/>
      <c r="Z3" s="53"/>
      <c r="AA3" s="53"/>
      <c r="AB3" s="53"/>
      <c r="AC3" s="53"/>
      <c r="AD3" s="53"/>
      <c r="AE3" s="53"/>
      <c r="AF3" s="54"/>
      <c r="AG3" s="52" t="s">
        <v>12</v>
      </c>
      <c r="AH3" s="53"/>
      <c r="AI3" s="53"/>
      <c r="AJ3" s="53"/>
      <c r="AK3" s="53"/>
      <c r="AL3" s="53"/>
      <c r="AM3" s="53"/>
      <c r="AN3" s="53"/>
      <c r="AO3" s="53"/>
      <c r="AP3" s="54"/>
      <c r="AQ3" s="52" t="s">
        <v>11</v>
      </c>
      <c r="AR3" s="53"/>
      <c r="AS3" s="53"/>
      <c r="AT3" s="53"/>
      <c r="AU3" s="53"/>
      <c r="AV3" s="53"/>
      <c r="AW3" s="53"/>
      <c r="AX3" s="53"/>
      <c r="AY3" s="53"/>
      <c r="AZ3" s="54"/>
      <c r="BA3" s="52" t="s">
        <v>12</v>
      </c>
      <c r="BB3" s="53"/>
      <c r="BC3" s="53"/>
      <c r="BD3" s="53"/>
      <c r="BE3" s="53"/>
      <c r="BF3" s="53"/>
      <c r="BG3" s="53"/>
      <c r="BH3" s="53"/>
      <c r="BI3" s="53"/>
      <c r="BJ3" s="54"/>
      <c r="BK3" s="56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</row>
    <row r="4" spans="1:107" s="9" customFormat="1" ht="18">
      <c r="A4" s="43"/>
      <c r="B4" s="59"/>
      <c r="C4" s="69" t="s">
        <v>37</v>
      </c>
      <c r="D4" s="70"/>
      <c r="E4" s="70"/>
      <c r="F4" s="70"/>
      <c r="G4" s="71"/>
      <c r="H4" s="63" t="s">
        <v>38</v>
      </c>
      <c r="I4" s="64"/>
      <c r="J4" s="64"/>
      <c r="K4" s="64"/>
      <c r="L4" s="65"/>
      <c r="M4" s="69" t="s">
        <v>37</v>
      </c>
      <c r="N4" s="70"/>
      <c r="O4" s="70"/>
      <c r="P4" s="70"/>
      <c r="Q4" s="71"/>
      <c r="R4" s="63" t="s">
        <v>38</v>
      </c>
      <c r="S4" s="64"/>
      <c r="T4" s="64"/>
      <c r="U4" s="64"/>
      <c r="V4" s="65"/>
      <c r="W4" s="69" t="s">
        <v>37</v>
      </c>
      <c r="X4" s="70"/>
      <c r="Y4" s="70"/>
      <c r="Z4" s="70"/>
      <c r="AA4" s="71"/>
      <c r="AB4" s="63" t="s">
        <v>38</v>
      </c>
      <c r="AC4" s="64"/>
      <c r="AD4" s="64"/>
      <c r="AE4" s="64"/>
      <c r="AF4" s="65"/>
      <c r="AG4" s="69" t="s">
        <v>37</v>
      </c>
      <c r="AH4" s="70"/>
      <c r="AI4" s="70"/>
      <c r="AJ4" s="70"/>
      <c r="AK4" s="71"/>
      <c r="AL4" s="63" t="s">
        <v>38</v>
      </c>
      <c r="AM4" s="64"/>
      <c r="AN4" s="64"/>
      <c r="AO4" s="64"/>
      <c r="AP4" s="65"/>
      <c r="AQ4" s="69" t="s">
        <v>37</v>
      </c>
      <c r="AR4" s="70"/>
      <c r="AS4" s="70"/>
      <c r="AT4" s="70"/>
      <c r="AU4" s="71"/>
      <c r="AV4" s="63" t="s">
        <v>38</v>
      </c>
      <c r="AW4" s="64"/>
      <c r="AX4" s="64"/>
      <c r="AY4" s="64"/>
      <c r="AZ4" s="65"/>
      <c r="BA4" s="69" t="s">
        <v>37</v>
      </c>
      <c r="BB4" s="70"/>
      <c r="BC4" s="70"/>
      <c r="BD4" s="70"/>
      <c r="BE4" s="71"/>
      <c r="BF4" s="63" t="s">
        <v>38</v>
      </c>
      <c r="BG4" s="64"/>
      <c r="BH4" s="64"/>
      <c r="BI4" s="64"/>
      <c r="BJ4" s="65"/>
      <c r="BK4" s="56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</row>
    <row r="5" spans="1:107" s="13" customFormat="1" ht="15" customHeight="1">
      <c r="A5" s="43"/>
      <c r="B5" s="59"/>
      <c r="C5" s="1">
        <v>1</v>
      </c>
      <c r="D5" s="2">
        <v>2</v>
      </c>
      <c r="E5" s="2">
        <v>3</v>
      </c>
      <c r="F5" s="2">
        <v>4</v>
      </c>
      <c r="G5" s="3">
        <v>5</v>
      </c>
      <c r="H5" s="1">
        <v>1</v>
      </c>
      <c r="I5" s="2">
        <v>2</v>
      </c>
      <c r="J5" s="2">
        <v>3</v>
      </c>
      <c r="K5" s="2">
        <v>4</v>
      </c>
      <c r="L5" s="3">
        <v>5</v>
      </c>
      <c r="M5" s="1">
        <v>1</v>
      </c>
      <c r="N5" s="2">
        <v>2</v>
      </c>
      <c r="O5" s="2">
        <v>3</v>
      </c>
      <c r="P5" s="2">
        <v>4</v>
      </c>
      <c r="Q5" s="3">
        <v>5</v>
      </c>
      <c r="R5" s="1">
        <v>1</v>
      </c>
      <c r="S5" s="2">
        <v>2</v>
      </c>
      <c r="T5" s="2">
        <v>3</v>
      </c>
      <c r="U5" s="2">
        <v>4</v>
      </c>
      <c r="V5" s="3">
        <v>5</v>
      </c>
      <c r="W5" s="1">
        <v>1</v>
      </c>
      <c r="X5" s="2">
        <v>2</v>
      </c>
      <c r="Y5" s="2">
        <v>3</v>
      </c>
      <c r="Z5" s="2">
        <v>4</v>
      </c>
      <c r="AA5" s="3">
        <v>5</v>
      </c>
      <c r="AB5" s="1">
        <v>1</v>
      </c>
      <c r="AC5" s="2">
        <v>2</v>
      </c>
      <c r="AD5" s="2">
        <v>3</v>
      </c>
      <c r="AE5" s="2">
        <v>4</v>
      </c>
      <c r="AF5" s="3">
        <v>5</v>
      </c>
      <c r="AG5" s="1">
        <v>1</v>
      </c>
      <c r="AH5" s="2">
        <v>2</v>
      </c>
      <c r="AI5" s="2">
        <v>3</v>
      </c>
      <c r="AJ5" s="2">
        <v>4</v>
      </c>
      <c r="AK5" s="3">
        <v>5</v>
      </c>
      <c r="AL5" s="1">
        <v>1</v>
      </c>
      <c r="AM5" s="2">
        <v>2</v>
      </c>
      <c r="AN5" s="2">
        <v>3</v>
      </c>
      <c r="AO5" s="2">
        <v>4</v>
      </c>
      <c r="AP5" s="3">
        <v>5</v>
      </c>
      <c r="AQ5" s="1">
        <v>1</v>
      </c>
      <c r="AR5" s="2">
        <v>2</v>
      </c>
      <c r="AS5" s="2">
        <v>3</v>
      </c>
      <c r="AT5" s="2">
        <v>4</v>
      </c>
      <c r="AU5" s="3">
        <v>5</v>
      </c>
      <c r="AV5" s="1">
        <v>1</v>
      </c>
      <c r="AW5" s="2">
        <v>2</v>
      </c>
      <c r="AX5" s="2">
        <v>3</v>
      </c>
      <c r="AY5" s="2">
        <v>4</v>
      </c>
      <c r="AZ5" s="3">
        <v>5</v>
      </c>
      <c r="BA5" s="1">
        <v>1</v>
      </c>
      <c r="BB5" s="2">
        <v>2</v>
      </c>
      <c r="BC5" s="2">
        <v>3</v>
      </c>
      <c r="BD5" s="2">
        <v>4</v>
      </c>
      <c r="BE5" s="3">
        <v>5</v>
      </c>
      <c r="BF5" s="1">
        <v>1</v>
      </c>
      <c r="BG5" s="2">
        <v>2</v>
      </c>
      <c r="BH5" s="2">
        <v>3</v>
      </c>
      <c r="BI5" s="2">
        <v>4</v>
      </c>
      <c r="BJ5" s="3">
        <v>5</v>
      </c>
      <c r="BK5" s="57"/>
      <c r="BL5" s="10"/>
      <c r="BM5" s="10"/>
      <c r="BN5" s="10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</row>
    <row r="6" spans="1:107">
      <c r="A6" s="15" t="s">
        <v>0</v>
      </c>
      <c r="B6" s="16" t="s">
        <v>6</v>
      </c>
      <c r="C6" s="60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2"/>
    </row>
    <row r="7" spans="1:107">
      <c r="A7" s="15" t="s">
        <v>42</v>
      </c>
      <c r="B7" s="18" t="s">
        <v>13</v>
      </c>
      <c r="C7" s="60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2"/>
    </row>
    <row r="8" spans="1:107">
      <c r="A8" s="15"/>
      <c r="B8" s="19" t="s">
        <v>61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6.7497303280763292</v>
      </c>
      <c r="I8" s="20">
        <v>4785.3925259966927</v>
      </c>
      <c r="J8" s="20">
        <v>2153.6690956733946</v>
      </c>
      <c r="K8" s="20">
        <v>0</v>
      </c>
      <c r="L8" s="20">
        <v>279.28330822623462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6.1436762693708857</v>
      </c>
      <c r="S8" s="20">
        <v>207.97888187153032</v>
      </c>
      <c r="T8" s="20">
        <v>494.28255827276161</v>
      </c>
      <c r="U8" s="20">
        <v>0</v>
      </c>
      <c r="V8" s="20">
        <v>11.119820043904388</v>
      </c>
      <c r="W8" s="20">
        <v>1.6540380818787748E-3</v>
      </c>
      <c r="X8" s="20">
        <v>193.44738513921348</v>
      </c>
      <c r="Y8" s="20">
        <v>0</v>
      </c>
      <c r="Z8" s="20">
        <v>0</v>
      </c>
      <c r="AA8" s="20">
        <v>1.1708544020341246E-2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0.46945965668806566</v>
      </c>
      <c r="AH8" s="20">
        <v>0.21708213728358311</v>
      </c>
      <c r="AI8" s="20">
        <v>0</v>
      </c>
      <c r="AJ8" s="20">
        <v>0</v>
      </c>
      <c r="AK8" s="20">
        <v>0.65433486183239231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21.80005014263239</v>
      </c>
      <c r="AW8" s="20">
        <v>790.19178333220168</v>
      </c>
      <c r="AX8" s="20">
        <v>658.9091978146829</v>
      </c>
      <c r="AY8" s="20">
        <v>0</v>
      </c>
      <c r="AZ8" s="20">
        <v>74.340120749523251</v>
      </c>
      <c r="BA8" s="20">
        <v>0</v>
      </c>
      <c r="BB8" s="20">
        <v>0</v>
      </c>
      <c r="BC8" s="20">
        <v>0</v>
      </c>
      <c r="BD8" s="20">
        <v>0</v>
      </c>
      <c r="BE8" s="20">
        <v>0</v>
      </c>
      <c r="BF8" s="20">
        <v>14.676891585578604</v>
      </c>
      <c r="BG8" s="20">
        <v>79.360096047139962</v>
      </c>
      <c r="BH8" s="20">
        <v>111.29195717385818</v>
      </c>
      <c r="BI8" s="20">
        <v>0</v>
      </c>
      <c r="BJ8" s="20">
        <v>23.407549721841349</v>
      </c>
      <c r="BK8" s="21">
        <f>SUM(C8:BJ8)</f>
        <v>9913.3988676265453</v>
      </c>
    </row>
    <row r="9" spans="1:107">
      <c r="A9" s="15"/>
      <c r="B9" s="22" t="s">
        <v>51</v>
      </c>
      <c r="C9" s="23">
        <f>SUM(C8)</f>
        <v>0</v>
      </c>
      <c r="D9" s="23">
        <f t="shared" ref="D9:BJ9" si="0">SUM(D8)</f>
        <v>0</v>
      </c>
      <c r="E9" s="23">
        <f t="shared" si="0"/>
        <v>0</v>
      </c>
      <c r="F9" s="23">
        <f t="shared" si="0"/>
        <v>0</v>
      </c>
      <c r="G9" s="23">
        <f t="shared" si="0"/>
        <v>0</v>
      </c>
      <c r="H9" s="23">
        <f t="shared" si="0"/>
        <v>6.7497303280763292</v>
      </c>
      <c r="I9" s="23">
        <f t="shared" si="0"/>
        <v>4785.3925259966927</v>
      </c>
      <c r="J9" s="23">
        <f t="shared" si="0"/>
        <v>2153.6690956733946</v>
      </c>
      <c r="K9" s="23">
        <f t="shared" si="0"/>
        <v>0</v>
      </c>
      <c r="L9" s="23">
        <f t="shared" si="0"/>
        <v>279.28330822623462</v>
      </c>
      <c r="M9" s="23">
        <f t="shared" si="0"/>
        <v>0</v>
      </c>
      <c r="N9" s="23">
        <f t="shared" si="0"/>
        <v>0</v>
      </c>
      <c r="O9" s="23">
        <f t="shared" si="0"/>
        <v>0</v>
      </c>
      <c r="P9" s="23">
        <f t="shared" si="0"/>
        <v>0</v>
      </c>
      <c r="Q9" s="23">
        <f t="shared" si="0"/>
        <v>0</v>
      </c>
      <c r="R9" s="23">
        <f t="shared" si="0"/>
        <v>6.1436762693708857</v>
      </c>
      <c r="S9" s="23">
        <f t="shared" si="0"/>
        <v>207.97888187153032</v>
      </c>
      <c r="T9" s="23">
        <f t="shared" si="0"/>
        <v>494.28255827276161</v>
      </c>
      <c r="U9" s="23">
        <f t="shared" si="0"/>
        <v>0</v>
      </c>
      <c r="V9" s="23">
        <f t="shared" si="0"/>
        <v>11.119820043904388</v>
      </c>
      <c r="W9" s="23">
        <f t="shared" si="0"/>
        <v>1.6540380818787748E-3</v>
      </c>
      <c r="X9" s="23">
        <f t="shared" si="0"/>
        <v>193.44738513921348</v>
      </c>
      <c r="Y9" s="23">
        <f t="shared" si="0"/>
        <v>0</v>
      </c>
      <c r="Z9" s="23">
        <f t="shared" si="0"/>
        <v>0</v>
      </c>
      <c r="AA9" s="23">
        <f t="shared" si="0"/>
        <v>1.1708544020341246E-2</v>
      </c>
      <c r="AB9" s="23">
        <f t="shared" si="0"/>
        <v>0</v>
      </c>
      <c r="AC9" s="23">
        <f t="shared" si="0"/>
        <v>0</v>
      </c>
      <c r="AD9" s="23">
        <f t="shared" si="0"/>
        <v>0</v>
      </c>
      <c r="AE9" s="23">
        <f t="shared" si="0"/>
        <v>0</v>
      </c>
      <c r="AF9" s="23">
        <f t="shared" si="0"/>
        <v>0</v>
      </c>
      <c r="AG9" s="23">
        <f t="shared" si="0"/>
        <v>0.46945965668806566</v>
      </c>
      <c r="AH9" s="23">
        <f t="shared" si="0"/>
        <v>0.21708213728358311</v>
      </c>
      <c r="AI9" s="23">
        <f t="shared" si="0"/>
        <v>0</v>
      </c>
      <c r="AJ9" s="23">
        <f t="shared" si="0"/>
        <v>0</v>
      </c>
      <c r="AK9" s="23">
        <f t="shared" si="0"/>
        <v>0.65433486183239231</v>
      </c>
      <c r="AL9" s="23">
        <f t="shared" si="0"/>
        <v>0</v>
      </c>
      <c r="AM9" s="23">
        <f t="shared" si="0"/>
        <v>0</v>
      </c>
      <c r="AN9" s="23">
        <f t="shared" si="0"/>
        <v>0</v>
      </c>
      <c r="AO9" s="23">
        <f t="shared" si="0"/>
        <v>0</v>
      </c>
      <c r="AP9" s="23">
        <f t="shared" si="0"/>
        <v>0</v>
      </c>
      <c r="AQ9" s="23">
        <f t="shared" si="0"/>
        <v>0</v>
      </c>
      <c r="AR9" s="23">
        <f t="shared" si="0"/>
        <v>0</v>
      </c>
      <c r="AS9" s="23">
        <f t="shared" si="0"/>
        <v>0</v>
      </c>
      <c r="AT9" s="23">
        <f t="shared" si="0"/>
        <v>0</v>
      </c>
      <c r="AU9" s="23">
        <f t="shared" si="0"/>
        <v>0</v>
      </c>
      <c r="AV9" s="23">
        <f t="shared" si="0"/>
        <v>21.80005014263239</v>
      </c>
      <c r="AW9" s="23">
        <f t="shared" si="0"/>
        <v>790.19178333220168</v>
      </c>
      <c r="AX9" s="23">
        <f t="shared" si="0"/>
        <v>658.9091978146829</v>
      </c>
      <c r="AY9" s="23">
        <f t="shared" si="0"/>
        <v>0</v>
      </c>
      <c r="AZ9" s="23">
        <f t="shared" si="0"/>
        <v>74.340120749523251</v>
      </c>
      <c r="BA9" s="23">
        <f t="shared" si="0"/>
        <v>0</v>
      </c>
      <c r="BB9" s="23">
        <f t="shared" si="0"/>
        <v>0</v>
      </c>
      <c r="BC9" s="23">
        <f t="shared" si="0"/>
        <v>0</v>
      </c>
      <c r="BD9" s="23">
        <f t="shared" si="0"/>
        <v>0</v>
      </c>
      <c r="BE9" s="23">
        <f t="shared" si="0"/>
        <v>0</v>
      </c>
      <c r="BF9" s="23">
        <f t="shared" si="0"/>
        <v>14.676891585578604</v>
      </c>
      <c r="BG9" s="23">
        <f t="shared" si="0"/>
        <v>79.360096047139962</v>
      </c>
      <c r="BH9" s="23">
        <f t="shared" si="0"/>
        <v>111.29195717385818</v>
      </c>
      <c r="BI9" s="23">
        <f t="shared" si="0"/>
        <v>0</v>
      </c>
      <c r="BJ9" s="23">
        <f t="shared" si="0"/>
        <v>23.407549721841349</v>
      </c>
      <c r="BK9" s="21">
        <f>SUM(C9:BJ9)</f>
        <v>9913.3988676265453</v>
      </c>
    </row>
    <row r="10" spans="1:107">
      <c r="A10" s="15" t="s">
        <v>43</v>
      </c>
      <c r="B10" s="18" t="s">
        <v>3</v>
      </c>
      <c r="C10" s="39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1"/>
    </row>
    <row r="11" spans="1:107">
      <c r="A11" s="15"/>
      <c r="B11" s="19" t="s">
        <v>62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0.63594721831937273</v>
      </c>
      <c r="I11" s="20">
        <v>1.9757559786905707</v>
      </c>
      <c r="J11" s="20">
        <v>2.7250487059396229</v>
      </c>
      <c r="K11" s="20">
        <v>0</v>
      </c>
      <c r="L11" s="20">
        <v>17.185920148674782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0.86681074275373304</v>
      </c>
      <c r="S11" s="20">
        <v>0.50998289981302125</v>
      </c>
      <c r="T11" s="20">
        <v>9.9548228611799736</v>
      </c>
      <c r="U11" s="20">
        <v>0</v>
      </c>
      <c r="V11" s="20">
        <v>1.1950397353063464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1.7692495677456878E-2</v>
      </c>
      <c r="AH11" s="20">
        <v>0</v>
      </c>
      <c r="AI11" s="20">
        <v>0</v>
      </c>
      <c r="AJ11" s="20">
        <v>0</v>
      </c>
      <c r="AK11" s="20">
        <v>1.2017655238746634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2.0924611581512726</v>
      </c>
      <c r="AW11" s="20">
        <v>14.046607444126371</v>
      </c>
      <c r="AX11" s="20">
        <v>1.7825204563245245</v>
      </c>
      <c r="AY11" s="20">
        <v>0</v>
      </c>
      <c r="AZ11" s="20">
        <v>9.0126311242696939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3.6322124835975562</v>
      </c>
      <c r="BG11" s="20">
        <v>13.579414077111451</v>
      </c>
      <c r="BH11" s="20">
        <v>16.156506978922344</v>
      </c>
      <c r="BI11" s="20">
        <v>0</v>
      </c>
      <c r="BJ11" s="20">
        <v>3.4258845919446137</v>
      </c>
      <c r="BK11" s="21">
        <f t="shared" ref="BK11:BK12" si="1">SUM(C11:BJ11)</f>
        <v>99.997024624677366</v>
      </c>
    </row>
    <row r="12" spans="1:107">
      <c r="A12" s="15"/>
      <c r="B12" s="22" t="s">
        <v>52</v>
      </c>
      <c r="C12" s="23">
        <f>SUM(C11)</f>
        <v>0</v>
      </c>
      <c r="D12" s="23">
        <f t="shared" ref="D12:BJ12" si="2">SUM(D11)</f>
        <v>0</v>
      </c>
      <c r="E12" s="23">
        <f t="shared" si="2"/>
        <v>0</v>
      </c>
      <c r="F12" s="23">
        <f t="shared" si="2"/>
        <v>0</v>
      </c>
      <c r="G12" s="23">
        <f t="shared" si="2"/>
        <v>0</v>
      </c>
      <c r="H12" s="23">
        <f t="shared" si="2"/>
        <v>0.63594721831937273</v>
      </c>
      <c r="I12" s="23">
        <f t="shared" si="2"/>
        <v>1.9757559786905707</v>
      </c>
      <c r="J12" s="23">
        <f t="shared" si="2"/>
        <v>2.7250487059396229</v>
      </c>
      <c r="K12" s="23">
        <f t="shared" si="2"/>
        <v>0</v>
      </c>
      <c r="L12" s="23">
        <f t="shared" si="2"/>
        <v>17.185920148674782</v>
      </c>
      <c r="M12" s="23">
        <f t="shared" si="2"/>
        <v>0</v>
      </c>
      <c r="N12" s="23">
        <f t="shared" si="2"/>
        <v>0</v>
      </c>
      <c r="O12" s="23">
        <f t="shared" si="2"/>
        <v>0</v>
      </c>
      <c r="P12" s="23">
        <f t="shared" si="2"/>
        <v>0</v>
      </c>
      <c r="Q12" s="23">
        <f t="shared" si="2"/>
        <v>0</v>
      </c>
      <c r="R12" s="23">
        <f t="shared" si="2"/>
        <v>0.86681074275373304</v>
      </c>
      <c r="S12" s="23">
        <f t="shared" si="2"/>
        <v>0.50998289981302125</v>
      </c>
      <c r="T12" s="23">
        <f t="shared" si="2"/>
        <v>9.9548228611799736</v>
      </c>
      <c r="U12" s="23">
        <f t="shared" si="2"/>
        <v>0</v>
      </c>
      <c r="V12" s="23">
        <f t="shared" si="2"/>
        <v>1.1950397353063464</v>
      </c>
      <c r="W12" s="23">
        <f t="shared" si="2"/>
        <v>0</v>
      </c>
      <c r="X12" s="23">
        <f t="shared" si="2"/>
        <v>0</v>
      </c>
      <c r="Y12" s="23">
        <f t="shared" si="2"/>
        <v>0</v>
      </c>
      <c r="Z12" s="23">
        <f t="shared" si="2"/>
        <v>0</v>
      </c>
      <c r="AA12" s="23">
        <f t="shared" si="2"/>
        <v>0</v>
      </c>
      <c r="AB12" s="23">
        <f t="shared" si="2"/>
        <v>0</v>
      </c>
      <c r="AC12" s="23">
        <f t="shared" si="2"/>
        <v>0</v>
      </c>
      <c r="AD12" s="23">
        <f t="shared" si="2"/>
        <v>0</v>
      </c>
      <c r="AE12" s="23">
        <f t="shared" si="2"/>
        <v>0</v>
      </c>
      <c r="AF12" s="23">
        <f t="shared" si="2"/>
        <v>0</v>
      </c>
      <c r="AG12" s="23">
        <f t="shared" si="2"/>
        <v>1.7692495677456878E-2</v>
      </c>
      <c r="AH12" s="23">
        <f t="shared" si="2"/>
        <v>0</v>
      </c>
      <c r="AI12" s="23">
        <f t="shared" si="2"/>
        <v>0</v>
      </c>
      <c r="AJ12" s="23">
        <f t="shared" si="2"/>
        <v>0</v>
      </c>
      <c r="AK12" s="23">
        <f t="shared" si="2"/>
        <v>1.2017655238746634</v>
      </c>
      <c r="AL12" s="23">
        <f t="shared" si="2"/>
        <v>0</v>
      </c>
      <c r="AM12" s="23">
        <f t="shared" si="2"/>
        <v>0</v>
      </c>
      <c r="AN12" s="23">
        <f t="shared" si="2"/>
        <v>0</v>
      </c>
      <c r="AO12" s="23">
        <f t="shared" si="2"/>
        <v>0</v>
      </c>
      <c r="AP12" s="23">
        <f t="shared" si="2"/>
        <v>0</v>
      </c>
      <c r="AQ12" s="23">
        <f t="shared" si="2"/>
        <v>0</v>
      </c>
      <c r="AR12" s="23">
        <f t="shared" si="2"/>
        <v>0</v>
      </c>
      <c r="AS12" s="23">
        <f t="shared" si="2"/>
        <v>0</v>
      </c>
      <c r="AT12" s="23">
        <f t="shared" si="2"/>
        <v>0</v>
      </c>
      <c r="AU12" s="23">
        <f t="shared" si="2"/>
        <v>0</v>
      </c>
      <c r="AV12" s="23">
        <f t="shared" si="2"/>
        <v>2.0924611581512726</v>
      </c>
      <c r="AW12" s="23">
        <f t="shared" si="2"/>
        <v>14.046607444126371</v>
      </c>
      <c r="AX12" s="23">
        <f t="shared" si="2"/>
        <v>1.7825204563245245</v>
      </c>
      <c r="AY12" s="23">
        <f t="shared" si="2"/>
        <v>0</v>
      </c>
      <c r="AZ12" s="23">
        <f t="shared" si="2"/>
        <v>9.0126311242696939</v>
      </c>
      <c r="BA12" s="23">
        <f t="shared" si="2"/>
        <v>0</v>
      </c>
      <c r="BB12" s="23">
        <f t="shared" si="2"/>
        <v>0</v>
      </c>
      <c r="BC12" s="23">
        <f t="shared" si="2"/>
        <v>0</v>
      </c>
      <c r="BD12" s="23">
        <f t="shared" si="2"/>
        <v>0</v>
      </c>
      <c r="BE12" s="23">
        <f t="shared" si="2"/>
        <v>0</v>
      </c>
      <c r="BF12" s="23">
        <f t="shared" si="2"/>
        <v>3.6322124835975562</v>
      </c>
      <c r="BG12" s="23">
        <f t="shared" si="2"/>
        <v>13.579414077111451</v>
      </c>
      <c r="BH12" s="23">
        <f t="shared" si="2"/>
        <v>16.156506978922344</v>
      </c>
      <c r="BI12" s="23">
        <f t="shared" si="2"/>
        <v>0</v>
      </c>
      <c r="BJ12" s="23">
        <f t="shared" si="2"/>
        <v>3.4258845919446137</v>
      </c>
      <c r="BK12" s="21">
        <f t="shared" si="1"/>
        <v>99.997024624677366</v>
      </c>
    </row>
    <row r="13" spans="1:107">
      <c r="A13" s="15" t="s">
        <v>44</v>
      </c>
      <c r="B13" s="18" t="s">
        <v>10</v>
      </c>
      <c r="C13" s="39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1"/>
    </row>
    <row r="14" spans="1:107">
      <c r="A14" s="15"/>
      <c r="B14" s="19" t="s">
        <v>63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0.24193270635455758</v>
      </c>
      <c r="I14" s="20">
        <v>21.363283832258539</v>
      </c>
      <c r="J14" s="20">
        <v>2.501555483870963</v>
      </c>
      <c r="K14" s="20">
        <v>0</v>
      </c>
      <c r="L14" s="20">
        <v>22.45269248377447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0.27890342403190704</v>
      </c>
      <c r="S14" s="20">
        <v>1.2507777419300316E-2</v>
      </c>
      <c r="T14" s="20">
        <v>0</v>
      </c>
      <c r="U14" s="20">
        <v>0</v>
      </c>
      <c r="V14" s="20">
        <v>2.123658004741853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0.92527165328975303</v>
      </c>
      <c r="AW14" s="20">
        <v>6.2512376373879333</v>
      </c>
      <c r="AX14" s="20">
        <v>0</v>
      </c>
      <c r="AY14" s="20">
        <v>0</v>
      </c>
      <c r="AZ14" s="20">
        <v>9.5996324386456848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0.55119932809599104</v>
      </c>
      <c r="BG14" s="20">
        <v>0.12377475029032046</v>
      </c>
      <c r="BH14" s="20">
        <v>0.61893564516130228</v>
      </c>
      <c r="BI14" s="20">
        <v>0</v>
      </c>
      <c r="BJ14" s="20">
        <v>2.4240296411935094</v>
      </c>
      <c r="BK14" s="21">
        <f t="shared" ref="BK14:BK22" si="3">SUM(C14:BJ14)</f>
        <v>69.468614806516101</v>
      </c>
    </row>
    <row r="15" spans="1:107">
      <c r="A15" s="15"/>
      <c r="B15" s="19" t="s">
        <v>64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0.34777914945154231</v>
      </c>
      <c r="I15" s="20">
        <v>1.5606244193548897</v>
      </c>
      <c r="J15" s="20">
        <v>0</v>
      </c>
      <c r="K15" s="20">
        <v>0</v>
      </c>
      <c r="L15" s="20">
        <v>4.3823534175807319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2.5210086774103066E-2</v>
      </c>
      <c r="S15" s="20">
        <v>0</v>
      </c>
      <c r="T15" s="20">
        <v>0</v>
      </c>
      <c r="U15" s="20">
        <v>0</v>
      </c>
      <c r="V15" s="20">
        <v>0.36494601806454435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0.49972908477327094</v>
      </c>
      <c r="AW15" s="20">
        <v>6.0218950732264531</v>
      </c>
      <c r="AX15" s="20">
        <v>0</v>
      </c>
      <c r="AY15" s="20">
        <v>0</v>
      </c>
      <c r="AZ15" s="20">
        <v>2.6953196409030817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0.13386228045131898</v>
      </c>
      <c r="BG15" s="20">
        <v>0</v>
      </c>
      <c r="BH15" s="20">
        <v>0</v>
      </c>
      <c r="BI15" s="20">
        <v>0</v>
      </c>
      <c r="BJ15" s="20">
        <v>6.6764229677426457</v>
      </c>
      <c r="BK15" s="21">
        <f t="shared" si="3"/>
        <v>22.708142138322582</v>
      </c>
    </row>
    <row r="16" spans="1:107">
      <c r="A16" s="15"/>
      <c r="B16" s="19" t="s">
        <v>65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0.15292294929015643</v>
      </c>
      <c r="I16" s="20">
        <v>0.59660612903242016</v>
      </c>
      <c r="J16" s="20">
        <v>0.29830306451621008</v>
      </c>
      <c r="K16" s="20">
        <v>0</v>
      </c>
      <c r="L16" s="20">
        <v>0.73403578270967085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1.1304854515904173E-2</v>
      </c>
      <c r="S16" s="20">
        <v>0.59660612903242016</v>
      </c>
      <c r="T16" s="20">
        <v>0.11932122580644404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3.5743045161104867E-2</v>
      </c>
      <c r="AW16" s="20">
        <v>2.3828696774196247</v>
      </c>
      <c r="AX16" s="20">
        <v>0</v>
      </c>
      <c r="AY16" s="20">
        <v>0</v>
      </c>
      <c r="AZ16" s="20">
        <v>3.544036298516283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5.5661452612507586E-2</v>
      </c>
      <c r="BG16" s="20">
        <v>1.3701500645162867</v>
      </c>
      <c r="BH16" s="20">
        <v>0</v>
      </c>
      <c r="BI16" s="20">
        <v>0</v>
      </c>
      <c r="BJ16" s="20">
        <v>1.2271778838709673</v>
      </c>
      <c r="BK16" s="21">
        <f t="shared" si="3"/>
        <v>11.124738557000001</v>
      </c>
    </row>
    <row r="17" spans="1:63">
      <c r="A17" s="15"/>
      <c r="B17" s="19" t="s">
        <v>66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0.16497596129000824</v>
      </c>
      <c r="I17" s="20">
        <v>34.368825129033617</v>
      </c>
      <c r="J17" s="20">
        <v>0</v>
      </c>
      <c r="K17" s="20">
        <v>0</v>
      </c>
      <c r="L17" s="20">
        <v>4.0530387329353035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0.56961211999942851</v>
      </c>
      <c r="S17" s="20">
        <v>0.10740899170960537</v>
      </c>
      <c r="T17" s="20">
        <v>0.59657741935482989</v>
      </c>
      <c r="U17" s="20">
        <v>0</v>
      </c>
      <c r="V17" s="20">
        <v>5.5512459530965774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1.2785633645142758</v>
      </c>
      <c r="AW17" s="20">
        <v>2.6568500806458819</v>
      </c>
      <c r="AX17" s="20">
        <v>0</v>
      </c>
      <c r="AY17" s="20">
        <v>0</v>
      </c>
      <c r="AZ17" s="20">
        <v>13.357750972680329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0.56438226619216614</v>
      </c>
      <c r="BG17" s="20">
        <v>0.19955896161285872</v>
      </c>
      <c r="BH17" s="20">
        <v>0</v>
      </c>
      <c r="BI17" s="20">
        <v>0</v>
      </c>
      <c r="BJ17" s="20">
        <v>1.3638319958061014</v>
      </c>
      <c r="BK17" s="21">
        <f t="shared" si="3"/>
        <v>64.83262194887098</v>
      </c>
    </row>
    <row r="18" spans="1:63">
      <c r="A18" s="15"/>
      <c r="B18" s="19" t="s">
        <v>67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8.1237280580300705E-2</v>
      </c>
      <c r="I18" s="20">
        <v>29.623991935484057</v>
      </c>
      <c r="J18" s="20">
        <v>0</v>
      </c>
      <c r="K18" s="20">
        <v>0</v>
      </c>
      <c r="L18" s="20">
        <v>30.036894767129159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1.9709376225800171E-2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0.17447952251585483</v>
      </c>
      <c r="AW18" s="20">
        <v>2.3665303225806897</v>
      </c>
      <c r="AX18" s="20">
        <v>0</v>
      </c>
      <c r="AY18" s="20">
        <v>0</v>
      </c>
      <c r="AZ18" s="20">
        <v>8.2087152484836121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0.10670979861270405</v>
      </c>
      <c r="BG18" s="20">
        <v>21.608730782516819</v>
      </c>
      <c r="BH18" s="20">
        <v>0</v>
      </c>
      <c r="BI18" s="20">
        <v>0</v>
      </c>
      <c r="BJ18" s="20">
        <v>2.4316217389999926</v>
      </c>
      <c r="BK18" s="21">
        <f t="shared" si="3"/>
        <v>94.658620773128973</v>
      </c>
    </row>
    <row r="19" spans="1:63">
      <c r="A19" s="15"/>
      <c r="B19" s="19" t="s">
        <v>68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0.24700530441920474</v>
      </c>
      <c r="I19" s="20">
        <v>19.729015790322677</v>
      </c>
      <c r="J19" s="20">
        <v>0</v>
      </c>
      <c r="K19" s="20">
        <v>0</v>
      </c>
      <c r="L19" s="20">
        <v>29.788542202903471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9.8470740483601882E-2</v>
      </c>
      <c r="S19" s="20">
        <v>18.79668625200026</v>
      </c>
      <c r="T19" s="20">
        <v>0</v>
      </c>
      <c r="U19" s="20">
        <v>0</v>
      </c>
      <c r="V19" s="20">
        <v>0.17711275383850342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0.56844195164446865</v>
      </c>
      <c r="AW19" s="20">
        <v>5.3666594668075192</v>
      </c>
      <c r="AX19" s="20">
        <v>0</v>
      </c>
      <c r="AY19" s="20">
        <v>0</v>
      </c>
      <c r="AZ19" s="20">
        <v>5.8538665796135376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0.53236632154735408</v>
      </c>
      <c r="BG19" s="20">
        <v>0</v>
      </c>
      <c r="BH19" s="20">
        <v>0.64063520967745735</v>
      </c>
      <c r="BI19" s="20">
        <v>0</v>
      </c>
      <c r="BJ19" s="20">
        <v>0.63816002809675676</v>
      </c>
      <c r="BK19" s="21">
        <f t="shared" si="3"/>
        <v>82.436962601354821</v>
      </c>
    </row>
    <row r="20" spans="1:63">
      <c r="A20" s="15"/>
      <c r="B20" s="19" t="s">
        <v>69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0.10848611235459187</v>
      </c>
      <c r="I20" s="20">
        <v>17.363037096774377</v>
      </c>
      <c r="J20" s="20">
        <v>0</v>
      </c>
      <c r="K20" s="20">
        <v>0</v>
      </c>
      <c r="L20" s="20">
        <v>19.44660154838731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7.3214139870801165E-2</v>
      </c>
      <c r="S20" s="20">
        <v>17.363037096774377</v>
      </c>
      <c r="T20" s="20">
        <v>0</v>
      </c>
      <c r="U20" s="20">
        <v>0</v>
      </c>
      <c r="V20" s="20">
        <v>0.22108933903210351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1.0455553536765856</v>
      </c>
      <c r="AW20" s="20">
        <v>10.369618954839989</v>
      </c>
      <c r="AX20" s="20">
        <v>0</v>
      </c>
      <c r="AY20" s="20">
        <v>0</v>
      </c>
      <c r="AZ20" s="20">
        <v>4.6228092208389189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0.12546320180547682</v>
      </c>
      <c r="BG20" s="20">
        <v>0</v>
      </c>
      <c r="BH20" s="20">
        <v>0</v>
      </c>
      <c r="BI20" s="20">
        <v>0</v>
      </c>
      <c r="BJ20" s="20">
        <v>4.6995526968390298</v>
      </c>
      <c r="BK20" s="21">
        <f t="shared" si="3"/>
        <v>75.438464761193558</v>
      </c>
    </row>
    <row r="21" spans="1:63">
      <c r="A21" s="15"/>
      <c r="B21" s="19" t="s">
        <v>70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0.17333430574162076</v>
      </c>
      <c r="I21" s="20">
        <v>5.8786577387102019</v>
      </c>
      <c r="J21" s="20">
        <v>0</v>
      </c>
      <c r="K21" s="20">
        <v>0</v>
      </c>
      <c r="L21" s="20">
        <v>6.392968381419764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0.20911949016102502</v>
      </c>
      <c r="S21" s="20">
        <v>5.7521112903206877E-2</v>
      </c>
      <c r="T21" s="20">
        <v>0</v>
      </c>
      <c r="U21" s="20">
        <v>0</v>
      </c>
      <c r="V21" s="20">
        <v>1.3425427751609607</v>
      </c>
      <c r="W21" s="20">
        <v>0</v>
      </c>
      <c r="X21" s="20">
        <v>0.79749035483906483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1.3101626129007639E-3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0.83132241912781302</v>
      </c>
      <c r="AW21" s="20">
        <v>1.0811370897101305</v>
      </c>
      <c r="AX21" s="20">
        <v>0.56963596774223213</v>
      </c>
      <c r="AY21" s="20">
        <v>0</v>
      </c>
      <c r="AZ21" s="20">
        <v>3.9851504450013238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0.95319660532115591</v>
      </c>
      <c r="BG21" s="20">
        <v>5.6963596774133214E-2</v>
      </c>
      <c r="BH21" s="20">
        <v>0.79749035483886488</v>
      </c>
      <c r="BI21" s="20">
        <v>0</v>
      </c>
      <c r="BJ21" s="20">
        <v>1.5583656493227083</v>
      </c>
      <c r="BK21" s="21">
        <f t="shared" si="3"/>
        <v>24.686206449387107</v>
      </c>
    </row>
    <row r="22" spans="1:63">
      <c r="A22" s="15"/>
      <c r="B22" s="22" t="s">
        <v>56</v>
      </c>
      <c r="C22" s="23">
        <f t="shared" ref="C22:AH22" si="4">SUM(C14:C21)</f>
        <v>0</v>
      </c>
      <c r="D22" s="23">
        <f t="shared" si="4"/>
        <v>0</v>
      </c>
      <c r="E22" s="23">
        <f t="shared" si="4"/>
        <v>0</v>
      </c>
      <c r="F22" s="23">
        <f t="shared" si="4"/>
        <v>0</v>
      </c>
      <c r="G22" s="23">
        <f t="shared" si="4"/>
        <v>0</v>
      </c>
      <c r="H22" s="23">
        <f t="shared" si="4"/>
        <v>1.5176737694819826</v>
      </c>
      <c r="I22" s="23">
        <f t="shared" si="4"/>
        <v>130.48404207097076</v>
      </c>
      <c r="J22" s="23">
        <f t="shared" si="4"/>
        <v>2.799858548387173</v>
      </c>
      <c r="K22" s="23">
        <f t="shared" si="4"/>
        <v>0</v>
      </c>
      <c r="L22" s="23">
        <f t="shared" si="4"/>
        <v>117.28712731683987</v>
      </c>
      <c r="M22" s="23">
        <f t="shared" si="4"/>
        <v>0</v>
      </c>
      <c r="N22" s="23">
        <f t="shared" si="4"/>
        <v>0</v>
      </c>
      <c r="O22" s="23">
        <f t="shared" si="4"/>
        <v>0</v>
      </c>
      <c r="P22" s="23">
        <f t="shared" si="4"/>
        <v>0</v>
      </c>
      <c r="Q22" s="23">
        <f t="shared" si="4"/>
        <v>0</v>
      </c>
      <c r="R22" s="23">
        <f t="shared" si="4"/>
        <v>1.2855442320625712</v>
      </c>
      <c r="S22" s="23">
        <f t="shared" si="4"/>
        <v>36.933767359839173</v>
      </c>
      <c r="T22" s="23">
        <f t="shared" si="4"/>
        <v>0.71589864516127388</v>
      </c>
      <c r="U22" s="23">
        <f t="shared" si="4"/>
        <v>0</v>
      </c>
      <c r="V22" s="23">
        <f t="shared" si="4"/>
        <v>9.7805948439345425</v>
      </c>
      <c r="W22" s="23">
        <f t="shared" si="4"/>
        <v>0</v>
      </c>
      <c r="X22" s="23">
        <f t="shared" si="4"/>
        <v>0.79749035483906483</v>
      </c>
      <c r="Y22" s="23">
        <f t="shared" si="4"/>
        <v>0</v>
      </c>
      <c r="Z22" s="23">
        <f t="shared" si="4"/>
        <v>0</v>
      </c>
      <c r="AA22" s="23">
        <f t="shared" si="4"/>
        <v>0</v>
      </c>
      <c r="AB22" s="23">
        <f t="shared" si="4"/>
        <v>0</v>
      </c>
      <c r="AC22" s="23">
        <f t="shared" si="4"/>
        <v>0</v>
      </c>
      <c r="AD22" s="23">
        <f t="shared" si="4"/>
        <v>0</v>
      </c>
      <c r="AE22" s="23">
        <f t="shared" si="4"/>
        <v>0</v>
      </c>
      <c r="AF22" s="23">
        <f t="shared" si="4"/>
        <v>0</v>
      </c>
      <c r="AG22" s="23">
        <f t="shared" si="4"/>
        <v>1.3101626129007639E-3</v>
      </c>
      <c r="AH22" s="23">
        <f t="shared" si="4"/>
        <v>0</v>
      </c>
      <c r="AI22" s="23">
        <f t="shared" ref="AI22:BJ22" si="5">SUM(AI14:AI21)</f>
        <v>0</v>
      </c>
      <c r="AJ22" s="23">
        <f t="shared" si="5"/>
        <v>0</v>
      </c>
      <c r="AK22" s="23">
        <f t="shared" si="5"/>
        <v>0</v>
      </c>
      <c r="AL22" s="23">
        <f t="shared" si="5"/>
        <v>0</v>
      </c>
      <c r="AM22" s="23">
        <f t="shared" si="5"/>
        <v>0</v>
      </c>
      <c r="AN22" s="23">
        <f t="shared" si="5"/>
        <v>0</v>
      </c>
      <c r="AO22" s="23">
        <f t="shared" si="5"/>
        <v>0</v>
      </c>
      <c r="AP22" s="23">
        <f t="shared" si="5"/>
        <v>0</v>
      </c>
      <c r="AQ22" s="23">
        <f t="shared" si="5"/>
        <v>0</v>
      </c>
      <c r="AR22" s="23">
        <f t="shared" si="5"/>
        <v>0</v>
      </c>
      <c r="AS22" s="23">
        <f t="shared" si="5"/>
        <v>0</v>
      </c>
      <c r="AT22" s="23">
        <f t="shared" si="5"/>
        <v>0</v>
      </c>
      <c r="AU22" s="23">
        <f t="shared" si="5"/>
        <v>0</v>
      </c>
      <c r="AV22" s="23">
        <f t="shared" si="5"/>
        <v>5.3591063947031277</v>
      </c>
      <c r="AW22" s="23">
        <f t="shared" si="5"/>
        <v>36.496798302618224</v>
      </c>
      <c r="AX22" s="23">
        <f t="shared" si="5"/>
        <v>0.56963596774223213</v>
      </c>
      <c r="AY22" s="23">
        <f t="shared" si="5"/>
        <v>0</v>
      </c>
      <c r="AZ22" s="23">
        <f t="shared" si="5"/>
        <v>51.867280844682767</v>
      </c>
      <c r="BA22" s="23">
        <f t="shared" si="5"/>
        <v>0</v>
      </c>
      <c r="BB22" s="23">
        <f t="shared" si="5"/>
        <v>0</v>
      </c>
      <c r="BC22" s="23">
        <f t="shared" si="5"/>
        <v>0</v>
      </c>
      <c r="BD22" s="23">
        <f t="shared" si="5"/>
        <v>0</v>
      </c>
      <c r="BE22" s="23">
        <f t="shared" si="5"/>
        <v>0</v>
      </c>
      <c r="BF22" s="23">
        <f t="shared" si="5"/>
        <v>3.0228412546386747</v>
      </c>
      <c r="BG22" s="23">
        <f t="shared" si="5"/>
        <v>23.359178155710417</v>
      </c>
      <c r="BH22" s="23">
        <f t="shared" si="5"/>
        <v>2.0570612096776246</v>
      </c>
      <c r="BI22" s="23">
        <f t="shared" si="5"/>
        <v>0</v>
      </c>
      <c r="BJ22" s="23">
        <f t="shared" si="5"/>
        <v>21.019162601871713</v>
      </c>
      <c r="BK22" s="21">
        <f t="shared" si="3"/>
        <v>445.35437203577402</v>
      </c>
    </row>
    <row r="23" spans="1:63">
      <c r="A23" s="15" t="s">
        <v>45</v>
      </c>
      <c r="B23" s="18" t="s">
        <v>14</v>
      </c>
      <c r="C23" s="39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1"/>
    </row>
    <row r="24" spans="1:63">
      <c r="A24" s="15"/>
      <c r="B24" s="22" t="s">
        <v>39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1">
        <f t="shared" ref="BK24:BK25" si="6">SUM(C24:BJ24)</f>
        <v>0</v>
      </c>
    </row>
    <row r="25" spans="1:63">
      <c r="A25" s="15"/>
      <c r="B25" s="22" t="s">
        <v>55</v>
      </c>
      <c r="C25" s="23">
        <f>SUM(C24)</f>
        <v>0</v>
      </c>
      <c r="D25" s="23">
        <f t="shared" ref="D25:BJ25" si="7">SUM(D24)</f>
        <v>0</v>
      </c>
      <c r="E25" s="23">
        <f t="shared" si="7"/>
        <v>0</v>
      </c>
      <c r="F25" s="23">
        <f t="shared" si="7"/>
        <v>0</v>
      </c>
      <c r="G25" s="23">
        <f t="shared" si="7"/>
        <v>0</v>
      </c>
      <c r="H25" s="23">
        <f t="shared" si="7"/>
        <v>0</v>
      </c>
      <c r="I25" s="23">
        <f t="shared" si="7"/>
        <v>0</v>
      </c>
      <c r="J25" s="23">
        <f t="shared" si="7"/>
        <v>0</v>
      </c>
      <c r="K25" s="23">
        <f t="shared" si="7"/>
        <v>0</v>
      </c>
      <c r="L25" s="23">
        <f t="shared" si="7"/>
        <v>0</v>
      </c>
      <c r="M25" s="23">
        <f t="shared" si="7"/>
        <v>0</v>
      </c>
      <c r="N25" s="23">
        <f t="shared" si="7"/>
        <v>0</v>
      </c>
      <c r="O25" s="23">
        <f t="shared" si="7"/>
        <v>0</v>
      </c>
      <c r="P25" s="23">
        <f t="shared" si="7"/>
        <v>0</v>
      </c>
      <c r="Q25" s="23">
        <f t="shared" si="7"/>
        <v>0</v>
      </c>
      <c r="R25" s="23">
        <f t="shared" si="7"/>
        <v>0</v>
      </c>
      <c r="S25" s="23">
        <f t="shared" si="7"/>
        <v>0</v>
      </c>
      <c r="T25" s="23">
        <f t="shared" si="7"/>
        <v>0</v>
      </c>
      <c r="U25" s="23">
        <f t="shared" si="7"/>
        <v>0</v>
      </c>
      <c r="V25" s="23">
        <f t="shared" si="7"/>
        <v>0</v>
      </c>
      <c r="W25" s="23">
        <f t="shared" si="7"/>
        <v>0</v>
      </c>
      <c r="X25" s="23">
        <f t="shared" si="7"/>
        <v>0</v>
      </c>
      <c r="Y25" s="23">
        <f t="shared" si="7"/>
        <v>0</v>
      </c>
      <c r="Z25" s="23">
        <f t="shared" si="7"/>
        <v>0</v>
      </c>
      <c r="AA25" s="23">
        <f t="shared" si="7"/>
        <v>0</v>
      </c>
      <c r="AB25" s="23">
        <f t="shared" si="7"/>
        <v>0</v>
      </c>
      <c r="AC25" s="23">
        <f t="shared" si="7"/>
        <v>0</v>
      </c>
      <c r="AD25" s="23">
        <f t="shared" si="7"/>
        <v>0</v>
      </c>
      <c r="AE25" s="23">
        <f t="shared" si="7"/>
        <v>0</v>
      </c>
      <c r="AF25" s="23">
        <f t="shared" si="7"/>
        <v>0</v>
      </c>
      <c r="AG25" s="23">
        <f t="shared" si="7"/>
        <v>0</v>
      </c>
      <c r="AH25" s="23">
        <f t="shared" si="7"/>
        <v>0</v>
      </c>
      <c r="AI25" s="23">
        <f t="shared" si="7"/>
        <v>0</v>
      </c>
      <c r="AJ25" s="23">
        <f t="shared" si="7"/>
        <v>0</v>
      </c>
      <c r="AK25" s="23">
        <f t="shared" si="7"/>
        <v>0</v>
      </c>
      <c r="AL25" s="23">
        <f t="shared" si="7"/>
        <v>0</v>
      </c>
      <c r="AM25" s="23">
        <f t="shared" si="7"/>
        <v>0</v>
      </c>
      <c r="AN25" s="23">
        <f t="shared" si="7"/>
        <v>0</v>
      </c>
      <c r="AO25" s="23">
        <f t="shared" si="7"/>
        <v>0</v>
      </c>
      <c r="AP25" s="23">
        <f t="shared" si="7"/>
        <v>0</v>
      </c>
      <c r="AQ25" s="23">
        <f t="shared" si="7"/>
        <v>0</v>
      </c>
      <c r="AR25" s="23">
        <f t="shared" si="7"/>
        <v>0</v>
      </c>
      <c r="AS25" s="23">
        <f t="shared" si="7"/>
        <v>0</v>
      </c>
      <c r="AT25" s="23">
        <f t="shared" si="7"/>
        <v>0</v>
      </c>
      <c r="AU25" s="23">
        <f t="shared" si="7"/>
        <v>0</v>
      </c>
      <c r="AV25" s="23">
        <f t="shared" si="7"/>
        <v>0</v>
      </c>
      <c r="AW25" s="23">
        <f t="shared" si="7"/>
        <v>0</v>
      </c>
      <c r="AX25" s="23">
        <f t="shared" si="7"/>
        <v>0</v>
      </c>
      <c r="AY25" s="23">
        <f t="shared" si="7"/>
        <v>0</v>
      </c>
      <c r="AZ25" s="23">
        <f t="shared" si="7"/>
        <v>0</v>
      </c>
      <c r="BA25" s="23">
        <f t="shared" si="7"/>
        <v>0</v>
      </c>
      <c r="BB25" s="23">
        <f t="shared" si="7"/>
        <v>0</v>
      </c>
      <c r="BC25" s="23">
        <f t="shared" si="7"/>
        <v>0</v>
      </c>
      <c r="BD25" s="23">
        <f t="shared" si="7"/>
        <v>0</v>
      </c>
      <c r="BE25" s="23">
        <f t="shared" si="7"/>
        <v>0</v>
      </c>
      <c r="BF25" s="23">
        <f t="shared" si="7"/>
        <v>0</v>
      </c>
      <c r="BG25" s="23">
        <f t="shared" si="7"/>
        <v>0</v>
      </c>
      <c r="BH25" s="23">
        <f t="shared" si="7"/>
        <v>0</v>
      </c>
      <c r="BI25" s="23">
        <f t="shared" si="7"/>
        <v>0</v>
      </c>
      <c r="BJ25" s="23">
        <f t="shared" si="7"/>
        <v>0</v>
      </c>
      <c r="BK25" s="21">
        <f t="shared" si="6"/>
        <v>0</v>
      </c>
    </row>
    <row r="26" spans="1:63">
      <c r="A26" s="15" t="s">
        <v>47</v>
      </c>
      <c r="B26" s="18" t="s">
        <v>57</v>
      </c>
      <c r="C26" s="39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1"/>
    </row>
    <row r="27" spans="1:63">
      <c r="A27" s="15"/>
      <c r="B27" s="24" t="s">
        <v>39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>
      <c r="A28" s="15"/>
      <c r="B28" s="22" t="s">
        <v>54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1">
        <f>SUM(C28:BJ28)</f>
        <v>0</v>
      </c>
    </row>
    <row r="29" spans="1:63">
      <c r="A29" s="15" t="s">
        <v>48</v>
      </c>
      <c r="B29" s="18" t="s">
        <v>15</v>
      </c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1"/>
    </row>
    <row r="30" spans="1:63">
      <c r="A30" s="15"/>
      <c r="B30" s="19" t="s">
        <v>71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0.80295576196971241</v>
      </c>
      <c r="I30" s="20">
        <v>10.358950676124643</v>
      </c>
      <c r="J30" s="20">
        <v>0.18257007359588109</v>
      </c>
      <c r="K30" s="20">
        <v>0</v>
      </c>
      <c r="L30" s="20">
        <v>37.370937388184259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1.2170811323560231</v>
      </c>
      <c r="S30" s="20">
        <v>3.4226529699959758</v>
      </c>
      <c r="T30" s="20">
        <v>0.50671127907451163</v>
      </c>
      <c r="U30" s="20">
        <v>0</v>
      </c>
      <c r="V30" s="20">
        <v>1.8060400630860651</v>
      </c>
      <c r="W30" s="20">
        <v>1.2870850561225618E-2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6.6952978833277554E-2</v>
      </c>
      <c r="AH30" s="20">
        <v>0</v>
      </c>
      <c r="AI30" s="20">
        <v>0</v>
      </c>
      <c r="AJ30" s="20">
        <v>0</v>
      </c>
      <c r="AK30" s="20">
        <v>0.24672348259460639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23.986216232906191</v>
      </c>
      <c r="AW30" s="20">
        <v>53.06706491963805</v>
      </c>
      <c r="AX30" s="20">
        <v>3.6343382148607026</v>
      </c>
      <c r="AY30" s="20">
        <v>0</v>
      </c>
      <c r="AZ30" s="20">
        <v>73.567426410967414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22.613344328585345</v>
      </c>
      <c r="BG30" s="20">
        <v>3.1502056576098378</v>
      </c>
      <c r="BH30" s="20">
        <v>8.2919767096306014</v>
      </c>
      <c r="BI30" s="20">
        <v>0</v>
      </c>
      <c r="BJ30" s="20">
        <v>15.285302234554294</v>
      </c>
      <c r="BK30" s="21">
        <f t="shared" ref="BK30:BK48" si="8">SUM(C30:BJ30)</f>
        <v>259.5903213651286</v>
      </c>
    </row>
    <row r="31" spans="1:63">
      <c r="A31" s="15"/>
      <c r="B31" s="19" t="s">
        <v>72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0.44813305632245104</v>
      </c>
      <c r="I31" s="20">
        <v>0.22924014754848268</v>
      </c>
      <c r="J31" s="20">
        <v>0.31378655283908696</v>
      </c>
      <c r="K31" s="20">
        <v>0</v>
      </c>
      <c r="L31" s="20">
        <v>0.64654664732299738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0.52778940167655986</v>
      </c>
      <c r="S31" s="20">
        <v>6.8878753225784933E-2</v>
      </c>
      <c r="T31" s="20">
        <v>0</v>
      </c>
      <c r="U31" s="20">
        <v>0</v>
      </c>
      <c r="V31" s="20">
        <v>0.44583338451624976</v>
      </c>
      <c r="W31" s="20">
        <v>0.19405390677400683</v>
      </c>
      <c r="X31" s="20">
        <v>0</v>
      </c>
      <c r="Y31" s="20">
        <v>0</v>
      </c>
      <c r="Z31" s="20">
        <v>0</v>
      </c>
      <c r="AA31" s="20">
        <v>6.1800612903266751E-2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0.7030499525160594</v>
      </c>
      <c r="AH31" s="20">
        <v>0</v>
      </c>
      <c r="AI31" s="20">
        <v>0</v>
      </c>
      <c r="AJ31" s="20">
        <v>0</v>
      </c>
      <c r="AK31" s="20">
        <v>0.43952595896797475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17.328820139416614</v>
      </c>
      <c r="AW31" s="20">
        <v>2.1570593011633279</v>
      </c>
      <c r="AX31" s="20">
        <v>3.7080367741940054E-2</v>
      </c>
      <c r="AY31" s="20">
        <v>0</v>
      </c>
      <c r="AZ31" s="20">
        <v>17.495453642950807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12.98799062772299</v>
      </c>
      <c r="BG31" s="20">
        <v>0.76638718809711859</v>
      </c>
      <c r="BH31" s="20">
        <v>0</v>
      </c>
      <c r="BI31" s="20">
        <v>0</v>
      </c>
      <c r="BJ31" s="20">
        <v>6.8775540122941088</v>
      </c>
      <c r="BK31" s="21">
        <f t="shared" si="8"/>
        <v>61.728983653999833</v>
      </c>
    </row>
    <row r="32" spans="1:63">
      <c r="A32" s="15"/>
      <c r="B32" s="19" t="s">
        <v>73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0.32202271774182339</v>
      </c>
      <c r="I32" s="20">
        <v>0</v>
      </c>
      <c r="J32" s="20">
        <v>0</v>
      </c>
      <c r="K32" s="20">
        <v>0</v>
      </c>
      <c r="L32" s="20">
        <v>0.58910135935546881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0.22257870161219054</v>
      </c>
      <c r="S32" s="20">
        <v>6.9710304322590982E-2</v>
      </c>
      <c r="T32" s="20">
        <v>0</v>
      </c>
      <c r="U32" s="20">
        <v>0</v>
      </c>
      <c r="V32" s="20">
        <v>0.31461290390341057</v>
      </c>
      <c r="W32" s="20">
        <v>8.3644698709378018E-2</v>
      </c>
      <c r="X32" s="20">
        <v>0</v>
      </c>
      <c r="Y32" s="20">
        <v>0</v>
      </c>
      <c r="Z32" s="20">
        <v>0</v>
      </c>
      <c r="AA32" s="20">
        <v>6.1503451612059451E-3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0.31858788016080741</v>
      </c>
      <c r="AH32" s="20">
        <v>0</v>
      </c>
      <c r="AI32" s="20">
        <v>0</v>
      </c>
      <c r="AJ32" s="20">
        <v>0</v>
      </c>
      <c r="AK32" s="20">
        <v>0.22879960529032117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14.619889590609445</v>
      </c>
      <c r="AW32" s="20">
        <v>2.9875056201635868</v>
      </c>
      <c r="AX32" s="20">
        <v>3.6902070967735671E-2</v>
      </c>
      <c r="AY32" s="20">
        <v>0</v>
      </c>
      <c r="AZ32" s="20">
        <v>18.773463755209477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9.6081730878235181</v>
      </c>
      <c r="BG32" s="20">
        <v>1.5063450815495381</v>
      </c>
      <c r="BH32" s="20">
        <v>0.12300690322591891</v>
      </c>
      <c r="BI32" s="20">
        <v>0</v>
      </c>
      <c r="BJ32" s="20">
        <v>1.8978885088709347</v>
      </c>
      <c r="BK32" s="21">
        <f t="shared" si="8"/>
        <v>51.708383134677355</v>
      </c>
    </row>
    <row r="33" spans="1:63">
      <c r="A33" s="15"/>
      <c r="B33" s="19" t="s">
        <v>74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7.8989538677079946E-2</v>
      </c>
      <c r="I33" s="20">
        <v>0.12968549354847356</v>
      </c>
      <c r="J33" s="20">
        <v>0</v>
      </c>
      <c r="K33" s="20">
        <v>0</v>
      </c>
      <c r="L33" s="20">
        <v>0.51583444177469029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0.46135684316092496</v>
      </c>
      <c r="S33" s="20">
        <v>0</v>
      </c>
      <c r="T33" s="20">
        <v>0</v>
      </c>
      <c r="U33" s="20">
        <v>0</v>
      </c>
      <c r="V33" s="20">
        <v>0.31771844061302518</v>
      </c>
      <c r="W33" s="20">
        <v>4.6645277419132214E-2</v>
      </c>
      <c r="X33" s="20">
        <v>0</v>
      </c>
      <c r="Y33" s="20">
        <v>0</v>
      </c>
      <c r="Z33" s="20">
        <v>0</v>
      </c>
      <c r="AA33" s="20">
        <v>5.830659677389028E-2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0.24057301845033469</v>
      </c>
      <c r="AH33" s="20">
        <v>0.11661319354788055</v>
      </c>
      <c r="AI33" s="20">
        <v>0</v>
      </c>
      <c r="AJ33" s="20">
        <v>0</v>
      </c>
      <c r="AK33" s="20">
        <v>5.830659677389028E-2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12.817700852012859</v>
      </c>
      <c r="AW33" s="20">
        <v>3.374918760184074</v>
      </c>
      <c r="AX33" s="20">
        <v>0</v>
      </c>
      <c r="AY33" s="20">
        <v>0</v>
      </c>
      <c r="AZ33" s="20">
        <v>8.9337006170656643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  <c r="BF33" s="20">
        <v>8.0907289712724229</v>
      </c>
      <c r="BG33" s="20">
        <v>0.15043101967665892</v>
      </c>
      <c r="BH33" s="20">
        <v>0.58306596773960284</v>
      </c>
      <c r="BI33" s="20">
        <v>0</v>
      </c>
      <c r="BJ33" s="20">
        <v>2.9408848623093129</v>
      </c>
      <c r="BK33" s="21">
        <f t="shared" si="8"/>
        <v>38.915460490999912</v>
      </c>
    </row>
    <row r="34" spans="1:63">
      <c r="A34" s="15"/>
      <c r="B34" s="19" t="s">
        <v>75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0.26159685032225866</v>
      </c>
      <c r="I34" s="20">
        <v>0</v>
      </c>
      <c r="J34" s="20">
        <v>0</v>
      </c>
      <c r="K34" s="20">
        <v>0</v>
      </c>
      <c r="L34" s="20">
        <v>0.65107434132279474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0.48529501967709437</v>
      </c>
      <c r="S34" s="20">
        <v>0</v>
      </c>
      <c r="T34" s="20">
        <v>0</v>
      </c>
      <c r="U34" s="20">
        <v>0</v>
      </c>
      <c r="V34" s="20">
        <v>1.152409032258499</v>
      </c>
      <c r="W34" s="20">
        <v>8.0347253224268295E-3</v>
      </c>
      <c r="X34" s="20">
        <v>3.073900003192007E-2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0.35204424444789401</v>
      </c>
      <c r="AH34" s="20">
        <v>3.4360906451287088E-2</v>
      </c>
      <c r="AI34" s="20">
        <v>0</v>
      </c>
      <c r="AJ34" s="20">
        <v>0</v>
      </c>
      <c r="AK34" s="20">
        <v>0.19096369490126097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10.780382400353393</v>
      </c>
      <c r="AW34" s="20">
        <v>1.4882126732117473</v>
      </c>
      <c r="AX34" s="20">
        <v>3.4360906451287088E-2</v>
      </c>
      <c r="AY34" s="20">
        <v>0</v>
      </c>
      <c r="AZ34" s="20">
        <v>8.5756746545403448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11.257669839488109</v>
      </c>
      <c r="BG34" s="20">
        <v>3.1733370338095015</v>
      </c>
      <c r="BH34" s="20">
        <v>0.51541359676940635</v>
      </c>
      <c r="BI34" s="20">
        <v>0</v>
      </c>
      <c r="BJ34" s="20">
        <v>3.937882079705247</v>
      </c>
      <c r="BK34" s="21">
        <f t="shared" si="8"/>
        <v>42.929450999064471</v>
      </c>
    </row>
    <row r="35" spans="1:63">
      <c r="A35" s="15"/>
      <c r="B35" s="19" t="s">
        <v>76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0.20020870193513918</v>
      </c>
      <c r="I35" s="20">
        <v>0.11922538064511796</v>
      </c>
      <c r="J35" s="20">
        <v>0</v>
      </c>
      <c r="K35" s="20">
        <v>0</v>
      </c>
      <c r="L35" s="20">
        <v>9.8501834886462838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0.31397301493484725</v>
      </c>
      <c r="S35" s="20">
        <v>0</v>
      </c>
      <c r="T35" s="20">
        <v>7.1145027225810703E-2</v>
      </c>
      <c r="U35" s="20">
        <v>0</v>
      </c>
      <c r="V35" s="20">
        <v>0.82807159851602463</v>
      </c>
      <c r="W35" s="20">
        <v>6.7180238709522479E-3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0.21861164480790019</v>
      </c>
      <c r="AH35" s="20">
        <v>0</v>
      </c>
      <c r="AI35" s="20">
        <v>0</v>
      </c>
      <c r="AJ35" s="20">
        <v>0</v>
      </c>
      <c r="AK35" s="20">
        <v>0.15384274664629649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4.4171611843479379</v>
      </c>
      <c r="AW35" s="20">
        <v>1.1241883382337929</v>
      </c>
      <c r="AX35" s="20">
        <v>0.59342544194001523</v>
      </c>
      <c r="AY35" s="20">
        <v>0</v>
      </c>
      <c r="AZ35" s="20">
        <v>5.6185174443944046</v>
      </c>
      <c r="BA35" s="20">
        <v>0</v>
      </c>
      <c r="BB35" s="20">
        <v>0</v>
      </c>
      <c r="BC35" s="20">
        <v>0</v>
      </c>
      <c r="BD35" s="20">
        <v>0</v>
      </c>
      <c r="BE35" s="20">
        <v>0</v>
      </c>
      <c r="BF35" s="20">
        <v>6.3546267143245636</v>
      </c>
      <c r="BG35" s="20">
        <v>2.8664388259894427</v>
      </c>
      <c r="BH35" s="20">
        <v>0.33590119355091247</v>
      </c>
      <c r="BI35" s="20">
        <v>0</v>
      </c>
      <c r="BJ35" s="20">
        <v>3.506294668474399</v>
      </c>
      <c r="BK35" s="21">
        <f t="shared" si="8"/>
        <v>36.578533438483838</v>
      </c>
    </row>
    <row r="36" spans="1:63">
      <c r="A36" s="15"/>
      <c r="B36" s="19" t="s">
        <v>77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0.44140545328974667</v>
      </c>
      <c r="I36" s="20">
        <v>5.529171200001836E-2</v>
      </c>
      <c r="J36" s="20">
        <v>0</v>
      </c>
      <c r="K36" s="20">
        <v>0</v>
      </c>
      <c r="L36" s="20">
        <v>6.6694087792598138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0.55474087786998416</v>
      </c>
      <c r="S36" s="20">
        <v>0</v>
      </c>
      <c r="T36" s="20">
        <v>0</v>
      </c>
      <c r="U36" s="20">
        <v>0</v>
      </c>
      <c r="V36" s="20">
        <v>0.70529292603203431</v>
      </c>
      <c r="W36" s="20">
        <v>1.7561202257447826E-3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5.6681297546117775E-2</v>
      </c>
      <c r="AH36" s="20">
        <v>0</v>
      </c>
      <c r="AI36" s="20">
        <v>0</v>
      </c>
      <c r="AJ36" s="20">
        <v>0</v>
      </c>
      <c r="AK36" s="20">
        <v>8.4353218061347674E-3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4.1494147277318296</v>
      </c>
      <c r="AW36" s="20">
        <v>1.6878126386069302E-2</v>
      </c>
      <c r="AX36" s="20">
        <v>0</v>
      </c>
      <c r="AY36" s="20">
        <v>0</v>
      </c>
      <c r="AZ36" s="20">
        <v>1.5969346281419878</v>
      </c>
      <c r="BA36" s="20">
        <v>0</v>
      </c>
      <c r="BB36" s="20">
        <v>0</v>
      </c>
      <c r="BC36" s="20">
        <v>0</v>
      </c>
      <c r="BD36" s="20">
        <v>0</v>
      </c>
      <c r="BE36" s="20">
        <v>0</v>
      </c>
      <c r="BF36" s="20">
        <v>6.3874301643862408</v>
      </c>
      <c r="BG36" s="20">
        <v>1.3928303386262051E-2</v>
      </c>
      <c r="BH36" s="20">
        <v>7.1125183513863613E-2</v>
      </c>
      <c r="BI36" s="20">
        <v>0</v>
      </c>
      <c r="BJ36" s="20">
        <v>1.8361533226176661</v>
      </c>
      <c r="BK36" s="21">
        <f t="shared" si="8"/>
        <v>22.564876944193514</v>
      </c>
    </row>
    <row r="37" spans="1:63">
      <c r="A37" s="15"/>
      <c r="B37" s="19" t="s">
        <v>78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0.41837040374132456</v>
      </c>
      <c r="I37" s="20">
        <v>0.36833108064506875</v>
      </c>
      <c r="J37" s="20">
        <v>0.10523745161291966</v>
      </c>
      <c r="K37" s="20">
        <v>0</v>
      </c>
      <c r="L37" s="20">
        <v>11.643500068808173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0.85403323596710945</v>
      </c>
      <c r="S37" s="20">
        <v>0.13369684199992496</v>
      </c>
      <c r="T37" s="20">
        <v>0</v>
      </c>
      <c r="U37" s="20">
        <v>0</v>
      </c>
      <c r="V37" s="20">
        <v>1.2260092972254719</v>
      </c>
      <c r="W37" s="20">
        <v>5.2000451611910877E-3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0.16972286783772217</v>
      </c>
      <c r="AH37" s="20">
        <v>0</v>
      </c>
      <c r="AI37" s="20">
        <v>0</v>
      </c>
      <c r="AJ37" s="20">
        <v>0</v>
      </c>
      <c r="AK37" s="20">
        <v>2.080018064496435E-3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5.5100430512037812</v>
      </c>
      <c r="AW37" s="20">
        <v>4.3972049889598646</v>
      </c>
      <c r="AX37" s="20">
        <v>2.0800180645064351E-2</v>
      </c>
      <c r="AY37" s="20">
        <v>0</v>
      </c>
      <c r="AZ37" s="20">
        <v>6.5579826576670328</v>
      </c>
      <c r="BA37" s="20">
        <v>0</v>
      </c>
      <c r="BB37" s="20">
        <v>0</v>
      </c>
      <c r="BC37" s="20">
        <v>0</v>
      </c>
      <c r="BD37" s="20">
        <v>0</v>
      </c>
      <c r="BE37" s="20">
        <v>0</v>
      </c>
      <c r="BF37" s="20">
        <v>8.7017146445701776</v>
      </c>
      <c r="BG37" s="20">
        <v>0.26000225806405436</v>
      </c>
      <c r="BH37" s="20">
        <v>0.26000225806405441</v>
      </c>
      <c r="BI37" s="20">
        <v>0</v>
      </c>
      <c r="BJ37" s="20">
        <v>5.1068384490851466</v>
      </c>
      <c r="BK37" s="21">
        <f t="shared" si="8"/>
        <v>45.740769799322578</v>
      </c>
    </row>
    <row r="38" spans="1:63">
      <c r="A38" s="15"/>
      <c r="B38" s="19" t="s">
        <v>79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0.55840099706410651</v>
      </c>
      <c r="I38" s="20">
        <v>0.31520922580646649</v>
      </c>
      <c r="J38" s="20">
        <v>0</v>
      </c>
      <c r="K38" s="20">
        <v>0</v>
      </c>
      <c r="L38" s="20">
        <v>5.4911114760653579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0.43851320112848752</v>
      </c>
      <c r="S38" s="20">
        <v>1.0506974193550216</v>
      </c>
      <c r="T38" s="20">
        <v>0</v>
      </c>
      <c r="U38" s="20">
        <v>0</v>
      </c>
      <c r="V38" s="20">
        <v>0.9682176719354042</v>
      </c>
      <c r="W38" s="20">
        <v>3.1232235483054684E-3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0.15658030364527414</v>
      </c>
      <c r="AH38" s="20">
        <v>0</v>
      </c>
      <c r="AI38" s="20">
        <v>0</v>
      </c>
      <c r="AJ38" s="20">
        <v>0</v>
      </c>
      <c r="AK38" s="20">
        <v>1.8248256000031948E-2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4.0534938483181451</v>
      </c>
      <c r="AW38" s="20">
        <v>0.36437608064563798</v>
      </c>
      <c r="AX38" s="20">
        <v>0</v>
      </c>
      <c r="AY38" s="20">
        <v>0</v>
      </c>
      <c r="AZ38" s="20">
        <v>5.5931727077177484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5.3031566659588734</v>
      </c>
      <c r="BG38" s="20">
        <v>0.36125285709733246</v>
      </c>
      <c r="BH38" s="20">
        <v>0.57259098387190255</v>
      </c>
      <c r="BI38" s="20">
        <v>0</v>
      </c>
      <c r="BJ38" s="20">
        <v>3.4862478367451857</v>
      </c>
      <c r="BK38" s="21">
        <f t="shared" si="8"/>
        <v>28.734392754903279</v>
      </c>
    </row>
    <row r="39" spans="1:63">
      <c r="A39" s="15"/>
      <c r="B39" s="19" t="s">
        <v>80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0.27545479448340232</v>
      </c>
      <c r="I39" s="20">
        <v>0.53809803870965733</v>
      </c>
      <c r="J39" s="20">
        <v>0</v>
      </c>
      <c r="K39" s="20">
        <v>0</v>
      </c>
      <c r="L39" s="20">
        <v>5.9719920864531479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0.40835059238632976</v>
      </c>
      <c r="S39" s="20">
        <v>0.21101883870966173</v>
      </c>
      <c r="T39" s="20">
        <v>0</v>
      </c>
      <c r="U39" s="20">
        <v>0</v>
      </c>
      <c r="V39" s="20">
        <v>0.12919777061263779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9.5703363935366922E-2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3.1429199286748717</v>
      </c>
      <c r="AW39" s="20">
        <v>0.30419923032283053</v>
      </c>
      <c r="AX39" s="20">
        <v>0</v>
      </c>
      <c r="AY39" s="20">
        <v>0</v>
      </c>
      <c r="AZ39" s="20">
        <v>3.4325937249717877</v>
      </c>
      <c r="BA39" s="20">
        <v>0</v>
      </c>
      <c r="BB39" s="20">
        <v>0</v>
      </c>
      <c r="BC39" s="20">
        <v>0</v>
      </c>
      <c r="BD39" s="20">
        <v>0</v>
      </c>
      <c r="BE39" s="20">
        <v>0</v>
      </c>
      <c r="BF39" s="20">
        <v>3.5390187680586735</v>
      </c>
      <c r="BG39" s="20">
        <v>0.25786214067774976</v>
      </c>
      <c r="BH39" s="20">
        <v>0.62829445161389574</v>
      </c>
      <c r="BI39" s="20">
        <v>0</v>
      </c>
      <c r="BJ39" s="20">
        <v>2.6339012010028946</v>
      </c>
      <c r="BK39" s="21">
        <f t="shared" si="8"/>
        <v>21.568604930612914</v>
      </c>
    </row>
    <row r="40" spans="1:63">
      <c r="A40" s="15"/>
      <c r="B40" s="19" t="s">
        <v>81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0.22437064267292556</v>
      </c>
      <c r="I40" s="20">
        <v>18.464768971029827</v>
      </c>
      <c r="J40" s="20">
        <v>13.862449088548386</v>
      </c>
      <c r="K40" s="20">
        <v>0</v>
      </c>
      <c r="L40" s="20">
        <v>7.5893714134183909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0.52516752126404065</v>
      </c>
      <c r="S40" s="20">
        <v>0.84516900995987054</v>
      </c>
      <c r="T40" s="20">
        <v>58.993189926547522</v>
      </c>
      <c r="U40" s="20">
        <v>0</v>
      </c>
      <c r="V40" s="20">
        <v>3.892670259526823</v>
      </c>
      <c r="W40" s="20">
        <v>2.6664437937179287E-3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3.1780876133608811E-2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10.01378294170037</v>
      </c>
      <c r="AW40" s="20">
        <v>43.241288568240442</v>
      </c>
      <c r="AX40" s="20">
        <v>0.15371452034198771</v>
      </c>
      <c r="AY40" s="20">
        <v>0</v>
      </c>
      <c r="AZ40" s="20">
        <v>31.37621361800192</v>
      </c>
      <c r="BA40" s="20">
        <v>0</v>
      </c>
      <c r="BB40" s="20">
        <v>0</v>
      </c>
      <c r="BC40" s="20">
        <v>0</v>
      </c>
      <c r="BD40" s="20">
        <v>0</v>
      </c>
      <c r="BE40" s="20">
        <v>0</v>
      </c>
      <c r="BF40" s="20">
        <v>13.361278896531081</v>
      </c>
      <c r="BG40" s="20">
        <v>8.3209211037083399</v>
      </c>
      <c r="BH40" s="20">
        <v>13.311178252132054</v>
      </c>
      <c r="BI40" s="20">
        <v>0</v>
      </c>
      <c r="BJ40" s="20">
        <v>7.9449440457712166</v>
      </c>
      <c r="BK40" s="21">
        <f t="shared" si="8"/>
        <v>232.15492609932252</v>
      </c>
    </row>
    <row r="41" spans="1:63">
      <c r="A41" s="15"/>
      <c r="B41" s="19" t="s">
        <v>82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6.7639399612810056E-2</v>
      </c>
      <c r="I41" s="20">
        <v>2.4387617790968346</v>
      </c>
      <c r="J41" s="20">
        <v>0</v>
      </c>
      <c r="K41" s="20">
        <v>0</v>
      </c>
      <c r="L41" s="20">
        <v>2.3821103990000316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0.84457771527322523</v>
      </c>
      <c r="AW41" s="20">
        <v>0.65227486637201482</v>
      </c>
      <c r="AX41" s="20">
        <v>0</v>
      </c>
      <c r="AY41" s="20">
        <v>0</v>
      </c>
      <c r="AZ41" s="20">
        <v>1.963638249992486</v>
      </c>
      <c r="BA41" s="20">
        <v>0</v>
      </c>
      <c r="BB41" s="20">
        <v>0</v>
      </c>
      <c r="BC41" s="20">
        <v>0</v>
      </c>
      <c r="BD41" s="20">
        <v>0</v>
      </c>
      <c r="BE41" s="20">
        <v>0</v>
      </c>
      <c r="BF41" s="20">
        <v>0.71042505688313839</v>
      </c>
      <c r="BG41" s="20">
        <v>7.7983322532951371E-5</v>
      </c>
      <c r="BH41" s="20">
        <v>8.4392494842059532E-2</v>
      </c>
      <c r="BI41" s="20">
        <v>0</v>
      </c>
      <c r="BJ41" s="20">
        <v>0.3462662246693794</v>
      </c>
      <c r="BK41" s="21">
        <f t="shared" si="8"/>
        <v>9.4901641690645153</v>
      </c>
    </row>
    <row r="42" spans="1:63">
      <c r="A42" s="15"/>
      <c r="B42" s="19" t="s">
        <v>83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0.20300127419934941</v>
      </c>
      <c r="I42" s="20">
        <v>0.30079907059544753</v>
      </c>
      <c r="J42" s="20">
        <v>0.11997039908313702</v>
      </c>
      <c r="K42" s="20">
        <v>0</v>
      </c>
      <c r="L42" s="20">
        <v>3.0957782857596725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0.39731504174641535</v>
      </c>
      <c r="S42" s="20">
        <v>0</v>
      </c>
      <c r="T42" s="20">
        <v>0</v>
      </c>
      <c r="U42" s="20">
        <v>0</v>
      </c>
      <c r="V42" s="20">
        <v>0.19932953571275322</v>
      </c>
      <c r="W42" s="20">
        <v>4.6564515686846913E-6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4.4343369364109798E-2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2.8481444205718711</v>
      </c>
      <c r="AW42" s="20">
        <v>2.9582794225907882</v>
      </c>
      <c r="AX42" s="20">
        <v>0</v>
      </c>
      <c r="AY42" s="20">
        <v>0</v>
      </c>
      <c r="AZ42" s="20">
        <v>5.3173933505480893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3.9790195110317681</v>
      </c>
      <c r="BG42" s="20">
        <v>0.23147381467872635</v>
      </c>
      <c r="BH42" s="20">
        <v>0</v>
      </c>
      <c r="BI42" s="20">
        <v>0</v>
      </c>
      <c r="BJ42" s="20">
        <v>2.8505430033437227</v>
      </c>
      <c r="BK42" s="21">
        <f t="shared" si="8"/>
        <v>22.545395155677419</v>
      </c>
    </row>
    <row r="43" spans="1:63">
      <c r="A43" s="15"/>
      <c r="B43" s="19" t="s">
        <v>84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4.8547589741940199E-2</v>
      </c>
      <c r="I43" s="20">
        <v>0</v>
      </c>
      <c r="J43" s="20">
        <v>0</v>
      </c>
      <c r="K43" s="20">
        <v>0</v>
      </c>
      <c r="L43" s="20">
        <v>1.830710970965287E-2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0.19218137954834194</v>
      </c>
      <c r="S43" s="20">
        <v>0</v>
      </c>
      <c r="T43" s="20">
        <v>0</v>
      </c>
      <c r="U43" s="20">
        <v>0</v>
      </c>
      <c r="V43" s="20">
        <v>5.7097268000064885E-2</v>
      </c>
      <c r="W43" s="20">
        <v>1.2976614838317862E-2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7.4059680827260513E-2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0.58390911247669408</v>
      </c>
      <c r="AW43" s="20">
        <v>1.4953774136780974E-5</v>
      </c>
      <c r="AX43" s="20">
        <v>0</v>
      </c>
      <c r="AY43" s="20">
        <v>0</v>
      </c>
      <c r="AZ43" s="20">
        <v>1.8639759045060607</v>
      </c>
      <c r="BA43" s="20">
        <v>0</v>
      </c>
      <c r="BB43" s="20">
        <v>0</v>
      </c>
      <c r="BC43" s="20">
        <v>0</v>
      </c>
      <c r="BD43" s="20">
        <v>0</v>
      </c>
      <c r="BE43" s="20">
        <v>0</v>
      </c>
      <c r="BF43" s="20">
        <v>1.5428831574598356</v>
      </c>
      <c r="BG43" s="20">
        <v>0.41830853270050417</v>
      </c>
      <c r="BH43" s="20">
        <v>0</v>
      </c>
      <c r="BI43" s="20">
        <v>0</v>
      </c>
      <c r="BJ43" s="20">
        <v>1.3989160460300936</v>
      </c>
      <c r="BK43" s="21">
        <f t="shared" si="8"/>
        <v>6.2111773496129032</v>
      </c>
    </row>
    <row r="44" spans="1:63">
      <c r="A44" s="15"/>
      <c r="B44" s="19" t="s">
        <v>85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9.3810311806166502E-2</v>
      </c>
      <c r="I44" s="20">
        <v>0.30297653193548324</v>
      </c>
      <c r="J44" s="20">
        <v>0</v>
      </c>
      <c r="K44" s="20">
        <v>0</v>
      </c>
      <c r="L44" s="20">
        <v>3.9884226935169673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0.35903022354788472</v>
      </c>
      <c r="S44" s="20">
        <v>0</v>
      </c>
      <c r="T44" s="20">
        <v>0</v>
      </c>
      <c r="U44" s="20">
        <v>0</v>
      </c>
      <c r="V44" s="20">
        <v>0.1983497392257545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7.1945832349868859E-3</v>
      </c>
      <c r="AH44" s="20">
        <v>0</v>
      </c>
      <c r="AI44" s="20">
        <v>0</v>
      </c>
      <c r="AJ44" s="20">
        <v>0</v>
      </c>
      <c r="AK44" s="20">
        <v>1.4005403888783737E-2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0.63555019259906009</v>
      </c>
      <c r="AW44" s="20">
        <v>2.687478507427469</v>
      </c>
      <c r="AX44" s="20">
        <v>0</v>
      </c>
      <c r="AY44" s="20">
        <v>0</v>
      </c>
      <c r="AZ44" s="20">
        <v>1.6385118222340129</v>
      </c>
      <c r="BA44" s="20">
        <v>0</v>
      </c>
      <c r="BB44" s="20">
        <v>0</v>
      </c>
      <c r="BC44" s="20">
        <v>0</v>
      </c>
      <c r="BD44" s="20">
        <v>0</v>
      </c>
      <c r="BE44" s="20">
        <v>0</v>
      </c>
      <c r="BF44" s="20">
        <v>2.0735843560709077</v>
      </c>
      <c r="BG44" s="20">
        <v>0.95335529486235548</v>
      </c>
      <c r="BH44" s="20">
        <v>0.29897987154297251</v>
      </c>
      <c r="BI44" s="20">
        <v>0</v>
      </c>
      <c r="BJ44" s="20">
        <v>2.3891246044942878</v>
      </c>
      <c r="BK44" s="21">
        <f t="shared" si="8"/>
        <v>15.640374136387093</v>
      </c>
    </row>
    <row r="45" spans="1:63">
      <c r="A45" s="15"/>
      <c r="B45" s="19" t="s">
        <v>86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0.13753864711181665</v>
      </c>
      <c r="I45" s="20">
        <v>0.54599541932129358</v>
      </c>
      <c r="J45" s="20">
        <v>0</v>
      </c>
      <c r="K45" s="20">
        <v>0</v>
      </c>
      <c r="L45" s="20">
        <v>0.4916845969803269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0.67281514377865026</v>
      </c>
      <c r="S45" s="20">
        <v>0</v>
      </c>
      <c r="T45" s="20">
        <v>0</v>
      </c>
      <c r="U45" s="20">
        <v>0</v>
      </c>
      <c r="V45" s="20">
        <v>1.6510095549046842</v>
      </c>
      <c r="W45" s="20">
        <v>3.0919939792735426E-2</v>
      </c>
      <c r="X45" s="20">
        <v>0.13163376542040409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6.2014879510861327E-2</v>
      </c>
      <c r="AH45" s="20">
        <v>0</v>
      </c>
      <c r="AI45" s="20">
        <v>0</v>
      </c>
      <c r="AJ45" s="20">
        <v>0</v>
      </c>
      <c r="AK45" s="20">
        <v>0.15343132907433005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23.908992972381203</v>
      </c>
      <c r="AW45" s="20">
        <v>1.1065708375951342</v>
      </c>
      <c r="AX45" s="20">
        <v>0.52817447891979186</v>
      </c>
      <c r="AY45" s="20">
        <v>0</v>
      </c>
      <c r="AZ45" s="20">
        <v>5.781045700605401</v>
      </c>
      <c r="BA45" s="20">
        <v>0</v>
      </c>
      <c r="BB45" s="20">
        <v>0</v>
      </c>
      <c r="BC45" s="20">
        <v>0</v>
      </c>
      <c r="BD45" s="20">
        <v>0</v>
      </c>
      <c r="BE45" s="20">
        <v>0</v>
      </c>
      <c r="BF45" s="20">
        <v>28.512931154440739</v>
      </c>
      <c r="BG45" s="20">
        <v>2.0045476926022663</v>
      </c>
      <c r="BH45" s="20">
        <v>1.0758310273651108</v>
      </c>
      <c r="BI45" s="20">
        <v>0</v>
      </c>
      <c r="BJ45" s="20">
        <v>12.247566359743663</v>
      </c>
      <c r="BK45" s="21">
        <f t="shared" si="8"/>
        <v>79.042703499548409</v>
      </c>
    </row>
    <row r="46" spans="1:63">
      <c r="A46" s="15"/>
      <c r="B46" s="19" t="s">
        <v>87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7.1653323578656982</v>
      </c>
      <c r="I46" s="20">
        <v>722.22388676594289</v>
      </c>
      <c r="J46" s="20">
        <v>242.59157170910811</v>
      </c>
      <c r="K46" s="20">
        <v>0</v>
      </c>
      <c r="L46" s="20">
        <v>75.094048856259946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13.564780221665055</v>
      </c>
      <c r="S46" s="20">
        <v>46.6136421320004</v>
      </c>
      <c r="T46" s="20">
        <v>101.30245598485061</v>
      </c>
      <c r="U46" s="20">
        <v>0</v>
      </c>
      <c r="V46" s="20">
        <v>11.564646562468921</v>
      </c>
      <c r="W46" s="20">
        <v>0.14365807955517407</v>
      </c>
      <c r="X46" s="20">
        <v>0</v>
      </c>
      <c r="Y46" s="20">
        <v>0</v>
      </c>
      <c r="Z46" s="20">
        <v>0</v>
      </c>
      <c r="AA46" s="20">
        <v>0.49110725207636197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0.45688209869606344</v>
      </c>
      <c r="AH46" s="20">
        <v>0.27549857074667855</v>
      </c>
      <c r="AI46" s="20">
        <v>0</v>
      </c>
      <c r="AJ46" s="20">
        <v>0</v>
      </c>
      <c r="AK46" s="20">
        <v>0.91255346422936201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33.602124088035588</v>
      </c>
      <c r="AW46" s="20">
        <v>383.31719826314321</v>
      </c>
      <c r="AX46" s="20">
        <v>2.5046626828190961</v>
      </c>
      <c r="AY46" s="20">
        <v>0</v>
      </c>
      <c r="AZ46" s="20">
        <v>162.08474873607338</v>
      </c>
      <c r="BA46" s="20">
        <v>0</v>
      </c>
      <c r="BB46" s="20">
        <v>0</v>
      </c>
      <c r="BC46" s="20">
        <v>0</v>
      </c>
      <c r="BD46" s="20">
        <v>0</v>
      </c>
      <c r="BE46" s="20">
        <v>0</v>
      </c>
      <c r="BF46" s="20">
        <v>85.05637568408207</v>
      </c>
      <c r="BG46" s="20">
        <v>45.719231082604352</v>
      </c>
      <c r="BH46" s="20">
        <v>19.460622367368519</v>
      </c>
      <c r="BI46" s="20">
        <v>0</v>
      </c>
      <c r="BJ46" s="20">
        <v>86.394363784023156</v>
      </c>
      <c r="BK46" s="21">
        <f t="shared" si="8"/>
        <v>2040.5393907436151</v>
      </c>
    </row>
    <row r="47" spans="1:63">
      <c r="A47" s="15"/>
      <c r="B47" s="22" t="s">
        <v>53</v>
      </c>
      <c r="C47" s="23">
        <f>SUM(C30:C46)</f>
        <v>0</v>
      </c>
      <c r="D47" s="23">
        <f t="shared" ref="D47:BJ47" si="9">SUM(D30:D46)</f>
        <v>0</v>
      </c>
      <c r="E47" s="23">
        <f t="shared" si="9"/>
        <v>0</v>
      </c>
      <c r="F47" s="23">
        <f t="shared" si="9"/>
        <v>0</v>
      </c>
      <c r="G47" s="23">
        <f t="shared" si="9"/>
        <v>0</v>
      </c>
      <c r="H47" s="23">
        <f t="shared" si="9"/>
        <v>11.74777849855775</v>
      </c>
      <c r="I47" s="23">
        <f t="shared" si="9"/>
        <v>756.3912202929497</v>
      </c>
      <c r="J47" s="23">
        <f t="shared" si="9"/>
        <v>257.17558527478752</v>
      </c>
      <c r="K47" s="23">
        <f t="shared" si="9"/>
        <v>0</v>
      </c>
      <c r="L47" s="23">
        <f t="shared" si="9"/>
        <v>172.05941343183795</v>
      </c>
      <c r="M47" s="23">
        <f t="shared" si="9"/>
        <v>0</v>
      </c>
      <c r="N47" s="23">
        <f t="shared" si="9"/>
        <v>0</v>
      </c>
      <c r="O47" s="23">
        <f t="shared" si="9"/>
        <v>0</v>
      </c>
      <c r="P47" s="23">
        <f t="shared" si="9"/>
        <v>0</v>
      </c>
      <c r="Q47" s="23">
        <f t="shared" si="9"/>
        <v>0</v>
      </c>
      <c r="R47" s="23">
        <f t="shared" si="9"/>
        <v>21.195001552319937</v>
      </c>
      <c r="S47" s="23">
        <f t="shared" si="9"/>
        <v>52.415466269569229</v>
      </c>
      <c r="T47" s="23">
        <f t="shared" si="9"/>
        <v>160.87350221769844</v>
      </c>
      <c r="U47" s="23">
        <f t="shared" si="9"/>
        <v>0</v>
      </c>
      <c r="V47" s="23">
        <f t="shared" si="9"/>
        <v>25.456506008537822</v>
      </c>
      <c r="W47" s="23">
        <f t="shared" si="9"/>
        <v>0.55227260602387718</v>
      </c>
      <c r="X47" s="23">
        <f t="shared" si="9"/>
        <v>0.16237276545232415</v>
      </c>
      <c r="Y47" s="23">
        <f t="shared" si="9"/>
        <v>0</v>
      </c>
      <c r="Z47" s="23">
        <f t="shared" si="9"/>
        <v>0</v>
      </c>
      <c r="AA47" s="23">
        <f t="shared" si="9"/>
        <v>0.61736480691472495</v>
      </c>
      <c r="AB47" s="23">
        <f t="shared" si="9"/>
        <v>0</v>
      </c>
      <c r="AC47" s="23">
        <f t="shared" si="9"/>
        <v>0</v>
      </c>
      <c r="AD47" s="23">
        <f t="shared" si="9"/>
        <v>0</v>
      </c>
      <c r="AE47" s="23">
        <f t="shared" si="9"/>
        <v>0</v>
      </c>
      <c r="AF47" s="23">
        <f t="shared" si="9"/>
        <v>0</v>
      </c>
      <c r="AG47" s="23">
        <f t="shared" si="9"/>
        <v>3.0547830399476452</v>
      </c>
      <c r="AH47" s="23">
        <f t="shared" si="9"/>
        <v>0.42647267074584616</v>
      </c>
      <c r="AI47" s="23">
        <f t="shared" si="9"/>
        <v>0</v>
      </c>
      <c r="AJ47" s="23">
        <f t="shared" si="9"/>
        <v>0</v>
      </c>
      <c r="AK47" s="23">
        <f t="shared" si="9"/>
        <v>2.4269158782374891</v>
      </c>
      <c r="AL47" s="23">
        <f t="shared" si="9"/>
        <v>0</v>
      </c>
      <c r="AM47" s="23">
        <f t="shared" si="9"/>
        <v>0</v>
      </c>
      <c r="AN47" s="23">
        <f t="shared" si="9"/>
        <v>0</v>
      </c>
      <c r="AO47" s="23">
        <f t="shared" si="9"/>
        <v>0</v>
      </c>
      <c r="AP47" s="23">
        <f t="shared" si="9"/>
        <v>0</v>
      </c>
      <c r="AQ47" s="23">
        <f t="shared" si="9"/>
        <v>0</v>
      </c>
      <c r="AR47" s="23">
        <f t="shared" si="9"/>
        <v>0</v>
      </c>
      <c r="AS47" s="23">
        <f t="shared" si="9"/>
        <v>0</v>
      </c>
      <c r="AT47" s="23">
        <f t="shared" si="9"/>
        <v>0</v>
      </c>
      <c r="AU47" s="23">
        <f t="shared" si="9"/>
        <v>0</v>
      </c>
      <c r="AV47" s="23">
        <f t="shared" si="9"/>
        <v>173.24312339861308</v>
      </c>
      <c r="AW47" s="23">
        <f t="shared" si="9"/>
        <v>503.24471345805222</v>
      </c>
      <c r="AX47" s="23">
        <f t="shared" si="9"/>
        <v>7.5434588646876213</v>
      </c>
      <c r="AY47" s="23">
        <f t="shared" si="9"/>
        <v>0</v>
      </c>
      <c r="AZ47" s="23">
        <f t="shared" si="9"/>
        <v>360.170447625588</v>
      </c>
      <c r="BA47" s="23">
        <f t="shared" si="9"/>
        <v>0</v>
      </c>
      <c r="BB47" s="23">
        <f t="shared" si="9"/>
        <v>0</v>
      </c>
      <c r="BC47" s="23">
        <f t="shared" si="9"/>
        <v>0</v>
      </c>
      <c r="BD47" s="23">
        <f t="shared" si="9"/>
        <v>0</v>
      </c>
      <c r="BE47" s="23">
        <f t="shared" si="9"/>
        <v>0</v>
      </c>
      <c r="BF47" s="23">
        <f t="shared" si="9"/>
        <v>230.08035162869047</v>
      </c>
      <c r="BG47" s="23">
        <f t="shared" si="9"/>
        <v>70.154105870436581</v>
      </c>
      <c r="BH47" s="23">
        <f t="shared" si="9"/>
        <v>45.61238126123088</v>
      </c>
      <c r="BI47" s="23">
        <f t="shared" si="9"/>
        <v>0</v>
      </c>
      <c r="BJ47" s="23">
        <f t="shared" si="9"/>
        <v>161.08067124373468</v>
      </c>
      <c r="BK47" s="21">
        <f t="shared" si="8"/>
        <v>3015.6839086646141</v>
      </c>
    </row>
    <row r="48" spans="1:63">
      <c r="A48" s="15"/>
      <c r="B48" s="25" t="s">
        <v>46</v>
      </c>
      <c r="C48" s="20">
        <f t="shared" ref="C48:AH48" si="10">C9+C12+C22+C25+C28+C47</f>
        <v>0</v>
      </c>
      <c r="D48" s="20">
        <f t="shared" si="10"/>
        <v>0</v>
      </c>
      <c r="E48" s="20">
        <f t="shared" si="10"/>
        <v>0</v>
      </c>
      <c r="F48" s="20">
        <f t="shared" si="10"/>
        <v>0</v>
      </c>
      <c r="G48" s="20">
        <f t="shared" si="10"/>
        <v>0</v>
      </c>
      <c r="H48" s="20">
        <f t="shared" si="10"/>
        <v>20.651129814435436</v>
      </c>
      <c r="I48" s="20">
        <f t="shared" si="10"/>
        <v>5674.2435443393033</v>
      </c>
      <c r="J48" s="20">
        <f t="shared" si="10"/>
        <v>2416.3695882025086</v>
      </c>
      <c r="K48" s="20">
        <f t="shared" si="10"/>
        <v>0</v>
      </c>
      <c r="L48" s="20">
        <f t="shared" si="10"/>
        <v>585.81576912358719</v>
      </c>
      <c r="M48" s="20">
        <f t="shared" si="10"/>
        <v>0</v>
      </c>
      <c r="N48" s="20">
        <f t="shared" si="10"/>
        <v>0</v>
      </c>
      <c r="O48" s="20">
        <f t="shared" si="10"/>
        <v>0</v>
      </c>
      <c r="P48" s="20">
        <f t="shared" si="10"/>
        <v>0</v>
      </c>
      <c r="Q48" s="20">
        <f t="shared" si="10"/>
        <v>0</v>
      </c>
      <c r="R48" s="20">
        <f t="shared" si="10"/>
        <v>29.491032796507128</v>
      </c>
      <c r="S48" s="20">
        <f t="shared" si="10"/>
        <v>297.83809840075173</v>
      </c>
      <c r="T48" s="20">
        <f t="shared" si="10"/>
        <v>665.82678199680129</v>
      </c>
      <c r="U48" s="20">
        <f t="shared" si="10"/>
        <v>0</v>
      </c>
      <c r="V48" s="20">
        <f t="shared" si="10"/>
        <v>47.551960631683102</v>
      </c>
      <c r="W48" s="20">
        <f t="shared" si="10"/>
        <v>0.55392664410575598</v>
      </c>
      <c r="X48" s="20">
        <f t="shared" si="10"/>
        <v>194.40724825950485</v>
      </c>
      <c r="Y48" s="20">
        <f t="shared" si="10"/>
        <v>0</v>
      </c>
      <c r="Z48" s="20">
        <f t="shared" si="10"/>
        <v>0</v>
      </c>
      <c r="AA48" s="20">
        <f t="shared" si="10"/>
        <v>0.62907335093506622</v>
      </c>
      <c r="AB48" s="20">
        <f t="shared" si="10"/>
        <v>0</v>
      </c>
      <c r="AC48" s="20">
        <f t="shared" si="10"/>
        <v>0</v>
      </c>
      <c r="AD48" s="20">
        <f t="shared" si="10"/>
        <v>0</v>
      </c>
      <c r="AE48" s="20">
        <f t="shared" si="10"/>
        <v>0</v>
      </c>
      <c r="AF48" s="20">
        <f t="shared" si="10"/>
        <v>0</v>
      </c>
      <c r="AG48" s="20">
        <f t="shared" si="10"/>
        <v>3.5432453549260687</v>
      </c>
      <c r="AH48" s="20">
        <f t="shared" si="10"/>
        <v>0.64355480802942933</v>
      </c>
      <c r="AI48" s="20">
        <f t="shared" ref="AI48:BJ48" si="11">AI9+AI12+AI22+AI25+AI28+AI47</f>
        <v>0</v>
      </c>
      <c r="AJ48" s="20">
        <f t="shared" si="11"/>
        <v>0</v>
      </c>
      <c r="AK48" s="20">
        <f t="shared" si="11"/>
        <v>4.2830162639445444</v>
      </c>
      <c r="AL48" s="20">
        <f t="shared" si="11"/>
        <v>0</v>
      </c>
      <c r="AM48" s="20">
        <f t="shared" si="11"/>
        <v>0</v>
      </c>
      <c r="AN48" s="20">
        <f t="shared" si="11"/>
        <v>0</v>
      </c>
      <c r="AO48" s="20">
        <f t="shared" si="11"/>
        <v>0</v>
      </c>
      <c r="AP48" s="20">
        <f t="shared" si="11"/>
        <v>0</v>
      </c>
      <c r="AQ48" s="20">
        <f t="shared" si="11"/>
        <v>0</v>
      </c>
      <c r="AR48" s="20">
        <f t="shared" si="11"/>
        <v>0</v>
      </c>
      <c r="AS48" s="20">
        <f t="shared" si="11"/>
        <v>0</v>
      </c>
      <c r="AT48" s="20">
        <f t="shared" si="11"/>
        <v>0</v>
      </c>
      <c r="AU48" s="20">
        <f t="shared" si="11"/>
        <v>0</v>
      </c>
      <c r="AV48" s="20">
        <f t="shared" si="11"/>
        <v>202.49474109409988</v>
      </c>
      <c r="AW48" s="20">
        <f t="shared" si="11"/>
        <v>1343.9799025369985</v>
      </c>
      <c r="AX48" s="20">
        <f t="shared" si="11"/>
        <v>668.80481310343725</v>
      </c>
      <c r="AY48" s="20">
        <f t="shared" si="11"/>
        <v>0</v>
      </c>
      <c r="AZ48" s="20">
        <f t="shared" si="11"/>
        <v>495.39048034406369</v>
      </c>
      <c r="BA48" s="20">
        <f t="shared" si="11"/>
        <v>0</v>
      </c>
      <c r="BB48" s="20">
        <f t="shared" si="11"/>
        <v>0</v>
      </c>
      <c r="BC48" s="20">
        <f t="shared" si="11"/>
        <v>0</v>
      </c>
      <c r="BD48" s="20">
        <f t="shared" si="11"/>
        <v>0</v>
      </c>
      <c r="BE48" s="20">
        <f t="shared" si="11"/>
        <v>0</v>
      </c>
      <c r="BF48" s="20">
        <f t="shared" si="11"/>
        <v>251.4122969525053</v>
      </c>
      <c r="BG48" s="20">
        <f t="shared" si="11"/>
        <v>186.4527941503984</v>
      </c>
      <c r="BH48" s="20">
        <f t="shared" si="11"/>
        <v>175.11790662368901</v>
      </c>
      <c r="BI48" s="20">
        <f t="shared" si="11"/>
        <v>0</v>
      </c>
      <c r="BJ48" s="20">
        <f t="shared" si="11"/>
        <v>208.93326815939236</v>
      </c>
      <c r="BK48" s="21">
        <f t="shared" si="8"/>
        <v>13474.434172951609</v>
      </c>
    </row>
    <row r="49" spans="1:63" ht="3.75" customHeight="1">
      <c r="A49" s="15"/>
      <c r="B49" s="26"/>
      <c r="C49" s="39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1"/>
    </row>
    <row r="50" spans="1:63">
      <c r="A50" s="15" t="s">
        <v>1</v>
      </c>
      <c r="B50" s="16" t="s">
        <v>7</v>
      </c>
      <c r="C50" s="39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1"/>
    </row>
    <row r="51" spans="1:63" s="27" customFormat="1">
      <c r="A51" s="15" t="s">
        <v>42</v>
      </c>
      <c r="B51" s="18" t="s">
        <v>2</v>
      </c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8"/>
    </row>
    <row r="52" spans="1:63" s="27" customFormat="1">
      <c r="A52" s="15"/>
      <c r="B52" s="19" t="s">
        <v>88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1.1307764314444535</v>
      </c>
      <c r="I52" s="20">
        <v>0.29971795700937265</v>
      </c>
      <c r="J52" s="20">
        <v>0</v>
      </c>
      <c r="K52" s="20">
        <v>0</v>
      </c>
      <c r="L52" s="20">
        <v>0.26534638133478222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1.7063244905832433</v>
      </c>
      <c r="S52" s="20">
        <v>0</v>
      </c>
      <c r="T52" s="20">
        <v>0</v>
      </c>
      <c r="U52" s="20">
        <v>0</v>
      </c>
      <c r="V52" s="20">
        <v>0.19469954598298767</v>
      </c>
      <c r="W52" s="20">
        <v>4.8709096808683877E-2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0.48120936786664847</v>
      </c>
      <c r="AH52" s="20">
        <v>0</v>
      </c>
      <c r="AI52" s="20">
        <v>0</v>
      </c>
      <c r="AJ52" s="20">
        <v>0</v>
      </c>
      <c r="AK52" s="20">
        <v>8.6187396712854636E-2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18.950374610641816</v>
      </c>
      <c r="AW52" s="20">
        <v>0.21984179658895683</v>
      </c>
      <c r="AX52" s="20">
        <v>0</v>
      </c>
      <c r="AY52" s="20">
        <v>0</v>
      </c>
      <c r="AZ52" s="20">
        <v>2.0908972124248817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36.059819976302215</v>
      </c>
      <c r="BG52" s="20">
        <v>0.4420819817703277</v>
      </c>
      <c r="BH52" s="20">
        <v>0</v>
      </c>
      <c r="BI52" s="20">
        <v>0</v>
      </c>
      <c r="BJ52" s="20">
        <v>3.5857235285609543</v>
      </c>
      <c r="BK52" s="21">
        <f t="shared" ref="BK52:BK53" si="12">SUM(C52:BJ52)</f>
        <v>65.561709774032167</v>
      </c>
    </row>
    <row r="53" spans="1:63" s="27" customFormat="1">
      <c r="A53" s="15"/>
      <c r="B53" s="19" t="s">
        <v>89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1.0919731779187725</v>
      </c>
      <c r="I53" s="20">
        <v>0.51142881774226201</v>
      </c>
      <c r="J53" s="20">
        <v>0</v>
      </c>
      <c r="K53" s="20">
        <v>0</v>
      </c>
      <c r="L53" s="20">
        <v>7.0533451612489343E-3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1.505850280882864</v>
      </c>
      <c r="S53" s="20">
        <v>0</v>
      </c>
      <c r="T53" s="20">
        <v>0</v>
      </c>
      <c r="U53" s="20">
        <v>0</v>
      </c>
      <c r="V53" s="20">
        <v>1.0738071714205981E-2</v>
      </c>
      <c r="W53" s="20">
        <v>4.770571383858583E-2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0.10627099376462387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72.665840419345059</v>
      </c>
      <c r="AW53" s="20">
        <v>0.1670431462501823</v>
      </c>
      <c r="AX53" s="20">
        <v>0</v>
      </c>
      <c r="AY53" s="20">
        <v>0</v>
      </c>
      <c r="AZ53" s="20">
        <v>4.767120947112919</v>
      </c>
      <c r="BA53" s="20">
        <v>0</v>
      </c>
      <c r="BB53" s="20">
        <v>0</v>
      </c>
      <c r="BC53" s="20">
        <v>0</v>
      </c>
      <c r="BD53" s="20">
        <v>0</v>
      </c>
      <c r="BE53" s="20">
        <v>0</v>
      </c>
      <c r="BF53" s="20">
        <v>115.39157187238297</v>
      </c>
      <c r="BG53" s="20">
        <v>0</v>
      </c>
      <c r="BH53" s="20">
        <v>0</v>
      </c>
      <c r="BI53" s="20">
        <v>0</v>
      </c>
      <c r="BJ53" s="20">
        <v>0.819474988692804</v>
      </c>
      <c r="BK53" s="21">
        <f t="shared" si="12"/>
        <v>197.0920717748065</v>
      </c>
    </row>
    <row r="54" spans="1:63" s="27" customFormat="1">
      <c r="A54" s="15"/>
      <c r="B54" s="22" t="s">
        <v>51</v>
      </c>
      <c r="C54" s="28">
        <f>SUM(C52:C53)</f>
        <v>0</v>
      </c>
      <c r="D54" s="28">
        <f t="shared" ref="D54:BK54" si="13">SUM(D52:D53)</f>
        <v>0</v>
      </c>
      <c r="E54" s="28">
        <f t="shared" si="13"/>
        <v>0</v>
      </c>
      <c r="F54" s="28">
        <f t="shared" si="13"/>
        <v>0</v>
      </c>
      <c r="G54" s="28">
        <f t="shared" si="13"/>
        <v>0</v>
      </c>
      <c r="H54" s="28">
        <f t="shared" si="13"/>
        <v>2.222749609363226</v>
      </c>
      <c r="I54" s="28">
        <f t="shared" si="13"/>
        <v>0.81114677475163466</v>
      </c>
      <c r="J54" s="28">
        <f t="shared" si="13"/>
        <v>0</v>
      </c>
      <c r="K54" s="28">
        <f t="shared" si="13"/>
        <v>0</v>
      </c>
      <c r="L54" s="28">
        <f t="shared" si="13"/>
        <v>0.27239972649603117</v>
      </c>
      <c r="M54" s="28">
        <f t="shared" si="13"/>
        <v>0</v>
      </c>
      <c r="N54" s="28">
        <f t="shared" si="13"/>
        <v>0</v>
      </c>
      <c r="O54" s="28">
        <f t="shared" si="13"/>
        <v>0</v>
      </c>
      <c r="P54" s="28">
        <f t="shared" si="13"/>
        <v>0</v>
      </c>
      <c r="Q54" s="28">
        <f t="shared" si="13"/>
        <v>0</v>
      </c>
      <c r="R54" s="28">
        <f t="shared" si="13"/>
        <v>3.2121747714661071</v>
      </c>
      <c r="S54" s="28">
        <f t="shared" si="13"/>
        <v>0</v>
      </c>
      <c r="T54" s="28">
        <f t="shared" si="13"/>
        <v>0</v>
      </c>
      <c r="U54" s="28">
        <f t="shared" si="13"/>
        <v>0</v>
      </c>
      <c r="V54" s="28">
        <f t="shared" si="13"/>
        <v>0.20543761769719365</v>
      </c>
      <c r="W54" s="28">
        <f t="shared" si="13"/>
        <v>9.64148106472697E-2</v>
      </c>
      <c r="X54" s="28">
        <f t="shared" si="13"/>
        <v>0</v>
      </c>
      <c r="Y54" s="28">
        <f t="shared" si="13"/>
        <v>0</v>
      </c>
      <c r="Z54" s="28">
        <f t="shared" si="13"/>
        <v>0</v>
      </c>
      <c r="AA54" s="28">
        <f t="shared" si="13"/>
        <v>0</v>
      </c>
      <c r="AB54" s="28">
        <f t="shared" si="13"/>
        <v>0</v>
      </c>
      <c r="AC54" s="28">
        <f t="shared" si="13"/>
        <v>0</v>
      </c>
      <c r="AD54" s="28">
        <f t="shared" si="13"/>
        <v>0</v>
      </c>
      <c r="AE54" s="28">
        <f t="shared" si="13"/>
        <v>0</v>
      </c>
      <c r="AF54" s="28">
        <f t="shared" si="13"/>
        <v>0</v>
      </c>
      <c r="AG54" s="28">
        <f t="shared" si="13"/>
        <v>0.58748036163127237</v>
      </c>
      <c r="AH54" s="28">
        <f t="shared" si="13"/>
        <v>0</v>
      </c>
      <c r="AI54" s="28">
        <f t="shared" si="13"/>
        <v>0</v>
      </c>
      <c r="AJ54" s="28">
        <f t="shared" si="13"/>
        <v>0</v>
      </c>
      <c r="AK54" s="28">
        <f t="shared" si="13"/>
        <v>8.6187396712854636E-2</v>
      </c>
      <c r="AL54" s="28">
        <f t="shared" si="13"/>
        <v>0</v>
      </c>
      <c r="AM54" s="28">
        <f t="shared" si="13"/>
        <v>0</v>
      </c>
      <c r="AN54" s="28">
        <f t="shared" si="13"/>
        <v>0</v>
      </c>
      <c r="AO54" s="28">
        <f t="shared" si="13"/>
        <v>0</v>
      </c>
      <c r="AP54" s="28">
        <f t="shared" si="13"/>
        <v>0</v>
      </c>
      <c r="AQ54" s="28">
        <f t="shared" si="13"/>
        <v>0</v>
      </c>
      <c r="AR54" s="28">
        <f t="shared" si="13"/>
        <v>0</v>
      </c>
      <c r="AS54" s="28">
        <f t="shared" si="13"/>
        <v>0</v>
      </c>
      <c r="AT54" s="28">
        <f t="shared" si="13"/>
        <v>0</v>
      </c>
      <c r="AU54" s="28">
        <f t="shared" si="13"/>
        <v>0</v>
      </c>
      <c r="AV54" s="28">
        <f t="shared" si="13"/>
        <v>91.616215029986876</v>
      </c>
      <c r="AW54" s="28">
        <f t="shared" si="13"/>
        <v>0.3868849428391391</v>
      </c>
      <c r="AX54" s="28">
        <f t="shared" si="13"/>
        <v>0</v>
      </c>
      <c r="AY54" s="28">
        <f t="shared" si="13"/>
        <v>0</v>
      </c>
      <c r="AZ54" s="28">
        <f t="shared" si="13"/>
        <v>6.8580181595378011</v>
      </c>
      <c r="BA54" s="28">
        <f t="shared" si="13"/>
        <v>0</v>
      </c>
      <c r="BB54" s="28">
        <f t="shared" si="13"/>
        <v>0</v>
      </c>
      <c r="BC54" s="28">
        <f t="shared" si="13"/>
        <v>0</v>
      </c>
      <c r="BD54" s="28">
        <f t="shared" si="13"/>
        <v>0</v>
      </c>
      <c r="BE54" s="28">
        <f t="shared" si="13"/>
        <v>0</v>
      </c>
      <c r="BF54" s="28">
        <f t="shared" si="13"/>
        <v>151.45139184868518</v>
      </c>
      <c r="BG54" s="28">
        <f t="shared" si="13"/>
        <v>0.4420819817703277</v>
      </c>
      <c r="BH54" s="28">
        <f t="shared" si="13"/>
        <v>0</v>
      </c>
      <c r="BI54" s="28">
        <f t="shared" si="13"/>
        <v>0</v>
      </c>
      <c r="BJ54" s="28">
        <f t="shared" si="13"/>
        <v>4.4051985172537584</v>
      </c>
      <c r="BK54" s="28">
        <f t="shared" si="13"/>
        <v>262.65378154883865</v>
      </c>
    </row>
    <row r="55" spans="1:63">
      <c r="A55" s="15" t="s">
        <v>43</v>
      </c>
      <c r="B55" s="18" t="s">
        <v>16</v>
      </c>
      <c r="C55" s="39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1"/>
    </row>
    <row r="56" spans="1:63">
      <c r="A56" s="15"/>
      <c r="B56" s="19" t="s">
        <v>90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1.1502508144269807</v>
      </c>
      <c r="I56" s="20">
        <v>1.81643257354051</v>
      </c>
      <c r="J56" s="20">
        <v>0</v>
      </c>
      <c r="K56" s="20">
        <v>0</v>
      </c>
      <c r="L56" s="20">
        <v>10.110314965616272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1.1771593819089921</v>
      </c>
      <c r="S56" s="20">
        <v>0.41903303557139776</v>
      </c>
      <c r="T56" s="20">
        <v>0</v>
      </c>
      <c r="U56" s="20">
        <v>0</v>
      </c>
      <c r="V56" s="20">
        <v>1.4515160319036111</v>
      </c>
      <c r="W56" s="20">
        <v>2.4742477225171831E-2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0.20543163432030556</v>
      </c>
      <c r="AH56" s="20">
        <v>6.6521880644486567E-2</v>
      </c>
      <c r="AI56" s="20">
        <v>0</v>
      </c>
      <c r="AJ56" s="20">
        <v>0</v>
      </c>
      <c r="AK56" s="20">
        <v>0.38732998022202814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7.6823114212837167</v>
      </c>
      <c r="AW56" s="20">
        <v>1.5801239129531555</v>
      </c>
      <c r="AX56" s="20">
        <v>0</v>
      </c>
      <c r="AY56" s="20">
        <v>0</v>
      </c>
      <c r="AZ56" s="20">
        <v>4.5585402172860769</v>
      </c>
      <c r="BA56" s="20">
        <v>0</v>
      </c>
      <c r="BB56" s="20">
        <v>0</v>
      </c>
      <c r="BC56" s="20">
        <v>0</v>
      </c>
      <c r="BD56" s="20">
        <v>0</v>
      </c>
      <c r="BE56" s="20">
        <v>0</v>
      </c>
      <c r="BF56" s="20">
        <v>13.161462091769575</v>
      </c>
      <c r="BG56" s="20">
        <v>0.36604055070592445</v>
      </c>
      <c r="BH56" s="20">
        <v>0.23757814515900916</v>
      </c>
      <c r="BI56" s="20">
        <v>0</v>
      </c>
      <c r="BJ56" s="20">
        <v>4.2400098300433964</v>
      </c>
      <c r="BK56" s="21">
        <f t="shared" ref="BK56:BK68" si="14">SUM(C56:BJ56)</f>
        <v>48.634798944580609</v>
      </c>
    </row>
    <row r="57" spans="1:63">
      <c r="A57" s="15"/>
      <c r="B57" s="19" t="s">
        <v>91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0.44696936396707959</v>
      </c>
      <c r="I57" s="20">
        <v>0.51465338709678599</v>
      </c>
      <c r="J57" s="20">
        <v>0</v>
      </c>
      <c r="K57" s="20">
        <v>0</v>
      </c>
      <c r="L57" s="20">
        <v>14.609565851034338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0.76994803841822335</v>
      </c>
      <c r="S57" s="20">
        <v>0.20586135483873441</v>
      </c>
      <c r="T57" s="20">
        <v>0</v>
      </c>
      <c r="U57" s="20">
        <v>0</v>
      </c>
      <c r="V57" s="20">
        <v>0.37263978212871529</v>
      </c>
      <c r="W57" s="20">
        <v>1.5414786290106067E-2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0.47490578622541907</v>
      </c>
      <c r="AH57" s="20">
        <v>0</v>
      </c>
      <c r="AI57" s="20">
        <v>0</v>
      </c>
      <c r="AJ57" s="20">
        <v>0</v>
      </c>
      <c r="AK57" s="20">
        <v>0.14996239112905901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8.3856499873367358</v>
      </c>
      <c r="AW57" s="20">
        <v>0.54188695019342559</v>
      </c>
      <c r="AX57" s="20">
        <v>0</v>
      </c>
      <c r="AY57" s="20">
        <v>0</v>
      </c>
      <c r="AZ57" s="20">
        <v>4.4679960211613308</v>
      </c>
      <c r="BA57" s="20">
        <v>0</v>
      </c>
      <c r="BB57" s="20">
        <v>0</v>
      </c>
      <c r="BC57" s="20">
        <v>0</v>
      </c>
      <c r="BD57" s="20">
        <v>0</v>
      </c>
      <c r="BE57" s="20">
        <v>0</v>
      </c>
      <c r="BF57" s="20">
        <v>18.131769381923196</v>
      </c>
      <c r="BG57" s="20">
        <v>0.61424632383844158</v>
      </c>
      <c r="BH57" s="20">
        <v>0</v>
      </c>
      <c r="BI57" s="20">
        <v>0</v>
      </c>
      <c r="BJ57" s="20">
        <v>6.7104500487408618</v>
      </c>
      <c r="BK57" s="21">
        <f t="shared" si="14"/>
        <v>56.411919454322451</v>
      </c>
    </row>
    <row r="58" spans="1:63">
      <c r="A58" s="15"/>
      <c r="B58" s="19" t="s">
        <v>92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0.54149603580599937</v>
      </c>
      <c r="I58" s="20">
        <v>0</v>
      </c>
      <c r="J58" s="20">
        <v>0</v>
      </c>
      <c r="K58" s="20">
        <v>0</v>
      </c>
      <c r="L58" s="20">
        <v>8.9965896530984466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0.33700069222496626</v>
      </c>
      <c r="S58" s="20">
        <v>1.9516625806403537E-2</v>
      </c>
      <c r="T58" s="20">
        <v>0</v>
      </c>
      <c r="U58" s="20">
        <v>0</v>
      </c>
      <c r="V58" s="20">
        <v>0.31348580216095684</v>
      </c>
      <c r="W58" s="20">
        <v>2.9038040322051594E-3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6.3561649290208813E-2</v>
      </c>
      <c r="AH58" s="20">
        <v>0</v>
      </c>
      <c r="AI58" s="20">
        <v>0</v>
      </c>
      <c r="AJ58" s="20">
        <v>0</v>
      </c>
      <c r="AK58" s="20">
        <v>2.8896800419349406E-2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4.8212372884808374</v>
      </c>
      <c r="AW58" s="20">
        <v>0.38789827225856321</v>
      </c>
      <c r="AX58" s="20">
        <v>0</v>
      </c>
      <c r="AY58" s="20">
        <v>0</v>
      </c>
      <c r="AZ58" s="20">
        <v>4.6797853217484278</v>
      </c>
      <c r="BA58" s="20">
        <v>0</v>
      </c>
      <c r="BB58" s="20">
        <v>0</v>
      </c>
      <c r="BC58" s="20">
        <v>0</v>
      </c>
      <c r="BD58" s="20">
        <v>0</v>
      </c>
      <c r="BE58" s="20">
        <v>0</v>
      </c>
      <c r="BF58" s="20">
        <v>10.154272948219267</v>
      </c>
      <c r="BG58" s="20">
        <v>0.38876117519406467</v>
      </c>
      <c r="BH58" s="20">
        <v>0</v>
      </c>
      <c r="BI58" s="20">
        <v>0</v>
      </c>
      <c r="BJ58" s="20">
        <v>3.11074755390554</v>
      </c>
      <c r="BK58" s="21">
        <f t="shared" si="14"/>
        <v>33.846153622645232</v>
      </c>
    </row>
    <row r="59" spans="1:63">
      <c r="A59" s="15"/>
      <c r="B59" s="19" t="s">
        <v>93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1.6995402026649815</v>
      </c>
      <c r="I59" s="20">
        <v>8.3085884351442623</v>
      </c>
      <c r="J59" s="20">
        <v>0</v>
      </c>
      <c r="K59" s="20">
        <v>0</v>
      </c>
      <c r="L59" s="20">
        <v>61.024782264396158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1.946467293703956</v>
      </c>
      <c r="S59" s="20">
        <v>0</v>
      </c>
      <c r="T59" s="20">
        <v>0</v>
      </c>
      <c r="U59" s="20">
        <v>0</v>
      </c>
      <c r="V59" s="20">
        <v>0.37208394967125008</v>
      </c>
      <c r="W59" s="20">
        <v>0.10017125053213652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0.44005151548762522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87.248748165945557</v>
      </c>
      <c r="AW59" s="20">
        <v>4.5899718717488236</v>
      </c>
      <c r="AX59" s="20">
        <v>0</v>
      </c>
      <c r="AY59" s="20">
        <v>0</v>
      </c>
      <c r="AZ59" s="20">
        <v>10.158944757789044</v>
      </c>
      <c r="BA59" s="20">
        <v>0</v>
      </c>
      <c r="BB59" s="20">
        <v>0</v>
      </c>
      <c r="BC59" s="20">
        <v>0</v>
      </c>
      <c r="BD59" s="20">
        <v>0</v>
      </c>
      <c r="BE59" s="20">
        <v>0</v>
      </c>
      <c r="BF59" s="20">
        <v>157.36431478140511</v>
      </c>
      <c r="BG59" s="20">
        <v>1.9592104444084562</v>
      </c>
      <c r="BH59" s="20">
        <v>0.34316522253762194</v>
      </c>
      <c r="BI59" s="20">
        <v>0</v>
      </c>
      <c r="BJ59" s="20">
        <v>7.3343925393353144</v>
      </c>
      <c r="BK59" s="21">
        <f t="shared" si="14"/>
        <v>342.89043269477031</v>
      </c>
    </row>
    <row r="60" spans="1:63">
      <c r="A60" s="15"/>
      <c r="B60" s="19" t="s">
        <v>94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2.8064572038026188</v>
      </c>
      <c r="I60" s="20">
        <v>9.333312686376015</v>
      </c>
      <c r="J60" s="20">
        <v>0</v>
      </c>
      <c r="K60" s="20">
        <v>0</v>
      </c>
      <c r="L60" s="20">
        <v>15.65238098223942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3.9622926691868989</v>
      </c>
      <c r="S60" s="20">
        <v>18.304155925623856</v>
      </c>
      <c r="T60" s="20">
        <v>0</v>
      </c>
      <c r="U60" s="20">
        <v>0</v>
      </c>
      <c r="V60" s="20">
        <v>1.8663408775453747</v>
      </c>
      <c r="W60" s="20">
        <v>8.582799130462411E-2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0.71220994627815615</v>
      </c>
      <c r="AH60" s="20">
        <v>0</v>
      </c>
      <c r="AI60" s="20">
        <v>0</v>
      </c>
      <c r="AJ60" s="20">
        <v>0</v>
      </c>
      <c r="AK60" s="20">
        <v>6.7689956867421325E-2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31.610298982190262</v>
      </c>
      <c r="AW60" s="20">
        <v>2.5558881098089179</v>
      </c>
      <c r="AX60" s="20">
        <v>0</v>
      </c>
      <c r="AY60" s="20">
        <v>0</v>
      </c>
      <c r="AZ60" s="20">
        <v>5.1221281752337919</v>
      </c>
      <c r="BA60" s="20">
        <v>0</v>
      </c>
      <c r="BB60" s="20">
        <v>0</v>
      </c>
      <c r="BC60" s="20">
        <v>0</v>
      </c>
      <c r="BD60" s="20">
        <v>0</v>
      </c>
      <c r="BE60" s="20">
        <v>0</v>
      </c>
      <c r="BF60" s="20">
        <v>69.035163559435006</v>
      </c>
      <c r="BG60" s="20">
        <v>1.4833669082981764</v>
      </c>
      <c r="BH60" s="20">
        <v>5.9688336347997941E-3</v>
      </c>
      <c r="BI60" s="20">
        <v>0</v>
      </c>
      <c r="BJ60" s="20">
        <v>9.8800208810782024</v>
      </c>
      <c r="BK60" s="21">
        <f t="shared" si="14"/>
        <v>172.48350368890354</v>
      </c>
    </row>
    <row r="61" spans="1:63">
      <c r="A61" s="15"/>
      <c r="B61" s="19" t="s">
        <v>95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0.89125269256082096</v>
      </c>
      <c r="I61" s="20">
        <v>0.21342453497104319</v>
      </c>
      <c r="J61" s="20">
        <v>0</v>
      </c>
      <c r="K61" s="20">
        <v>0</v>
      </c>
      <c r="L61" s="20">
        <v>3.1069761130817248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0.85823183891549115</v>
      </c>
      <c r="S61" s="20">
        <v>0.27592333735925151</v>
      </c>
      <c r="T61" s="20">
        <v>0</v>
      </c>
      <c r="U61" s="20">
        <v>0</v>
      </c>
      <c r="V61" s="20">
        <v>0.9593474617245773</v>
      </c>
      <c r="W61" s="20">
        <v>8.4883886471396764E-3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5.9997806632931944E-2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3.833495180675218</v>
      </c>
      <c r="AW61" s="20">
        <v>1.1863245981070845</v>
      </c>
      <c r="AX61" s="20">
        <v>0</v>
      </c>
      <c r="AY61" s="20">
        <v>0</v>
      </c>
      <c r="AZ61" s="20">
        <v>1.5383116666035916</v>
      </c>
      <c r="BA61" s="20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5.4796890958484319</v>
      </c>
      <c r="BG61" s="20">
        <v>9.894849136250998E-2</v>
      </c>
      <c r="BH61" s="20">
        <v>0</v>
      </c>
      <c r="BI61" s="20">
        <v>0</v>
      </c>
      <c r="BJ61" s="20">
        <v>0.95256366973599116</v>
      </c>
      <c r="BK61" s="21">
        <f t="shared" si="14"/>
        <v>19.462974876225807</v>
      </c>
    </row>
    <row r="62" spans="1:63">
      <c r="A62" s="15"/>
      <c r="B62" s="19" t="s">
        <v>96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0.90242416473198916</v>
      </c>
      <c r="I62" s="20">
        <v>0.18317407622793933</v>
      </c>
      <c r="J62" s="20">
        <v>0</v>
      </c>
      <c r="K62" s="20">
        <v>0</v>
      </c>
      <c r="L62" s="20">
        <v>0.53688791126214686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0.66429359684978839</v>
      </c>
      <c r="S62" s="20">
        <v>0.25796310596081473</v>
      </c>
      <c r="T62" s="20">
        <v>0</v>
      </c>
      <c r="U62" s="20">
        <v>0</v>
      </c>
      <c r="V62" s="20">
        <v>0.12672992109635453</v>
      </c>
      <c r="W62" s="20">
        <v>8.2261274481170623E-3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1.9841884461637909E-2</v>
      </c>
      <c r="AH62" s="20">
        <v>0</v>
      </c>
      <c r="AI62" s="20">
        <v>0</v>
      </c>
      <c r="AJ62" s="20">
        <v>0</v>
      </c>
      <c r="AK62" s="20">
        <v>2.9691588849018737E-4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5.491260410974399</v>
      </c>
      <c r="AW62" s="20">
        <v>0.68480946692331934</v>
      </c>
      <c r="AX62" s="20">
        <v>0</v>
      </c>
      <c r="AY62" s="20">
        <v>0</v>
      </c>
      <c r="AZ62" s="20">
        <v>0.69035429303807638</v>
      </c>
      <c r="BA62" s="20">
        <v>0</v>
      </c>
      <c r="BB62" s="20">
        <v>0</v>
      </c>
      <c r="BC62" s="20">
        <v>0</v>
      </c>
      <c r="BD62" s="20">
        <v>0</v>
      </c>
      <c r="BE62" s="20">
        <v>0</v>
      </c>
      <c r="BF62" s="20">
        <v>5.7742665172798793</v>
      </c>
      <c r="BG62" s="20">
        <v>0.24648933601406087</v>
      </c>
      <c r="BH62" s="20">
        <v>0</v>
      </c>
      <c r="BI62" s="20">
        <v>0</v>
      </c>
      <c r="BJ62" s="20">
        <v>0.55823779042362198</v>
      </c>
      <c r="BK62" s="21">
        <f t="shared" si="14"/>
        <v>16.145255518580637</v>
      </c>
    </row>
    <row r="63" spans="1:63">
      <c r="A63" s="15"/>
      <c r="B63" s="19" t="s">
        <v>97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0.36735027631186751</v>
      </c>
      <c r="I63" s="20">
        <v>0.50069515457646341</v>
      </c>
      <c r="J63" s="20">
        <v>0</v>
      </c>
      <c r="K63" s="20">
        <v>0</v>
      </c>
      <c r="L63" s="20">
        <v>5.0677920334639318E-2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0.73843006687474677</v>
      </c>
      <c r="S63" s="20">
        <v>0</v>
      </c>
      <c r="T63" s="20">
        <v>0</v>
      </c>
      <c r="U63" s="20">
        <v>0</v>
      </c>
      <c r="V63" s="20">
        <v>0.73760053874099307</v>
      </c>
      <c r="W63" s="20">
        <v>8.2063169305734304E-2</v>
      </c>
      <c r="X63" s="20">
        <v>4.7063045170113102E-3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0.15401486719052282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16.225830404786755</v>
      </c>
      <c r="AW63" s="20">
        <v>0.59072741662867123</v>
      </c>
      <c r="AX63" s="20">
        <v>0</v>
      </c>
      <c r="AY63" s="20">
        <v>0</v>
      </c>
      <c r="AZ63" s="20">
        <v>0.87188431383487441</v>
      </c>
      <c r="BA63" s="20">
        <v>0</v>
      </c>
      <c r="BB63" s="20">
        <v>0</v>
      </c>
      <c r="BC63" s="20">
        <v>0</v>
      </c>
      <c r="BD63" s="20">
        <v>0</v>
      </c>
      <c r="BE63" s="20">
        <v>0</v>
      </c>
      <c r="BF63" s="20">
        <v>32.435234516841973</v>
      </c>
      <c r="BG63" s="20">
        <v>0.60724916951813857</v>
      </c>
      <c r="BH63" s="20">
        <v>0</v>
      </c>
      <c r="BI63" s="20">
        <v>0</v>
      </c>
      <c r="BJ63" s="20">
        <v>1.4604748827304945</v>
      </c>
      <c r="BK63" s="21">
        <f t="shared" si="14"/>
        <v>54.826939002192887</v>
      </c>
    </row>
    <row r="64" spans="1:63">
      <c r="A64" s="15"/>
      <c r="B64" s="19" t="s">
        <v>98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1.3588383923713214</v>
      </c>
      <c r="I64" s="20">
        <v>0.57952927631877127</v>
      </c>
      <c r="J64" s="20">
        <v>10.523206450958682</v>
      </c>
      <c r="K64" s="20">
        <v>0</v>
      </c>
      <c r="L64" s="20">
        <v>19.340882564617143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1.7648605995413829</v>
      </c>
      <c r="S64" s="20">
        <v>3.008554832062961E-2</v>
      </c>
      <c r="T64" s="20">
        <v>0</v>
      </c>
      <c r="U64" s="20">
        <v>0</v>
      </c>
      <c r="V64" s="20">
        <v>1.0317795358398314</v>
      </c>
      <c r="W64" s="20">
        <v>3.3552636578656286E-2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0.37760582936898957</v>
      </c>
      <c r="AH64" s="20">
        <v>0</v>
      </c>
      <c r="AI64" s="20">
        <v>0</v>
      </c>
      <c r="AJ64" s="20">
        <v>0</v>
      </c>
      <c r="AK64" s="20">
        <v>0.3596238079510542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9.1589906447886165</v>
      </c>
      <c r="AW64" s="20">
        <v>1.8822414052448877</v>
      </c>
      <c r="AX64" s="20">
        <v>0</v>
      </c>
      <c r="AY64" s="20">
        <v>0</v>
      </c>
      <c r="AZ64" s="20">
        <v>7.2049563068894864</v>
      </c>
      <c r="BA64" s="20">
        <v>0</v>
      </c>
      <c r="BB64" s="20">
        <v>0</v>
      </c>
      <c r="BC64" s="20">
        <v>0</v>
      </c>
      <c r="BD64" s="20">
        <v>0</v>
      </c>
      <c r="BE64" s="20">
        <v>0</v>
      </c>
      <c r="BF64" s="20">
        <v>23.546785556067892</v>
      </c>
      <c r="BG64" s="20">
        <v>0.29558473227640047</v>
      </c>
      <c r="BH64" s="20">
        <v>0</v>
      </c>
      <c r="BI64" s="20">
        <v>0</v>
      </c>
      <c r="BJ64" s="20">
        <v>6.2304037204791358</v>
      </c>
      <c r="BK64" s="21">
        <f t="shared" si="14"/>
        <v>83.718927007612876</v>
      </c>
    </row>
    <row r="65" spans="1:63">
      <c r="A65" s="15"/>
      <c r="B65" s="19" t="s">
        <v>99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0.73856502106487176</v>
      </c>
      <c r="I65" s="20">
        <v>0</v>
      </c>
      <c r="J65" s="20">
        <v>0</v>
      </c>
      <c r="K65" s="20">
        <v>0</v>
      </c>
      <c r="L65" s="20">
        <v>5.9138933870904298E-2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0.63341862574167807</v>
      </c>
      <c r="S65" s="20">
        <v>0</v>
      </c>
      <c r="T65" s="20">
        <v>0</v>
      </c>
      <c r="U65" s="20">
        <v>0</v>
      </c>
      <c r="V65" s="20">
        <v>0.11516591951609373</v>
      </c>
      <c r="W65" s="20">
        <v>3.3140709676142363E-3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0.26462974609733192</v>
      </c>
      <c r="AH65" s="20">
        <v>0</v>
      </c>
      <c r="AI65" s="20">
        <v>0</v>
      </c>
      <c r="AJ65" s="20">
        <v>0</v>
      </c>
      <c r="AK65" s="20">
        <v>1.3256283870956944E-2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4.9925018420971607</v>
      </c>
      <c r="AW65" s="20">
        <v>5.8628978322649516E-2</v>
      </c>
      <c r="AX65" s="20">
        <v>0</v>
      </c>
      <c r="AY65" s="20">
        <v>0</v>
      </c>
      <c r="AZ65" s="20">
        <v>0.55049016458241795</v>
      </c>
      <c r="BA65" s="20">
        <v>0</v>
      </c>
      <c r="BB65" s="20">
        <v>0</v>
      </c>
      <c r="BC65" s="20">
        <v>0</v>
      </c>
      <c r="BD65" s="20">
        <v>0</v>
      </c>
      <c r="BE65" s="20">
        <v>0</v>
      </c>
      <c r="BF65" s="20">
        <v>10.847103347770073</v>
      </c>
      <c r="BG65" s="20">
        <v>0.26512567742043891</v>
      </c>
      <c r="BH65" s="20">
        <v>0</v>
      </c>
      <c r="BI65" s="20">
        <v>0</v>
      </c>
      <c r="BJ65" s="20">
        <v>0.38688039293584159</v>
      </c>
      <c r="BK65" s="21">
        <f t="shared" si="14"/>
        <v>18.928219004258032</v>
      </c>
    </row>
    <row r="66" spans="1:63">
      <c r="A66" s="15"/>
      <c r="B66" s="19" t="s">
        <v>100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0.77739153470926581</v>
      </c>
      <c r="I66" s="20">
        <v>0</v>
      </c>
      <c r="J66" s="20">
        <v>0</v>
      </c>
      <c r="K66" s="20">
        <v>0</v>
      </c>
      <c r="L66" s="20">
        <v>7.86690646774308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0.67914180135426638</v>
      </c>
      <c r="S66" s="20">
        <v>0</v>
      </c>
      <c r="T66" s="20">
        <v>0</v>
      </c>
      <c r="U66" s="20">
        <v>0</v>
      </c>
      <c r="V66" s="20">
        <v>8.6844798386928101E-2</v>
      </c>
      <c r="W66" s="20">
        <v>2.3018643225844966E-2</v>
      </c>
      <c r="X66" s="20">
        <v>0</v>
      </c>
      <c r="Y66" s="20">
        <v>0</v>
      </c>
      <c r="Z66" s="20">
        <v>0</v>
      </c>
      <c r="AA66" s="20">
        <v>4.7955419354845062E-3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0.28023814219763832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5.8204235554860739</v>
      </c>
      <c r="AW66" s="20">
        <v>0.20239584739056662</v>
      </c>
      <c r="AX66" s="20">
        <v>0</v>
      </c>
      <c r="AY66" s="20">
        <v>0</v>
      </c>
      <c r="AZ66" s="20">
        <v>0.95445245233488596</v>
      </c>
      <c r="BA66" s="20">
        <v>0</v>
      </c>
      <c r="BB66" s="20">
        <v>0</v>
      </c>
      <c r="BC66" s="20">
        <v>0</v>
      </c>
      <c r="BD66" s="20">
        <v>0</v>
      </c>
      <c r="BE66" s="20">
        <v>0</v>
      </c>
      <c r="BF66" s="20">
        <v>13.215936791619718</v>
      </c>
      <c r="BG66" s="20">
        <v>0.43505156439466647</v>
      </c>
      <c r="BH66" s="20">
        <v>0</v>
      </c>
      <c r="BI66" s="20">
        <v>0</v>
      </c>
      <c r="BJ66" s="20">
        <v>1.902682257931241</v>
      </c>
      <c r="BK66" s="21">
        <f t="shared" si="14"/>
        <v>32.24927939870966</v>
      </c>
    </row>
    <row r="67" spans="1:63">
      <c r="A67" s="15"/>
      <c r="B67" s="22" t="s">
        <v>52</v>
      </c>
      <c r="C67" s="20">
        <f>SUM(C56:C66)</f>
        <v>0</v>
      </c>
      <c r="D67" s="20">
        <f t="shared" ref="D67:BJ67" si="15">SUM(D56:D66)</f>
        <v>0</v>
      </c>
      <c r="E67" s="20">
        <f t="shared" si="15"/>
        <v>0</v>
      </c>
      <c r="F67" s="20">
        <f t="shared" si="15"/>
        <v>0</v>
      </c>
      <c r="G67" s="20">
        <f t="shared" si="15"/>
        <v>0</v>
      </c>
      <c r="H67" s="20">
        <f t="shared" si="15"/>
        <v>11.680535702417796</v>
      </c>
      <c r="I67" s="20">
        <f t="shared" si="15"/>
        <v>21.449810124251787</v>
      </c>
      <c r="J67" s="20">
        <f t="shared" si="15"/>
        <v>10.523206450958682</v>
      </c>
      <c r="K67" s="20">
        <f t="shared" si="15"/>
        <v>0</v>
      </c>
      <c r="L67" s="20">
        <f t="shared" si="15"/>
        <v>141.35510362729428</v>
      </c>
      <c r="M67" s="20">
        <f t="shared" si="15"/>
        <v>0</v>
      </c>
      <c r="N67" s="20">
        <f t="shared" si="15"/>
        <v>0</v>
      </c>
      <c r="O67" s="20">
        <f t="shared" si="15"/>
        <v>0</v>
      </c>
      <c r="P67" s="20">
        <f t="shared" si="15"/>
        <v>0</v>
      </c>
      <c r="Q67" s="20">
        <f t="shared" si="15"/>
        <v>0</v>
      </c>
      <c r="R67" s="20">
        <f t="shared" si="15"/>
        <v>13.53124460472039</v>
      </c>
      <c r="S67" s="20">
        <f t="shared" si="15"/>
        <v>19.512538933481093</v>
      </c>
      <c r="T67" s="20">
        <f t="shared" si="15"/>
        <v>0</v>
      </c>
      <c r="U67" s="20">
        <f t="shared" si="15"/>
        <v>0</v>
      </c>
      <c r="V67" s="20">
        <f t="shared" si="15"/>
        <v>7.4335346187146856</v>
      </c>
      <c r="W67" s="20">
        <f t="shared" si="15"/>
        <v>0.38772334555735022</v>
      </c>
      <c r="X67" s="20">
        <f t="shared" si="15"/>
        <v>4.7063045170113102E-3</v>
      </c>
      <c r="Y67" s="20">
        <f t="shared" si="15"/>
        <v>0</v>
      </c>
      <c r="Z67" s="20">
        <f t="shared" si="15"/>
        <v>0</v>
      </c>
      <c r="AA67" s="20">
        <f t="shared" si="15"/>
        <v>4.7955419354845062E-3</v>
      </c>
      <c r="AB67" s="20">
        <f t="shared" si="15"/>
        <v>0</v>
      </c>
      <c r="AC67" s="20">
        <f t="shared" si="15"/>
        <v>0</v>
      </c>
      <c r="AD67" s="20">
        <f t="shared" si="15"/>
        <v>0</v>
      </c>
      <c r="AE67" s="20">
        <f t="shared" si="15"/>
        <v>0</v>
      </c>
      <c r="AF67" s="20">
        <f t="shared" si="15"/>
        <v>0</v>
      </c>
      <c r="AG67" s="20">
        <f t="shared" si="15"/>
        <v>3.052488807550767</v>
      </c>
      <c r="AH67" s="20">
        <f t="shared" si="15"/>
        <v>6.6521880644486567E-2</v>
      </c>
      <c r="AI67" s="20">
        <f t="shared" si="15"/>
        <v>0</v>
      </c>
      <c r="AJ67" s="20">
        <f t="shared" si="15"/>
        <v>0</v>
      </c>
      <c r="AK67" s="20">
        <f t="shared" si="15"/>
        <v>1.0070561363483592</v>
      </c>
      <c r="AL67" s="20">
        <f t="shared" si="15"/>
        <v>0</v>
      </c>
      <c r="AM67" s="20">
        <f t="shared" si="15"/>
        <v>0</v>
      </c>
      <c r="AN67" s="20">
        <f t="shared" si="15"/>
        <v>0</v>
      </c>
      <c r="AO67" s="20">
        <f t="shared" si="15"/>
        <v>0</v>
      </c>
      <c r="AP67" s="20">
        <f t="shared" si="15"/>
        <v>0</v>
      </c>
      <c r="AQ67" s="20">
        <f t="shared" si="15"/>
        <v>0</v>
      </c>
      <c r="AR67" s="20">
        <f t="shared" si="15"/>
        <v>0</v>
      </c>
      <c r="AS67" s="20">
        <f t="shared" si="15"/>
        <v>0</v>
      </c>
      <c r="AT67" s="20">
        <f t="shared" si="15"/>
        <v>0</v>
      </c>
      <c r="AU67" s="20">
        <f t="shared" si="15"/>
        <v>0</v>
      </c>
      <c r="AV67" s="20">
        <f t="shared" si="15"/>
        <v>185.27074788404536</v>
      </c>
      <c r="AW67" s="20">
        <f t="shared" si="15"/>
        <v>14.260896829580064</v>
      </c>
      <c r="AX67" s="20">
        <f t="shared" si="15"/>
        <v>0</v>
      </c>
      <c r="AY67" s="20">
        <f t="shared" si="15"/>
        <v>0</v>
      </c>
      <c r="AZ67" s="20">
        <f t="shared" si="15"/>
        <v>40.797843690502006</v>
      </c>
      <c r="BA67" s="20">
        <f t="shared" si="15"/>
        <v>0</v>
      </c>
      <c r="BB67" s="20">
        <f t="shared" si="15"/>
        <v>0</v>
      </c>
      <c r="BC67" s="20">
        <f t="shared" si="15"/>
        <v>0</v>
      </c>
      <c r="BD67" s="20">
        <f t="shared" si="15"/>
        <v>0</v>
      </c>
      <c r="BE67" s="20">
        <f t="shared" si="15"/>
        <v>0</v>
      </c>
      <c r="BF67" s="20">
        <f t="shared" si="15"/>
        <v>359.14599858818013</v>
      </c>
      <c r="BG67" s="20">
        <f t="shared" si="15"/>
        <v>6.7600743734312783</v>
      </c>
      <c r="BH67" s="20">
        <f t="shared" si="15"/>
        <v>0.58671220133143098</v>
      </c>
      <c r="BI67" s="20">
        <f t="shared" si="15"/>
        <v>0</v>
      </c>
      <c r="BJ67" s="20">
        <f t="shared" si="15"/>
        <v>42.766863567339648</v>
      </c>
      <c r="BK67" s="21">
        <f t="shared" si="14"/>
        <v>879.59840321280217</v>
      </c>
    </row>
    <row r="68" spans="1:63">
      <c r="A68" s="15"/>
      <c r="B68" s="25" t="s">
        <v>50</v>
      </c>
      <c r="C68" s="23">
        <f t="shared" ref="C68:AH68" si="16">C54+C67</f>
        <v>0</v>
      </c>
      <c r="D68" s="23">
        <f t="shared" si="16"/>
        <v>0</v>
      </c>
      <c r="E68" s="23">
        <f t="shared" si="16"/>
        <v>0</v>
      </c>
      <c r="F68" s="23">
        <f t="shared" si="16"/>
        <v>0</v>
      </c>
      <c r="G68" s="23">
        <f t="shared" si="16"/>
        <v>0</v>
      </c>
      <c r="H68" s="23">
        <f t="shared" si="16"/>
        <v>13.903285311781023</v>
      </c>
      <c r="I68" s="23">
        <f t="shared" si="16"/>
        <v>22.260956899003421</v>
      </c>
      <c r="J68" s="23">
        <f t="shared" si="16"/>
        <v>10.523206450958682</v>
      </c>
      <c r="K68" s="23">
        <f t="shared" si="16"/>
        <v>0</v>
      </c>
      <c r="L68" s="23">
        <f t="shared" si="16"/>
        <v>141.6275033537903</v>
      </c>
      <c r="M68" s="23">
        <f t="shared" si="16"/>
        <v>0</v>
      </c>
      <c r="N68" s="23">
        <f t="shared" si="16"/>
        <v>0</v>
      </c>
      <c r="O68" s="23">
        <f t="shared" si="16"/>
        <v>0</v>
      </c>
      <c r="P68" s="23">
        <f t="shared" si="16"/>
        <v>0</v>
      </c>
      <c r="Q68" s="23">
        <f t="shared" si="16"/>
        <v>0</v>
      </c>
      <c r="R68" s="23">
        <f t="shared" si="16"/>
        <v>16.743419376186498</v>
      </c>
      <c r="S68" s="23">
        <f t="shared" si="16"/>
        <v>19.512538933481093</v>
      </c>
      <c r="T68" s="23">
        <f t="shared" si="16"/>
        <v>0</v>
      </c>
      <c r="U68" s="23">
        <f t="shared" si="16"/>
        <v>0</v>
      </c>
      <c r="V68" s="23">
        <f t="shared" si="16"/>
        <v>7.6389722364118793</v>
      </c>
      <c r="W68" s="23">
        <f t="shared" si="16"/>
        <v>0.48413815620461992</v>
      </c>
      <c r="X68" s="23">
        <f t="shared" si="16"/>
        <v>4.7063045170113102E-3</v>
      </c>
      <c r="Y68" s="23">
        <f t="shared" si="16"/>
        <v>0</v>
      </c>
      <c r="Z68" s="23">
        <f t="shared" si="16"/>
        <v>0</v>
      </c>
      <c r="AA68" s="23">
        <f t="shared" si="16"/>
        <v>4.7955419354845062E-3</v>
      </c>
      <c r="AB68" s="23">
        <f t="shared" si="16"/>
        <v>0</v>
      </c>
      <c r="AC68" s="23">
        <f t="shared" si="16"/>
        <v>0</v>
      </c>
      <c r="AD68" s="23">
        <f t="shared" si="16"/>
        <v>0</v>
      </c>
      <c r="AE68" s="23">
        <f t="shared" si="16"/>
        <v>0</v>
      </c>
      <c r="AF68" s="23">
        <f t="shared" si="16"/>
        <v>0</v>
      </c>
      <c r="AG68" s="23">
        <f t="shared" si="16"/>
        <v>3.6399691691820393</v>
      </c>
      <c r="AH68" s="23">
        <f t="shared" si="16"/>
        <v>6.6521880644486567E-2</v>
      </c>
      <c r="AI68" s="23">
        <f t="shared" ref="AI68:BJ68" si="17">AI54+AI67</f>
        <v>0</v>
      </c>
      <c r="AJ68" s="23">
        <f t="shared" si="17"/>
        <v>0</v>
      </c>
      <c r="AK68" s="23">
        <f t="shared" si="17"/>
        <v>1.0932435330612138</v>
      </c>
      <c r="AL68" s="23">
        <f t="shared" si="17"/>
        <v>0</v>
      </c>
      <c r="AM68" s="23">
        <f t="shared" si="17"/>
        <v>0</v>
      </c>
      <c r="AN68" s="23">
        <f t="shared" si="17"/>
        <v>0</v>
      </c>
      <c r="AO68" s="23">
        <f t="shared" si="17"/>
        <v>0</v>
      </c>
      <c r="AP68" s="23">
        <f t="shared" si="17"/>
        <v>0</v>
      </c>
      <c r="AQ68" s="23">
        <f t="shared" si="17"/>
        <v>0</v>
      </c>
      <c r="AR68" s="23">
        <f t="shared" si="17"/>
        <v>0</v>
      </c>
      <c r="AS68" s="23">
        <f t="shared" si="17"/>
        <v>0</v>
      </c>
      <c r="AT68" s="23">
        <f t="shared" si="17"/>
        <v>0</v>
      </c>
      <c r="AU68" s="23">
        <f t="shared" si="17"/>
        <v>0</v>
      </c>
      <c r="AV68" s="23">
        <f t="shared" si="17"/>
        <v>276.88696291403221</v>
      </c>
      <c r="AW68" s="23">
        <f t="shared" si="17"/>
        <v>14.647781772419203</v>
      </c>
      <c r="AX68" s="23">
        <f t="shared" si="17"/>
        <v>0</v>
      </c>
      <c r="AY68" s="23">
        <f t="shared" si="17"/>
        <v>0</v>
      </c>
      <c r="AZ68" s="23">
        <f t="shared" si="17"/>
        <v>47.655861850039805</v>
      </c>
      <c r="BA68" s="23">
        <f t="shared" si="17"/>
        <v>0</v>
      </c>
      <c r="BB68" s="23">
        <f t="shared" si="17"/>
        <v>0</v>
      </c>
      <c r="BC68" s="23">
        <f t="shared" si="17"/>
        <v>0</v>
      </c>
      <c r="BD68" s="23">
        <f t="shared" si="17"/>
        <v>0</v>
      </c>
      <c r="BE68" s="23">
        <f t="shared" si="17"/>
        <v>0</v>
      </c>
      <c r="BF68" s="23">
        <f t="shared" si="17"/>
        <v>510.59739043686534</v>
      </c>
      <c r="BG68" s="23">
        <f t="shared" si="17"/>
        <v>7.2021563552016064</v>
      </c>
      <c r="BH68" s="23">
        <f t="shared" si="17"/>
        <v>0.58671220133143098</v>
      </c>
      <c r="BI68" s="23">
        <f t="shared" si="17"/>
        <v>0</v>
      </c>
      <c r="BJ68" s="23">
        <f t="shared" si="17"/>
        <v>47.172062084593406</v>
      </c>
      <c r="BK68" s="21">
        <f t="shared" si="14"/>
        <v>1142.2521847616408</v>
      </c>
    </row>
    <row r="69" spans="1:63" ht="3" customHeight="1">
      <c r="A69" s="15"/>
      <c r="B69" s="18"/>
      <c r="C69" s="39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1"/>
    </row>
    <row r="70" spans="1:63">
      <c r="A70" s="15" t="s">
        <v>17</v>
      </c>
      <c r="B70" s="16" t="s">
        <v>8</v>
      </c>
      <c r="C70" s="39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1"/>
    </row>
    <row r="71" spans="1:63">
      <c r="A71" s="15" t="s">
        <v>42</v>
      </c>
      <c r="B71" s="18" t="s">
        <v>18</v>
      </c>
      <c r="C71" s="39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1"/>
    </row>
    <row r="72" spans="1:63">
      <c r="A72" s="15"/>
      <c r="B72" s="19" t="s">
        <v>101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0.61380460600845188</v>
      </c>
      <c r="I72" s="20">
        <v>0.17154787764501475</v>
      </c>
      <c r="J72" s="20">
        <v>0</v>
      </c>
      <c r="K72" s="20">
        <v>0</v>
      </c>
      <c r="L72" s="20">
        <v>0.54144089827091846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0.8576634605737814</v>
      </c>
      <c r="S72" s="20">
        <v>0</v>
      </c>
      <c r="T72" s="20">
        <v>0</v>
      </c>
      <c r="U72" s="20">
        <v>0</v>
      </c>
      <c r="V72" s="20">
        <v>0.44433971869538313</v>
      </c>
      <c r="W72" s="20">
        <v>4.7257041027815071E-3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8.0832641194428276E-2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0">
        <v>0</v>
      </c>
      <c r="AU72" s="20">
        <v>0</v>
      </c>
      <c r="AV72" s="20">
        <v>11.151876559713319</v>
      </c>
      <c r="AW72" s="20">
        <v>0.74959856516029111</v>
      </c>
      <c r="AX72" s="20">
        <v>0</v>
      </c>
      <c r="AY72" s="20">
        <v>0</v>
      </c>
      <c r="AZ72" s="20">
        <v>3.1104960952865564</v>
      </c>
      <c r="BA72" s="20">
        <v>0</v>
      </c>
      <c r="BB72" s="20">
        <v>0</v>
      </c>
      <c r="BC72" s="20">
        <v>0</v>
      </c>
      <c r="BD72" s="20">
        <v>0</v>
      </c>
      <c r="BE72" s="20">
        <v>0</v>
      </c>
      <c r="BF72" s="20">
        <v>16.267211855546343</v>
      </c>
      <c r="BG72" s="20">
        <v>0.13774932745860469</v>
      </c>
      <c r="BH72" s="20">
        <v>0</v>
      </c>
      <c r="BI72" s="20">
        <v>0</v>
      </c>
      <c r="BJ72" s="20">
        <v>4.0020463899893306</v>
      </c>
      <c r="BK72" s="21">
        <f t="shared" ref="BK72:BK73" si="18">SUM(C72:BJ72)</f>
        <v>38.133333699645206</v>
      </c>
    </row>
    <row r="73" spans="1:63">
      <c r="A73" s="15"/>
      <c r="B73" s="25" t="s">
        <v>49</v>
      </c>
      <c r="C73" s="23">
        <f>SUM(C72)</f>
        <v>0</v>
      </c>
      <c r="D73" s="23">
        <f t="shared" ref="D73:BJ73" si="19">SUM(D72)</f>
        <v>0</v>
      </c>
      <c r="E73" s="23">
        <f t="shared" si="19"/>
        <v>0</v>
      </c>
      <c r="F73" s="23">
        <f t="shared" si="19"/>
        <v>0</v>
      </c>
      <c r="G73" s="23">
        <f t="shared" si="19"/>
        <v>0</v>
      </c>
      <c r="H73" s="23">
        <f t="shared" si="19"/>
        <v>0.61380460600845188</v>
      </c>
      <c r="I73" s="23">
        <f t="shared" si="19"/>
        <v>0.17154787764501475</v>
      </c>
      <c r="J73" s="23">
        <f t="shared" si="19"/>
        <v>0</v>
      </c>
      <c r="K73" s="23">
        <f t="shared" si="19"/>
        <v>0</v>
      </c>
      <c r="L73" s="23">
        <f t="shared" si="19"/>
        <v>0.54144089827091846</v>
      </c>
      <c r="M73" s="23">
        <f t="shared" si="19"/>
        <v>0</v>
      </c>
      <c r="N73" s="23">
        <f t="shared" si="19"/>
        <v>0</v>
      </c>
      <c r="O73" s="23">
        <f t="shared" si="19"/>
        <v>0</v>
      </c>
      <c r="P73" s="23">
        <f t="shared" si="19"/>
        <v>0</v>
      </c>
      <c r="Q73" s="23">
        <f t="shared" si="19"/>
        <v>0</v>
      </c>
      <c r="R73" s="23">
        <f t="shared" si="19"/>
        <v>0.8576634605737814</v>
      </c>
      <c r="S73" s="23">
        <f t="shared" si="19"/>
        <v>0</v>
      </c>
      <c r="T73" s="23">
        <f t="shared" si="19"/>
        <v>0</v>
      </c>
      <c r="U73" s="23">
        <f t="shared" si="19"/>
        <v>0</v>
      </c>
      <c r="V73" s="23">
        <f t="shared" si="19"/>
        <v>0.44433971869538313</v>
      </c>
      <c r="W73" s="23">
        <f t="shared" si="19"/>
        <v>4.7257041027815071E-3</v>
      </c>
      <c r="X73" s="23">
        <f t="shared" si="19"/>
        <v>0</v>
      </c>
      <c r="Y73" s="23">
        <f t="shared" si="19"/>
        <v>0</v>
      </c>
      <c r="Z73" s="23">
        <f t="shared" si="19"/>
        <v>0</v>
      </c>
      <c r="AA73" s="23">
        <f t="shared" si="19"/>
        <v>0</v>
      </c>
      <c r="AB73" s="23">
        <f t="shared" si="19"/>
        <v>0</v>
      </c>
      <c r="AC73" s="23">
        <f t="shared" si="19"/>
        <v>0</v>
      </c>
      <c r="AD73" s="23">
        <f t="shared" si="19"/>
        <v>0</v>
      </c>
      <c r="AE73" s="23">
        <f t="shared" si="19"/>
        <v>0</v>
      </c>
      <c r="AF73" s="23">
        <f t="shared" si="19"/>
        <v>0</v>
      </c>
      <c r="AG73" s="23">
        <f t="shared" si="19"/>
        <v>8.0832641194428276E-2</v>
      </c>
      <c r="AH73" s="23">
        <f t="shared" si="19"/>
        <v>0</v>
      </c>
      <c r="AI73" s="23">
        <f t="shared" si="19"/>
        <v>0</v>
      </c>
      <c r="AJ73" s="23">
        <f t="shared" si="19"/>
        <v>0</v>
      </c>
      <c r="AK73" s="23">
        <f t="shared" si="19"/>
        <v>0</v>
      </c>
      <c r="AL73" s="23">
        <f t="shared" si="19"/>
        <v>0</v>
      </c>
      <c r="AM73" s="23">
        <f t="shared" si="19"/>
        <v>0</v>
      </c>
      <c r="AN73" s="23">
        <f t="shared" si="19"/>
        <v>0</v>
      </c>
      <c r="AO73" s="23">
        <f t="shared" si="19"/>
        <v>0</v>
      </c>
      <c r="AP73" s="23">
        <f t="shared" si="19"/>
        <v>0</v>
      </c>
      <c r="AQ73" s="23">
        <f t="shared" si="19"/>
        <v>0</v>
      </c>
      <c r="AR73" s="23">
        <f t="shared" si="19"/>
        <v>0</v>
      </c>
      <c r="AS73" s="23">
        <f t="shared" si="19"/>
        <v>0</v>
      </c>
      <c r="AT73" s="23">
        <f t="shared" si="19"/>
        <v>0</v>
      </c>
      <c r="AU73" s="23">
        <f t="shared" si="19"/>
        <v>0</v>
      </c>
      <c r="AV73" s="23">
        <f t="shared" si="19"/>
        <v>11.151876559713319</v>
      </c>
      <c r="AW73" s="23">
        <f t="shared" si="19"/>
        <v>0.74959856516029111</v>
      </c>
      <c r="AX73" s="23">
        <f t="shared" si="19"/>
        <v>0</v>
      </c>
      <c r="AY73" s="23">
        <f t="shared" si="19"/>
        <v>0</v>
      </c>
      <c r="AZ73" s="23">
        <f t="shared" si="19"/>
        <v>3.1104960952865564</v>
      </c>
      <c r="BA73" s="23">
        <f t="shared" si="19"/>
        <v>0</v>
      </c>
      <c r="BB73" s="23">
        <f t="shared" si="19"/>
        <v>0</v>
      </c>
      <c r="BC73" s="23">
        <f t="shared" si="19"/>
        <v>0</v>
      </c>
      <c r="BD73" s="23">
        <f t="shared" si="19"/>
        <v>0</v>
      </c>
      <c r="BE73" s="23">
        <f t="shared" si="19"/>
        <v>0</v>
      </c>
      <c r="BF73" s="23">
        <f t="shared" si="19"/>
        <v>16.267211855546343</v>
      </c>
      <c r="BG73" s="23">
        <f t="shared" si="19"/>
        <v>0.13774932745860469</v>
      </c>
      <c r="BH73" s="23">
        <f t="shared" si="19"/>
        <v>0</v>
      </c>
      <c r="BI73" s="23">
        <f t="shared" si="19"/>
        <v>0</v>
      </c>
      <c r="BJ73" s="23">
        <f t="shared" si="19"/>
        <v>4.0020463899893306</v>
      </c>
      <c r="BK73" s="21">
        <f t="shared" si="18"/>
        <v>38.133333699645206</v>
      </c>
    </row>
    <row r="74" spans="1:63" ht="2.25" customHeight="1">
      <c r="A74" s="15"/>
      <c r="B74" s="18"/>
      <c r="C74" s="3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1"/>
    </row>
    <row r="75" spans="1:63">
      <c r="A75" s="15" t="s">
        <v>4</v>
      </c>
      <c r="B75" s="16" t="s">
        <v>9</v>
      </c>
      <c r="C75" s="39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1"/>
    </row>
    <row r="76" spans="1:63">
      <c r="A76" s="15" t="s">
        <v>42</v>
      </c>
      <c r="B76" s="18" t="s">
        <v>19</v>
      </c>
      <c r="C76" s="39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1"/>
    </row>
    <row r="77" spans="1:63">
      <c r="A77" s="15"/>
      <c r="B77" s="22" t="s">
        <v>39</v>
      </c>
      <c r="C77" s="23"/>
      <c r="D77" s="20"/>
      <c r="E77" s="20"/>
      <c r="F77" s="20"/>
      <c r="G77" s="29"/>
      <c r="H77" s="23"/>
      <c r="I77" s="20"/>
      <c r="J77" s="20"/>
      <c r="K77" s="20"/>
      <c r="L77" s="29"/>
      <c r="M77" s="23"/>
      <c r="N77" s="20"/>
      <c r="O77" s="20"/>
      <c r="P77" s="20"/>
      <c r="Q77" s="29"/>
      <c r="R77" s="23"/>
      <c r="S77" s="20"/>
      <c r="T77" s="20"/>
      <c r="U77" s="20"/>
      <c r="V77" s="29"/>
      <c r="W77" s="23"/>
      <c r="X77" s="20"/>
      <c r="Y77" s="20"/>
      <c r="Z77" s="20"/>
      <c r="AA77" s="29"/>
      <c r="AB77" s="23"/>
      <c r="AC77" s="20"/>
      <c r="AD77" s="20"/>
      <c r="AE77" s="20"/>
      <c r="AF77" s="29"/>
      <c r="AG77" s="23"/>
      <c r="AH77" s="20"/>
      <c r="AI77" s="20"/>
      <c r="AJ77" s="20"/>
      <c r="AK77" s="29"/>
      <c r="AL77" s="23"/>
      <c r="AM77" s="20"/>
      <c r="AN77" s="20"/>
      <c r="AO77" s="20"/>
      <c r="AP77" s="29"/>
      <c r="AQ77" s="23"/>
      <c r="AR77" s="20"/>
      <c r="AS77" s="20"/>
      <c r="AT77" s="20"/>
      <c r="AU77" s="29"/>
      <c r="AV77" s="23"/>
      <c r="AW77" s="20"/>
      <c r="AX77" s="20"/>
      <c r="AY77" s="20"/>
      <c r="AZ77" s="29"/>
      <c r="BA77" s="23"/>
      <c r="BB77" s="20"/>
      <c r="BC77" s="20"/>
      <c r="BD77" s="20"/>
      <c r="BE77" s="29"/>
      <c r="BF77" s="23"/>
      <c r="BG77" s="20"/>
      <c r="BH77" s="20"/>
      <c r="BI77" s="20"/>
      <c r="BJ77" s="29"/>
      <c r="BK77" s="21"/>
    </row>
    <row r="78" spans="1:63">
      <c r="A78" s="15"/>
      <c r="B78" s="22" t="s">
        <v>51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1">
        <f>SUM(C78:BJ78)</f>
        <v>0</v>
      </c>
    </row>
    <row r="79" spans="1:63">
      <c r="A79" s="15" t="s">
        <v>43</v>
      </c>
      <c r="B79" s="18" t="s">
        <v>20</v>
      </c>
      <c r="C79" s="39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1"/>
    </row>
    <row r="80" spans="1:63">
      <c r="A80" s="15"/>
      <c r="B80" s="22" t="s">
        <v>102</v>
      </c>
      <c r="C80" s="23">
        <v>0</v>
      </c>
      <c r="D80" s="20">
        <v>0</v>
      </c>
      <c r="E80" s="20">
        <v>0</v>
      </c>
      <c r="F80" s="20">
        <v>0</v>
      </c>
      <c r="G80" s="29">
        <v>0</v>
      </c>
      <c r="H80" s="23">
        <v>0</v>
      </c>
      <c r="I80" s="20">
        <v>0</v>
      </c>
      <c r="J80" s="20">
        <v>0</v>
      </c>
      <c r="K80" s="20">
        <v>0</v>
      </c>
      <c r="L80" s="29">
        <v>0</v>
      </c>
      <c r="M80" s="23">
        <v>0</v>
      </c>
      <c r="N80" s="20">
        <v>0</v>
      </c>
      <c r="O80" s="20">
        <v>0</v>
      </c>
      <c r="P80" s="20">
        <v>0</v>
      </c>
      <c r="Q80" s="29">
        <v>0</v>
      </c>
      <c r="R80" s="23">
        <v>0</v>
      </c>
      <c r="S80" s="20">
        <v>0</v>
      </c>
      <c r="T80" s="20">
        <v>0</v>
      </c>
      <c r="U80" s="20">
        <v>0</v>
      </c>
      <c r="V80" s="29">
        <v>0</v>
      </c>
      <c r="W80" s="23">
        <v>0</v>
      </c>
      <c r="X80" s="20">
        <v>0</v>
      </c>
      <c r="Y80" s="20">
        <v>0</v>
      </c>
      <c r="Z80" s="20">
        <v>0</v>
      </c>
      <c r="AA80" s="29">
        <v>0</v>
      </c>
      <c r="AB80" s="23">
        <v>0</v>
      </c>
      <c r="AC80" s="20">
        <v>0</v>
      </c>
      <c r="AD80" s="20">
        <v>0</v>
      </c>
      <c r="AE80" s="20">
        <v>0</v>
      </c>
      <c r="AF80" s="29">
        <v>0</v>
      </c>
      <c r="AG80" s="23">
        <v>0</v>
      </c>
      <c r="AH80" s="20">
        <v>0</v>
      </c>
      <c r="AI80" s="20">
        <v>0</v>
      </c>
      <c r="AJ80" s="20">
        <v>0</v>
      </c>
      <c r="AK80" s="29">
        <v>0</v>
      </c>
      <c r="AL80" s="23">
        <v>0</v>
      </c>
      <c r="AM80" s="20">
        <v>0</v>
      </c>
      <c r="AN80" s="20">
        <v>0</v>
      </c>
      <c r="AO80" s="20">
        <v>0</v>
      </c>
      <c r="AP80" s="29">
        <v>0</v>
      </c>
      <c r="AQ80" s="23">
        <v>0</v>
      </c>
      <c r="AR80" s="20">
        <v>0</v>
      </c>
      <c r="AS80" s="20">
        <v>0</v>
      </c>
      <c r="AT80" s="20">
        <v>0</v>
      </c>
      <c r="AU80" s="29">
        <v>0</v>
      </c>
      <c r="AV80" s="23">
        <v>0.36955019768286068</v>
      </c>
      <c r="AW80" s="20">
        <v>62.61184237046276</v>
      </c>
      <c r="AX80" s="20">
        <v>5.7781514301382035</v>
      </c>
      <c r="AY80" s="20">
        <v>0</v>
      </c>
      <c r="AZ80" s="29">
        <v>2.9275432987100518</v>
      </c>
      <c r="BA80" s="23">
        <v>0</v>
      </c>
      <c r="BB80" s="20">
        <v>0</v>
      </c>
      <c r="BC80" s="20">
        <v>0</v>
      </c>
      <c r="BD80" s="20">
        <v>0</v>
      </c>
      <c r="BE80" s="29">
        <v>0</v>
      </c>
      <c r="BF80" s="23">
        <v>7.9139462971861613E-2</v>
      </c>
      <c r="BG80" s="20">
        <v>1.222443589488423E-2</v>
      </c>
      <c r="BH80" s="20">
        <v>0</v>
      </c>
      <c r="BI80" s="20">
        <v>0</v>
      </c>
      <c r="BJ80" s="29">
        <v>0.34963413164787477</v>
      </c>
      <c r="BK80" s="21">
        <f t="shared" ref="BK80:BK85" si="20">SUM(C80:BJ80)</f>
        <v>72.128085327508501</v>
      </c>
    </row>
    <row r="81" spans="1:63">
      <c r="A81" s="15"/>
      <c r="B81" s="22" t="s">
        <v>103</v>
      </c>
      <c r="C81" s="23">
        <v>0</v>
      </c>
      <c r="D81" s="20">
        <v>0</v>
      </c>
      <c r="E81" s="20">
        <v>0</v>
      </c>
      <c r="F81" s="20">
        <v>0</v>
      </c>
      <c r="G81" s="29">
        <v>0</v>
      </c>
      <c r="H81" s="23">
        <v>0</v>
      </c>
      <c r="I81" s="20">
        <v>0</v>
      </c>
      <c r="J81" s="20">
        <v>0</v>
      </c>
      <c r="K81" s="20">
        <v>0</v>
      </c>
      <c r="L81" s="29">
        <v>0</v>
      </c>
      <c r="M81" s="23">
        <v>0</v>
      </c>
      <c r="N81" s="20">
        <v>0</v>
      </c>
      <c r="O81" s="20">
        <v>0</v>
      </c>
      <c r="P81" s="20">
        <v>0</v>
      </c>
      <c r="Q81" s="29">
        <v>0</v>
      </c>
      <c r="R81" s="23">
        <v>0</v>
      </c>
      <c r="S81" s="20">
        <v>0</v>
      </c>
      <c r="T81" s="20">
        <v>0</v>
      </c>
      <c r="U81" s="20">
        <v>0</v>
      </c>
      <c r="V81" s="29">
        <v>0</v>
      </c>
      <c r="W81" s="23">
        <v>0</v>
      </c>
      <c r="X81" s="20">
        <v>0</v>
      </c>
      <c r="Y81" s="20">
        <v>0</v>
      </c>
      <c r="Z81" s="20">
        <v>0</v>
      </c>
      <c r="AA81" s="29">
        <v>0</v>
      </c>
      <c r="AB81" s="23">
        <v>0</v>
      </c>
      <c r="AC81" s="20">
        <v>0</v>
      </c>
      <c r="AD81" s="20">
        <v>0</v>
      </c>
      <c r="AE81" s="20">
        <v>0</v>
      </c>
      <c r="AF81" s="29">
        <v>0</v>
      </c>
      <c r="AG81" s="23">
        <v>0</v>
      </c>
      <c r="AH81" s="20">
        <v>0</v>
      </c>
      <c r="AI81" s="20">
        <v>0</v>
      </c>
      <c r="AJ81" s="20">
        <v>0</v>
      </c>
      <c r="AK81" s="29">
        <v>0</v>
      </c>
      <c r="AL81" s="23">
        <v>0</v>
      </c>
      <c r="AM81" s="20">
        <v>0</v>
      </c>
      <c r="AN81" s="20">
        <v>0</v>
      </c>
      <c r="AO81" s="20">
        <v>0</v>
      </c>
      <c r="AP81" s="29">
        <v>0</v>
      </c>
      <c r="AQ81" s="23">
        <v>0</v>
      </c>
      <c r="AR81" s="20">
        <v>0</v>
      </c>
      <c r="AS81" s="20">
        <v>0</v>
      </c>
      <c r="AT81" s="20">
        <v>0</v>
      </c>
      <c r="AU81" s="29">
        <v>0</v>
      </c>
      <c r="AV81" s="23">
        <v>0.10168273048886488</v>
      </c>
      <c r="AW81" s="20">
        <v>124.80482911280292</v>
      </c>
      <c r="AX81" s="20">
        <v>217.34967030285756</v>
      </c>
      <c r="AY81" s="20">
        <v>0</v>
      </c>
      <c r="AZ81" s="29">
        <v>0</v>
      </c>
      <c r="BA81" s="23">
        <v>0</v>
      </c>
      <c r="BB81" s="20">
        <v>0</v>
      </c>
      <c r="BC81" s="20">
        <v>0</v>
      </c>
      <c r="BD81" s="20">
        <v>0</v>
      </c>
      <c r="BE81" s="29">
        <v>0</v>
      </c>
      <c r="BF81" s="23">
        <v>7.7760214104024561E-2</v>
      </c>
      <c r="BG81" s="20">
        <v>9.2755815942498838</v>
      </c>
      <c r="BH81" s="20">
        <v>0</v>
      </c>
      <c r="BI81" s="20">
        <v>0</v>
      </c>
      <c r="BJ81" s="29">
        <v>0.46446371293080418</v>
      </c>
      <c r="BK81" s="21">
        <f t="shared" si="20"/>
        <v>352.0739876674341</v>
      </c>
    </row>
    <row r="82" spans="1:63">
      <c r="A82" s="15"/>
      <c r="B82" s="22" t="s">
        <v>104</v>
      </c>
      <c r="C82" s="23">
        <v>0</v>
      </c>
      <c r="D82" s="20">
        <v>0</v>
      </c>
      <c r="E82" s="20">
        <v>0</v>
      </c>
      <c r="F82" s="20">
        <v>0</v>
      </c>
      <c r="G82" s="29">
        <v>0</v>
      </c>
      <c r="H82" s="23">
        <v>0</v>
      </c>
      <c r="I82" s="20">
        <v>0</v>
      </c>
      <c r="J82" s="20">
        <v>0</v>
      </c>
      <c r="K82" s="20">
        <v>0</v>
      </c>
      <c r="L82" s="29">
        <v>0</v>
      </c>
      <c r="M82" s="23">
        <v>0</v>
      </c>
      <c r="N82" s="20">
        <v>0</v>
      </c>
      <c r="O82" s="20">
        <v>0</v>
      </c>
      <c r="P82" s="20">
        <v>0</v>
      </c>
      <c r="Q82" s="29">
        <v>0</v>
      </c>
      <c r="R82" s="23">
        <v>0</v>
      </c>
      <c r="S82" s="20">
        <v>0</v>
      </c>
      <c r="T82" s="20">
        <v>0</v>
      </c>
      <c r="U82" s="20">
        <v>0</v>
      </c>
      <c r="V82" s="29">
        <v>0</v>
      </c>
      <c r="W82" s="23">
        <v>0</v>
      </c>
      <c r="X82" s="20">
        <v>0</v>
      </c>
      <c r="Y82" s="20">
        <v>0</v>
      </c>
      <c r="Z82" s="20">
        <v>0</v>
      </c>
      <c r="AA82" s="29">
        <v>0</v>
      </c>
      <c r="AB82" s="23">
        <v>0</v>
      </c>
      <c r="AC82" s="20">
        <v>0</v>
      </c>
      <c r="AD82" s="20">
        <v>0</v>
      </c>
      <c r="AE82" s="20">
        <v>0</v>
      </c>
      <c r="AF82" s="29">
        <v>0</v>
      </c>
      <c r="AG82" s="23">
        <v>0</v>
      </c>
      <c r="AH82" s="20">
        <v>0</v>
      </c>
      <c r="AI82" s="20">
        <v>0</v>
      </c>
      <c r="AJ82" s="20">
        <v>0</v>
      </c>
      <c r="AK82" s="29">
        <v>0</v>
      </c>
      <c r="AL82" s="23">
        <v>0</v>
      </c>
      <c r="AM82" s="20">
        <v>0</v>
      </c>
      <c r="AN82" s="20">
        <v>0</v>
      </c>
      <c r="AO82" s="20">
        <v>0</v>
      </c>
      <c r="AP82" s="29">
        <v>0</v>
      </c>
      <c r="AQ82" s="23">
        <v>0</v>
      </c>
      <c r="AR82" s="20">
        <v>0</v>
      </c>
      <c r="AS82" s="20">
        <v>0</v>
      </c>
      <c r="AT82" s="20">
        <v>0</v>
      </c>
      <c r="AU82" s="29">
        <v>0</v>
      </c>
      <c r="AV82" s="23">
        <v>0.11368519968234946</v>
      </c>
      <c r="AW82" s="20">
        <v>55.42950849310418</v>
      </c>
      <c r="AX82" s="20">
        <v>213.98357986201211</v>
      </c>
      <c r="AY82" s="20">
        <v>0</v>
      </c>
      <c r="AZ82" s="29">
        <v>0</v>
      </c>
      <c r="BA82" s="23">
        <v>0</v>
      </c>
      <c r="BB82" s="20">
        <v>0</v>
      </c>
      <c r="BC82" s="20">
        <v>0</v>
      </c>
      <c r="BD82" s="20">
        <v>0</v>
      </c>
      <c r="BE82" s="29">
        <v>0</v>
      </c>
      <c r="BF82" s="23">
        <v>4.2352209218689582E-2</v>
      </c>
      <c r="BG82" s="20">
        <v>0</v>
      </c>
      <c r="BH82" s="20">
        <v>0</v>
      </c>
      <c r="BI82" s="20">
        <v>0</v>
      </c>
      <c r="BJ82" s="29">
        <v>0</v>
      </c>
      <c r="BK82" s="21">
        <f t="shared" si="20"/>
        <v>269.56912576401731</v>
      </c>
    </row>
    <row r="83" spans="1:63">
      <c r="A83" s="15"/>
      <c r="B83" s="22" t="s">
        <v>105</v>
      </c>
      <c r="C83" s="23">
        <v>0</v>
      </c>
      <c r="D83" s="34">
        <v>0</v>
      </c>
      <c r="E83" s="34">
        <v>0</v>
      </c>
      <c r="F83" s="34">
        <v>0</v>
      </c>
      <c r="G83" s="38">
        <v>0</v>
      </c>
      <c r="H83" s="23">
        <v>0</v>
      </c>
      <c r="I83" s="34">
        <v>0</v>
      </c>
      <c r="J83" s="34">
        <v>0</v>
      </c>
      <c r="K83" s="34">
        <v>0</v>
      </c>
      <c r="L83" s="38">
        <v>0</v>
      </c>
      <c r="M83" s="23">
        <v>0</v>
      </c>
      <c r="N83" s="34">
        <v>0</v>
      </c>
      <c r="O83" s="34">
        <v>0</v>
      </c>
      <c r="P83" s="34">
        <v>0</v>
      </c>
      <c r="Q83" s="38">
        <v>0</v>
      </c>
      <c r="R83" s="23">
        <v>0</v>
      </c>
      <c r="S83" s="34">
        <v>0</v>
      </c>
      <c r="T83" s="34">
        <v>0</v>
      </c>
      <c r="U83" s="34">
        <v>0</v>
      </c>
      <c r="V83" s="38">
        <v>0</v>
      </c>
      <c r="W83" s="23">
        <v>0</v>
      </c>
      <c r="X83" s="34">
        <v>0</v>
      </c>
      <c r="Y83" s="34">
        <v>0</v>
      </c>
      <c r="Z83" s="34">
        <v>0</v>
      </c>
      <c r="AA83" s="38">
        <v>0</v>
      </c>
      <c r="AB83" s="23">
        <v>0</v>
      </c>
      <c r="AC83" s="34">
        <v>0</v>
      </c>
      <c r="AD83" s="34">
        <v>0</v>
      </c>
      <c r="AE83" s="34">
        <v>0</v>
      </c>
      <c r="AF83" s="38">
        <v>0</v>
      </c>
      <c r="AG83" s="23">
        <v>0</v>
      </c>
      <c r="AH83" s="34">
        <v>0</v>
      </c>
      <c r="AI83" s="34">
        <v>0</v>
      </c>
      <c r="AJ83" s="34">
        <v>0</v>
      </c>
      <c r="AK83" s="38">
        <v>0</v>
      </c>
      <c r="AL83" s="23">
        <v>0</v>
      </c>
      <c r="AM83" s="34">
        <v>0</v>
      </c>
      <c r="AN83" s="34">
        <v>0</v>
      </c>
      <c r="AO83" s="34">
        <v>0</v>
      </c>
      <c r="AP83" s="38">
        <v>0</v>
      </c>
      <c r="AQ83" s="23">
        <v>0</v>
      </c>
      <c r="AR83" s="34">
        <v>0</v>
      </c>
      <c r="AS83" s="34">
        <v>0</v>
      </c>
      <c r="AT83" s="34">
        <v>0</v>
      </c>
      <c r="AU83" s="38">
        <v>0</v>
      </c>
      <c r="AV83" s="23">
        <v>0.56007323392844055</v>
      </c>
      <c r="AW83" s="34">
        <v>0.57574909029577148</v>
      </c>
      <c r="AX83" s="34">
        <v>228.58570706797917</v>
      </c>
      <c r="AY83" s="34">
        <v>0</v>
      </c>
      <c r="AZ83" s="38">
        <v>0</v>
      </c>
      <c r="BA83" s="23">
        <v>0</v>
      </c>
      <c r="BB83" s="34">
        <v>0</v>
      </c>
      <c r="BC83" s="34">
        <v>0</v>
      </c>
      <c r="BD83" s="34">
        <v>0</v>
      </c>
      <c r="BE83" s="38">
        <v>0</v>
      </c>
      <c r="BF83" s="23">
        <v>1.7704952524638424</v>
      </c>
      <c r="BG83" s="34">
        <v>0</v>
      </c>
      <c r="BH83" s="34">
        <v>0</v>
      </c>
      <c r="BI83" s="34">
        <v>0</v>
      </c>
      <c r="BJ83" s="38">
        <v>0</v>
      </c>
      <c r="BK83" s="21">
        <f t="shared" si="20"/>
        <v>231.49202464466723</v>
      </c>
    </row>
    <row r="84" spans="1:63">
      <c r="A84" s="15"/>
      <c r="B84" s="22" t="s">
        <v>52</v>
      </c>
      <c r="C84" s="23">
        <f>SUM(C80:C83)</f>
        <v>0</v>
      </c>
      <c r="D84" s="23">
        <f t="shared" ref="D84:BJ84" si="21">SUM(D80:D83)</f>
        <v>0</v>
      </c>
      <c r="E84" s="23">
        <f t="shared" si="21"/>
        <v>0</v>
      </c>
      <c r="F84" s="23">
        <f t="shared" si="21"/>
        <v>0</v>
      </c>
      <c r="G84" s="23">
        <f t="shared" si="21"/>
        <v>0</v>
      </c>
      <c r="H84" s="23">
        <f t="shared" si="21"/>
        <v>0</v>
      </c>
      <c r="I84" s="23">
        <f t="shared" si="21"/>
        <v>0</v>
      </c>
      <c r="J84" s="23">
        <f t="shared" si="21"/>
        <v>0</v>
      </c>
      <c r="K84" s="23">
        <f t="shared" si="21"/>
        <v>0</v>
      </c>
      <c r="L84" s="23">
        <f t="shared" si="21"/>
        <v>0</v>
      </c>
      <c r="M84" s="23">
        <f t="shared" si="21"/>
        <v>0</v>
      </c>
      <c r="N84" s="23">
        <f t="shared" si="21"/>
        <v>0</v>
      </c>
      <c r="O84" s="23">
        <f t="shared" si="21"/>
        <v>0</v>
      </c>
      <c r="P84" s="23">
        <f t="shared" si="21"/>
        <v>0</v>
      </c>
      <c r="Q84" s="23">
        <f t="shared" si="21"/>
        <v>0</v>
      </c>
      <c r="R84" s="23">
        <f t="shared" si="21"/>
        <v>0</v>
      </c>
      <c r="S84" s="23">
        <f t="shared" si="21"/>
        <v>0</v>
      </c>
      <c r="T84" s="23">
        <f t="shared" si="21"/>
        <v>0</v>
      </c>
      <c r="U84" s="23">
        <f t="shared" si="21"/>
        <v>0</v>
      </c>
      <c r="V84" s="23">
        <f t="shared" si="21"/>
        <v>0</v>
      </c>
      <c r="W84" s="23">
        <f t="shared" si="21"/>
        <v>0</v>
      </c>
      <c r="X84" s="23">
        <f t="shared" si="21"/>
        <v>0</v>
      </c>
      <c r="Y84" s="23">
        <f t="shared" si="21"/>
        <v>0</v>
      </c>
      <c r="Z84" s="23">
        <f t="shared" si="21"/>
        <v>0</v>
      </c>
      <c r="AA84" s="23">
        <f t="shared" si="21"/>
        <v>0</v>
      </c>
      <c r="AB84" s="23">
        <f t="shared" si="21"/>
        <v>0</v>
      </c>
      <c r="AC84" s="23">
        <f t="shared" si="21"/>
        <v>0</v>
      </c>
      <c r="AD84" s="23">
        <f t="shared" si="21"/>
        <v>0</v>
      </c>
      <c r="AE84" s="23">
        <f t="shared" si="21"/>
        <v>0</v>
      </c>
      <c r="AF84" s="23">
        <f t="shared" si="21"/>
        <v>0</v>
      </c>
      <c r="AG84" s="23">
        <f t="shared" si="21"/>
        <v>0</v>
      </c>
      <c r="AH84" s="23">
        <f t="shared" si="21"/>
        <v>0</v>
      </c>
      <c r="AI84" s="23">
        <f t="shared" si="21"/>
        <v>0</v>
      </c>
      <c r="AJ84" s="23">
        <f t="shared" si="21"/>
        <v>0</v>
      </c>
      <c r="AK84" s="23">
        <f t="shared" si="21"/>
        <v>0</v>
      </c>
      <c r="AL84" s="23">
        <f t="shared" si="21"/>
        <v>0</v>
      </c>
      <c r="AM84" s="23">
        <f t="shared" si="21"/>
        <v>0</v>
      </c>
      <c r="AN84" s="23">
        <f t="shared" si="21"/>
        <v>0</v>
      </c>
      <c r="AO84" s="23">
        <f t="shared" si="21"/>
        <v>0</v>
      </c>
      <c r="AP84" s="23">
        <f t="shared" si="21"/>
        <v>0</v>
      </c>
      <c r="AQ84" s="23">
        <f t="shared" si="21"/>
        <v>0</v>
      </c>
      <c r="AR84" s="23">
        <f t="shared" si="21"/>
        <v>0</v>
      </c>
      <c r="AS84" s="23">
        <f t="shared" si="21"/>
        <v>0</v>
      </c>
      <c r="AT84" s="23">
        <f t="shared" si="21"/>
        <v>0</v>
      </c>
      <c r="AU84" s="23">
        <f t="shared" si="21"/>
        <v>0</v>
      </c>
      <c r="AV84" s="23">
        <f t="shared" si="21"/>
        <v>1.1449913617825156</v>
      </c>
      <c r="AW84" s="23">
        <f t="shared" si="21"/>
        <v>243.42192906666563</v>
      </c>
      <c r="AX84" s="23">
        <f t="shared" si="21"/>
        <v>665.69710866298703</v>
      </c>
      <c r="AY84" s="23">
        <f t="shared" si="21"/>
        <v>0</v>
      </c>
      <c r="AZ84" s="23">
        <f t="shared" si="21"/>
        <v>2.9275432987100518</v>
      </c>
      <c r="BA84" s="23">
        <f t="shared" si="21"/>
        <v>0</v>
      </c>
      <c r="BB84" s="23">
        <f t="shared" si="21"/>
        <v>0</v>
      </c>
      <c r="BC84" s="23">
        <f t="shared" si="21"/>
        <v>0</v>
      </c>
      <c r="BD84" s="23">
        <f t="shared" si="21"/>
        <v>0</v>
      </c>
      <c r="BE84" s="23">
        <f t="shared" si="21"/>
        <v>0</v>
      </c>
      <c r="BF84" s="23">
        <f t="shared" si="21"/>
        <v>1.9697471387584182</v>
      </c>
      <c r="BG84" s="23">
        <f t="shared" si="21"/>
        <v>9.2878060301447682</v>
      </c>
      <c r="BH84" s="23">
        <f t="shared" si="21"/>
        <v>0</v>
      </c>
      <c r="BI84" s="23">
        <f t="shared" si="21"/>
        <v>0</v>
      </c>
      <c r="BJ84" s="23">
        <f t="shared" si="21"/>
        <v>0.81409784457867895</v>
      </c>
      <c r="BK84" s="21">
        <f t="shared" si="20"/>
        <v>925.26322340362708</v>
      </c>
    </row>
    <row r="85" spans="1:63">
      <c r="A85" s="15"/>
      <c r="B85" s="25" t="s">
        <v>50</v>
      </c>
      <c r="C85" s="23">
        <f>C78+C84</f>
        <v>0</v>
      </c>
      <c r="D85" s="23">
        <f t="shared" ref="D85:BJ85" si="22">D78+D84</f>
        <v>0</v>
      </c>
      <c r="E85" s="23">
        <f t="shared" si="22"/>
        <v>0</v>
      </c>
      <c r="F85" s="23">
        <f t="shared" si="22"/>
        <v>0</v>
      </c>
      <c r="G85" s="23">
        <f t="shared" si="22"/>
        <v>0</v>
      </c>
      <c r="H85" s="23">
        <f t="shared" si="22"/>
        <v>0</v>
      </c>
      <c r="I85" s="23">
        <f t="shared" si="22"/>
        <v>0</v>
      </c>
      <c r="J85" s="23">
        <f t="shared" si="22"/>
        <v>0</v>
      </c>
      <c r="K85" s="23">
        <f t="shared" si="22"/>
        <v>0</v>
      </c>
      <c r="L85" s="23">
        <f t="shared" si="22"/>
        <v>0</v>
      </c>
      <c r="M85" s="23">
        <f t="shared" si="22"/>
        <v>0</v>
      </c>
      <c r="N85" s="23">
        <f t="shared" si="22"/>
        <v>0</v>
      </c>
      <c r="O85" s="23">
        <f t="shared" si="22"/>
        <v>0</v>
      </c>
      <c r="P85" s="23">
        <f t="shared" si="22"/>
        <v>0</v>
      </c>
      <c r="Q85" s="23">
        <f t="shared" si="22"/>
        <v>0</v>
      </c>
      <c r="R85" s="23">
        <f t="shared" si="22"/>
        <v>0</v>
      </c>
      <c r="S85" s="23">
        <f t="shared" si="22"/>
        <v>0</v>
      </c>
      <c r="T85" s="23">
        <f t="shared" si="22"/>
        <v>0</v>
      </c>
      <c r="U85" s="23">
        <f t="shared" si="22"/>
        <v>0</v>
      </c>
      <c r="V85" s="23">
        <f t="shared" si="22"/>
        <v>0</v>
      </c>
      <c r="W85" s="23">
        <f t="shared" si="22"/>
        <v>0</v>
      </c>
      <c r="X85" s="23">
        <f t="shared" si="22"/>
        <v>0</v>
      </c>
      <c r="Y85" s="23">
        <f t="shared" si="22"/>
        <v>0</v>
      </c>
      <c r="Z85" s="23">
        <f t="shared" si="22"/>
        <v>0</v>
      </c>
      <c r="AA85" s="23">
        <f t="shared" si="22"/>
        <v>0</v>
      </c>
      <c r="AB85" s="23">
        <f t="shared" si="22"/>
        <v>0</v>
      </c>
      <c r="AC85" s="23">
        <f t="shared" si="22"/>
        <v>0</v>
      </c>
      <c r="AD85" s="23">
        <f t="shared" si="22"/>
        <v>0</v>
      </c>
      <c r="AE85" s="23">
        <f t="shared" si="22"/>
        <v>0</v>
      </c>
      <c r="AF85" s="23">
        <f t="shared" si="22"/>
        <v>0</v>
      </c>
      <c r="AG85" s="23">
        <f t="shared" si="22"/>
        <v>0</v>
      </c>
      <c r="AH85" s="23">
        <f t="shared" si="22"/>
        <v>0</v>
      </c>
      <c r="AI85" s="23">
        <f t="shared" si="22"/>
        <v>0</v>
      </c>
      <c r="AJ85" s="23">
        <f t="shared" si="22"/>
        <v>0</v>
      </c>
      <c r="AK85" s="23">
        <f t="shared" si="22"/>
        <v>0</v>
      </c>
      <c r="AL85" s="23">
        <f t="shared" si="22"/>
        <v>0</v>
      </c>
      <c r="AM85" s="23">
        <f t="shared" si="22"/>
        <v>0</v>
      </c>
      <c r="AN85" s="23">
        <f t="shared" si="22"/>
        <v>0</v>
      </c>
      <c r="AO85" s="23">
        <f t="shared" si="22"/>
        <v>0</v>
      </c>
      <c r="AP85" s="23">
        <f t="shared" si="22"/>
        <v>0</v>
      </c>
      <c r="AQ85" s="23">
        <f t="shared" si="22"/>
        <v>0</v>
      </c>
      <c r="AR85" s="23">
        <f t="shared" si="22"/>
        <v>0</v>
      </c>
      <c r="AS85" s="23">
        <f t="shared" si="22"/>
        <v>0</v>
      </c>
      <c r="AT85" s="23">
        <f t="shared" si="22"/>
        <v>0</v>
      </c>
      <c r="AU85" s="23">
        <f t="shared" si="22"/>
        <v>0</v>
      </c>
      <c r="AV85" s="23">
        <f t="shared" si="22"/>
        <v>1.1449913617825156</v>
      </c>
      <c r="AW85" s="23">
        <f t="shared" si="22"/>
        <v>243.42192906666563</v>
      </c>
      <c r="AX85" s="23">
        <f t="shared" si="22"/>
        <v>665.69710866298703</v>
      </c>
      <c r="AY85" s="23">
        <f t="shared" si="22"/>
        <v>0</v>
      </c>
      <c r="AZ85" s="23">
        <f t="shared" si="22"/>
        <v>2.9275432987100518</v>
      </c>
      <c r="BA85" s="23">
        <f t="shared" si="22"/>
        <v>0</v>
      </c>
      <c r="BB85" s="23">
        <f t="shared" si="22"/>
        <v>0</v>
      </c>
      <c r="BC85" s="23">
        <f t="shared" si="22"/>
        <v>0</v>
      </c>
      <c r="BD85" s="23">
        <f t="shared" si="22"/>
        <v>0</v>
      </c>
      <c r="BE85" s="23">
        <f t="shared" si="22"/>
        <v>0</v>
      </c>
      <c r="BF85" s="23">
        <f t="shared" si="22"/>
        <v>1.9697471387584182</v>
      </c>
      <c r="BG85" s="23">
        <f t="shared" si="22"/>
        <v>9.2878060301447682</v>
      </c>
      <c r="BH85" s="23">
        <f t="shared" si="22"/>
        <v>0</v>
      </c>
      <c r="BI85" s="23">
        <f t="shared" si="22"/>
        <v>0</v>
      </c>
      <c r="BJ85" s="23">
        <f t="shared" si="22"/>
        <v>0.81409784457867895</v>
      </c>
      <c r="BK85" s="21">
        <f t="shared" si="20"/>
        <v>925.26322340362708</v>
      </c>
    </row>
    <row r="86" spans="1:63" ht="4.5" customHeight="1">
      <c r="A86" s="15"/>
      <c r="B86" s="18"/>
      <c r="C86" s="39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1"/>
    </row>
    <row r="87" spans="1:63">
      <c r="A87" s="15" t="s">
        <v>21</v>
      </c>
      <c r="B87" s="16" t="s">
        <v>22</v>
      </c>
      <c r="C87" s="39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1"/>
    </row>
    <row r="88" spans="1:63">
      <c r="A88" s="15" t="s">
        <v>42</v>
      </c>
      <c r="B88" s="18" t="s">
        <v>23</v>
      </c>
      <c r="C88" s="39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1"/>
    </row>
    <row r="89" spans="1:63">
      <c r="A89" s="15"/>
      <c r="B89" s="22" t="s">
        <v>39</v>
      </c>
      <c r="C89" s="23"/>
      <c r="D89" s="20"/>
      <c r="E89" s="20"/>
      <c r="F89" s="20"/>
      <c r="G89" s="29"/>
      <c r="H89" s="23"/>
      <c r="I89" s="20"/>
      <c r="J89" s="20"/>
      <c r="K89" s="20"/>
      <c r="L89" s="29"/>
      <c r="M89" s="23"/>
      <c r="N89" s="20"/>
      <c r="O89" s="20"/>
      <c r="P89" s="20"/>
      <c r="Q89" s="29"/>
      <c r="R89" s="23"/>
      <c r="S89" s="20"/>
      <c r="T89" s="20"/>
      <c r="U89" s="20"/>
      <c r="V89" s="29"/>
      <c r="W89" s="23"/>
      <c r="X89" s="20"/>
      <c r="Y89" s="20"/>
      <c r="Z89" s="20"/>
      <c r="AA89" s="29"/>
      <c r="AB89" s="23"/>
      <c r="AC89" s="20"/>
      <c r="AD89" s="20"/>
      <c r="AE89" s="20"/>
      <c r="AF89" s="29"/>
      <c r="AG89" s="23"/>
      <c r="AH89" s="20"/>
      <c r="AI89" s="20"/>
      <c r="AJ89" s="20"/>
      <c r="AK89" s="29"/>
      <c r="AL89" s="23"/>
      <c r="AM89" s="20"/>
      <c r="AN89" s="20"/>
      <c r="AO89" s="20"/>
      <c r="AP89" s="29"/>
      <c r="AQ89" s="23"/>
      <c r="AR89" s="20"/>
      <c r="AS89" s="20"/>
      <c r="AT89" s="20"/>
      <c r="AU89" s="29"/>
      <c r="AV89" s="23"/>
      <c r="AW89" s="20"/>
      <c r="AX89" s="20"/>
      <c r="AY89" s="20"/>
      <c r="AZ89" s="29"/>
      <c r="BA89" s="23"/>
      <c r="BB89" s="20"/>
      <c r="BC89" s="20"/>
      <c r="BD89" s="20"/>
      <c r="BE89" s="29"/>
      <c r="BF89" s="23"/>
      <c r="BG89" s="20"/>
      <c r="BH89" s="20"/>
      <c r="BI89" s="20"/>
      <c r="BJ89" s="29"/>
      <c r="BK89" s="21"/>
    </row>
    <row r="90" spans="1:63">
      <c r="A90" s="15"/>
      <c r="B90" s="25" t="s">
        <v>49</v>
      </c>
      <c r="C90" s="23">
        <v>0</v>
      </c>
      <c r="D90" s="20">
        <v>0</v>
      </c>
      <c r="E90" s="20">
        <v>0</v>
      </c>
      <c r="F90" s="20">
        <v>0</v>
      </c>
      <c r="G90" s="29">
        <v>0</v>
      </c>
      <c r="H90" s="23">
        <v>0</v>
      </c>
      <c r="I90" s="20">
        <v>0</v>
      </c>
      <c r="J90" s="20">
        <v>0</v>
      </c>
      <c r="K90" s="20">
        <v>0</v>
      </c>
      <c r="L90" s="29">
        <v>0</v>
      </c>
      <c r="M90" s="23">
        <v>0</v>
      </c>
      <c r="N90" s="20">
        <v>0</v>
      </c>
      <c r="O90" s="20">
        <v>0</v>
      </c>
      <c r="P90" s="20">
        <v>0</v>
      </c>
      <c r="Q90" s="29">
        <v>0</v>
      </c>
      <c r="R90" s="23">
        <v>0</v>
      </c>
      <c r="S90" s="20">
        <v>0</v>
      </c>
      <c r="T90" s="20">
        <v>0</v>
      </c>
      <c r="U90" s="20">
        <v>0</v>
      </c>
      <c r="V90" s="29">
        <v>0</v>
      </c>
      <c r="W90" s="23">
        <v>0</v>
      </c>
      <c r="X90" s="20">
        <v>0</v>
      </c>
      <c r="Y90" s="20">
        <v>0</v>
      </c>
      <c r="Z90" s="20">
        <v>0</v>
      </c>
      <c r="AA90" s="29">
        <v>0</v>
      </c>
      <c r="AB90" s="23">
        <v>0</v>
      </c>
      <c r="AC90" s="20">
        <v>0</v>
      </c>
      <c r="AD90" s="20">
        <v>0</v>
      </c>
      <c r="AE90" s="20">
        <v>0</v>
      </c>
      <c r="AF90" s="29">
        <v>0</v>
      </c>
      <c r="AG90" s="23">
        <v>0</v>
      </c>
      <c r="AH90" s="20">
        <v>0</v>
      </c>
      <c r="AI90" s="20">
        <v>0</v>
      </c>
      <c r="AJ90" s="20">
        <v>0</v>
      </c>
      <c r="AK90" s="29">
        <v>0</v>
      </c>
      <c r="AL90" s="23">
        <v>0</v>
      </c>
      <c r="AM90" s="20">
        <v>0</v>
      </c>
      <c r="AN90" s="20">
        <v>0</v>
      </c>
      <c r="AO90" s="20">
        <v>0</v>
      </c>
      <c r="AP90" s="29">
        <v>0</v>
      </c>
      <c r="AQ90" s="23">
        <v>0</v>
      </c>
      <c r="AR90" s="20">
        <v>0</v>
      </c>
      <c r="AS90" s="20">
        <v>0</v>
      </c>
      <c r="AT90" s="20">
        <v>0</v>
      </c>
      <c r="AU90" s="29">
        <v>0</v>
      </c>
      <c r="AV90" s="23">
        <v>0</v>
      </c>
      <c r="AW90" s="20">
        <v>0</v>
      </c>
      <c r="AX90" s="20">
        <v>0</v>
      </c>
      <c r="AY90" s="20">
        <v>0</v>
      </c>
      <c r="AZ90" s="29">
        <v>0</v>
      </c>
      <c r="BA90" s="23">
        <v>0</v>
      </c>
      <c r="BB90" s="20">
        <v>0</v>
      </c>
      <c r="BC90" s="20">
        <v>0</v>
      </c>
      <c r="BD90" s="20">
        <v>0</v>
      </c>
      <c r="BE90" s="29">
        <v>0</v>
      </c>
      <c r="BF90" s="23">
        <v>0</v>
      </c>
      <c r="BG90" s="20">
        <v>0</v>
      </c>
      <c r="BH90" s="20">
        <v>0</v>
      </c>
      <c r="BI90" s="20">
        <v>0</v>
      </c>
      <c r="BJ90" s="29">
        <v>0</v>
      </c>
      <c r="BK90" s="21">
        <f>SUM(C90:BJ90)</f>
        <v>0</v>
      </c>
    </row>
    <row r="91" spans="1:63" ht="4.5" customHeight="1">
      <c r="A91" s="15"/>
      <c r="B91" s="30"/>
      <c r="C91" s="39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1"/>
    </row>
    <row r="92" spans="1:63">
      <c r="A92" s="15"/>
      <c r="B92" s="31" t="s">
        <v>59</v>
      </c>
      <c r="C92" s="32">
        <f t="shared" ref="C92:AH92" si="23">C48+C68+C73+C85+C90</f>
        <v>0</v>
      </c>
      <c r="D92" s="32">
        <f t="shared" si="23"/>
        <v>0</v>
      </c>
      <c r="E92" s="32">
        <f t="shared" si="23"/>
        <v>0</v>
      </c>
      <c r="F92" s="32">
        <f t="shared" si="23"/>
        <v>0</v>
      </c>
      <c r="G92" s="32">
        <f t="shared" si="23"/>
        <v>0</v>
      </c>
      <c r="H92" s="32">
        <f t="shared" si="23"/>
        <v>35.168219732224905</v>
      </c>
      <c r="I92" s="32">
        <f t="shared" si="23"/>
        <v>5696.6760491159521</v>
      </c>
      <c r="J92" s="32">
        <f t="shared" si="23"/>
        <v>2426.8927946534673</v>
      </c>
      <c r="K92" s="32">
        <f t="shared" si="23"/>
        <v>0</v>
      </c>
      <c r="L92" s="32">
        <f t="shared" si="23"/>
        <v>727.98471337564843</v>
      </c>
      <c r="M92" s="32">
        <f t="shared" si="23"/>
        <v>0</v>
      </c>
      <c r="N92" s="32">
        <f t="shared" si="23"/>
        <v>0</v>
      </c>
      <c r="O92" s="32">
        <f t="shared" si="23"/>
        <v>0</v>
      </c>
      <c r="P92" s="32">
        <f t="shared" si="23"/>
        <v>0</v>
      </c>
      <c r="Q92" s="32">
        <f t="shared" si="23"/>
        <v>0</v>
      </c>
      <c r="R92" s="32">
        <f t="shared" si="23"/>
        <v>47.092115633267404</v>
      </c>
      <c r="S92" s="32">
        <f t="shared" si="23"/>
        <v>317.35063733423283</v>
      </c>
      <c r="T92" s="32">
        <f t="shared" si="23"/>
        <v>665.82678199680129</v>
      </c>
      <c r="U92" s="32">
        <f t="shared" si="23"/>
        <v>0</v>
      </c>
      <c r="V92" s="32">
        <f t="shared" si="23"/>
        <v>55.635272586790364</v>
      </c>
      <c r="W92" s="32">
        <f t="shared" si="23"/>
        <v>1.0427905044131573</v>
      </c>
      <c r="X92" s="32">
        <f t="shared" si="23"/>
        <v>194.41195456402187</v>
      </c>
      <c r="Y92" s="32">
        <f t="shared" si="23"/>
        <v>0</v>
      </c>
      <c r="Z92" s="32">
        <f t="shared" si="23"/>
        <v>0</v>
      </c>
      <c r="AA92" s="32">
        <f t="shared" si="23"/>
        <v>0.6338688928705507</v>
      </c>
      <c r="AB92" s="32">
        <f t="shared" si="23"/>
        <v>0</v>
      </c>
      <c r="AC92" s="32">
        <f t="shared" si="23"/>
        <v>0</v>
      </c>
      <c r="AD92" s="32">
        <f t="shared" si="23"/>
        <v>0</v>
      </c>
      <c r="AE92" s="32">
        <f t="shared" si="23"/>
        <v>0</v>
      </c>
      <c r="AF92" s="32">
        <f t="shared" si="23"/>
        <v>0</v>
      </c>
      <c r="AG92" s="32">
        <f t="shared" si="23"/>
        <v>7.2640471653025358</v>
      </c>
      <c r="AH92" s="32">
        <f t="shared" si="23"/>
        <v>0.71007668867391593</v>
      </c>
      <c r="AI92" s="32">
        <f t="shared" ref="AI92:BK92" si="24">AI48+AI68+AI73+AI85+AI90</f>
        <v>0</v>
      </c>
      <c r="AJ92" s="32">
        <f t="shared" si="24"/>
        <v>0</v>
      </c>
      <c r="AK92" s="32">
        <f t="shared" si="24"/>
        <v>5.3762597970057584</v>
      </c>
      <c r="AL92" s="32">
        <f t="shared" si="24"/>
        <v>0</v>
      </c>
      <c r="AM92" s="32">
        <f t="shared" si="24"/>
        <v>0</v>
      </c>
      <c r="AN92" s="32">
        <f t="shared" si="24"/>
        <v>0</v>
      </c>
      <c r="AO92" s="32">
        <f t="shared" si="24"/>
        <v>0</v>
      </c>
      <c r="AP92" s="32">
        <f t="shared" si="24"/>
        <v>0</v>
      </c>
      <c r="AQ92" s="32">
        <f t="shared" si="24"/>
        <v>0</v>
      </c>
      <c r="AR92" s="32">
        <f t="shared" si="24"/>
        <v>0</v>
      </c>
      <c r="AS92" s="32">
        <f t="shared" si="24"/>
        <v>0</v>
      </c>
      <c r="AT92" s="32">
        <f t="shared" si="24"/>
        <v>0</v>
      </c>
      <c r="AU92" s="32">
        <f t="shared" si="24"/>
        <v>0</v>
      </c>
      <c r="AV92" s="32">
        <f t="shared" si="24"/>
        <v>491.67857192962794</v>
      </c>
      <c r="AW92" s="32">
        <f t="shared" si="24"/>
        <v>1602.7992119412436</v>
      </c>
      <c r="AX92" s="32">
        <f t="shared" si="24"/>
        <v>1334.5019217664244</v>
      </c>
      <c r="AY92" s="32">
        <f t="shared" si="24"/>
        <v>0</v>
      </c>
      <c r="AZ92" s="32">
        <f t="shared" si="24"/>
        <v>549.08438158810009</v>
      </c>
      <c r="BA92" s="32">
        <f t="shared" si="24"/>
        <v>0</v>
      </c>
      <c r="BB92" s="32">
        <f t="shared" si="24"/>
        <v>0</v>
      </c>
      <c r="BC92" s="32">
        <f t="shared" si="24"/>
        <v>0</v>
      </c>
      <c r="BD92" s="32">
        <f t="shared" si="24"/>
        <v>0</v>
      </c>
      <c r="BE92" s="32">
        <f t="shared" si="24"/>
        <v>0</v>
      </c>
      <c r="BF92" s="32">
        <f t="shared" si="24"/>
        <v>780.24664638367528</v>
      </c>
      <c r="BG92" s="32">
        <f t="shared" si="24"/>
        <v>203.08050586320337</v>
      </c>
      <c r="BH92" s="32">
        <f t="shared" si="24"/>
        <v>175.70461882502045</v>
      </c>
      <c r="BI92" s="32">
        <f t="shared" si="24"/>
        <v>0</v>
      </c>
      <c r="BJ92" s="32">
        <f t="shared" si="24"/>
        <v>260.92147447855376</v>
      </c>
      <c r="BK92" s="32">
        <f t="shared" si="24"/>
        <v>15580.082914816521</v>
      </c>
    </row>
    <row r="93" spans="1:63" ht="4.5" customHeight="1">
      <c r="A93" s="15"/>
      <c r="B93" s="31"/>
      <c r="C93" s="44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5"/>
    </row>
    <row r="94" spans="1:63" ht="14.25" customHeight="1">
      <c r="A94" s="15" t="s">
        <v>5</v>
      </c>
      <c r="B94" s="14" t="s">
        <v>25</v>
      </c>
      <c r="C94" s="44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5"/>
    </row>
    <row r="95" spans="1:63">
      <c r="A95" s="15"/>
      <c r="B95" s="22" t="s">
        <v>39</v>
      </c>
      <c r="C95" s="20"/>
      <c r="D95" s="20"/>
      <c r="E95" s="20"/>
      <c r="F95" s="20"/>
      <c r="G95" s="33"/>
      <c r="H95" s="23"/>
      <c r="I95" s="20"/>
      <c r="J95" s="20"/>
      <c r="K95" s="20"/>
      <c r="L95" s="33"/>
      <c r="M95" s="23"/>
      <c r="N95" s="20"/>
      <c r="O95" s="20"/>
      <c r="P95" s="20"/>
      <c r="Q95" s="33"/>
      <c r="R95" s="23"/>
      <c r="S95" s="20"/>
      <c r="T95" s="20"/>
      <c r="U95" s="20"/>
      <c r="V95" s="29"/>
      <c r="W95" s="34"/>
      <c r="X95" s="20"/>
      <c r="Y95" s="20"/>
      <c r="Z95" s="20"/>
      <c r="AA95" s="33"/>
      <c r="AB95" s="23"/>
      <c r="AC95" s="20"/>
      <c r="AD95" s="20"/>
      <c r="AE95" s="20"/>
      <c r="AF95" s="33"/>
      <c r="AG95" s="23"/>
      <c r="AH95" s="20"/>
      <c r="AI95" s="20"/>
      <c r="AJ95" s="20"/>
      <c r="AK95" s="33"/>
      <c r="AL95" s="23"/>
      <c r="AM95" s="20"/>
      <c r="AN95" s="20"/>
      <c r="AO95" s="20"/>
      <c r="AP95" s="33"/>
      <c r="AQ95" s="23"/>
      <c r="AR95" s="20"/>
      <c r="AS95" s="20"/>
      <c r="AT95" s="20"/>
      <c r="AU95" s="33"/>
      <c r="AV95" s="23"/>
      <c r="AW95" s="20"/>
      <c r="AX95" s="20"/>
      <c r="AY95" s="20"/>
      <c r="AZ95" s="33"/>
      <c r="BA95" s="23"/>
      <c r="BB95" s="20"/>
      <c r="BC95" s="20"/>
      <c r="BD95" s="20"/>
      <c r="BE95" s="33"/>
      <c r="BF95" s="23"/>
      <c r="BG95" s="20"/>
      <c r="BH95" s="20"/>
      <c r="BI95" s="20"/>
      <c r="BJ95" s="33"/>
      <c r="BK95" s="23"/>
    </row>
    <row r="96" spans="1:63" ht="13.5" thickBot="1">
      <c r="A96" s="35"/>
      <c r="B96" s="25" t="s">
        <v>49</v>
      </c>
      <c r="C96" s="20">
        <v>0</v>
      </c>
      <c r="D96" s="20">
        <v>0</v>
      </c>
      <c r="E96" s="20">
        <v>0</v>
      </c>
      <c r="F96" s="20">
        <v>0</v>
      </c>
      <c r="G96" s="33">
        <v>0</v>
      </c>
      <c r="H96" s="23">
        <v>0</v>
      </c>
      <c r="I96" s="20">
        <v>0</v>
      </c>
      <c r="J96" s="20">
        <v>0</v>
      </c>
      <c r="K96" s="20">
        <v>0</v>
      </c>
      <c r="L96" s="33">
        <v>0</v>
      </c>
      <c r="M96" s="23">
        <v>0</v>
      </c>
      <c r="N96" s="20">
        <v>0</v>
      </c>
      <c r="O96" s="20">
        <v>0</v>
      </c>
      <c r="P96" s="20">
        <v>0</v>
      </c>
      <c r="Q96" s="33">
        <v>0</v>
      </c>
      <c r="R96" s="23">
        <v>0</v>
      </c>
      <c r="S96" s="20">
        <v>0</v>
      </c>
      <c r="T96" s="20">
        <v>0</v>
      </c>
      <c r="U96" s="20">
        <v>0</v>
      </c>
      <c r="V96" s="29">
        <v>0</v>
      </c>
      <c r="W96" s="34">
        <v>0</v>
      </c>
      <c r="X96" s="20">
        <v>0</v>
      </c>
      <c r="Y96" s="20">
        <v>0</v>
      </c>
      <c r="Z96" s="20">
        <v>0</v>
      </c>
      <c r="AA96" s="33">
        <v>0</v>
      </c>
      <c r="AB96" s="23">
        <v>0</v>
      </c>
      <c r="AC96" s="20">
        <v>0</v>
      </c>
      <c r="AD96" s="20">
        <v>0</v>
      </c>
      <c r="AE96" s="20">
        <v>0</v>
      </c>
      <c r="AF96" s="33">
        <v>0</v>
      </c>
      <c r="AG96" s="23">
        <v>0</v>
      </c>
      <c r="AH96" s="20">
        <v>0</v>
      </c>
      <c r="AI96" s="20">
        <v>0</v>
      </c>
      <c r="AJ96" s="20">
        <v>0</v>
      </c>
      <c r="AK96" s="33">
        <v>0</v>
      </c>
      <c r="AL96" s="23">
        <v>0</v>
      </c>
      <c r="AM96" s="20">
        <v>0</v>
      </c>
      <c r="AN96" s="20">
        <v>0</v>
      </c>
      <c r="AO96" s="20">
        <v>0</v>
      </c>
      <c r="AP96" s="33">
        <v>0</v>
      </c>
      <c r="AQ96" s="23">
        <v>0</v>
      </c>
      <c r="AR96" s="20">
        <v>0</v>
      </c>
      <c r="AS96" s="20">
        <v>0</v>
      </c>
      <c r="AT96" s="20">
        <v>0</v>
      </c>
      <c r="AU96" s="33">
        <v>0</v>
      </c>
      <c r="AV96" s="23">
        <v>0</v>
      </c>
      <c r="AW96" s="20">
        <v>0</v>
      </c>
      <c r="AX96" s="20">
        <v>0</v>
      </c>
      <c r="AY96" s="20">
        <v>0</v>
      </c>
      <c r="AZ96" s="33">
        <v>0</v>
      </c>
      <c r="BA96" s="23">
        <v>0</v>
      </c>
      <c r="BB96" s="20">
        <v>0</v>
      </c>
      <c r="BC96" s="20">
        <v>0</v>
      </c>
      <c r="BD96" s="20">
        <v>0</v>
      </c>
      <c r="BE96" s="33">
        <v>0</v>
      </c>
      <c r="BF96" s="23">
        <v>0</v>
      </c>
      <c r="BG96" s="20">
        <v>0</v>
      </c>
      <c r="BH96" s="20">
        <v>0</v>
      </c>
      <c r="BI96" s="20">
        <v>0</v>
      </c>
      <c r="BJ96" s="33">
        <v>0</v>
      </c>
      <c r="BK96" s="21">
        <f>SUM(C96:BJ96)</f>
        <v>0</v>
      </c>
    </row>
    <row r="97" spans="1:61" ht="6" customHeight="1">
      <c r="A97" s="27"/>
      <c r="B97" s="36"/>
    </row>
    <row r="98" spans="1:61">
      <c r="A98" s="27"/>
      <c r="B98" s="27" t="s">
        <v>28</v>
      </c>
      <c r="L98" s="27" t="s">
        <v>40</v>
      </c>
    </row>
    <row r="99" spans="1:61">
      <c r="A99" s="27"/>
      <c r="B99" s="27" t="s">
        <v>29</v>
      </c>
      <c r="L99" s="27" t="s">
        <v>32</v>
      </c>
    </row>
    <row r="100" spans="1:61">
      <c r="L100" s="27" t="s">
        <v>33</v>
      </c>
    </row>
    <row r="101" spans="1:61">
      <c r="B101" s="27" t="s">
        <v>35</v>
      </c>
      <c r="L101" s="27" t="s">
        <v>58</v>
      </c>
      <c r="BI101" s="37"/>
    </row>
    <row r="102" spans="1:61">
      <c r="B102" s="27" t="s">
        <v>36</v>
      </c>
      <c r="L102" s="27" t="s">
        <v>60</v>
      </c>
    </row>
    <row r="103" spans="1:61">
      <c r="B103" s="27"/>
      <c r="L103" s="27" t="s">
        <v>34</v>
      </c>
    </row>
    <row r="105" spans="1:61">
      <c r="B105" s="17" t="s">
        <v>40</v>
      </c>
    </row>
    <row r="106" spans="1:61">
      <c r="B106" s="17" t="s">
        <v>32</v>
      </c>
    </row>
    <row r="107" spans="1:61">
      <c r="B107" s="17" t="s">
        <v>33</v>
      </c>
    </row>
    <row r="108" spans="1:61">
      <c r="B108" s="17" t="s">
        <v>58</v>
      </c>
    </row>
    <row r="109" spans="1:61">
      <c r="B109" s="17" t="s">
        <v>60</v>
      </c>
    </row>
    <row r="110" spans="1:61">
      <c r="B110" s="17" t="s">
        <v>34</v>
      </c>
    </row>
    <row r="111" spans="1:61">
      <c r="B111" s="27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70:BK70"/>
    <mergeCell ref="C74:BK74"/>
    <mergeCell ref="C10:BK10"/>
    <mergeCell ref="C13:BK13"/>
    <mergeCell ref="C23:BK23"/>
    <mergeCell ref="C26:BK26"/>
    <mergeCell ref="C29:BK29"/>
    <mergeCell ref="C91:BK91"/>
    <mergeCell ref="A1:A5"/>
    <mergeCell ref="C71:BK71"/>
    <mergeCell ref="C93:BK93"/>
    <mergeCell ref="C94:BK94"/>
    <mergeCell ref="C75:BK75"/>
    <mergeCell ref="C76:BK76"/>
    <mergeCell ref="C79:BK79"/>
    <mergeCell ref="C86:BK86"/>
    <mergeCell ref="C87:BK87"/>
    <mergeCell ref="C50:BK50"/>
    <mergeCell ref="C88:BK88"/>
    <mergeCell ref="C51:BK51"/>
    <mergeCell ref="C49:BK49"/>
    <mergeCell ref="C55:BK55"/>
    <mergeCell ref="C69:BK69"/>
  </mergeCells>
  <pageMargins left="0.7" right="0.7" top="0.37" bottom="0.37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 A1 Frmt for AUM disclosure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komal.ramani</cp:lastModifiedBy>
  <cp:lastPrinted>2014-03-24T10:58:12Z</cp:lastPrinted>
  <dcterms:created xsi:type="dcterms:W3CDTF">2014-01-06T04:43:23Z</dcterms:created>
  <dcterms:modified xsi:type="dcterms:W3CDTF">2016-08-09T06:42:13Z</dcterms:modified>
</cp:coreProperties>
</file>